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875" windowHeight="7710" activeTab="3"/>
  </bookViews>
  <sheets>
    <sheet name="BDD FA" sheetId="1" r:id="rId1"/>
    <sheet name="BDD Reprévision" sheetId="2" r:id="rId2"/>
    <sheet name="Création" sheetId="3" r:id="rId3"/>
    <sheet name="Reprévision" sheetId="4" r:id="rId4"/>
  </sheets>
  <externalReferences>
    <externalReference r:id="rId5"/>
    <externalReference r:id="rId6"/>
  </externalReferences>
  <definedNames>
    <definedName name="_xlnm._FilterDatabase" localSheetId="0" hidden="1">'BDD FA'!$A$1:$Y$122</definedName>
    <definedName name="_xlnm._FilterDatabase" localSheetId="2" hidden="1">Création!$A$1:$Q$1</definedName>
    <definedName name="CC">[1]Liste!$H$2:$H$24</definedName>
    <definedName name="CF_amortissement">[2]table!$Q$3:$Q$25</definedName>
    <definedName name="Depart">[1]Liste!$C$13:$C$46</definedName>
    <definedName name="Dépt">[2]table!$F$3:$F$37</definedName>
    <definedName name="DFI">[2]table!$H$3:$H$9</definedName>
    <definedName name="Division">[1]Liste!$B$13:$B$21</definedName>
    <definedName name="DNI">[2]table!$K$3:$K$9</definedName>
    <definedName name="Finalité">[1]Liste!$A$3:$A$9</definedName>
    <definedName name="mois">[2]table!$C$18:$C$54</definedName>
    <definedName name="Nature">[1]Liste!$D$3:$D$9</definedName>
    <definedName name="Statut">[1]Liste!$F$13:$F$25</definedName>
    <definedName name="Unité">[2]table!$E$2:$E$12</definedName>
  </definedNames>
  <calcPr calcId="125725" iterate="1"/>
</workbook>
</file>

<file path=xl/calcChain.xml><?xml version="1.0" encoding="utf-8"?>
<calcChain xmlns="http://schemas.openxmlformats.org/spreadsheetml/2006/main">
  <c r="A2" i="4"/>
  <c r="Q121" i="1"/>
  <c r="R121" s="1"/>
  <c r="Q120"/>
  <c r="R120" s="1"/>
  <c r="Q119"/>
  <c r="R119" s="1"/>
  <c r="Q118"/>
  <c r="R118" s="1"/>
  <c r="Q117"/>
  <c r="R117" s="1"/>
  <c r="Q116"/>
  <c r="R116" s="1"/>
  <c r="Q115"/>
  <c r="R115" s="1"/>
  <c r="Q114"/>
  <c r="R114" s="1"/>
  <c r="Q113"/>
  <c r="R113" s="1"/>
  <c r="Q112"/>
  <c r="R112" s="1"/>
  <c r="Q111"/>
  <c r="R111" s="1"/>
  <c r="Q110"/>
  <c r="R110" s="1"/>
  <c r="Q109"/>
  <c r="R109" s="1"/>
  <c r="Q108"/>
  <c r="R108" s="1"/>
  <c r="Q107"/>
  <c r="R107" s="1"/>
  <c r="Q106"/>
  <c r="R106" s="1"/>
  <c r="Q105"/>
  <c r="R105" s="1"/>
  <c r="Q104"/>
  <c r="R104" s="1"/>
  <c r="Q103"/>
  <c r="R103" s="1"/>
  <c r="Q102"/>
  <c r="R102" s="1"/>
  <c r="Q101"/>
  <c r="R101" s="1"/>
  <c r="Q100"/>
  <c r="R100" s="1"/>
  <c r="Q99"/>
  <c r="R99" s="1"/>
  <c r="Q98"/>
  <c r="R98" s="1"/>
  <c r="Q97"/>
  <c r="R97" s="1"/>
  <c r="Q96"/>
  <c r="R96" s="1"/>
  <c r="Q95"/>
  <c r="R95" s="1"/>
  <c r="Q94"/>
  <c r="R94" s="1"/>
  <c r="Q93"/>
  <c r="R93" s="1"/>
  <c r="Q92"/>
  <c r="R92" s="1"/>
  <c r="Q91"/>
  <c r="R91" s="1"/>
  <c r="Q90"/>
  <c r="R90" s="1"/>
  <c r="Q89"/>
  <c r="R89" s="1"/>
  <c r="Q88"/>
  <c r="R88" s="1"/>
  <c r="Q87"/>
  <c r="R87" s="1"/>
  <c r="Q86"/>
  <c r="R86" s="1"/>
  <c r="Q85"/>
  <c r="R85" s="1"/>
  <c r="Q84"/>
  <c r="R84" s="1"/>
  <c r="Q83"/>
  <c r="R83" s="1"/>
  <c r="Q82"/>
  <c r="R82" s="1"/>
  <c r="Q81"/>
  <c r="R81" s="1"/>
  <c r="Q80"/>
  <c r="R80" s="1"/>
  <c r="Q79"/>
  <c r="R79" s="1"/>
  <c r="Q78"/>
  <c r="R78" s="1"/>
  <c r="Q77"/>
  <c r="R77" s="1"/>
  <c r="Q76"/>
  <c r="R76" s="1"/>
  <c r="Q75"/>
  <c r="R75" s="1"/>
  <c r="Q74"/>
  <c r="R74" s="1"/>
  <c r="Q73"/>
  <c r="R73" s="1"/>
  <c r="Q72"/>
  <c r="R72" s="1"/>
  <c r="Q71"/>
  <c r="R71" s="1"/>
  <c r="Q70"/>
  <c r="R70" s="1"/>
  <c r="Q69"/>
  <c r="R69" s="1"/>
  <c r="Q68"/>
  <c r="R68" s="1"/>
  <c r="Q67"/>
  <c r="R67" s="1"/>
  <c r="Q66"/>
  <c r="R66" s="1"/>
  <c r="Q65"/>
  <c r="R65" s="1"/>
  <c r="Q64"/>
  <c r="R64" s="1"/>
  <c r="Q63"/>
  <c r="R63" s="1"/>
  <c r="Q62"/>
  <c r="R62" s="1"/>
  <c r="Q61"/>
  <c r="R61" s="1"/>
  <c r="Q60"/>
  <c r="R60" s="1"/>
  <c r="Q59"/>
  <c r="R59" s="1"/>
  <c r="Q58"/>
  <c r="R58" s="1"/>
  <c r="Q57"/>
  <c r="R57" s="1"/>
  <c r="Q56"/>
  <c r="R56" s="1"/>
  <c r="Q55"/>
  <c r="R55" s="1"/>
  <c r="Q54"/>
  <c r="R54" s="1"/>
  <c r="Q53"/>
  <c r="R53" s="1"/>
  <c r="Q52"/>
  <c r="R52" s="1"/>
  <c r="Q51"/>
  <c r="R51" s="1"/>
  <c r="Q50"/>
  <c r="R50" s="1"/>
  <c r="Q49"/>
  <c r="R49" s="1"/>
  <c r="Q48"/>
  <c r="R48" s="1"/>
  <c r="Q47"/>
  <c r="R47" s="1"/>
  <c r="Q46"/>
  <c r="R46" s="1"/>
  <c r="Q45"/>
  <c r="R45" s="1"/>
  <c r="Q44"/>
  <c r="R44" s="1"/>
  <c r="Q43"/>
  <c r="R43" s="1"/>
  <c r="Q42"/>
  <c r="R42" s="1"/>
  <c r="Q41"/>
  <c r="R41" s="1"/>
  <c r="Q40"/>
  <c r="R40" s="1"/>
  <c r="Q39"/>
  <c r="R39" s="1"/>
  <c r="Q38"/>
  <c r="R38" s="1"/>
  <c r="Q37"/>
  <c r="R37" s="1"/>
  <c r="Q36"/>
  <c r="R36" s="1"/>
  <c r="Q35"/>
  <c r="R35" s="1"/>
  <c r="Q34"/>
  <c r="R34" s="1"/>
  <c r="Q33"/>
  <c r="R33" s="1"/>
  <c r="Q32"/>
  <c r="R32" s="1"/>
  <c r="Q31"/>
  <c r="R31" s="1"/>
  <c r="Q30"/>
  <c r="R30" s="1"/>
  <c r="Q29"/>
  <c r="R29" s="1"/>
  <c r="Q28"/>
  <c r="R28" s="1"/>
  <c r="Q27"/>
  <c r="R27" s="1"/>
  <c r="Q26"/>
  <c r="R26" s="1"/>
  <c r="Q25"/>
  <c r="R25" s="1"/>
  <c r="Q24"/>
  <c r="R24" s="1"/>
  <c r="Q23"/>
  <c r="R23" s="1"/>
  <c r="Q22"/>
  <c r="R22" s="1"/>
  <c r="Q21"/>
  <c r="R21" s="1"/>
  <c r="Q20"/>
  <c r="R20" s="1"/>
  <c r="Q19"/>
  <c r="R19" s="1"/>
  <c r="Q18"/>
  <c r="R18" s="1"/>
  <c r="Q17"/>
  <c r="R17" s="1"/>
  <c r="Q16"/>
  <c r="R16" s="1"/>
  <c r="Q15"/>
  <c r="R15" s="1"/>
  <c r="Q14"/>
  <c r="R14" s="1"/>
  <c r="Q13"/>
  <c r="R13" s="1"/>
  <c r="Q12"/>
  <c r="R12" s="1"/>
  <c r="Q11"/>
  <c r="R11" s="1"/>
  <c r="Q10"/>
  <c r="R10" s="1"/>
  <c r="Q9"/>
  <c r="R9" s="1"/>
  <c r="Q8"/>
  <c r="R8" s="1"/>
  <c r="Q7"/>
  <c r="R7" s="1"/>
  <c r="Q6"/>
  <c r="R6" s="1"/>
  <c r="Q5"/>
  <c r="R5" s="1"/>
  <c r="Q4"/>
  <c r="R4" s="1"/>
  <c r="Q3"/>
  <c r="R3" s="1"/>
  <c r="Q2"/>
  <c r="R2" s="1"/>
</calcChain>
</file>

<file path=xl/comments1.xml><?xml version="1.0" encoding="utf-8"?>
<comments xmlns="http://schemas.openxmlformats.org/spreadsheetml/2006/main">
  <authors>
    <author>s088614</author>
  </authors>
  <commentList>
    <comment ref="A56" authorId="0">
      <text>
        <r>
          <rPr>
            <b/>
            <sz val="9"/>
            <color indexed="81"/>
            <rFont val="Tahoma"/>
            <family val="2"/>
          </rPr>
          <t>s088614:</t>
        </r>
        <r>
          <rPr>
            <sz val="9"/>
            <color indexed="81"/>
            <rFont val="Tahoma"/>
            <family val="2"/>
          </rPr>
          <t xml:space="preserve">
BI 2015 : 481 K€
à engager en 2016 : 431 K€
Pour info : "suite" de la FA14-716</t>
        </r>
      </text>
    </comment>
    <comment ref="A121" authorId="0">
      <text>
        <r>
          <rPr>
            <b/>
            <sz val="9"/>
            <color indexed="81"/>
            <rFont val="Tahoma"/>
            <family val="2"/>
          </rPr>
          <t>s088614:</t>
        </r>
        <r>
          <rPr>
            <sz val="9"/>
            <color indexed="81"/>
            <rFont val="Tahoma"/>
            <family val="2"/>
          </rPr>
          <t xml:space="preserve">
1ére FA émise : FA15-1509 mais il manque des signatures. Emission de la FA15-1540 avec toutes les signatures</t>
        </r>
      </text>
    </comment>
  </commentList>
</comments>
</file>

<file path=xl/sharedStrings.xml><?xml version="1.0" encoding="utf-8"?>
<sst xmlns="http://schemas.openxmlformats.org/spreadsheetml/2006/main" count="904" uniqueCount="315">
  <si>
    <t>N° FA</t>
  </si>
  <si>
    <t>Statut</t>
  </si>
  <si>
    <t>Centre de coûts</t>
  </si>
  <si>
    <t>N° FA Initiale</t>
  </si>
  <si>
    <t>Année FA</t>
  </si>
  <si>
    <t>Titre Projet</t>
  </si>
  <si>
    <t>Nature</t>
  </si>
  <si>
    <t>Finalité</t>
  </si>
  <si>
    <t>Divisions</t>
  </si>
  <si>
    <t>Département</t>
  </si>
  <si>
    <t>Acteur</t>
  </si>
  <si>
    <t>Montant engagé année précédente</t>
  </si>
  <si>
    <t>Montant Achats à engager N</t>
  </si>
  <si>
    <t>Montant Heures à engager N</t>
  </si>
  <si>
    <t>Total à engager Année</t>
  </si>
  <si>
    <t>Engagement années suivantes</t>
  </si>
  <si>
    <t>Engagé sur N à date</t>
  </si>
  <si>
    <t>Reste à engager sur N</t>
  </si>
  <si>
    <t>Date signature</t>
  </si>
  <si>
    <t>Montant signé</t>
  </si>
  <si>
    <t>Date prévisionelle de MS</t>
  </si>
  <si>
    <t>Date MS</t>
  </si>
  <si>
    <t>N° Encours</t>
  </si>
  <si>
    <t>N° MS</t>
  </si>
  <si>
    <t>Solde (O/N)</t>
  </si>
  <si>
    <t>FA15-150</t>
  </si>
  <si>
    <t>F00393</t>
  </si>
  <si>
    <t>RHEOMETRE</t>
  </si>
  <si>
    <t>B-Moyens et éqts essais</t>
  </si>
  <si>
    <t>4-NELLE TECHNO/NOUVEAU PROCEDE</t>
  </si>
  <si>
    <t>YQ</t>
  </si>
  <si>
    <t>YQB</t>
  </si>
  <si>
    <t>FA15-166</t>
  </si>
  <si>
    <t>F00403</t>
  </si>
  <si>
    <t>Banc 5CC - nouveau palan et nacelle de hissage</t>
  </si>
  <si>
    <t>A-Infrastructure-Immobilier</t>
  </si>
  <si>
    <t>5-ASPECT REGLEMENTAIRES SSE</t>
  </si>
  <si>
    <t>YT</t>
  </si>
  <si>
    <t>YTA</t>
  </si>
  <si>
    <t>FA15-181</t>
  </si>
  <si>
    <t>F00453</t>
  </si>
  <si>
    <t>Banc 5CC - mise à niveau du sol</t>
  </si>
  <si>
    <t>FA15-182</t>
  </si>
  <si>
    <t>F00387</t>
  </si>
  <si>
    <t>Banc 5CC - aléas et travaux divers</t>
  </si>
  <si>
    <t>FA15-183</t>
  </si>
  <si>
    <t>Achat mobilier suite rénovation OPEN SPACE YTCT bât 23BC</t>
  </si>
  <si>
    <t>F-Autres et Petits équipements &lt;50 k€</t>
  </si>
  <si>
    <t>YTC</t>
  </si>
  <si>
    <t>FA15-193</t>
  </si>
  <si>
    <t>Rénovation des mesures 1T - 1C1 : Dynamique</t>
  </si>
  <si>
    <t>1-MAINTIEN CAPACITE/RENOUVELT EQT USAGES</t>
  </si>
  <si>
    <t>FA15-201</t>
  </si>
  <si>
    <t>Rénovation des mesures 1T - 1C1 : Mesures spécialesynamique</t>
  </si>
  <si>
    <t>FA15-209</t>
  </si>
  <si>
    <t>Rénovation des mesures 1T - 1C1 : Pression et température</t>
  </si>
  <si>
    <t>FA15-224</t>
  </si>
  <si>
    <t>F00156</t>
  </si>
  <si>
    <t>Rénovation des mesures 1T - 1C1 : Pilotage projet 1T-1C1</t>
  </si>
  <si>
    <t>FA15-247</t>
  </si>
  <si>
    <t>F00391</t>
  </si>
  <si>
    <t>Nouveau BANC OPEN ROTOR Création d'1 poste de livraison et d'1 poste de distribution</t>
  </si>
  <si>
    <t>YV</t>
  </si>
  <si>
    <t>FA15-248</t>
  </si>
  <si>
    <t>Titrateur automatique</t>
  </si>
  <si>
    <t>YQL</t>
  </si>
  <si>
    <t>FA15-302</t>
  </si>
  <si>
    <t>F00158</t>
  </si>
  <si>
    <t>Tour parallèle SN022371</t>
  </si>
  <si>
    <t>7-R&amp;D DEVELOPT NOUVEAUX PROGRAMMES</t>
  </si>
  <si>
    <t>FA15-322</t>
  </si>
  <si>
    <t>Complément installation Tour parallèle SN022371</t>
  </si>
  <si>
    <t>FA15-328</t>
  </si>
  <si>
    <t>Nouveau BAL ISTRES Open Rotor (suite FA14-448) : génie civil</t>
  </si>
  <si>
    <t>FA15-355</t>
  </si>
  <si>
    <t>Nouveau BAL ISTRES Open Rotor (suite FA14-448) : pylône</t>
  </si>
  <si>
    <t>FA15-371</t>
  </si>
  <si>
    <t>Nouveau BAL ISTRES Open Rotor (suite FA14-448) : réseaux servitudes</t>
  </si>
  <si>
    <t>FA15-372</t>
  </si>
  <si>
    <t>F00388</t>
  </si>
  <si>
    <t>Nouveau BAL ISTRES Open Rotor (suite FA14-448) : systèmes</t>
  </si>
  <si>
    <t>FA15-384</t>
  </si>
  <si>
    <t>Nouveau BAL ISTRES Open Rotor (suite FA14-448) : manutention banc</t>
  </si>
  <si>
    <t>FA15-387</t>
  </si>
  <si>
    <t>Détecteur de fuite portable DETECT10</t>
  </si>
  <si>
    <t>3-AUGMENTATION PRODUCTIVITE/AMELIORATION FLUX</t>
  </si>
  <si>
    <t>YQW</t>
  </si>
  <si>
    <t>FA15-410</t>
  </si>
  <si>
    <t>Chambre froide</t>
  </si>
  <si>
    <t>2-AUGMENTATION CAPACITE</t>
  </si>
  <si>
    <t>FA15-454</t>
  </si>
  <si>
    <t>5 Tablettes microsoft surface Pro3</t>
  </si>
  <si>
    <t>C-Mat informatique et télécoms</t>
  </si>
  <si>
    <t>YO</t>
  </si>
  <si>
    <t>YY</t>
  </si>
  <si>
    <t>FA15-509</t>
  </si>
  <si>
    <t>11 Licences park MATHWORKS</t>
  </si>
  <si>
    <t>D-Logiciel-Progiciel</t>
  </si>
  <si>
    <t>YS</t>
  </si>
  <si>
    <t>FA15-425</t>
  </si>
  <si>
    <t>F00390</t>
  </si>
  <si>
    <t>2 Licences 1 FLOTANTE DST, 1 FEMLink</t>
  </si>
  <si>
    <t>FA15-462</t>
  </si>
  <si>
    <t>4- Licences Fluent</t>
  </si>
  <si>
    <t>YHM</t>
  </si>
  <si>
    <t>FA15-460</t>
  </si>
  <si>
    <t>Chariot de manutention ergonomique équipé d'un plateau PEHD pour manutention des lopins de matière en contre expertise</t>
  </si>
  <si>
    <t>YQG</t>
  </si>
  <si>
    <t>FA15-288</t>
  </si>
  <si>
    <t>Banc 1T - DTP TP Civil - adaptation complémentaire (mesure débit Venturi)</t>
  </si>
  <si>
    <t>FA15-532</t>
  </si>
  <si>
    <t>Banc 1T - DTP TP Civil - adaptation complémentaire (circuits de ventilation)</t>
  </si>
  <si>
    <t>FA15-412</t>
  </si>
  <si>
    <t>F00401</t>
  </si>
  <si>
    <t>Banc 1T - DTP TP Civil - adaptation complémentaire (GASPRA supplémentaire)</t>
  </si>
  <si>
    <t>FA15-535</t>
  </si>
  <si>
    <t>Plateforme_travail-ESSAI Mécanique</t>
  </si>
  <si>
    <t>FA15-546</t>
  </si>
  <si>
    <t xml:space="preserve">Climatisation et fauteuils Bât 40 de la salle st Exupéry </t>
  </si>
  <si>
    <t>Y</t>
  </si>
  <si>
    <t>FA15-513</t>
  </si>
  <si>
    <t>Renouvellement Dexcenter</t>
  </si>
  <si>
    <t>FA15-550</t>
  </si>
  <si>
    <t>Rénovation salle de pilotage 1T et suivi d' essai 1C1 (suite FA14-593)</t>
  </si>
  <si>
    <t>FA15-560</t>
  </si>
  <si>
    <t>FA15-626</t>
  </si>
  <si>
    <t>Banc de Fretting</t>
  </si>
  <si>
    <t>FA15-634</t>
  </si>
  <si>
    <t>Chaine complète particule fine : fabrication d' 1 sonde</t>
  </si>
  <si>
    <t>FA15-648</t>
  </si>
  <si>
    <t>Chaine complète particule fine : chaine particules fines non volatiles</t>
  </si>
  <si>
    <t>FA15-636</t>
  </si>
  <si>
    <t>Chaine complète particule fine : équipement chaine particules fines non volatiles</t>
  </si>
  <si>
    <t>FA15-635</t>
  </si>
  <si>
    <t>Four pour essais matériaux à 1500 °C</t>
  </si>
  <si>
    <t>FA15-640</t>
  </si>
  <si>
    <t>Matériel Complémentaire Mini-Chaîne de traitement de surface</t>
  </si>
  <si>
    <t>FA15-637</t>
  </si>
  <si>
    <t>Licences du parc MathWorks : Projet Datalab</t>
  </si>
  <si>
    <t>FA15-617</t>
  </si>
  <si>
    <t>F00405</t>
  </si>
  <si>
    <t>Visseuse Electrique avec asservissement du couple</t>
  </si>
  <si>
    <t>FA15-616</t>
  </si>
  <si>
    <t>Chaîne HPLC : Chromatographie phase liquide haute performance</t>
  </si>
  <si>
    <t>FA15-628</t>
  </si>
  <si>
    <t>Roulements Spare (pour paliers ligne d' entrainement banc YTA - 5CC)</t>
  </si>
  <si>
    <t>FA15-665</t>
  </si>
  <si>
    <t>F00406</t>
  </si>
  <si>
    <t>SRP Catia : Régularisation sur consommation MD2 2015</t>
  </si>
  <si>
    <t>FA15-671</t>
  </si>
  <si>
    <t>Ecran interactif SMARTBoard (pour pilotage campagne essai moteur banc 11S7)</t>
  </si>
  <si>
    <t>YTE</t>
  </si>
  <si>
    <t>FA15-676</t>
  </si>
  <si>
    <t>Mobilier : 1 lot de 20 chaises</t>
  </si>
  <si>
    <t>6-NOUVEAU PROGRAMME PRODUCTION</t>
  </si>
  <si>
    <t>FA15-677</t>
  </si>
  <si>
    <t>Moyen de soudage / rechargement micro laser pulsé</t>
  </si>
  <si>
    <t>FA15-685</t>
  </si>
  <si>
    <t>Renouvellement Infrastructure Données de Simulation</t>
  </si>
  <si>
    <t>FA15-687</t>
  </si>
  <si>
    <t xml:space="preserve">FIREWALL réseaux Bancs d' essais (invest P20 info YT) </t>
  </si>
  <si>
    <t>DSI</t>
  </si>
  <si>
    <t>FA15-710</t>
  </si>
  <si>
    <t>Torche de Soudage PTI150</t>
  </si>
  <si>
    <t>FA15-704</t>
  </si>
  <si>
    <t>Banc d'essai fatigue de contact : Bi disque</t>
  </si>
  <si>
    <t>FA15-708</t>
  </si>
  <si>
    <t>MEB Logiciel Métis de traitement de données</t>
  </si>
  <si>
    <t>FA15-713</t>
  </si>
  <si>
    <t>Licence Parc IBM Rational Rhapsody</t>
  </si>
  <si>
    <t>FA15-722</t>
  </si>
  <si>
    <t>Armoire Ventilée pour salle Micro sur Pièces</t>
  </si>
  <si>
    <t>FA15-684</t>
  </si>
  <si>
    <t>Sorbonne pour TITRATEUR</t>
  </si>
  <si>
    <t>FA15-725</t>
  </si>
  <si>
    <t>Mise en place borne WI-FI</t>
  </si>
  <si>
    <t>FA15-696</t>
  </si>
  <si>
    <t>Etuve Haute Température</t>
  </si>
  <si>
    <t>FA15-738</t>
  </si>
  <si>
    <t>Complément système d' acquisition 18/19ER (contrôleur et serveur supplémentaires)</t>
  </si>
  <si>
    <t>FA15-734</t>
  </si>
  <si>
    <t>Construction d'une Mezzanine et d'un Laboratoire R&amp;T en traitement de surface</t>
  </si>
  <si>
    <t>FA15-755</t>
  </si>
  <si>
    <t>FA15-810</t>
  </si>
  <si>
    <t>FA15-811</t>
  </si>
  <si>
    <t>Modif ligne de gavage banc 1T : canalisation et ligne de gavage (suite FA14-594)</t>
  </si>
  <si>
    <t>FA15-792</t>
  </si>
  <si>
    <t>Modif ligne de gavage banc 1T : réchauffeur (suite FA14-594)</t>
  </si>
  <si>
    <t>FA15-817</t>
  </si>
  <si>
    <t>Modif ligne de gavage banc 1T : veine lisse (suite FA14-594)</t>
  </si>
  <si>
    <t>FA15-847</t>
  </si>
  <si>
    <t>Enregistreur de données (Température - Humidité-Pression de l'air)</t>
  </si>
  <si>
    <t>YQM</t>
  </si>
  <si>
    <t>FA15-824</t>
  </si>
  <si>
    <t>Matériel pour Autoclave</t>
  </si>
  <si>
    <t>FA15-838</t>
  </si>
  <si>
    <t>Remplacements Lampes ATEX du banc 39</t>
  </si>
  <si>
    <t>YSX</t>
  </si>
  <si>
    <t>FA15-884</t>
  </si>
  <si>
    <t>Achats de GSM/PTI pour "opérateur isolé" dans bancs systèmes YSX</t>
  </si>
  <si>
    <t>FA15-825</t>
  </si>
  <si>
    <t>Achats rayonnage de stockage de matériels de bancs systèmes Bât 14</t>
  </si>
  <si>
    <t>FA15-901</t>
  </si>
  <si>
    <t>Achats rayonnage de stockage de matériels de bancs systèmes Bât 39</t>
  </si>
  <si>
    <t>FA15-977</t>
  </si>
  <si>
    <t>Mobilier YTAX bât 18 : 4 caissons</t>
  </si>
  <si>
    <t>FA15-958</t>
  </si>
  <si>
    <t>Mobilier YTAX bât 18 :7 armoires à rideaux + 7 top d' armoire + 6 écrans de séparation + 1 table de réunion</t>
  </si>
  <si>
    <t>FA15-936</t>
  </si>
  <si>
    <t>Mobilier YTAX bât 18 : 3 bureaux + 3 plateaux</t>
  </si>
  <si>
    <t>FA15-976</t>
  </si>
  <si>
    <t>Rénovation acquisition banc 12H7</t>
  </si>
  <si>
    <t>FA15-898</t>
  </si>
  <si>
    <t>Dalle et abri d'entreposage de chariots / mannequin (banc 39)</t>
  </si>
  <si>
    <t>FA15-935</t>
  </si>
  <si>
    <t>Microscope muni d'une caméra</t>
  </si>
  <si>
    <t>FA15-852</t>
  </si>
  <si>
    <t>Caméra thermique pour le banc à flamme</t>
  </si>
  <si>
    <t>FA15-904</t>
  </si>
  <si>
    <t>Echelle à crinoline à ouverture électrique</t>
  </si>
  <si>
    <t>FA15-974</t>
  </si>
  <si>
    <t>Rénovation banc 39 : baie ATC TP 400</t>
  </si>
  <si>
    <t>FA15-890</t>
  </si>
  <si>
    <t>Machine de Traction 50 KN</t>
  </si>
  <si>
    <t>FA15-964</t>
  </si>
  <si>
    <t>Développement nouvelles fonctionnalités 1H8</t>
  </si>
  <si>
    <t>FA15-970</t>
  </si>
  <si>
    <t>Développement nouvelles fonctionnalités 1H12</t>
  </si>
  <si>
    <t>FA15-1505</t>
  </si>
  <si>
    <t>Développement nouvelles fonctionnalités 11H7</t>
  </si>
  <si>
    <t>FA15-1513</t>
  </si>
  <si>
    <t>F00160</t>
  </si>
  <si>
    <t>Licences REDHAT EL pour projet D3</t>
  </si>
  <si>
    <t>YYX</t>
  </si>
  <si>
    <t>FA15-1006</t>
  </si>
  <si>
    <t>Transfert du générateur CMT sur potence</t>
  </si>
  <si>
    <t>FA15-1031</t>
  </si>
  <si>
    <t>Complément achat mobilier suite rénovation OPEN SPACE YTCT bât 23BC</t>
  </si>
  <si>
    <t>FA15-997</t>
  </si>
  <si>
    <t>Système de détection gaz O2 au niveau local "banc de tir"</t>
  </si>
  <si>
    <t>FA15-1025</t>
  </si>
  <si>
    <t>Système de détection gaz O2 du local laboratoire physico-chimique</t>
  </si>
  <si>
    <t>FA15-1032</t>
  </si>
  <si>
    <t>Transfert par réseau données dynamique d' essais : DSI-déploiement logiciel ASPERA</t>
  </si>
  <si>
    <t>FA15-1510</t>
  </si>
  <si>
    <t>Transfert par réseau données dynamique d' essais : pilotage YTA</t>
  </si>
  <si>
    <t>FA15-1517</t>
  </si>
  <si>
    <t>Compresseur d'air de démarrage (BAL ISTRES)</t>
  </si>
  <si>
    <t>FA15-995</t>
  </si>
  <si>
    <t>SL700 - Impression thermique de signalisation SSE</t>
  </si>
  <si>
    <t>FA15-1530</t>
  </si>
  <si>
    <t>Cellule de corrosion pour YQLT</t>
  </si>
  <si>
    <t>FA15-1529</t>
  </si>
  <si>
    <t>Mobilier salles Aliconaet Microscope</t>
  </si>
  <si>
    <t>FA15-1531</t>
  </si>
  <si>
    <t>Système d'acquisition des paramètres de soudage</t>
  </si>
  <si>
    <t>FA15-1030</t>
  </si>
  <si>
    <t xml:space="preserve">Mobilier d'atelier </t>
  </si>
  <si>
    <t>FA15-1534-1</t>
  </si>
  <si>
    <t>Machine d'essai type Allround Z050</t>
  </si>
  <si>
    <t>FA15-1532</t>
  </si>
  <si>
    <t>PC pour Machine d'essai type Allround Z050</t>
  </si>
  <si>
    <t>FA15-1523</t>
  </si>
  <si>
    <t>F00404</t>
  </si>
  <si>
    <t xml:space="preserve">Microsope </t>
  </si>
  <si>
    <t>FA15-1046</t>
  </si>
  <si>
    <t xml:space="preserve">Binoculaire (Salle 17) </t>
  </si>
  <si>
    <t>FA15-1524</t>
  </si>
  <si>
    <t xml:space="preserve"> Binoculaire CCIU</t>
  </si>
  <si>
    <t>FA15-1520</t>
  </si>
  <si>
    <t>Mobilier SAFRAN composites</t>
  </si>
  <si>
    <t>FA15-1536</t>
  </si>
  <si>
    <t>Licence CADIQ (Renouvellement DEXCENTER)</t>
  </si>
  <si>
    <t>FA15-1515</t>
  </si>
  <si>
    <t>Tronçonneuse</t>
  </si>
  <si>
    <t>FA15-1525</t>
  </si>
  <si>
    <t>Endoscope Mentor Visual iQ</t>
  </si>
  <si>
    <t>YTB</t>
  </si>
  <si>
    <t>FA15-1526</t>
  </si>
  <si>
    <t>Jetons Calculs Abaqus</t>
  </si>
  <si>
    <t>FA15-1508</t>
  </si>
  <si>
    <t>Achat de 8 licences RedHat EL pour le projet SIMBA</t>
  </si>
  <si>
    <t>FA15-1521</t>
  </si>
  <si>
    <t>Mini banc tournant</t>
  </si>
  <si>
    <t>FA15-971</t>
  </si>
  <si>
    <t>Mobilier labo Extensométrie (mise à niveau SSE)</t>
  </si>
  <si>
    <t>FA15-1077</t>
  </si>
  <si>
    <t>Ecrans pour salle de réunion et affichage d'indicateurs</t>
  </si>
  <si>
    <t>FA15-1511</t>
  </si>
  <si>
    <t>Rugosimètre pour le CCITS</t>
  </si>
  <si>
    <t>FA15-1512</t>
  </si>
  <si>
    <t>Calibrateur VISHAY 1550B</t>
  </si>
  <si>
    <t>FA15-1522-1</t>
  </si>
  <si>
    <t>licences pour logiciel MISTRAL</t>
  </si>
  <si>
    <t>YTM</t>
  </si>
  <si>
    <t>FA15-1542</t>
  </si>
  <si>
    <t>mobilier de bureau (plans + caissons)</t>
  </si>
  <si>
    <t>FA15-1533</t>
  </si>
  <si>
    <t>mobilier de bureau (fauteuils et chaises)</t>
  </si>
  <si>
    <t>FA15-1535</t>
  </si>
  <si>
    <t>Boitiers d'acquisition de données National Instrument</t>
  </si>
  <si>
    <t>FA15-1541</t>
  </si>
  <si>
    <t>Roues pleines sur mannequin Sivercrest (local mannequins au bât 14C)</t>
  </si>
  <si>
    <t>FA15-1550</t>
  </si>
  <si>
    <t>Option fretting fatigue (FA15-387)</t>
  </si>
  <si>
    <t>FA15-1537-1</t>
  </si>
  <si>
    <t>Fraiseuse à assistance numérique</t>
  </si>
  <si>
    <t>FA15-1540</t>
  </si>
  <si>
    <t>Palan électrique pour portique mobile</t>
  </si>
  <si>
    <t>FA16-002</t>
  </si>
  <si>
    <t>A traiter par le Directeur MOA membre de la DG</t>
  </si>
  <si>
    <t>AZER</t>
  </si>
  <si>
    <t>MOI</t>
  </si>
  <si>
    <t>Date prévisionnelle de MS</t>
  </si>
  <si>
    <t>Date Reprévision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</si>
</sst>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164" formatCode="_(&quot;€&quot;* #,##0.00_);_(&quot;€&quot;* \(#,##0.00\);_(&quot;€&quot;* &quot;-&quot;??_);_(@_)"/>
    <numFmt numFmtId="165" formatCode="dd/mm/yy;@"/>
    <numFmt numFmtId="166" formatCode="[$-40C]mmm\-yy;@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0000FF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sz val="8"/>
      <color rgb="FF000000"/>
      <name val="Arial Narrow"/>
      <family val="2"/>
    </font>
    <font>
      <b/>
      <sz val="11"/>
      <color rgb="FF0000FF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49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4" fontId="0" fillId="2" borderId="2" xfId="1" applyFon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64" fontId="1" fillId="2" borderId="2" xfId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3" fillId="0" borderId="4" xfId="2" applyNumberFormat="1" applyFont="1" applyFill="1" applyBorder="1" applyAlignment="1">
      <alignment horizontal="center"/>
    </xf>
    <xf numFmtId="0" fontId="0" fillId="0" borderId="4" xfId="0" applyBorder="1"/>
    <xf numFmtId="0" fontId="4" fillId="0" borderId="4" xfId="2" applyNumberFormat="1" applyFont="1" applyBorder="1" applyAlignment="1">
      <alignment horizontal="left"/>
    </xf>
    <xf numFmtId="165" fontId="5" fillId="0" borderId="4" xfId="2" applyNumberFormat="1" applyFont="1" applyFill="1" applyBorder="1" applyAlignment="1"/>
    <xf numFmtId="4" fontId="6" fillId="0" borderId="4" xfId="2" applyNumberFormat="1" applyFont="1" applyFill="1" applyBorder="1" applyAlignment="1">
      <alignment horizontal="left"/>
    </xf>
    <xf numFmtId="49" fontId="6" fillId="0" borderId="4" xfId="2" applyNumberFormat="1" applyFont="1" applyFill="1" applyBorder="1" applyAlignment="1" applyProtection="1">
      <alignment horizontal="center"/>
      <protection locked="0"/>
    </xf>
    <xf numFmtId="0" fontId="6" fillId="0" borderId="4" xfId="2" applyNumberFormat="1" applyFont="1" applyFill="1" applyBorder="1" applyAlignment="1">
      <alignment horizontal="center"/>
    </xf>
    <xf numFmtId="164" fontId="0" fillId="0" borderId="4" xfId="1" applyFont="1" applyBorder="1"/>
    <xf numFmtId="166" fontId="5" fillId="0" borderId="4" xfId="2" applyNumberFormat="1" applyFont="1" applyFill="1" applyBorder="1" applyAlignment="1">
      <alignment horizontal="center"/>
    </xf>
    <xf numFmtId="164" fontId="7" fillId="0" borderId="4" xfId="1" applyFont="1" applyFill="1" applyBorder="1" applyAlignment="1">
      <alignment horizontal="center"/>
    </xf>
    <xf numFmtId="14" fontId="0" fillId="0" borderId="4" xfId="0" applyNumberFormat="1" applyBorder="1"/>
    <xf numFmtId="0" fontId="0" fillId="0" borderId="0" xfId="0" applyBorder="1"/>
    <xf numFmtId="49" fontId="6" fillId="0" borderId="4" xfId="2" applyNumberFormat="1" applyFont="1" applyFill="1" applyBorder="1" applyAlignment="1" applyProtection="1">
      <alignment horizontal="center" vertical="center"/>
      <protection locked="0"/>
    </xf>
    <xf numFmtId="49" fontId="8" fillId="0" borderId="4" xfId="3" applyNumberFormat="1" applyFont="1" applyBorder="1" applyAlignment="1" applyProtection="1">
      <alignment horizontal="center"/>
      <protection locked="0"/>
    </xf>
    <xf numFmtId="165" fontId="3" fillId="0" borderId="4" xfId="2" applyNumberFormat="1" applyFont="1" applyFill="1" applyBorder="1" applyAlignment="1"/>
    <xf numFmtId="166" fontId="3" fillId="0" borderId="4" xfId="2" applyNumberFormat="1" applyFont="1" applyFill="1" applyBorder="1" applyAlignment="1">
      <alignment horizontal="center"/>
    </xf>
    <xf numFmtId="164" fontId="9" fillId="0" borderId="4" xfId="1" applyFont="1" applyFill="1" applyBorder="1" applyAlignment="1">
      <alignment horizontal="center"/>
    </xf>
    <xf numFmtId="164" fontId="1" fillId="0" borderId="4" xfId="1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5" xfId="0" applyNumberFormat="1" applyBorder="1"/>
    <xf numFmtId="7" fontId="0" fillId="0" borderId="4" xfId="0" applyNumberFormat="1" applyBorder="1"/>
    <xf numFmtId="14" fontId="0" fillId="0" borderId="7" xfId="0" applyNumberFormat="1" applyBorder="1"/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/>
    <xf numFmtId="164" fontId="0" fillId="0" borderId="9" xfId="1" applyFont="1" applyBorder="1"/>
    <xf numFmtId="166" fontId="0" fillId="0" borderId="9" xfId="0" applyNumberFormat="1" applyBorder="1"/>
    <xf numFmtId="0" fontId="0" fillId="3" borderId="0" xfId="0" applyFill="1" applyBorder="1"/>
    <xf numFmtId="0" fontId="0" fillId="3" borderId="0" xfId="0" applyFill="1"/>
    <xf numFmtId="0" fontId="0" fillId="0" borderId="10" xfId="0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164" fontId="0" fillId="2" borderId="12" xfId="1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</cellXfs>
  <cellStyles count="4">
    <cellStyle name="Monétaire" xfId="1" builtinId="4"/>
    <cellStyle name="Normal" xfId="0" builtinId="0"/>
    <cellStyle name="Normal 2" xfId="2"/>
    <cellStyle name="Normal 7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449036</xdr:colOff>
      <xdr:row>6</xdr:row>
      <xdr:rowOff>0</xdr:rowOff>
    </xdr:from>
    <xdr:to>
      <xdr:col>6</xdr:col>
      <xdr:colOff>68035</xdr:colOff>
      <xdr:row>10</xdr:row>
      <xdr:rowOff>40822</xdr:rowOff>
    </xdr:to>
    <xdr:sp macro="[0]!Bouton1_Cliquer" textlink="">
      <xdr:nvSpPr>
        <xdr:cNvPr id="2" name="Rogner un rectangle avec un coin diagonal 1"/>
        <xdr:cNvSpPr/>
      </xdr:nvSpPr>
      <xdr:spPr>
        <a:xfrm>
          <a:off x="2754086" y="1781175"/>
          <a:ext cx="3324224" cy="802822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Créer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0</xdr:rowOff>
    </xdr:from>
    <xdr:to>
      <xdr:col>3</xdr:col>
      <xdr:colOff>295275</xdr:colOff>
      <xdr:row>6</xdr:row>
      <xdr:rowOff>19050</xdr:rowOff>
    </xdr:to>
    <xdr:sp macro="[0]!Reprevisionner" textlink="">
      <xdr:nvSpPr>
        <xdr:cNvPr id="2" name="Rogner un rectangle avec un coin diagonal 1"/>
        <xdr:cNvSpPr/>
      </xdr:nvSpPr>
      <xdr:spPr>
        <a:xfrm>
          <a:off x="1533525" y="1152525"/>
          <a:ext cx="1657350" cy="590550"/>
        </a:xfrm>
        <a:prstGeom prst="snip2Diag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Reprévisionner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erfac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1\publicat\PUBLICAT\Travail%20et%20Sauvegarde\Investissements\AEYG\INVESTISSEMENTS\BI2015\BI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BDD FA"/>
      <sheetName val="BDD Commandes"/>
      <sheetName val="BDD Heures"/>
      <sheetName val="BDD Reprévision"/>
      <sheetName val="Création"/>
      <sheetName val="Reprévision"/>
      <sheetName val="Liste"/>
      <sheetName val="TableauCdeRetards"/>
      <sheetName val="SynthèseCdeRetards"/>
      <sheetName val="a"/>
      <sheetName val="b"/>
      <sheetName val="c"/>
      <sheetName val="d"/>
      <sheetName val="e"/>
      <sheetName val="f"/>
      <sheetName val="g"/>
      <sheetName val="h"/>
      <sheetName val="i"/>
      <sheetName val="j"/>
    </sheetNames>
    <sheetDataSet>
      <sheetData sheetId="0" refreshError="1"/>
      <sheetData sheetId="1" refreshError="1"/>
      <sheetData sheetId="2">
        <row r="1">
          <cell r="A1" t="str">
            <v>N° FA</v>
          </cell>
          <cell r="H1" t="str">
            <v>Date prév. De Livraison</v>
          </cell>
        </row>
        <row r="2">
          <cell r="A2" t="str">
            <v>FA14-592</v>
          </cell>
          <cell r="H2">
            <v>42460</v>
          </cell>
        </row>
        <row r="3">
          <cell r="A3" t="str">
            <v>FA14-592</v>
          </cell>
          <cell r="H3">
            <v>42490</v>
          </cell>
        </row>
        <row r="4">
          <cell r="A4" t="str">
            <v>FA14-595</v>
          </cell>
          <cell r="H4">
            <v>42278</v>
          </cell>
        </row>
        <row r="5">
          <cell r="A5" t="str">
            <v>FA14-861</v>
          </cell>
          <cell r="H5">
            <v>42082</v>
          </cell>
        </row>
        <row r="6">
          <cell r="A6" t="str">
            <v>FA14-861</v>
          </cell>
          <cell r="H6">
            <v>42082</v>
          </cell>
        </row>
        <row r="7">
          <cell r="A7" t="str">
            <v>FA14-879</v>
          </cell>
          <cell r="H7">
            <v>42080</v>
          </cell>
        </row>
        <row r="8">
          <cell r="A8" t="str">
            <v>FA15-009</v>
          </cell>
          <cell r="H8">
            <v>42074</v>
          </cell>
        </row>
        <row r="9">
          <cell r="A9" t="str">
            <v>FA15-015</v>
          </cell>
          <cell r="H9">
            <v>42116</v>
          </cell>
        </row>
        <row r="10">
          <cell r="A10" t="str">
            <v>FA15-036</v>
          </cell>
          <cell r="H10">
            <v>42153</v>
          </cell>
        </row>
        <row r="11">
          <cell r="A11" t="str">
            <v>FA15-043</v>
          </cell>
          <cell r="H11">
            <v>42094</v>
          </cell>
        </row>
        <row r="12">
          <cell r="A12" t="str">
            <v>FA15-053</v>
          </cell>
          <cell r="H12">
            <v>42102</v>
          </cell>
        </row>
        <row r="13">
          <cell r="A13" t="str">
            <v>FA15-060</v>
          </cell>
          <cell r="H13">
            <v>42185</v>
          </cell>
        </row>
        <row r="14">
          <cell r="A14" t="str">
            <v>FA15-069</v>
          </cell>
          <cell r="H14">
            <v>42124</v>
          </cell>
        </row>
        <row r="15">
          <cell r="A15" t="str">
            <v>FA15-117</v>
          </cell>
          <cell r="H15">
            <v>42309</v>
          </cell>
        </row>
        <row r="16">
          <cell r="A16" t="str">
            <v>FA15-117</v>
          </cell>
          <cell r="H16">
            <v>42309</v>
          </cell>
        </row>
        <row r="17">
          <cell r="A17" t="str">
            <v>FA15-117</v>
          </cell>
          <cell r="H17" t="str">
            <v>¤</v>
          </cell>
        </row>
        <row r="18">
          <cell r="A18" t="str">
            <v>FA15-150</v>
          </cell>
          <cell r="H18">
            <v>42222</v>
          </cell>
        </row>
        <row r="19">
          <cell r="A19" t="str">
            <v>FA15-166</v>
          </cell>
          <cell r="H19">
            <v>42401</v>
          </cell>
        </row>
        <row r="20">
          <cell r="A20" t="str">
            <v>FA15-166</v>
          </cell>
          <cell r="H20">
            <v>42401</v>
          </cell>
        </row>
        <row r="21">
          <cell r="A21" t="str">
            <v>FA15-166</v>
          </cell>
          <cell r="H21">
            <v>42401</v>
          </cell>
        </row>
        <row r="22">
          <cell r="A22" t="str">
            <v>FA15-166</v>
          </cell>
          <cell r="H22" t="str">
            <v>¤</v>
          </cell>
        </row>
        <row r="23">
          <cell r="A23" t="str">
            <v>FA15-181</v>
          </cell>
          <cell r="H23">
            <v>42192</v>
          </cell>
        </row>
        <row r="24">
          <cell r="A24" t="str">
            <v>FA15-182</v>
          </cell>
          <cell r="H24">
            <v>42117</v>
          </cell>
        </row>
        <row r="25">
          <cell r="A25" t="str">
            <v>FA15-183</v>
          </cell>
          <cell r="H25">
            <v>42116</v>
          </cell>
        </row>
        <row r="26">
          <cell r="A26" t="str">
            <v>FA15-183</v>
          </cell>
          <cell r="H26">
            <v>42123</v>
          </cell>
        </row>
        <row r="27">
          <cell r="A27" t="str">
            <v>FA15-193</v>
          </cell>
          <cell r="H27">
            <v>42430</v>
          </cell>
        </row>
        <row r="28">
          <cell r="A28" t="str">
            <v>FA15-193</v>
          </cell>
          <cell r="H28">
            <v>42430</v>
          </cell>
        </row>
        <row r="29">
          <cell r="A29" t="str">
            <v>FA15-193</v>
          </cell>
          <cell r="H29">
            <v>42430</v>
          </cell>
        </row>
        <row r="30">
          <cell r="A30" t="str">
            <v>FA15-193</v>
          </cell>
          <cell r="H30">
            <v>42430</v>
          </cell>
        </row>
        <row r="31">
          <cell r="A31" t="str">
            <v>FA15-193</v>
          </cell>
          <cell r="H31" t="str">
            <v>¤</v>
          </cell>
        </row>
        <row r="32">
          <cell r="A32" t="str">
            <v>FA15-201</v>
          </cell>
          <cell r="H32">
            <v>42110</v>
          </cell>
        </row>
        <row r="33">
          <cell r="A33" t="str">
            <v>FA15-209</v>
          </cell>
          <cell r="H33">
            <v>42153</v>
          </cell>
        </row>
        <row r="34">
          <cell r="A34" t="str">
            <v>FA15-224</v>
          </cell>
          <cell r="H34">
            <v>42143</v>
          </cell>
        </row>
        <row r="35">
          <cell r="A35" t="str">
            <v>FA15-247</v>
          </cell>
          <cell r="H35">
            <v>42124</v>
          </cell>
        </row>
        <row r="36">
          <cell r="A36" t="str">
            <v>FA15-248</v>
          </cell>
          <cell r="H36">
            <v>42122</v>
          </cell>
        </row>
        <row r="37">
          <cell r="A37" t="str">
            <v>FA15-302</v>
          </cell>
          <cell r="H37">
            <v>42154</v>
          </cell>
        </row>
        <row r="38">
          <cell r="A38" t="str">
            <v>FA15-322</v>
          </cell>
          <cell r="H38">
            <v>42172</v>
          </cell>
        </row>
        <row r="39">
          <cell r="A39" t="str">
            <v>FA15-328</v>
          </cell>
          <cell r="H39" t="str">
            <v>¤</v>
          </cell>
        </row>
        <row r="40">
          <cell r="A40" t="str">
            <v>FA15-328</v>
          </cell>
          <cell r="H40" t="str">
            <v>¤</v>
          </cell>
        </row>
        <row r="41">
          <cell r="A41" t="str">
            <v>FA15-328</v>
          </cell>
          <cell r="H41">
            <v>42401</v>
          </cell>
        </row>
        <row r="42">
          <cell r="A42" t="str">
            <v>FA15-355</v>
          </cell>
          <cell r="H42">
            <v>42151</v>
          </cell>
        </row>
        <row r="43">
          <cell r="A43" t="str">
            <v>FA15-371</v>
          </cell>
          <cell r="H43">
            <v>42254</v>
          </cell>
        </row>
        <row r="44">
          <cell r="A44" t="str">
            <v>FA15-372</v>
          </cell>
          <cell r="H44">
            <v>42187</v>
          </cell>
        </row>
        <row r="45">
          <cell r="A45" t="str">
            <v>FA15-384</v>
          </cell>
          <cell r="H45">
            <v>42369</v>
          </cell>
        </row>
        <row r="46">
          <cell r="A46" t="str">
            <v>FA15-384</v>
          </cell>
          <cell r="H46">
            <v>42369</v>
          </cell>
        </row>
        <row r="47">
          <cell r="A47" t="str">
            <v>FA15-387</v>
          </cell>
          <cell r="H47">
            <v>42473</v>
          </cell>
        </row>
        <row r="48">
          <cell r="A48" t="str">
            <v>FA15-410</v>
          </cell>
          <cell r="H48" t="str">
            <v>¤</v>
          </cell>
        </row>
        <row r="49">
          <cell r="A49" t="str">
            <v>FA15-410</v>
          </cell>
          <cell r="H49">
            <v>42430</v>
          </cell>
        </row>
        <row r="50">
          <cell r="A50" t="str">
            <v>FA15-410</v>
          </cell>
          <cell r="H50">
            <v>42522</v>
          </cell>
        </row>
        <row r="51">
          <cell r="A51" t="str">
            <v>FA15-454</v>
          </cell>
          <cell r="H51">
            <v>42277</v>
          </cell>
        </row>
        <row r="52">
          <cell r="A52" t="str">
            <v>FA15-509</v>
          </cell>
          <cell r="H52">
            <v>42200</v>
          </cell>
        </row>
        <row r="53">
          <cell r="A53" t="str">
            <v>FA15-425</v>
          </cell>
          <cell r="H53">
            <v>42369</v>
          </cell>
        </row>
        <row r="54">
          <cell r="A54" t="str">
            <v>FA15-462</v>
          </cell>
          <cell r="H54">
            <v>42226</v>
          </cell>
        </row>
        <row r="55">
          <cell r="A55" t="str">
            <v>FA15-460</v>
          </cell>
          <cell r="H55">
            <v>42209</v>
          </cell>
        </row>
        <row r="56">
          <cell r="A56" t="str">
            <v>FA15-288</v>
          </cell>
          <cell r="H56">
            <v>42240</v>
          </cell>
        </row>
        <row r="57">
          <cell r="A57" t="str">
            <v>FA15-532</v>
          </cell>
          <cell r="H57" t="str">
            <v>¤</v>
          </cell>
        </row>
        <row r="58">
          <cell r="A58" t="str">
            <v>FA15-412</v>
          </cell>
          <cell r="H58">
            <v>42324</v>
          </cell>
        </row>
        <row r="59">
          <cell r="A59" t="str">
            <v>FA15-535</v>
          </cell>
          <cell r="H59" t="str">
            <v>¤</v>
          </cell>
        </row>
        <row r="60">
          <cell r="A60" t="str">
            <v>FA15-546</v>
          </cell>
          <cell r="H60">
            <v>42307</v>
          </cell>
        </row>
        <row r="61">
          <cell r="A61" t="str">
            <v>FA15-513</v>
          </cell>
          <cell r="H61" t="str">
            <v>¤</v>
          </cell>
        </row>
        <row r="62">
          <cell r="A62" t="str">
            <v>FA15-550</v>
          </cell>
          <cell r="H62" t="str">
            <v>¤</v>
          </cell>
        </row>
        <row r="63">
          <cell r="A63" t="str">
            <v>FA15-560</v>
          </cell>
          <cell r="H63">
            <v>42200</v>
          </cell>
        </row>
        <row r="64">
          <cell r="A64" t="str">
            <v>FA15-626</v>
          </cell>
          <cell r="H64">
            <v>42415</v>
          </cell>
        </row>
        <row r="65">
          <cell r="A65" t="str">
            <v>FA15-634</v>
          </cell>
          <cell r="H65">
            <v>42248</v>
          </cell>
        </row>
        <row r="66">
          <cell r="A66" t="str">
            <v>FA15-648</v>
          </cell>
          <cell r="H66">
            <v>42219</v>
          </cell>
        </row>
        <row r="67">
          <cell r="A67" t="str">
            <v>FA15-636</v>
          </cell>
          <cell r="H67">
            <v>42230</v>
          </cell>
        </row>
        <row r="68">
          <cell r="A68" t="str">
            <v>FA15-635</v>
          </cell>
          <cell r="H68">
            <v>42236</v>
          </cell>
        </row>
        <row r="69">
          <cell r="A69" t="str">
            <v>FA15-640</v>
          </cell>
          <cell r="H69" t="str">
            <v>¤</v>
          </cell>
        </row>
        <row r="70">
          <cell r="A70" t="str">
            <v>FA15-637</v>
          </cell>
          <cell r="H70">
            <v>42258</v>
          </cell>
        </row>
        <row r="71">
          <cell r="A71" t="str">
            <v>FA15-617</v>
          </cell>
          <cell r="H71">
            <v>42309</v>
          </cell>
        </row>
        <row r="72">
          <cell r="A72" t="str">
            <v>FA15-616</v>
          </cell>
          <cell r="H72">
            <v>42292</v>
          </cell>
        </row>
        <row r="73">
          <cell r="A73" t="str">
            <v>FA15-616</v>
          </cell>
          <cell r="H73">
            <v>42292</v>
          </cell>
        </row>
        <row r="74">
          <cell r="A74" t="str">
            <v>FA15-616</v>
          </cell>
          <cell r="H74">
            <v>42321</v>
          </cell>
        </row>
        <row r="75">
          <cell r="A75" t="str">
            <v>FA15-628</v>
          </cell>
          <cell r="H75">
            <v>42491</v>
          </cell>
        </row>
        <row r="76">
          <cell r="A76" t="str">
            <v>FA15-628</v>
          </cell>
          <cell r="H76">
            <v>42491</v>
          </cell>
        </row>
        <row r="77">
          <cell r="A77" t="str">
            <v>FA15-628</v>
          </cell>
          <cell r="H77" t="str">
            <v>¤</v>
          </cell>
        </row>
        <row r="78">
          <cell r="A78" t="str">
            <v>FA15-665</v>
          </cell>
          <cell r="H78">
            <v>42237</v>
          </cell>
        </row>
        <row r="79">
          <cell r="A79" t="str">
            <v>FA15-671</v>
          </cell>
          <cell r="H79">
            <v>42233</v>
          </cell>
        </row>
        <row r="80">
          <cell r="A80" t="str">
            <v>FA15-676</v>
          </cell>
          <cell r="H80">
            <v>42262</v>
          </cell>
        </row>
        <row r="81">
          <cell r="A81" t="str">
            <v>FA15-677</v>
          </cell>
          <cell r="H81">
            <v>42236</v>
          </cell>
        </row>
        <row r="82">
          <cell r="A82" t="str">
            <v>FA15-685</v>
          </cell>
          <cell r="H82">
            <v>42248</v>
          </cell>
        </row>
        <row r="83">
          <cell r="A83" t="str">
            <v>FA15-685</v>
          </cell>
          <cell r="H83">
            <v>42248</v>
          </cell>
        </row>
        <row r="84">
          <cell r="A84" t="str">
            <v>FA15-687</v>
          </cell>
          <cell r="H84">
            <v>42345</v>
          </cell>
        </row>
        <row r="85">
          <cell r="A85" t="str">
            <v>FA15-687</v>
          </cell>
          <cell r="H85">
            <v>42345</v>
          </cell>
        </row>
        <row r="86">
          <cell r="A86" t="str">
            <v>FA15-687</v>
          </cell>
          <cell r="H86">
            <v>42345</v>
          </cell>
        </row>
        <row r="87">
          <cell r="A87" t="str">
            <v>FA15-710</v>
          </cell>
          <cell r="H87">
            <v>42401</v>
          </cell>
        </row>
        <row r="88">
          <cell r="A88" t="str">
            <v>FA15-704</v>
          </cell>
          <cell r="H88">
            <v>42307</v>
          </cell>
        </row>
        <row r="89">
          <cell r="A89" t="str">
            <v>FA15-708</v>
          </cell>
          <cell r="H89">
            <v>42262</v>
          </cell>
        </row>
        <row r="90">
          <cell r="A90" t="str">
            <v>FA15-713</v>
          </cell>
          <cell r="H90">
            <v>42233</v>
          </cell>
        </row>
        <row r="91">
          <cell r="A91" t="str">
            <v>FA15-722</v>
          </cell>
          <cell r="H91">
            <v>42247</v>
          </cell>
        </row>
        <row r="92">
          <cell r="A92" t="str">
            <v>FA15-684</v>
          </cell>
          <cell r="H92" t="str">
            <v>¤</v>
          </cell>
        </row>
        <row r="93">
          <cell r="A93" t="str">
            <v>FA15-725</v>
          </cell>
          <cell r="H93">
            <v>42644</v>
          </cell>
        </row>
        <row r="94">
          <cell r="A94" t="str">
            <v>FA15-696</v>
          </cell>
          <cell r="H94">
            <v>42705</v>
          </cell>
        </row>
        <row r="95">
          <cell r="A95" t="str">
            <v>FA15-696</v>
          </cell>
          <cell r="H95">
            <v>42675</v>
          </cell>
        </row>
        <row r="96">
          <cell r="A96" t="str">
            <v>FA15-696</v>
          </cell>
          <cell r="H96">
            <v>42644</v>
          </cell>
        </row>
        <row r="97">
          <cell r="A97" t="str">
            <v>FA15-738</v>
          </cell>
          <cell r="H97" t="str">
            <v>¤</v>
          </cell>
        </row>
        <row r="98">
          <cell r="A98" t="str">
            <v>FA15-734</v>
          </cell>
          <cell r="H98">
            <v>42339</v>
          </cell>
        </row>
        <row r="99">
          <cell r="A99" t="str">
            <v>FA15-755</v>
          </cell>
          <cell r="H99" t="str">
            <v>¤</v>
          </cell>
        </row>
        <row r="100">
          <cell r="A100" t="str">
            <v>FA15-810</v>
          </cell>
          <cell r="H100">
            <v>42292</v>
          </cell>
        </row>
        <row r="101">
          <cell r="A101" t="str">
            <v>FA15-811</v>
          </cell>
          <cell r="H101">
            <v>42323</v>
          </cell>
        </row>
        <row r="102">
          <cell r="A102" t="str">
            <v>FA15-792</v>
          </cell>
          <cell r="H102">
            <v>42491</v>
          </cell>
        </row>
        <row r="103">
          <cell r="A103" t="str">
            <v>FA15-792</v>
          </cell>
          <cell r="H103" t="str">
            <v>¤</v>
          </cell>
        </row>
        <row r="104">
          <cell r="A104" t="str">
            <v>FA15-817</v>
          </cell>
          <cell r="H104">
            <v>42461</v>
          </cell>
        </row>
        <row r="105">
          <cell r="A105" t="str">
            <v>FA15-847</v>
          </cell>
          <cell r="H105">
            <v>42292</v>
          </cell>
        </row>
        <row r="106">
          <cell r="A106" t="str">
            <v>FA15-824</v>
          </cell>
          <cell r="H106">
            <v>42384</v>
          </cell>
        </row>
        <row r="107">
          <cell r="A107" t="str">
            <v>FA15-838</v>
          </cell>
          <cell r="H107">
            <v>42324</v>
          </cell>
        </row>
        <row r="108">
          <cell r="A108" t="str">
            <v>FA15-884</v>
          </cell>
          <cell r="H108">
            <v>42353</v>
          </cell>
        </row>
        <row r="109">
          <cell r="A109" t="str">
            <v>FA15-825</v>
          </cell>
          <cell r="H109">
            <v>42353</v>
          </cell>
        </row>
        <row r="110">
          <cell r="A110" t="str">
            <v>FA15-901</v>
          </cell>
          <cell r="H110">
            <v>42377</v>
          </cell>
        </row>
        <row r="111">
          <cell r="A111" t="str">
            <v>FA15-901</v>
          </cell>
          <cell r="H111">
            <v>42375</v>
          </cell>
        </row>
        <row r="112">
          <cell r="A112" t="str">
            <v>FA15-977</v>
          </cell>
          <cell r="H112">
            <v>42353</v>
          </cell>
        </row>
        <row r="113">
          <cell r="A113" t="str">
            <v>FA15-977</v>
          </cell>
          <cell r="H113">
            <v>42353</v>
          </cell>
        </row>
        <row r="114">
          <cell r="A114" t="str">
            <v>FA15-977</v>
          </cell>
          <cell r="H114">
            <v>42353</v>
          </cell>
        </row>
        <row r="115">
          <cell r="A115" t="str">
            <v>FA15-958</v>
          </cell>
          <cell r="H115">
            <v>42306</v>
          </cell>
        </row>
        <row r="116">
          <cell r="A116" t="str">
            <v>FA15-936</v>
          </cell>
          <cell r="H116">
            <v>42355</v>
          </cell>
        </row>
        <row r="117">
          <cell r="A117" t="str">
            <v>FA15-976</v>
          </cell>
          <cell r="H117">
            <v>42353</v>
          </cell>
        </row>
        <row r="118">
          <cell r="A118" t="str">
            <v>FA15-898</v>
          </cell>
          <cell r="H118">
            <v>42352</v>
          </cell>
        </row>
        <row r="119">
          <cell r="A119" t="str">
            <v>FA15-935</v>
          </cell>
          <cell r="H119">
            <v>42312</v>
          </cell>
        </row>
        <row r="120">
          <cell r="A120" t="str">
            <v>FA15-852</v>
          </cell>
          <cell r="H120" t="str">
            <v>¤</v>
          </cell>
        </row>
        <row r="121">
          <cell r="A121" t="str">
            <v>FA15-904</v>
          </cell>
          <cell r="H121">
            <v>42460</v>
          </cell>
        </row>
        <row r="122">
          <cell r="A122" t="str">
            <v>FA15-974</v>
          </cell>
          <cell r="H122">
            <v>42461</v>
          </cell>
        </row>
        <row r="123">
          <cell r="A123" t="str">
            <v>FA15-890</v>
          </cell>
          <cell r="H123">
            <v>42306</v>
          </cell>
        </row>
        <row r="124">
          <cell r="A124" t="str">
            <v>FA15-964</v>
          </cell>
          <cell r="H124">
            <v>42356</v>
          </cell>
        </row>
        <row r="125">
          <cell r="A125" t="str">
            <v>FA15-970</v>
          </cell>
          <cell r="H125">
            <v>42324</v>
          </cell>
        </row>
        <row r="126">
          <cell r="A126" t="str">
            <v>FA15-1505</v>
          </cell>
          <cell r="H126">
            <v>42369</v>
          </cell>
        </row>
        <row r="127">
          <cell r="A127" t="str">
            <v>FA15-1513</v>
          </cell>
          <cell r="H127">
            <v>42342</v>
          </cell>
        </row>
        <row r="128">
          <cell r="A128" t="str">
            <v>FA15-1513</v>
          </cell>
          <cell r="H128">
            <v>42347</v>
          </cell>
        </row>
        <row r="129">
          <cell r="A129" t="str">
            <v>FA15-1006</v>
          </cell>
          <cell r="H129">
            <v>42353</v>
          </cell>
        </row>
        <row r="130">
          <cell r="A130" t="str">
            <v>FA15-1031</v>
          </cell>
          <cell r="H130">
            <v>42325</v>
          </cell>
        </row>
        <row r="131">
          <cell r="A131" t="str">
            <v>FA15-997</v>
          </cell>
          <cell r="H131">
            <v>42578</v>
          </cell>
        </row>
        <row r="132">
          <cell r="A132" t="str">
            <v>FA15-1025</v>
          </cell>
          <cell r="H132">
            <v>42444</v>
          </cell>
        </row>
        <row r="133">
          <cell r="A133" t="str">
            <v>FA15-1032</v>
          </cell>
          <cell r="H133">
            <v>42327</v>
          </cell>
        </row>
        <row r="134">
          <cell r="A134" t="str">
            <v>FA15-1032</v>
          </cell>
          <cell r="H134">
            <v>42327</v>
          </cell>
        </row>
        <row r="135">
          <cell r="A135" t="str">
            <v>FA15-1510</v>
          </cell>
          <cell r="H135">
            <v>42384</v>
          </cell>
        </row>
        <row r="136">
          <cell r="A136" t="str">
            <v>FA15-1517</v>
          </cell>
          <cell r="H136">
            <v>42353</v>
          </cell>
        </row>
        <row r="137">
          <cell r="A137" t="str">
            <v>FA15-995</v>
          </cell>
          <cell r="H137" t="str">
            <v>¤</v>
          </cell>
        </row>
        <row r="138">
          <cell r="A138" t="str">
            <v>FA15-1530</v>
          </cell>
          <cell r="H138">
            <v>42353</v>
          </cell>
        </row>
        <row r="139">
          <cell r="A139" t="str">
            <v>FA15-1529</v>
          </cell>
          <cell r="H139">
            <v>42347</v>
          </cell>
        </row>
        <row r="140">
          <cell r="A140" t="str">
            <v>FA15-1531</v>
          </cell>
          <cell r="H140" t="str">
            <v>29/2/216</v>
          </cell>
        </row>
        <row r="141">
          <cell r="A141" t="str">
            <v>FA15-1030</v>
          </cell>
          <cell r="H141">
            <v>42444</v>
          </cell>
        </row>
        <row r="142">
          <cell r="A142" t="str">
            <v>FA15-1534-1</v>
          </cell>
          <cell r="H142">
            <v>42355</v>
          </cell>
        </row>
        <row r="143">
          <cell r="A143" t="str">
            <v>FA15-1532</v>
          </cell>
          <cell r="H143">
            <v>42384</v>
          </cell>
        </row>
        <row r="144">
          <cell r="A144" t="str">
            <v>FA15-1523</v>
          </cell>
          <cell r="H144" t="str">
            <v>¤</v>
          </cell>
        </row>
        <row r="145">
          <cell r="A145" t="str">
            <v>FA15-1046</v>
          </cell>
          <cell r="H145">
            <v>42566</v>
          </cell>
        </row>
        <row r="146">
          <cell r="A146" t="str">
            <v>FA15-1524</v>
          </cell>
          <cell r="H146">
            <v>42551</v>
          </cell>
        </row>
        <row r="147">
          <cell r="A147" t="str">
            <v>FA15-1520</v>
          </cell>
          <cell r="H147" t="str">
            <v>¤</v>
          </cell>
        </row>
        <row r="148">
          <cell r="A148" t="str">
            <v>FA15-1536</v>
          </cell>
          <cell r="H148">
            <v>42353</v>
          </cell>
        </row>
        <row r="149">
          <cell r="A149" t="str">
            <v>FA15-1515</v>
          </cell>
          <cell r="H149">
            <v>42384</v>
          </cell>
        </row>
        <row r="150">
          <cell r="A150" t="str">
            <v>FA15-1515</v>
          </cell>
          <cell r="H150">
            <v>42384</v>
          </cell>
        </row>
        <row r="151">
          <cell r="A151" t="str">
            <v>FA15-1525</v>
          </cell>
          <cell r="H151">
            <v>42369</v>
          </cell>
        </row>
        <row r="152">
          <cell r="A152" t="str">
            <v>FA15-1526</v>
          </cell>
          <cell r="H152">
            <v>42359</v>
          </cell>
        </row>
        <row r="153">
          <cell r="A153" t="str">
            <v>FA15-1508</v>
          </cell>
          <cell r="H153">
            <v>42551</v>
          </cell>
        </row>
        <row r="154">
          <cell r="A154" t="str">
            <v>FA15-1521</v>
          </cell>
          <cell r="H154" t="str">
            <v>¤</v>
          </cell>
        </row>
        <row r="155">
          <cell r="A155" t="str">
            <v>FA15-971</v>
          </cell>
          <cell r="H155">
            <v>42490</v>
          </cell>
        </row>
        <row r="156">
          <cell r="A156" t="str">
            <v>FA15-1077</v>
          </cell>
          <cell r="H156">
            <v>42429</v>
          </cell>
        </row>
        <row r="157">
          <cell r="A157" t="str">
            <v>FA15-1511</v>
          </cell>
          <cell r="H157">
            <v>42356</v>
          </cell>
        </row>
        <row r="158">
          <cell r="A158" t="str">
            <v>FA15-1511</v>
          </cell>
          <cell r="H158">
            <v>42361</v>
          </cell>
        </row>
        <row r="159">
          <cell r="A159" t="str">
            <v>FA15-1511</v>
          </cell>
          <cell r="H159">
            <v>42354</v>
          </cell>
        </row>
        <row r="160">
          <cell r="A160" t="str">
            <v>FA15-1511</v>
          </cell>
          <cell r="H160">
            <v>42373</v>
          </cell>
        </row>
        <row r="161">
          <cell r="A161" t="str">
            <v>FA15-1511</v>
          </cell>
          <cell r="H161">
            <v>42359</v>
          </cell>
        </row>
        <row r="162">
          <cell r="A162" t="str">
            <v>FA15-1511</v>
          </cell>
          <cell r="H162">
            <v>42349</v>
          </cell>
        </row>
        <row r="163">
          <cell r="A163" t="str">
            <v>FA15-1512</v>
          </cell>
          <cell r="H163">
            <v>42359</v>
          </cell>
        </row>
        <row r="164">
          <cell r="A164" t="str">
            <v>FA15-1512</v>
          </cell>
          <cell r="H164">
            <v>42384</v>
          </cell>
        </row>
        <row r="165">
          <cell r="A165" t="str">
            <v>FA15-1512</v>
          </cell>
          <cell r="H165">
            <v>42362</v>
          </cell>
        </row>
        <row r="166">
          <cell r="A166" t="str">
            <v>FA15-1522-1</v>
          </cell>
          <cell r="H166">
            <v>42361</v>
          </cell>
        </row>
        <row r="167">
          <cell r="A167" t="str">
            <v>FA15-1522-1</v>
          </cell>
          <cell r="H167">
            <v>42384</v>
          </cell>
        </row>
        <row r="168">
          <cell r="A168" t="str">
            <v>FA15-1542</v>
          </cell>
          <cell r="H168">
            <v>42360</v>
          </cell>
        </row>
        <row r="169">
          <cell r="A169" t="str">
            <v>FA15-1533</v>
          </cell>
          <cell r="H169">
            <v>42460</v>
          </cell>
        </row>
        <row r="170">
          <cell r="A170" t="str">
            <v>FA15-1533</v>
          </cell>
          <cell r="H170" t="str">
            <v>¤</v>
          </cell>
        </row>
        <row r="171">
          <cell r="A171" t="str">
            <v>FA15-1533</v>
          </cell>
          <cell r="H171" t="str">
            <v>¤</v>
          </cell>
        </row>
        <row r="172">
          <cell r="A172" t="str">
            <v>FA15-1535</v>
          </cell>
          <cell r="H172" t="str">
            <v>¤</v>
          </cell>
        </row>
        <row r="173">
          <cell r="A173" t="str">
            <v>FA15-1541</v>
          </cell>
          <cell r="H173" t="str">
            <v>¤</v>
          </cell>
        </row>
        <row r="174">
          <cell r="A174" t="str">
            <v>FA15-1550</v>
          </cell>
          <cell r="H174" t="str">
            <v>¤</v>
          </cell>
        </row>
        <row r="175">
          <cell r="A175" t="str">
            <v>FA15-1537-1</v>
          </cell>
          <cell r="H175" t="str">
            <v>¤</v>
          </cell>
        </row>
        <row r="176">
          <cell r="A176" t="str">
            <v>FA15-1537-1</v>
          </cell>
          <cell r="H176" t="str">
            <v>¤</v>
          </cell>
        </row>
        <row r="177">
          <cell r="A177" t="str">
            <v>FA15-1537-1</v>
          </cell>
          <cell r="H177" t="str">
            <v>¤</v>
          </cell>
        </row>
        <row r="178">
          <cell r="A178" t="str">
            <v>FA15-901</v>
          </cell>
          <cell r="H178">
            <v>42460</v>
          </cell>
        </row>
        <row r="179">
          <cell r="A179" t="str">
            <v>FA15-1540</v>
          </cell>
          <cell r="H179" t="str">
            <v>¤</v>
          </cell>
        </row>
        <row r="180">
          <cell r="A180" t="str">
            <v>FA15-1540</v>
          </cell>
          <cell r="H180" t="str">
            <v>¤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2">
          <cell r="H2" t="str">
            <v>F00156</v>
          </cell>
        </row>
        <row r="3">
          <cell r="A3" t="str">
            <v>1-MAINTIEN CAPACITE/RENOUVELT EQT USAGES</v>
          </cell>
          <cell r="D3" t="str">
            <v>A-Infrastructure-Immobilier</v>
          </cell>
          <cell r="H3" t="str">
            <v>F00157</v>
          </cell>
        </row>
        <row r="4">
          <cell r="A4" t="str">
            <v>2-AUGMENTATION CAPACITE</v>
          </cell>
          <cell r="D4" t="str">
            <v>B-Moyens et éqts essais</v>
          </cell>
          <cell r="H4" t="str">
            <v>F00158</v>
          </cell>
        </row>
        <row r="5">
          <cell r="A5" t="str">
            <v>3-AUGMENTATION PRODUCTIVITE/AMELIORATION FLUX</v>
          </cell>
          <cell r="D5" t="str">
            <v>C-Mat informatique et télécoms</v>
          </cell>
          <cell r="H5" t="str">
            <v>F00159</v>
          </cell>
        </row>
        <row r="6">
          <cell r="A6" t="str">
            <v>4-NELLE TECHNO/NOUVEAU PROCEDE</v>
          </cell>
          <cell r="D6" t="str">
            <v>D-Logiciel-Progiciel</v>
          </cell>
          <cell r="H6" t="str">
            <v>F00160</v>
          </cell>
        </row>
        <row r="7">
          <cell r="A7" t="str">
            <v>5-ASPECT REGLEMENTAIRES SSE</v>
          </cell>
          <cell r="D7" t="str">
            <v>E-Moyens éqts fabrication</v>
          </cell>
          <cell r="H7" t="str">
            <v>F00387</v>
          </cell>
        </row>
        <row r="8">
          <cell r="A8" t="str">
            <v>6-NOUVEAU PROGRAMME PRODUCTION</v>
          </cell>
          <cell r="D8" t="str">
            <v>F-Autres et Petits équipements &lt;50 k€</v>
          </cell>
          <cell r="H8" t="str">
            <v>F00388</v>
          </cell>
        </row>
        <row r="9">
          <cell r="A9" t="str">
            <v>7-R&amp;D DEVELOPT NOUVEAUX PROGRAMMES</v>
          </cell>
          <cell r="D9" t="str">
            <v>G-moteurs pour filiales</v>
          </cell>
          <cell r="H9" t="str">
            <v>F00389</v>
          </cell>
        </row>
        <row r="10">
          <cell r="H10" t="str">
            <v>F00390</v>
          </cell>
        </row>
        <row r="11">
          <cell r="H11" t="str">
            <v>F00391</v>
          </cell>
        </row>
        <row r="12">
          <cell r="H12" t="str">
            <v>F00392</v>
          </cell>
        </row>
        <row r="13">
          <cell r="B13" t="str">
            <v>DSI</v>
          </cell>
          <cell r="C13" t="str">
            <v>DSI</v>
          </cell>
          <cell r="F13" t="str">
            <v>A compléter</v>
          </cell>
          <cell r="H13" t="str">
            <v>F00393</v>
          </cell>
        </row>
        <row r="14">
          <cell r="B14" t="str">
            <v>Y</v>
          </cell>
          <cell r="C14" t="str">
            <v>Prog. Cond.</v>
          </cell>
          <cell r="F14" t="str">
            <v>A traiter par l'acteur</v>
          </cell>
          <cell r="H14" t="str">
            <v>F00395</v>
          </cell>
        </row>
        <row r="15">
          <cell r="B15" t="str">
            <v>YD</v>
          </cell>
          <cell r="C15" t="str">
            <v>Y</v>
          </cell>
          <cell r="F15" t="str">
            <v>A traiter par le Contrôle d gestion Central</v>
          </cell>
          <cell r="H15" t="str">
            <v>F00397</v>
          </cell>
        </row>
        <row r="16">
          <cell r="B16" t="str">
            <v>YH</v>
          </cell>
          <cell r="C16" t="str">
            <v>Tous</v>
          </cell>
          <cell r="F16" t="str">
            <v>A traiter par le Dernier acteur avant Directeur MOA</v>
          </cell>
          <cell r="H16" t="str">
            <v>F00398</v>
          </cell>
        </row>
        <row r="17">
          <cell r="B17" t="str">
            <v>YO</v>
          </cell>
          <cell r="C17" t="str">
            <v>YD</v>
          </cell>
          <cell r="F17" t="str">
            <v>A traiter par le Directeur MOA membre de la DG</v>
          </cell>
          <cell r="H17" t="str">
            <v>F00401</v>
          </cell>
        </row>
        <row r="18">
          <cell r="B18" t="str">
            <v>YQ</v>
          </cell>
          <cell r="C18" t="str">
            <v>YE</v>
          </cell>
          <cell r="F18" t="str">
            <v>A traiter par le Président</v>
          </cell>
          <cell r="H18" t="str">
            <v>F00402</v>
          </cell>
        </row>
        <row r="19">
          <cell r="B19" t="str">
            <v>YS</v>
          </cell>
          <cell r="C19" t="str">
            <v>YET</v>
          </cell>
          <cell r="F19" t="str">
            <v>Arrêtée</v>
          </cell>
          <cell r="H19" t="str">
            <v>F00403</v>
          </cell>
        </row>
        <row r="20">
          <cell r="B20" t="str">
            <v>YT</v>
          </cell>
          <cell r="C20" t="str">
            <v>YF</v>
          </cell>
          <cell r="F20" t="str">
            <v>En cours de validation par le Président</v>
          </cell>
          <cell r="H20" t="str">
            <v>F00404</v>
          </cell>
        </row>
        <row r="21">
          <cell r="B21" t="str">
            <v>YY</v>
          </cell>
          <cell r="C21" t="str">
            <v>YH</v>
          </cell>
          <cell r="F21" t="str">
            <v>Prise en compte par l'Acteur</v>
          </cell>
          <cell r="H21" t="str">
            <v>F00405</v>
          </cell>
        </row>
        <row r="22">
          <cell r="C22" t="str">
            <v>YHM</v>
          </cell>
          <cell r="F22" t="str">
            <v>Prise en compte par le Dernier acteur avant Directeur MOA</v>
          </cell>
          <cell r="H22" t="str">
            <v>F00406</v>
          </cell>
        </row>
        <row r="23">
          <cell r="C23" t="str">
            <v>YHS</v>
          </cell>
          <cell r="F23" t="str">
            <v>Prise en compte par le Directeur MOA membre de la DG</v>
          </cell>
          <cell r="H23" t="str">
            <v>F00453</v>
          </cell>
        </row>
        <row r="24">
          <cell r="C24" t="str">
            <v>YHT</v>
          </cell>
          <cell r="F24" t="str">
            <v xml:space="preserve">Refusée </v>
          </cell>
          <cell r="H24" t="str">
            <v>F00454</v>
          </cell>
        </row>
        <row r="25">
          <cell r="C25" t="str">
            <v>YP</v>
          </cell>
          <cell r="F25" t="str">
            <v>Validée</v>
          </cell>
        </row>
        <row r="26">
          <cell r="C26" t="str">
            <v>YQ</v>
          </cell>
        </row>
        <row r="27">
          <cell r="C27" t="str">
            <v>YQB</v>
          </cell>
        </row>
        <row r="28">
          <cell r="C28" t="str">
            <v>CODIR</v>
          </cell>
        </row>
        <row r="29">
          <cell r="C29" t="str">
            <v>YQG</v>
          </cell>
        </row>
        <row r="30">
          <cell r="C30" t="str">
            <v>YQL</v>
          </cell>
        </row>
        <row r="31">
          <cell r="C31" t="str">
            <v>YQM</v>
          </cell>
        </row>
        <row r="32">
          <cell r="C32" t="str">
            <v>YQW</v>
          </cell>
        </row>
        <row r="33">
          <cell r="C33" t="str">
            <v>YO</v>
          </cell>
        </row>
        <row r="34">
          <cell r="C34" t="str">
            <v>YS</v>
          </cell>
        </row>
        <row r="35">
          <cell r="C35" t="str">
            <v>YSP</v>
          </cell>
        </row>
        <row r="36">
          <cell r="C36" t="str">
            <v>YSS</v>
          </cell>
        </row>
        <row r="37">
          <cell r="C37" t="str">
            <v>YSX</v>
          </cell>
        </row>
        <row r="38">
          <cell r="C38" t="str">
            <v>YTA</v>
          </cell>
        </row>
        <row r="39">
          <cell r="C39" t="str">
            <v>YTB</v>
          </cell>
        </row>
        <row r="40">
          <cell r="C40" t="str">
            <v>YTC</v>
          </cell>
        </row>
        <row r="41">
          <cell r="C41" t="str">
            <v>YTE</v>
          </cell>
        </row>
        <row r="42">
          <cell r="C42" t="str">
            <v>YTM</v>
          </cell>
        </row>
        <row r="43">
          <cell r="C43" t="str">
            <v>YV</v>
          </cell>
        </row>
        <row r="44">
          <cell r="C44" t="str">
            <v>YY</v>
          </cell>
        </row>
        <row r="45">
          <cell r="C45" t="str">
            <v>YYA</v>
          </cell>
        </row>
        <row r="46">
          <cell r="C46" t="str">
            <v>YYX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I2015 "/>
      <sheetName val="BI2014 2015"/>
      <sheetName val="BI2014"/>
      <sheetName val="BI2012"/>
      <sheetName val="ETIQUETTE IMMO"/>
      <sheetName val="liste PAG FA15-616"/>
      <sheetName val="table"/>
      <sheetName val="FC0"/>
      <sheetName val="FC1"/>
      <sheetName val="FC2"/>
      <sheetName val="Feuil1"/>
      <sheetName val="liste PAG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>
            <v>0</v>
          </cell>
        </row>
        <row r="3">
          <cell r="E3" t="str">
            <v>COMP</v>
          </cell>
          <cell r="F3" t="str">
            <v>COMP</v>
          </cell>
          <cell r="H3" t="str">
            <v>1-MAINTIEN CAPACITE/RENOUVELT EQT USAGES</v>
          </cell>
          <cell r="K3" t="str">
            <v>A-Infrastructure-Immobilier</v>
          </cell>
          <cell r="Q3" t="str">
            <v>F00156</v>
          </cell>
        </row>
        <row r="4">
          <cell r="E4" t="str">
            <v>DSI</v>
          </cell>
          <cell r="F4" t="str">
            <v>DSI</v>
          </cell>
          <cell r="H4" t="str">
            <v>2-AUGMENTATION CAPACITE</v>
          </cell>
          <cell r="K4" t="str">
            <v>B-Moyens et éqts essais</v>
          </cell>
          <cell r="Q4" t="str">
            <v>F00157</v>
          </cell>
        </row>
        <row r="5">
          <cell r="E5" t="str">
            <v>Y</v>
          </cell>
          <cell r="F5" t="str">
            <v>Prog. Cond.</v>
          </cell>
          <cell r="H5" t="str">
            <v>3-AUGMENTATION PRODUCTIVITE/AMELIORATION FLUX</v>
          </cell>
          <cell r="K5" t="str">
            <v>C-Mat informatique et télécoms</v>
          </cell>
          <cell r="Q5" t="str">
            <v>F00158</v>
          </cell>
        </row>
        <row r="6">
          <cell r="E6" t="str">
            <v>YD</v>
          </cell>
          <cell r="F6" t="str">
            <v>Y</v>
          </cell>
          <cell r="H6" t="str">
            <v>4-NELLE TECHNO/NOUVEAU PROCEDE</v>
          </cell>
          <cell r="K6" t="str">
            <v>D-Logiciel-Progiciel</v>
          </cell>
          <cell r="Q6" t="str">
            <v>F00159</v>
          </cell>
        </row>
        <row r="7">
          <cell r="E7" t="str">
            <v>YH</v>
          </cell>
          <cell r="F7" t="str">
            <v>Tous</v>
          </cell>
          <cell r="H7" t="str">
            <v>5-ASPECT REGLEMENTAIRES SSE</v>
          </cell>
          <cell r="K7" t="str">
            <v>E-Moyens éqts fabrication</v>
          </cell>
          <cell r="Q7" t="str">
            <v>F00160</v>
          </cell>
        </row>
        <row r="8">
          <cell r="E8" t="str">
            <v>YO</v>
          </cell>
          <cell r="F8" t="str">
            <v>YD</v>
          </cell>
          <cell r="H8" t="str">
            <v>6-NOUVEAU PROGRAMME PRODUCTION</v>
          </cell>
          <cell r="K8" t="str">
            <v>F-Autres et Petits équipements &lt;50 k€</v>
          </cell>
          <cell r="Q8" t="str">
            <v>F00387</v>
          </cell>
        </row>
        <row r="9">
          <cell r="E9" t="str">
            <v>YQ</v>
          </cell>
          <cell r="F9" t="str">
            <v>YE</v>
          </cell>
          <cell r="H9" t="str">
            <v>7-R&amp;D DEVELOPT NOUVEAUX PROGRAMMES</v>
          </cell>
          <cell r="K9" t="str">
            <v>G-moteurs pour filiales</v>
          </cell>
          <cell r="Q9" t="str">
            <v>F00388</v>
          </cell>
        </row>
        <row r="10">
          <cell r="E10" t="str">
            <v>YS</v>
          </cell>
          <cell r="F10" t="str">
            <v>YET</v>
          </cell>
          <cell r="Q10" t="str">
            <v>F00389</v>
          </cell>
        </row>
        <row r="11">
          <cell r="E11" t="str">
            <v>YT</v>
          </cell>
          <cell r="F11" t="str">
            <v>YF</v>
          </cell>
          <cell r="Q11" t="str">
            <v>F00390</v>
          </cell>
        </row>
        <row r="12">
          <cell r="E12" t="str">
            <v>YY</v>
          </cell>
          <cell r="F12" t="str">
            <v>YH</v>
          </cell>
          <cell r="Q12" t="str">
            <v>F00391</v>
          </cell>
        </row>
        <row r="13">
          <cell r="F13" t="str">
            <v>YHM</v>
          </cell>
          <cell r="Q13" t="str">
            <v>F00392</v>
          </cell>
        </row>
        <row r="14">
          <cell r="F14" t="str">
            <v>YHS</v>
          </cell>
          <cell r="Q14" t="str">
            <v>F00393</v>
          </cell>
        </row>
        <row r="15">
          <cell r="F15" t="str">
            <v>YHT</v>
          </cell>
          <cell r="Q15" t="str">
            <v>F00395</v>
          </cell>
        </row>
        <row r="16">
          <cell r="F16" t="str">
            <v>YP</v>
          </cell>
          <cell r="Q16" t="str">
            <v>F00397</v>
          </cell>
        </row>
        <row r="17">
          <cell r="F17" t="str">
            <v>YQ</v>
          </cell>
          <cell r="Q17" t="str">
            <v>F00398</v>
          </cell>
        </row>
        <row r="18">
          <cell r="C18" t="str">
            <v>à traiter dans SAP</v>
          </cell>
          <cell r="F18" t="str">
            <v>YQB</v>
          </cell>
          <cell r="Q18" t="str">
            <v>F00401</v>
          </cell>
        </row>
        <row r="19">
          <cell r="C19">
            <v>42005</v>
          </cell>
          <cell r="F19" t="str">
            <v>CODIR</v>
          </cell>
          <cell r="Q19" t="str">
            <v>F00402</v>
          </cell>
        </row>
        <row r="20">
          <cell r="C20">
            <v>42036</v>
          </cell>
          <cell r="F20" t="str">
            <v>YQG</v>
          </cell>
          <cell r="Q20" t="str">
            <v>F00403</v>
          </cell>
        </row>
        <row r="21">
          <cell r="C21">
            <v>42064</v>
          </cell>
          <cell r="F21" t="str">
            <v>YQL</v>
          </cell>
          <cell r="Q21" t="str">
            <v>F00404</v>
          </cell>
        </row>
        <row r="22">
          <cell r="C22">
            <v>42095</v>
          </cell>
          <cell r="F22" t="str">
            <v>YQM</v>
          </cell>
          <cell r="Q22" t="str">
            <v>F00405</v>
          </cell>
        </row>
        <row r="23">
          <cell r="C23">
            <v>42125</v>
          </cell>
          <cell r="F23" t="str">
            <v>YQW</v>
          </cell>
          <cell r="Q23" t="str">
            <v>F00406</v>
          </cell>
        </row>
        <row r="24">
          <cell r="C24">
            <v>42156</v>
          </cell>
          <cell r="F24" t="str">
            <v>YO</v>
          </cell>
          <cell r="Q24" t="str">
            <v>F00453</v>
          </cell>
        </row>
        <row r="25">
          <cell r="C25">
            <v>42186</v>
          </cell>
          <cell r="F25" t="str">
            <v>YS</v>
          </cell>
          <cell r="Q25" t="str">
            <v>F00454</v>
          </cell>
        </row>
        <row r="26">
          <cell r="C26">
            <v>42217</v>
          </cell>
          <cell r="F26" t="str">
            <v>YSP</v>
          </cell>
        </row>
        <row r="27">
          <cell r="C27">
            <v>42248</v>
          </cell>
          <cell r="F27" t="str">
            <v>YSS</v>
          </cell>
        </row>
        <row r="28">
          <cell r="C28">
            <v>42278</v>
          </cell>
          <cell r="F28" t="str">
            <v>YSX</v>
          </cell>
        </row>
        <row r="29">
          <cell r="C29">
            <v>42309</v>
          </cell>
          <cell r="F29" t="str">
            <v>YTA</v>
          </cell>
        </row>
        <row r="30">
          <cell r="C30">
            <v>42339</v>
          </cell>
          <cell r="F30" t="str">
            <v>YTB</v>
          </cell>
        </row>
        <row r="31">
          <cell r="C31">
            <v>42370</v>
          </cell>
          <cell r="F31" t="str">
            <v>YTC</v>
          </cell>
        </row>
        <row r="32">
          <cell r="C32">
            <v>42401</v>
          </cell>
          <cell r="F32" t="str">
            <v>YTE</v>
          </cell>
        </row>
        <row r="33">
          <cell r="C33">
            <v>42430</v>
          </cell>
          <cell r="F33" t="str">
            <v>YTM</v>
          </cell>
        </row>
        <row r="34">
          <cell r="C34">
            <v>42461</v>
          </cell>
          <cell r="F34" t="str">
            <v>YV</v>
          </cell>
        </row>
        <row r="35">
          <cell r="C35">
            <v>42491</v>
          </cell>
          <cell r="F35" t="str">
            <v>YY</v>
          </cell>
        </row>
        <row r="36">
          <cell r="C36">
            <v>42522</v>
          </cell>
          <cell r="F36" t="str">
            <v>YYA</v>
          </cell>
        </row>
        <row r="37">
          <cell r="C37">
            <v>42552</v>
          </cell>
          <cell r="F37" t="str">
            <v>YYX</v>
          </cell>
        </row>
        <row r="38">
          <cell r="C38">
            <v>42583</v>
          </cell>
        </row>
        <row r="39">
          <cell r="C39">
            <v>42614</v>
          </cell>
        </row>
        <row r="40">
          <cell r="C40">
            <v>42644</v>
          </cell>
        </row>
        <row r="41">
          <cell r="C41">
            <v>42675</v>
          </cell>
        </row>
        <row r="42">
          <cell r="C42">
            <v>42705</v>
          </cell>
        </row>
        <row r="43">
          <cell r="C43">
            <v>42736</v>
          </cell>
        </row>
        <row r="44">
          <cell r="C44">
            <v>42767</v>
          </cell>
        </row>
        <row r="45">
          <cell r="C45">
            <v>42795</v>
          </cell>
        </row>
        <row r="46">
          <cell r="C46">
            <v>42826</v>
          </cell>
        </row>
        <row r="47">
          <cell r="C47">
            <v>42856</v>
          </cell>
        </row>
        <row r="48">
          <cell r="C48">
            <v>42887</v>
          </cell>
        </row>
        <row r="49">
          <cell r="C49">
            <v>42917</v>
          </cell>
        </row>
        <row r="50">
          <cell r="C50">
            <v>42948</v>
          </cell>
        </row>
        <row r="51">
          <cell r="C51">
            <v>42979</v>
          </cell>
        </row>
        <row r="52">
          <cell r="C52">
            <v>43009</v>
          </cell>
        </row>
        <row r="53">
          <cell r="C53">
            <v>43040</v>
          </cell>
        </row>
        <row r="54">
          <cell r="C54">
            <v>43070</v>
          </cell>
        </row>
      </sheetData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Y165"/>
  <sheetViews>
    <sheetView topLeftCell="I1" zoomScale="85" zoomScaleNormal="85" workbookViewId="0">
      <pane ySplit="1" topLeftCell="A2" activePane="bottomLeft" state="frozen"/>
      <selection activeCell="F1" sqref="F1"/>
      <selection pane="bottomLeft" activeCell="U121" sqref="U121"/>
    </sheetView>
  </sheetViews>
  <sheetFormatPr baseColWidth="10" defaultRowHeight="15"/>
  <cols>
    <col min="1" max="5" width="11.42578125" style="9"/>
    <col min="6" max="6" width="14.28515625" style="9" customWidth="1"/>
    <col min="7" max="7" width="22.5703125" style="9" customWidth="1"/>
    <col min="8" max="8" width="22.7109375" style="9" customWidth="1"/>
    <col min="9" max="9" width="11.42578125" style="9"/>
    <col min="10" max="10" width="13.85546875" style="9" customWidth="1"/>
    <col min="11" max="11" width="23" style="9" customWidth="1"/>
    <col min="12" max="12" width="17.42578125" style="15" customWidth="1"/>
    <col min="13" max="13" width="14.85546875" style="15" customWidth="1"/>
    <col min="14" max="14" width="16" style="15" customWidth="1"/>
    <col min="15" max="15" width="13.42578125" style="15" customWidth="1"/>
    <col min="16" max="16" width="18.140625" style="15" customWidth="1"/>
    <col min="17" max="17" width="13.140625" style="15" bestFit="1" customWidth="1"/>
    <col min="18" max="18" width="15.42578125" style="15" customWidth="1"/>
    <col min="19" max="19" width="11.42578125" style="18"/>
    <col min="20" max="20" width="15.140625" style="25" customWidth="1"/>
    <col min="21" max="21" width="15.140625" style="18" customWidth="1"/>
    <col min="22" max="22" width="11.42578125" style="18"/>
    <col min="23" max="25" width="11.42578125" style="9"/>
    <col min="26" max="16384" width="11.42578125" style="19"/>
  </cols>
  <sheetData>
    <row r="1" spans="1:25" s="7" customFormat="1" ht="45.75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4" t="s">
        <v>18</v>
      </c>
      <c r="T1" s="5" t="s">
        <v>19</v>
      </c>
      <c r="U1" s="4" t="s">
        <v>20</v>
      </c>
      <c r="V1" s="4" t="s">
        <v>21</v>
      </c>
      <c r="W1" s="2" t="s">
        <v>22</v>
      </c>
      <c r="X1" s="2" t="s">
        <v>23</v>
      </c>
      <c r="Y1" s="6" t="s">
        <v>24</v>
      </c>
    </row>
    <row r="2" spans="1:25">
      <c r="A2" s="8" t="s">
        <v>25</v>
      </c>
      <c r="C2" s="10" t="s">
        <v>26</v>
      </c>
      <c r="F2" s="11" t="s">
        <v>27</v>
      </c>
      <c r="G2" s="12" t="s">
        <v>28</v>
      </c>
      <c r="H2" s="12" t="s">
        <v>29</v>
      </c>
      <c r="I2" s="13" t="s">
        <v>30</v>
      </c>
      <c r="J2" s="13" t="s">
        <v>31</v>
      </c>
      <c r="K2" s="14"/>
      <c r="Q2" s="15">
        <f>SUMIF('[1]BDD Commandes'!A:A,A2,'[1]BDD Commandes'!H:H)</f>
        <v>42222</v>
      </c>
      <c r="R2" s="15">
        <f t="shared" ref="R2:R65" si="0">O2-Q2</f>
        <v>-42222</v>
      </c>
      <c r="S2" s="16">
        <v>42036</v>
      </c>
      <c r="T2" s="17">
        <v>94000</v>
      </c>
    </row>
    <row r="3" spans="1:25">
      <c r="A3" s="8" t="s">
        <v>32</v>
      </c>
      <c r="C3" s="10" t="s">
        <v>33</v>
      </c>
      <c r="F3" s="11" t="s">
        <v>34</v>
      </c>
      <c r="G3" s="12" t="s">
        <v>35</v>
      </c>
      <c r="H3" s="12" t="s">
        <v>36</v>
      </c>
      <c r="I3" s="13" t="s">
        <v>37</v>
      </c>
      <c r="J3" s="13" t="s">
        <v>38</v>
      </c>
      <c r="K3" s="14"/>
      <c r="Q3" s="15">
        <f>SUMIF('[1]BDD Commandes'!A:A,A3,'[1]BDD Commandes'!H:H)</f>
        <v>127203</v>
      </c>
      <c r="R3" s="15">
        <f t="shared" si="0"/>
        <v>-127203</v>
      </c>
      <c r="S3" s="16">
        <v>42095</v>
      </c>
      <c r="T3" s="17">
        <v>39687</v>
      </c>
    </row>
    <row r="4" spans="1:25">
      <c r="A4" s="8" t="s">
        <v>39</v>
      </c>
      <c r="C4" s="10" t="s">
        <v>40</v>
      </c>
      <c r="F4" s="11" t="s">
        <v>41</v>
      </c>
      <c r="G4" s="12" t="s">
        <v>35</v>
      </c>
      <c r="H4" s="12" t="s">
        <v>36</v>
      </c>
      <c r="I4" s="13" t="s">
        <v>37</v>
      </c>
      <c r="J4" s="13" t="s">
        <v>38</v>
      </c>
      <c r="K4" s="14"/>
      <c r="Q4" s="15">
        <f>SUMIF('[1]BDD Commandes'!A:A,A4,'[1]BDD Commandes'!H:H)</f>
        <v>42192</v>
      </c>
      <c r="R4" s="15">
        <f t="shared" si="0"/>
        <v>-42192</v>
      </c>
      <c r="S4" s="16">
        <v>42095</v>
      </c>
      <c r="T4" s="17">
        <v>14088</v>
      </c>
    </row>
    <row r="5" spans="1:25">
      <c r="A5" s="8" t="s">
        <v>42</v>
      </c>
      <c r="C5" s="10" t="s">
        <v>43</v>
      </c>
      <c r="F5" s="11" t="s">
        <v>44</v>
      </c>
      <c r="G5" s="12" t="s">
        <v>35</v>
      </c>
      <c r="H5" s="12" t="s">
        <v>36</v>
      </c>
      <c r="I5" s="13" t="s">
        <v>37</v>
      </c>
      <c r="J5" s="13" t="s">
        <v>38</v>
      </c>
      <c r="K5" s="14"/>
      <c r="Q5" s="15">
        <f>SUMIF('[1]BDD Commandes'!A:A,A5,'[1]BDD Commandes'!H:H)</f>
        <v>42117</v>
      </c>
      <c r="R5" s="15">
        <f t="shared" si="0"/>
        <v>-42117</v>
      </c>
      <c r="S5" s="16">
        <v>42095</v>
      </c>
      <c r="T5" s="17">
        <v>4789</v>
      </c>
    </row>
    <row r="6" spans="1:25">
      <c r="A6" s="8" t="s">
        <v>45</v>
      </c>
      <c r="C6" s="10" t="s">
        <v>43</v>
      </c>
      <c r="F6" s="11" t="s">
        <v>46</v>
      </c>
      <c r="G6" s="12" t="s">
        <v>47</v>
      </c>
      <c r="H6" s="12" t="s">
        <v>36</v>
      </c>
      <c r="I6" s="13" t="s">
        <v>37</v>
      </c>
      <c r="J6" s="13" t="s">
        <v>48</v>
      </c>
      <c r="K6" s="14"/>
      <c r="Q6" s="15">
        <f>SUMIF('[1]BDD Commandes'!A:A,A6,'[1]BDD Commandes'!H:H)</f>
        <v>84239</v>
      </c>
      <c r="R6" s="15">
        <f t="shared" si="0"/>
        <v>-84239</v>
      </c>
      <c r="S6" s="16">
        <v>42064</v>
      </c>
      <c r="T6" s="17">
        <v>10000</v>
      </c>
    </row>
    <row r="7" spans="1:25">
      <c r="A7" s="8" t="s">
        <v>49</v>
      </c>
      <c r="C7" s="10" t="s">
        <v>40</v>
      </c>
      <c r="F7" s="11" t="s">
        <v>50</v>
      </c>
      <c r="G7" s="12" t="s">
        <v>28</v>
      </c>
      <c r="H7" s="12" t="s">
        <v>51</v>
      </c>
      <c r="I7" s="13" t="s">
        <v>37</v>
      </c>
      <c r="J7" s="13" t="s">
        <v>48</v>
      </c>
      <c r="K7" s="14"/>
      <c r="Q7" s="15">
        <f>SUMIF('[1]BDD Commandes'!A:A,A7,'[1]BDD Commandes'!H:H)</f>
        <v>169720</v>
      </c>
      <c r="R7" s="15">
        <f t="shared" si="0"/>
        <v>-169720</v>
      </c>
      <c r="S7" s="16">
        <v>42036</v>
      </c>
      <c r="T7" s="17">
        <v>601400</v>
      </c>
    </row>
    <row r="8" spans="1:25">
      <c r="A8" s="8" t="s">
        <v>52</v>
      </c>
      <c r="C8" s="10" t="s">
        <v>43</v>
      </c>
      <c r="F8" s="11" t="s">
        <v>53</v>
      </c>
      <c r="G8" s="12" t="s">
        <v>28</v>
      </c>
      <c r="H8" s="12" t="s">
        <v>51</v>
      </c>
      <c r="I8" s="13" t="s">
        <v>37</v>
      </c>
      <c r="J8" s="13" t="s">
        <v>48</v>
      </c>
      <c r="K8" s="14"/>
      <c r="Q8" s="15">
        <f>SUMIF('[1]BDD Commandes'!A:A,A8,'[1]BDD Commandes'!H:H)</f>
        <v>42110</v>
      </c>
      <c r="R8" s="15">
        <f t="shared" si="0"/>
        <v>-42110</v>
      </c>
      <c r="S8" s="16">
        <v>42036</v>
      </c>
      <c r="T8" s="17">
        <v>388400</v>
      </c>
    </row>
    <row r="9" spans="1:25">
      <c r="A9" s="8" t="s">
        <v>54</v>
      </c>
      <c r="C9" s="10" t="s">
        <v>43</v>
      </c>
      <c r="F9" s="11" t="s">
        <v>55</v>
      </c>
      <c r="G9" s="12" t="s">
        <v>28</v>
      </c>
      <c r="H9" s="12" t="s">
        <v>51</v>
      </c>
      <c r="I9" s="13" t="s">
        <v>37</v>
      </c>
      <c r="J9" s="13" t="s">
        <v>48</v>
      </c>
      <c r="K9" s="14"/>
      <c r="Q9" s="15">
        <f>SUMIF('[1]BDD Commandes'!A:A,A9,'[1]BDD Commandes'!H:H)</f>
        <v>42153</v>
      </c>
      <c r="R9" s="15">
        <f t="shared" si="0"/>
        <v>-42153</v>
      </c>
      <c r="S9" s="16">
        <v>42036</v>
      </c>
      <c r="T9" s="17">
        <v>449300</v>
      </c>
    </row>
    <row r="10" spans="1:25">
      <c r="A10" s="8" t="s">
        <v>56</v>
      </c>
      <c r="C10" s="10" t="s">
        <v>57</v>
      </c>
      <c r="F10" s="11" t="s">
        <v>58</v>
      </c>
      <c r="G10" s="12" t="s">
        <v>28</v>
      </c>
      <c r="H10" s="12" t="s">
        <v>51</v>
      </c>
      <c r="I10" s="13" t="s">
        <v>37</v>
      </c>
      <c r="J10" s="13" t="s">
        <v>48</v>
      </c>
      <c r="K10" s="14"/>
      <c r="Q10" s="15">
        <f>SUMIF('[1]BDD Commandes'!A:A,A10,'[1]BDD Commandes'!H:H)</f>
        <v>42143</v>
      </c>
      <c r="R10" s="15">
        <f t="shared" si="0"/>
        <v>-42143</v>
      </c>
      <c r="S10" s="16">
        <v>42036</v>
      </c>
      <c r="T10" s="17">
        <v>41900</v>
      </c>
    </row>
    <row r="11" spans="1:25">
      <c r="A11" s="8" t="s">
        <v>59</v>
      </c>
      <c r="C11" s="10" t="s">
        <v>60</v>
      </c>
      <c r="F11" s="11" t="s">
        <v>61</v>
      </c>
      <c r="G11" s="12" t="s">
        <v>35</v>
      </c>
      <c r="H11" s="12" t="s">
        <v>51</v>
      </c>
      <c r="I11" s="13" t="s">
        <v>37</v>
      </c>
      <c r="J11" s="13" t="s">
        <v>62</v>
      </c>
      <c r="K11" s="14"/>
      <c r="Q11" s="15">
        <f>SUMIF('[1]BDD Commandes'!A:A,A11,'[1]BDD Commandes'!H:H)</f>
        <v>42124</v>
      </c>
      <c r="R11" s="15">
        <f t="shared" si="0"/>
        <v>-42124</v>
      </c>
      <c r="S11" s="16">
        <v>42064</v>
      </c>
      <c r="T11" s="17">
        <v>419000</v>
      </c>
    </row>
    <row r="12" spans="1:25">
      <c r="A12" s="8" t="s">
        <v>63</v>
      </c>
      <c r="C12" s="10" t="s">
        <v>60</v>
      </c>
      <c r="F12" s="11" t="s">
        <v>64</v>
      </c>
      <c r="G12" s="12" t="s">
        <v>28</v>
      </c>
      <c r="H12" s="12" t="s">
        <v>51</v>
      </c>
      <c r="I12" s="13" t="s">
        <v>30</v>
      </c>
      <c r="J12" s="13" t="s">
        <v>65</v>
      </c>
      <c r="K12" s="14"/>
      <c r="Q12" s="15">
        <f>SUMIF('[1]BDD Commandes'!A:A,A12,'[1]BDD Commandes'!H:H)</f>
        <v>42122</v>
      </c>
      <c r="R12" s="15">
        <f t="shared" si="0"/>
        <v>-42122</v>
      </c>
      <c r="S12" s="16">
        <v>42064</v>
      </c>
      <c r="T12" s="17">
        <v>30000</v>
      </c>
    </row>
    <row r="13" spans="1:25">
      <c r="A13" s="8" t="s">
        <v>66</v>
      </c>
      <c r="C13" s="10" t="s">
        <v>67</v>
      </c>
      <c r="F13" s="11" t="s">
        <v>68</v>
      </c>
      <c r="G13" s="12" t="s">
        <v>47</v>
      </c>
      <c r="H13" s="12" t="s">
        <v>69</v>
      </c>
      <c r="I13" s="13" t="s">
        <v>30</v>
      </c>
      <c r="J13" s="13" t="s">
        <v>65</v>
      </c>
      <c r="K13" s="14"/>
      <c r="Q13" s="15">
        <f>SUMIF('[1]BDD Commandes'!A:A,A13,'[1]BDD Commandes'!H:H)</f>
        <v>42154</v>
      </c>
      <c r="R13" s="15">
        <f t="shared" si="0"/>
        <v>-42154</v>
      </c>
      <c r="S13" s="16">
        <v>42064</v>
      </c>
      <c r="T13" s="17">
        <v>4000</v>
      </c>
    </row>
    <row r="14" spans="1:25">
      <c r="A14" s="8" t="s">
        <v>70</v>
      </c>
      <c r="C14" s="10" t="s">
        <v>43</v>
      </c>
      <c r="F14" s="11" t="s">
        <v>71</v>
      </c>
      <c r="G14" s="12" t="s">
        <v>47</v>
      </c>
      <c r="H14" s="12" t="s">
        <v>69</v>
      </c>
      <c r="I14" s="13" t="s">
        <v>30</v>
      </c>
      <c r="J14" s="13" t="s">
        <v>65</v>
      </c>
      <c r="K14" s="14"/>
      <c r="Q14" s="15">
        <f>SUMIF('[1]BDD Commandes'!A:A,A14,'[1]BDD Commandes'!H:H)</f>
        <v>42172</v>
      </c>
      <c r="R14" s="15">
        <f t="shared" si="0"/>
        <v>-42172</v>
      </c>
      <c r="S14" s="16">
        <v>42064</v>
      </c>
      <c r="T14" s="17">
        <v>2000</v>
      </c>
    </row>
    <row r="15" spans="1:25">
      <c r="A15" s="8" t="s">
        <v>72</v>
      </c>
      <c r="C15" s="10" t="s">
        <v>33</v>
      </c>
      <c r="F15" s="11" t="s">
        <v>73</v>
      </c>
      <c r="G15" s="12" t="s">
        <v>28</v>
      </c>
      <c r="H15" s="12" t="s">
        <v>69</v>
      </c>
      <c r="I15" s="13" t="s">
        <v>37</v>
      </c>
      <c r="J15" s="13" t="s">
        <v>62</v>
      </c>
      <c r="K15" s="14"/>
      <c r="Q15" s="15">
        <f>SUMIF('[1]BDD Commandes'!A:A,A15,'[1]BDD Commandes'!H:H)</f>
        <v>42401</v>
      </c>
      <c r="R15" s="15">
        <f t="shared" si="0"/>
        <v>-42401</v>
      </c>
      <c r="S15" s="16">
        <v>42064</v>
      </c>
      <c r="T15" s="17">
        <v>3995000</v>
      </c>
    </row>
    <row r="16" spans="1:25">
      <c r="A16" s="8" t="s">
        <v>74</v>
      </c>
      <c r="C16" s="10" t="s">
        <v>43</v>
      </c>
      <c r="F16" s="11" t="s">
        <v>75</v>
      </c>
      <c r="G16" s="12" t="s">
        <v>28</v>
      </c>
      <c r="H16" s="12" t="s">
        <v>69</v>
      </c>
      <c r="I16" s="13" t="s">
        <v>37</v>
      </c>
      <c r="J16" s="13" t="s">
        <v>62</v>
      </c>
      <c r="K16" s="14"/>
      <c r="Q16" s="15">
        <f>SUMIF('[1]BDD Commandes'!A:A,A16,'[1]BDD Commandes'!H:H)</f>
        <v>42151</v>
      </c>
      <c r="R16" s="15">
        <f t="shared" si="0"/>
        <v>-42151</v>
      </c>
      <c r="S16" s="16">
        <v>42064</v>
      </c>
      <c r="T16" s="17">
        <v>2580000</v>
      </c>
    </row>
    <row r="17" spans="1:20">
      <c r="A17" s="8" t="s">
        <v>76</v>
      </c>
      <c r="C17" s="10" t="s">
        <v>67</v>
      </c>
      <c r="F17" s="11" t="s">
        <v>77</v>
      </c>
      <c r="G17" s="12" t="s">
        <v>28</v>
      </c>
      <c r="H17" s="12" t="s">
        <v>69</v>
      </c>
      <c r="I17" s="13" t="s">
        <v>37</v>
      </c>
      <c r="J17" s="13" t="s">
        <v>62</v>
      </c>
      <c r="K17" s="14"/>
      <c r="Q17" s="15">
        <f>SUMIF('[1]BDD Commandes'!A:A,A17,'[1]BDD Commandes'!H:H)</f>
        <v>42254</v>
      </c>
      <c r="R17" s="15">
        <f t="shared" si="0"/>
        <v>-42254</v>
      </c>
      <c r="S17" s="16">
        <v>42064</v>
      </c>
      <c r="T17" s="17">
        <v>1195000</v>
      </c>
    </row>
    <row r="18" spans="1:20">
      <c r="A18" s="8" t="s">
        <v>78</v>
      </c>
      <c r="C18" s="10" t="s">
        <v>79</v>
      </c>
      <c r="F18" s="11" t="s">
        <v>80</v>
      </c>
      <c r="G18" s="12" t="s">
        <v>28</v>
      </c>
      <c r="H18" s="12" t="s">
        <v>69</v>
      </c>
      <c r="I18" s="13" t="s">
        <v>37</v>
      </c>
      <c r="J18" s="13" t="s">
        <v>62</v>
      </c>
      <c r="K18" s="14"/>
      <c r="Q18" s="15">
        <f>SUMIF('[1]BDD Commandes'!A:A,A18,'[1]BDD Commandes'!H:H)</f>
        <v>42187</v>
      </c>
      <c r="R18" s="15">
        <f t="shared" si="0"/>
        <v>-42187</v>
      </c>
      <c r="S18" s="16">
        <v>42064</v>
      </c>
      <c r="T18" s="17">
        <v>4815000</v>
      </c>
    </row>
    <row r="19" spans="1:20">
      <c r="A19" s="8" t="s">
        <v>81</v>
      </c>
      <c r="C19" s="10" t="s">
        <v>33</v>
      </c>
      <c r="F19" s="11" t="s">
        <v>82</v>
      </c>
      <c r="G19" s="12" t="s">
        <v>28</v>
      </c>
      <c r="H19" s="12" t="s">
        <v>69</v>
      </c>
      <c r="I19" s="13" t="s">
        <v>37</v>
      </c>
      <c r="J19" s="13" t="s">
        <v>62</v>
      </c>
      <c r="K19" s="14"/>
      <c r="Q19" s="15">
        <f>SUMIF('[1]BDD Commandes'!A:A,A19,'[1]BDD Commandes'!H:H)</f>
        <v>84738</v>
      </c>
      <c r="R19" s="15">
        <f t="shared" si="0"/>
        <v>-84738</v>
      </c>
      <c r="S19" s="16">
        <v>42064</v>
      </c>
      <c r="T19" s="17">
        <v>760000</v>
      </c>
    </row>
    <row r="20" spans="1:20">
      <c r="A20" s="8" t="s">
        <v>83</v>
      </c>
      <c r="C20" s="10" t="s">
        <v>43</v>
      </c>
      <c r="F20" s="11" t="s">
        <v>84</v>
      </c>
      <c r="G20" s="12" t="s">
        <v>47</v>
      </c>
      <c r="H20" s="12" t="s">
        <v>85</v>
      </c>
      <c r="I20" s="13" t="s">
        <v>30</v>
      </c>
      <c r="J20" s="13" t="s">
        <v>86</v>
      </c>
      <c r="K20" s="14"/>
      <c r="Q20" s="15">
        <f>SUMIF('[1]BDD Commandes'!A:A,A20,'[1]BDD Commandes'!H:H)</f>
        <v>42473</v>
      </c>
      <c r="R20" s="15">
        <f t="shared" si="0"/>
        <v>-42473</v>
      </c>
      <c r="S20" s="16">
        <v>42064</v>
      </c>
      <c r="T20" s="17">
        <v>1000</v>
      </c>
    </row>
    <row r="21" spans="1:20">
      <c r="A21" s="8" t="s">
        <v>87</v>
      </c>
      <c r="C21" s="10" t="s">
        <v>26</v>
      </c>
      <c r="F21" s="11" t="s">
        <v>88</v>
      </c>
      <c r="G21" s="12" t="s">
        <v>47</v>
      </c>
      <c r="H21" s="12" t="s">
        <v>89</v>
      </c>
      <c r="I21" s="13" t="s">
        <v>30</v>
      </c>
      <c r="J21" s="13" t="s">
        <v>65</v>
      </c>
      <c r="K21" s="14"/>
      <c r="Q21" s="15">
        <f>SUMIF('[1]BDD Commandes'!A:A,A21,'[1]BDD Commandes'!H:H)</f>
        <v>84952</v>
      </c>
      <c r="R21" s="15">
        <f t="shared" si="0"/>
        <v>-84952</v>
      </c>
      <c r="S21" s="16">
        <v>42064</v>
      </c>
      <c r="T21" s="17">
        <v>10000</v>
      </c>
    </row>
    <row r="22" spans="1:20">
      <c r="A22" s="8" t="s">
        <v>90</v>
      </c>
      <c r="C22" s="10" t="s">
        <v>43</v>
      </c>
      <c r="F22" s="11" t="s">
        <v>91</v>
      </c>
      <c r="G22" s="12" t="s">
        <v>92</v>
      </c>
      <c r="H22" s="12" t="s">
        <v>29</v>
      </c>
      <c r="I22" s="13" t="s">
        <v>93</v>
      </c>
      <c r="J22" s="13" t="s">
        <v>94</v>
      </c>
      <c r="K22" s="14"/>
      <c r="Q22" s="15">
        <f>SUMIF('[1]BDD Commandes'!A:A,A22,'[1]BDD Commandes'!H:H)</f>
        <v>42277</v>
      </c>
      <c r="R22" s="15">
        <f t="shared" si="0"/>
        <v>-42277</v>
      </c>
      <c r="S22" s="16">
        <v>42064</v>
      </c>
      <c r="T22" s="17">
        <v>8000</v>
      </c>
    </row>
    <row r="23" spans="1:20">
      <c r="A23" s="8" t="s">
        <v>95</v>
      </c>
      <c r="C23" s="10" t="s">
        <v>43</v>
      </c>
      <c r="F23" s="11" t="s">
        <v>96</v>
      </c>
      <c r="G23" s="12" t="s">
        <v>97</v>
      </c>
      <c r="H23" s="12" t="s">
        <v>89</v>
      </c>
      <c r="I23" s="13" t="s">
        <v>93</v>
      </c>
      <c r="J23" s="13" t="s">
        <v>98</v>
      </c>
      <c r="K23" s="14"/>
      <c r="Q23" s="15">
        <f>SUMIF('[1]BDD Commandes'!A:A,A23,'[1]BDD Commandes'!H:H)</f>
        <v>42200</v>
      </c>
      <c r="R23" s="15">
        <f t="shared" si="0"/>
        <v>-42200</v>
      </c>
      <c r="S23" s="16">
        <v>42064</v>
      </c>
      <c r="T23" s="17">
        <v>17000</v>
      </c>
    </row>
    <row r="24" spans="1:20">
      <c r="A24" s="8" t="s">
        <v>99</v>
      </c>
      <c r="C24" s="10" t="s">
        <v>100</v>
      </c>
      <c r="F24" s="11" t="s">
        <v>101</v>
      </c>
      <c r="G24" s="12" t="s">
        <v>97</v>
      </c>
      <c r="H24" s="12" t="s">
        <v>89</v>
      </c>
      <c r="I24" s="13" t="s">
        <v>93</v>
      </c>
      <c r="J24" s="13" t="s">
        <v>98</v>
      </c>
      <c r="K24" s="14"/>
      <c r="Q24" s="15">
        <f>SUMIF('[1]BDD Commandes'!A:A,A24,'[1]BDD Commandes'!H:H)</f>
        <v>42369</v>
      </c>
      <c r="R24" s="15">
        <f t="shared" si="0"/>
        <v>-42369</v>
      </c>
      <c r="S24" s="16">
        <v>42064</v>
      </c>
      <c r="T24" s="17">
        <v>7000</v>
      </c>
    </row>
    <row r="25" spans="1:20">
      <c r="A25" s="8" t="s">
        <v>102</v>
      </c>
      <c r="C25" s="10" t="s">
        <v>43</v>
      </c>
      <c r="F25" s="11" t="s">
        <v>103</v>
      </c>
      <c r="G25" s="12" t="s">
        <v>97</v>
      </c>
      <c r="H25" s="12" t="s">
        <v>89</v>
      </c>
      <c r="I25" s="13" t="s">
        <v>93</v>
      </c>
      <c r="J25" s="13" t="s">
        <v>104</v>
      </c>
      <c r="K25" s="14"/>
      <c r="Q25" s="15">
        <f>SUMIF('[1]BDD Commandes'!A:A,A25,'[1]BDD Commandes'!H:H)</f>
        <v>42226</v>
      </c>
      <c r="R25" s="15">
        <f t="shared" si="0"/>
        <v>-42226</v>
      </c>
      <c r="S25" s="16">
        <v>42095</v>
      </c>
      <c r="T25" s="17">
        <v>287000</v>
      </c>
    </row>
    <row r="26" spans="1:20">
      <c r="A26" s="8" t="s">
        <v>105</v>
      </c>
      <c r="C26" s="10" t="s">
        <v>43</v>
      </c>
      <c r="F26" s="11" t="s">
        <v>106</v>
      </c>
      <c r="G26" s="12" t="s">
        <v>47</v>
      </c>
      <c r="H26" s="12" t="s">
        <v>36</v>
      </c>
      <c r="I26" s="13" t="s">
        <v>30</v>
      </c>
      <c r="J26" s="13" t="s">
        <v>107</v>
      </c>
      <c r="K26" s="14"/>
      <c r="Q26" s="15">
        <f>SUMIF('[1]BDD Commandes'!A:A,A26,'[1]BDD Commandes'!H:H)</f>
        <v>42209</v>
      </c>
      <c r="R26" s="15">
        <f t="shared" si="0"/>
        <v>-42209</v>
      </c>
      <c r="S26" s="16">
        <v>42095</v>
      </c>
      <c r="T26" s="17">
        <v>2000</v>
      </c>
    </row>
    <row r="27" spans="1:20">
      <c r="A27" s="8" t="s">
        <v>108</v>
      </c>
      <c r="C27" s="10" t="s">
        <v>26</v>
      </c>
      <c r="F27" s="11" t="s">
        <v>109</v>
      </c>
      <c r="G27" s="12" t="s">
        <v>28</v>
      </c>
      <c r="H27" s="12" t="s">
        <v>69</v>
      </c>
      <c r="I27" s="13" t="s">
        <v>37</v>
      </c>
      <c r="J27" s="13" t="s">
        <v>48</v>
      </c>
      <c r="K27" s="14"/>
      <c r="Q27" s="15">
        <f>SUMIF('[1]BDD Commandes'!A:A,A27,'[1]BDD Commandes'!H:H)</f>
        <v>42240</v>
      </c>
      <c r="R27" s="15">
        <f t="shared" si="0"/>
        <v>-42240</v>
      </c>
      <c r="S27" s="16">
        <v>42095</v>
      </c>
      <c r="T27" s="17">
        <v>436600</v>
      </c>
    </row>
    <row r="28" spans="1:20">
      <c r="A28" s="8" t="s">
        <v>110</v>
      </c>
      <c r="C28" s="10"/>
      <c r="F28" s="11" t="s">
        <v>111</v>
      </c>
      <c r="G28" s="12" t="s">
        <v>28</v>
      </c>
      <c r="H28" s="12" t="s">
        <v>69</v>
      </c>
      <c r="I28" s="13" t="s">
        <v>37</v>
      </c>
      <c r="J28" s="13" t="s">
        <v>48</v>
      </c>
      <c r="K28" s="14"/>
      <c r="Q28" s="15">
        <f>SUMIF('[1]BDD Commandes'!A:A,A28,'[1]BDD Commandes'!H:H)</f>
        <v>0</v>
      </c>
      <c r="R28" s="15">
        <f t="shared" si="0"/>
        <v>0</v>
      </c>
      <c r="S28" s="16">
        <v>42095</v>
      </c>
      <c r="T28" s="17">
        <v>712800</v>
      </c>
    </row>
    <row r="29" spans="1:20">
      <c r="A29" s="8" t="s">
        <v>112</v>
      </c>
      <c r="C29" s="10" t="s">
        <v>113</v>
      </c>
      <c r="F29" s="11" t="s">
        <v>114</v>
      </c>
      <c r="G29" s="12" t="s">
        <v>28</v>
      </c>
      <c r="H29" s="12" t="s">
        <v>69</v>
      </c>
      <c r="I29" s="13" t="s">
        <v>37</v>
      </c>
      <c r="J29" s="13" t="s">
        <v>48</v>
      </c>
      <c r="K29" s="14"/>
      <c r="Q29" s="15">
        <f>SUMIF('[1]BDD Commandes'!A:A,A29,'[1]BDD Commandes'!H:H)</f>
        <v>42324</v>
      </c>
      <c r="R29" s="15">
        <f t="shared" si="0"/>
        <v>-42324</v>
      </c>
      <c r="S29" s="16">
        <v>42095</v>
      </c>
      <c r="T29" s="17">
        <v>191600</v>
      </c>
    </row>
    <row r="30" spans="1:20">
      <c r="A30" s="8" t="s">
        <v>115</v>
      </c>
      <c r="C30" s="10" t="s">
        <v>60</v>
      </c>
      <c r="F30" s="11" t="s">
        <v>116</v>
      </c>
      <c r="G30" s="12" t="s">
        <v>47</v>
      </c>
      <c r="H30" s="12" t="s">
        <v>36</v>
      </c>
      <c r="I30" s="13" t="s">
        <v>30</v>
      </c>
      <c r="J30" s="13" t="s">
        <v>31</v>
      </c>
      <c r="K30" s="14"/>
      <c r="Q30" s="15">
        <f>SUMIF('[1]BDD Commandes'!A:A,A30,'[1]BDD Commandes'!H:H)</f>
        <v>0</v>
      </c>
      <c r="R30" s="15">
        <f t="shared" si="0"/>
        <v>0</v>
      </c>
      <c r="S30" s="16">
        <v>42095</v>
      </c>
      <c r="T30" s="17">
        <v>2000</v>
      </c>
    </row>
    <row r="31" spans="1:20">
      <c r="A31" s="8" t="s">
        <v>117</v>
      </c>
      <c r="C31" s="10" t="s">
        <v>43</v>
      </c>
      <c r="F31" s="11" t="s">
        <v>118</v>
      </c>
      <c r="G31" s="12" t="s">
        <v>47</v>
      </c>
      <c r="H31" s="12" t="s">
        <v>51</v>
      </c>
      <c r="I31" s="13" t="s">
        <v>119</v>
      </c>
      <c r="J31" s="13" t="s">
        <v>119</v>
      </c>
      <c r="K31" s="14"/>
      <c r="Q31" s="15">
        <f>SUMIF('[1]BDD Commandes'!A:A,A31,'[1]BDD Commandes'!H:H)</f>
        <v>42307</v>
      </c>
      <c r="R31" s="15">
        <f t="shared" si="0"/>
        <v>-42307</v>
      </c>
      <c r="S31" s="16">
        <v>42095</v>
      </c>
      <c r="T31" s="17">
        <v>10000</v>
      </c>
    </row>
    <row r="32" spans="1:20">
      <c r="A32" s="8" t="s">
        <v>120</v>
      </c>
      <c r="C32" s="10" t="s">
        <v>67</v>
      </c>
      <c r="F32" s="11" t="s">
        <v>121</v>
      </c>
      <c r="G32" s="12" t="s">
        <v>97</v>
      </c>
      <c r="H32" s="12" t="s">
        <v>51</v>
      </c>
      <c r="I32" s="13" t="s">
        <v>93</v>
      </c>
      <c r="J32" s="13" t="s">
        <v>104</v>
      </c>
      <c r="K32" s="14"/>
      <c r="Q32" s="15">
        <f>SUMIF('[1]BDD Commandes'!A:A,A32,'[1]BDD Commandes'!H:H)</f>
        <v>0</v>
      </c>
      <c r="R32" s="15">
        <f t="shared" si="0"/>
        <v>0</v>
      </c>
      <c r="S32" s="16">
        <v>42095</v>
      </c>
      <c r="T32" s="17">
        <v>82000</v>
      </c>
    </row>
    <row r="33" spans="1:20">
      <c r="A33" s="8" t="s">
        <v>122</v>
      </c>
      <c r="C33" s="10"/>
      <c r="F33" s="11" t="s">
        <v>123</v>
      </c>
      <c r="G33" s="12" t="s">
        <v>28</v>
      </c>
      <c r="H33" s="12" t="s">
        <v>51</v>
      </c>
      <c r="I33" s="13" t="s">
        <v>37</v>
      </c>
      <c r="J33" s="13" t="s">
        <v>48</v>
      </c>
      <c r="K33" s="14"/>
      <c r="Q33" s="15">
        <f>SUMIF('[1]BDD Commandes'!A:A,A33,'[1]BDD Commandes'!H:H)</f>
        <v>0</v>
      </c>
      <c r="R33" s="15">
        <f t="shared" si="0"/>
        <v>0</v>
      </c>
      <c r="S33" s="16">
        <v>42095</v>
      </c>
      <c r="T33" s="17">
        <v>277800</v>
      </c>
    </row>
    <row r="34" spans="1:20">
      <c r="A34" s="8" t="s">
        <v>124</v>
      </c>
      <c r="C34" s="10" t="s">
        <v>43</v>
      </c>
      <c r="F34" s="11" t="s">
        <v>123</v>
      </c>
      <c r="G34" s="12" t="s">
        <v>28</v>
      </c>
      <c r="H34" s="12" t="s">
        <v>51</v>
      </c>
      <c r="I34" s="13" t="s">
        <v>37</v>
      </c>
      <c r="J34" s="13" t="s">
        <v>48</v>
      </c>
      <c r="K34" s="14"/>
      <c r="Q34" s="15">
        <f>SUMIF('[1]BDD Commandes'!A:A,A34,'[1]BDD Commandes'!H:H)</f>
        <v>42200</v>
      </c>
      <c r="R34" s="15">
        <f t="shared" si="0"/>
        <v>-42200</v>
      </c>
      <c r="S34" s="16">
        <v>42095</v>
      </c>
      <c r="T34" s="17">
        <v>401200</v>
      </c>
    </row>
    <row r="35" spans="1:20">
      <c r="A35" s="8" t="s">
        <v>125</v>
      </c>
      <c r="C35" s="10" t="s">
        <v>43</v>
      </c>
      <c r="F35" s="11" t="s">
        <v>126</v>
      </c>
      <c r="G35" s="12" t="s">
        <v>28</v>
      </c>
      <c r="H35" s="12" t="s">
        <v>29</v>
      </c>
      <c r="I35" s="13" t="s">
        <v>30</v>
      </c>
      <c r="J35" s="13" t="s">
        <v>31</v>
      </c>
      <c r="K35" s="14"/>
      <c r="Q35" s="15">
        <f>SUMIF('[1]BDD Commandes'!A:A,A35,'[1]BDD Commandes'!H:H)</f>
        <v>42415</v>
      </c>
      <c r="R35" s="15">
        <f t="shared" si="0"/>
        <v>-42415</v>
      </c>
      <c r="S35" s="16">
        <v>42095</v>
      </c>
      <c r="T35" s="17">
        <v>350000</v>
      </c>
    </row>
    <row r="36" spans="1:20">
      <c r="A36" s="8" t="s">
        <v>127</v>
      </c>
      <c r="C36" s="10" t="s">
        <v>43</v>
      </c>
      <c r="F36" s="11" t="s">
        <v>128</v>
      </c>
      <c r="G36" s="12" t="s">
        <v>28</v>
      </c>
      <c r="H36" s="12" t="s">
        <v>29</v>
      </c>
      <c r="I36" s="13" t="s">
        <v>37</v>
      </c>
      <c r="J36" s="13" t="s">
        <v>38</v>
      </c>
      <c r="K36" s="14"/>
      <c r="Q36" s="15">
        <f>SUMIF('[1]BDD Commandes'!A:A,A36,'[1]BDD Commandes'!H:H)</f>
        <v>42248</v>
      </c>
      <c r="R36" s="15">
        <f t="shared" si="0"/>
        <v>-42248</v>
      </c>
      <c r="S36" s="16">
        <v>42095</v>
      </c>
      <c r="T36" s="17">
        <v>184000</v>
      </c>
    </row>
    <row r="37" spans="1:20">
      <c r="A37" s="8" t="s">
        <v>129</v>
      </c>
      <c r="C37" s="10" t="s">
        <v>67</v>
      </c>
      <c r="F37" s="11" t="s">
        <v>130</v>
      </c>
      <c r="G37" s="12" t="s">
        <v>28</v>
      </c>
      <c r="H37" s="12" t="s">
        <v>29</v>
      </c>
      <c r="I37" s="13" t="s">
        <v>37</v>
      </c>
      <c r="J37" s="13" t="s">
        <v>38</v>
      </c>
      <c r="K37" s="14"/>
      <c r="Q37" s="15">
        <f>SUMIF('[1]BDD Commandes'!A:A,A37,'[1]BDD Commandes'!H:H)</f>
        <v>42219</v>
      </c>
      <c r="R37" s="15">
        <f t="shared" si="0"/>
        <v>-42219</v>
      </c>
      <c r="S37" s="16">
        <v>42095</v>
      </c>
      <c r="T37" s="17">
        <v>585000</v>
      </c>
    </row>
    <row r="38" spans="1:20">
      <c r="A38" s="8" t="s">
        <v>131</v>
      </c>
      <c r="C38" s="10" t="s">
        <v>43</v>
      </c>
      <c r="F38" s="11" t="s">
        <v>132</v>
      </c>
      <c r="G38" s="12" t="s">
        <v>28</v>
      </c>
      <c r="H38" s="12" t="s">
        <v>29</v>
      </c>
      <c r="I38" s="13" t="s">
        <v>37</v>
      </c>
      <c r="J38" s="13" t="s">
        <v>38</v>
      </c>
      <c r="K38" s="14"/>
      <c r="Q38" s="15">
        <f>SUMIF('[1]BDD Commandes'!A:A,A38,'[1]BDD Commandes'!H:H)</f>
        <v>42230</v>
      </c>
      <c r="R38" s="15">
        <f t="shared" si="0"/>
        <v>-42230</v>
      </c>
      <c r="S38" s="16">
        <v>42095</v>
      </c>
      <c r="T38" s="17">
        <v>28000</v>
      </c>
    </row>
    <row r="39" spans="1:20">
      <c r="A39" s="8" t="s">
        <v>133</v>
      </c>
      <c r="C39" s="10" t="s">
        <v>43</v>
      </c>
      <c r="F39" s="11" t="s">
        <v>134</v>
      </c>
      <c r="G39" s="12" t="s">
        <v>28</v>
      </c>
      <c r="H39" s="12" t="s">
        <v>29</v>
      </c>
      <c r="I39" s="13" t="s">
        <v>30</v>
      </c>
      <c r="J39" s="13" t="s">
        <v>31</v>
      </c>
      <c r="K39" s="14"/>
      <c r="Q39" s="15">
        <f>SUMIF('[1]BDD Commandes'!A:A,A39,'[1]BDD Commandes'!H:H)</f>
        <v>42236</v>
      </c>
      <c r="R39" s="15">
        <f t="shared" si="0"/>
        <v>-42236</v>
      </c>
      <c r="S39" s="16">
        <v>42125</v>
      </c>
      <c r="T39" s="17">
        <v>42000</v>
      </c>
    </row>
    <row r="40" spans="1:20">
      <c r="A40" s="8" t="s">
        <v>135</v>
      </c>
      <c r="C40" s="10" t="s">
        <v>43</v>
      </c>
      <c r="F40" s="11" t="s">
        <v>136</v>
      </c>
      <c r="G40" s="12" t="s">
        <v>47</v>
      </c>
      <c r="H40" s="12" t="s">
        <v>36</v>
      </c>
      <c r="I40" s="13" t="s">
        <v>30</v>
      </c>
      <c r="J40" s="13" t="s">
        <v>65</v>
      </c>
      <c r="K40" s="14"/>
      <c r="Q40" s="15">
        <f>SUMIF('[1]BDD Commandes'!A:A,A40,'[1]BDD Commandes'!H:H)</f>
        <v>0</v>
      </c>
      <c r="R40" s="15">
        <f t="shared" si="0"/>
        <v>0</v>
      </c>
      <c r="S40" s="16">
        <v>42156</v>
      </c>
      <c r="T40" s="17">
        <v>4000</v>
      </c>
    </row>
    <row r="41" spans="1:20">
      <c r="A41" s="8" t="s">
        <v>137</v>
      </c>
      <c r="C41" s="10" t="s">
        <v>43</v>
      </c>
      <c r="F41" s="11" t="s">
        <v>138</v>
      </c>
      <c r="G41" s="12" t="s">
        <v>97</v>
      </c>
      <c r="H41" s="12" t="s">
        <v>89</v>
      </c>
      <c r="I41" s="13" t="s">
        <v>93</v>
      </c>
      <c r="J41" s="13" t="s">
        <v>94</v>
      </c>
      <c r="K41" s="14"/>
      <c r="Q41" s="15">
        <f>SUMIF('[1]BDD Commandes'!A:A,A41,'[1]BDD Commandes'!H:H)</f>
        <v>42258</v>
      </c>
      <c r="R41" s="15">
        <f t="shared" si="0"/>
        <v>-42258</v>
      </c>
      <c r="S41" s="16">
        <v>42156</v>
      </c>
      <c r="T41" s="17">
        <v>32000</v>
      </c>
    </row>
    <row r="42" spans="1:20">
      <c r="A42" s="8" t="s">
        <v>139</v>
      </c>
      <c r="C42" s="10" t="s">
        <v>140</v>
      </c>
      <c r="F42" s="11" t="s">
        <v>141</v>
      </c>
      <c r="G42" s="12" t="s">
        <v>47</v>
      </c>
      <c r="H42" s="12" t="s">
        <v>36</v>
      </c>
      <c r="I42" s="13" t="s">
        <v>30</v>
      </c>
      <c r="J42" s="13" t="s">
        <v>30</v>
      </c>
      <c r="K42" s="14"/>
      <c r="Q42" s="15">
        <f>SUMIF('[1]BDD Commandes'!A:A,A42,'[1]BDD Commandes'!H:H)</f>
        <v>42309</v>
      </c>
      <c r="R42" s="15">
        <f t="shared" si="0"/>
        <v>-42309</v>
      </c>
      <c r="S42" s="16">
        <v>42156</v>
      </c>
      <c r="T42" s="17">
        <v>8879</v>
      </c>
    </row>
    <row r="43" spans="1:20">
      <c r="A43" s="8" t="s">
        <v>142</v>
      </c>
      <c r="C43" s="10" t="s">
        <v>43</v>
      </c>
      <c r="F43" s="11" t="s">
        <v>143</v>
      </c>
      <c r="G43" s="12" t="s">
        <v>28</v>
      </c>
      <c r="H43" s="12" t="s">
        <v>29</v>
      </c>
      <c r="I43" s="13" t="s">
        <v>30</v>
      </c>
      <c r="J43" s="13" t="s">
        <v>30</v>
      </c>
      <c r="K43" s="14"/>
      <c r="Q43" s="15">
        <f>SUMIF('[1]BDD Commandes'!A:A,A43,'[1]BDD Commandes'!H:H)</f>
        <v>126905</v>
      </c>
      <c r="R43" s="15">
        <f t="shared" si="0"/>
        <v>-126905</v>
      </c>
      <c r="S43" s="16">
        <v>42156</v>
      </c>
      <c r="T43" s="17">
        <v>69924.41</v>
      </c>
    </row>
    <row r="44" spans="1:20">
      <c r="A44" s="8" t="s">
        <v>144</v>
      </c>
      <c r="C44" s="10" t="s">
        <v>33</v>
      </c>
      <c r="F44" s="11" t="s">
        <v>145</v>
      </c>
      <c r="G44" s="12" t="s">
        <v>47</v>
      </c>
      <c r="H44" s="12" t="s">
        <v>51</v>
      </c>
      <c r="I44" s="13" t="s">
        <v>37</v>
      </c>
      <c r="J44" s="13" t="s">
        <v>38</v>
      </c>
      <c r="K44" s="14"/>
      <c r="Q44" s="15">
        <f>SUMIF('[1]BDD Commandes'!A:A,A44,'[1]BDD Commandes'!H:H)</f>
        <v>84982</v>
      </c>
      <c r="R44" s="15">
        <f t="shared" si="0"/>
        <v>-84982</v>
      </c>
      <c r="S44" s="16">
        <v>42156</v>
      </c>
      <c r="T44" s="17">
        <v>24000</v>
      </c>
    </row>
    <row r="45" spans="1:20">
      <c r="A45" s="8" t="s">
        <v>146</v>
      </c>
      <c r="C45" s="10" t="s">
        <v>147</v>
      </c>
      <c r="F45" s="11" t="s">
        <v>148</v>
      </c>
      <c r="G45" s="12" t="s">
        <v>97</v>
      </c>
      <c r="H45" s="12" t="s">
        <v>51</v>
      </c>
      <c r="I45" s="13" t="s">
        <v>93</v>
      </c>
      <c r="J45" s="13" t="s">
        <v>30</v>
      </c>
      <c r="K45" s="14"/>
      <c r="Q45" s="15">
        <f>SUMIF('[1]BDD Commandes'!A:A,A45,'[1]BDD Commandes'!H:H)</f>
        <v>42237</v>
      </c>
      <c r="R45" s="15">
        <f t="shared" si="0"/>
        <v>-42237</v>
      </c>
      <c r="S45" s="16">
        <v>42156</v>
      </c>
      <c r="T45" s="17">
        <v>63063.15</v>
      </c>
    </row>
    <row r="46" spans="1:20">
      <c r="A46" s="8" t="s">
        <v>149</v>
      </c>
      <c r="C46" s="10" t="s">
        <v>43</v>
      </c>
      <c r="F46" s="11" t="s">
        <v>150</v>
      </c>
      <c r="G46" s="12" t="s">
        <v>47</v>
      </c>
      <c r="H46" s="12" t="s">
        <v>85</v>
      </c>
      <c r="I46" s="13" t="s">
        <v>37</v>
      </c>
      <c r="J46" s="13" t="s">
        <v>151</v>
      </c>
      <c r="K46" s="14"/>
      <c r="Q46" s="15">
        <f>SUMIF('[1]BDD Commandes'!A:A,A46,'[1]BDD Commandes'!H:H)</f>
        <v>42233</v>
      </c>
      <c r="R46" s="15">
        <f t="shared" si="0"/>
        <v>-42233</v>
      </c>
      <c r="S46" s="16">
        <v>42156</v>
      </c>
      <c r="T46" s="17">
        <v>9000</v>
      </c>
    </row>
    <row r="47" spans="1:20">
      <c r="A47" s="8" t="s">
        <v>152</v>
      </c>
      <c r="C47" s="10" t="s">
        <v>147</v>
      </c>
      <c r="F47" s="11" t="s">
        <v>153</v>
      </c>
      <c r="G47" s="12" t="s">
        <v>47</v>
      </c>
      <c r="H47" s="12" t="s">
        <v>154</v>
      </c>
      <c r="I47" s="13" t="s">
        <v>119</v>
      </c>
      <c r="J47" s="13" t="s">
        <v>98</v>
      </c>
      <c r="K47" s="14"/>
      <c r="Q47" s="15">
        <f>SUMIF('[1]BDD Commandes'!A:A,A47,'[1]BDD Commandes'!H:H)</f>
        <v>42262</v>
      </c>
      <c r="R47" s="15">
        <f t="shared" si="0"/>
        <v>-42262</v>
      </c>
      <c r="S47" s="16">
        <v>42156</v>
      </c>
      <c r="T47" s="17">
        <v>4049</v>
      </c>
    </row>
    <row r="48" spans="1:20">
      <c r="A48" s="8" t="s">
        <v>155</v>
      </c>
      <c r="C48" s="10" t="s">
        <v>60</v>
      </c>
      <c r="F48" s="11" t="s">
        <v>156</v>
      </c>
      <c r="G48" s="12" t="s">
        <v>28</v>
      </c>
      <c r="H48" s="12" t="s">
        <v>29</v>
      </c>
      <c r="I48" s="13" t="s">
        <v>30</v>
      </c>
      <c r="J48" s="13" t="s">
        <v>30</v>
      </c>
      <c r="K48" s="14"/>
      <c r="Q48" s="15">
        <f>SUMIF('[1]BDD Commandes'!A:A,A48,'[1]BDD Commandes'!H:H)</f>
        <v>42236</v>
      </c>
      <c r="R48" s="15">
        <f t="shared" si="0"/>
        <v>-42236</v>
      </c>
      <c r="S48" s="16">
        <v>42156</v>
      </c>
      <c r="T48" s="17">
        <v>93370</v>
      </c>
    </row>
    <row r="49" spans="1:20">
      <c r="A49" s="8" t="s">
        <v>157</v>
      </c>
      <c r="C49" s="10" t="s">
        <v>147</v>
      </c>
      <c r="F49" s="11" t="s">
        <v>158</v>
      </c>
      <c r="G49" s="12" t="s">
        <v>92</v>
      </c>
      <c r="H49" s="12" t="s">
        <v>51</v>
      </c>
      <c r="I49" s="13" t="s">
        <v>93</v>
      </c>
      <c r="J49" s="13" t="s">
        <v>93</v>
      </c>
      <c r="K49" s="14"/>
      <c r="Q49" s="15">
        <f>SUMIF('[1]BDD Commandes'!A:A,A49,'[1]BDD Commandes'!H:H)</f>
        <v>84496</v>
      </c>
      <c r="R49" s="15">
        <f t="shared" si="0"/>
        <v>-84496</v>
      </c>
      <c r="S49" s="16">
        <v>42156</v>
      </c>
      <c r="T49" s="17">
        <v>500000</v>
      </c>
    </row>
    <row r="50" spans="1:20">
      <c r="A50" s="8" t="s">
        <v>159</v>
      </c>
      <c r="C50" s="10" t="s">
        <v>26</v>
      </c>
      <c r="F50" s="11" t="s">
        <v>160</v>
      </c>
      <c r="G50" s="12" t="s">
        <v>92</v>
      </c>
      <c r="H50" s="12" t="s">
        <v>89</v>
      </c>
      <c r="I50" s="13" t="s">
        <v>93</v>
      </c>
      <c r="J50" s="13" t="s">
        <v>161</v>
      </c>
      <c r="K50" s="14"/>
      <c r="Q50" s="15">
        <f>SUMIF('[1]BDD Commandes'!A:A,A50,'[1]BDD Commandes'!H:H)</f>
        <v>127035</v>
      </c>
      <c r="R50" s="15">
        <f t="shared" si="0"/>
        <v>-127035</v>
      </c>
      <c r="S50" s="16">
        <v>42156</v>
      </c>
      <c r="T50" s="17">
        <v>70000</v>
      </c>
    </row>
    <row r="51" spans="1:20">
      <c r="A51" s="8" t="s">
        <v>162</v>
      </c>
      <c r="C51" s="10" t="s">
        <v>26</v>
      </c>
      <c r="F51" s="11" t="s">
        <v>163</v>
      </c>
      <c r="G51" s="12" t="s">
        <v>47</v>
      </c>
      <c r="H51" s="12" t="s">
        <v>29</v>
      </c>
      <c r="I51" s="13" t="s">
        <v>30</v>
      </c>
      <c r="J51" s="13" t="s">
        <v>30</v>
      </c>
      <c r="K51" s="14"/>
      <c r="Q51" s="15">
        <f>SUMIF('[1]BDD Commandes'!A:A,A51,'[1]BDD Commandes'!H:H)</f>
        <v>42401</v>
      </c>
      <c r="R51" s="15">
        <f t="shared" si="0"/>
        <v>-42401</v>
      </c>
      <c r="S51" s="16">
        <v>42156</v>
      </c>
      <c r="T51" s="17">
        <v>4383.84</v>
      </c>
    </row>
    <row r="52" spans="1:20">
      <c r="A52" s="8" t="s">
        <v>164</v>
      </c>
      <c r="C52" s="10" t="s">
        <v>147</v>
      </c>
      <c r="F52" s="11" t="s">
        <v>165</v>
      </c>
      <c r="G52" s="12" t="s">
        <v>28</v>
      </c>
      <c r="H52" s="12" t="s">
        <v>29</v>
      </c>
      <c r="I52" s="13" t="s">
        <v>30</v>
      </c>
      <c r="J52" s="13" t="s">
        <v>30</v>
      </c>
      <c r="K52" s="14"/>
      <c r="Q52" s="15">
        <f>SUMIF('[1]BDD Commandes'!A:A,A52,'[1]BDD Commandes'!H:H)</f>
        <v>42307</v>
      </c>
      <c r="R52" s="15">
        <f t="shared" si="0"/>
        <v>-42307</v>
      </c>
      <c r="S52" s="16">
        <v>42186</v>
      </c>
      <c r="T52" s="17">
        <v>239032</v>
      </c>
    </row>
    <row r="53" spans="1:20">
      <c r="A53" s="8" t="s">
        <v>166</v>
      </c>
      <c r="C53" s="10" t="s">
        <v>43</v>
      </c>
      <c r="F53" s="11" t="s">
        <v>167</v>
      </c>
      <c r="G53" s="12" t="s">
        <v>97</v>
      </c>
      <c r="H53" s="12" t="s">
        <v>85</v>
      </c>
      <c r="I53" s="13" t="s">
        <v>30</v>
      </c>
      <c r="J53" s="13" t="s">
        <v>30</v>
      </c>
      <c r="K53" s="14"/>
      <c r="Q53" s="15">
        <f>SUMIF('[1]BDD Commandes'!A:A,A53,'[1]BDD Commandes'!H:H)</f>
        <v>42262</v>
      </c>
      <c r="R53" s="15">
        <f t="shared" si="0"/>
        <v>-42262</v>
      </c>
      <c r="S53" s="16">
        <v>42186</v>
      </c>
      <c r="T53" s="17">
        <v>12500</v>
      </c>
    </row>
    <row r="54" spans="1:20">
      <c r="A54" s="8" t="s">
        <v>168</v>
      </c>
      <c r="C54" s="10" t="s">
        <v>43</v>
      </c>
      <c r="F54" s="11" t="s">
        <v>169</v>
      </c>
      <c r="G54" s="12" t="s">
        <v>97</v>
      </c>
      <c r="H54" s="12" t="s">
        <v>89</v>
      </c>
      <c r="I54" s="13" t="s">
        <v>93</v>
      </c>
      <c r="J54" s="13" t="s">
        <v>93</v>
      </c>
      <c r="K54" s="14"/>
      <c r="Q54" s="15">
        <f>SUMIF('[1]BDD Commandes'!A:A,A54,'[1]BDD Commandes'!H:H)</f>
        <v>42233</v>
      </c>
      <c r="R54" s="15">
        <f t="shared" si="0"/>
        <v>-42233</v>
      </c>
      <c r="S54" s="16">
        <v>42186</v>
      </c>
      <c r="T54" s="17">
        <v>22162</v>
      </c>
    </row>
    <row r="55" spans="1:20">
      <c r="A55" s="8" t="s">
        <v>170</v>
      </c>
      <c r="C55" s="10" t="s">
        <v>43</v>
      </c>
      <c r="F55" s="11" t="s">
        <v>171</v>
      </c>
      <c r="G55" s="12" t="s">
        <v>47</v>
      </c>
      <c r="H55" s="12" t="s">
        <v>154</v>
      </c>
      <c r="I55" s="13" t="s">
        <v>30</v>
      </c>
      <c r="J55" s="13" t="s">
        <v>30</v>
      </c>
      <c r="K55" s="14"/>
      <c r="Q55" s="15">
        <f>SUMIF('[1]BDD Commandes'!A:A,A55,'[1]BDD Commandes'!H:H)</f>
        <v>42247</v>
      </c>
      <c r="R55" s="15">
        <f t="shared" si="0"/>
        <v>-42247</v>
      </c>
      <c r="S55" s="16">
        <v>42186</v>
      </c>
      <c r="T55" s="17">
        <v>1900</v>
      </c>
    </row>
    <row r="56" spans="1:20">
      <c r="A56" s="8" t="s">
        <v>172</v>
      </c>
      <c r="C56" s="10" t="s">
        <v>147</v>
      </c>
      <c r="F56" s="11" t="s">
        <v>173</v>
      </c>
      <c r="G56" s="12" t="s">
        <v>47</v>
      </c>
      <c r="H56" s="12" t="s">
        <v>154</v>
      </c>
      <c r="I56" s="13" t="s">
        <v>30</v>
      </c>
      <c r="J56" s="20" t="s">
        <v>30</v>
      </c>
      <c r="K56" s="14"/>
      <c r="Q56" s="15">
        <f>SUMIF('[1]BDD Commandes'!A:A,A56,'[1]BDD Commandes'!H:H)</f>
        <v>0</v>
      </c>
      <c r="R56" s="15">
        <f t="shared" si="0"/>
        <v>0</v>
      </c>
      <c r="S56" s="16">
        <v>42186</v>
      </c>
      <c r="T56" s="17">
        <v>11803</v>
      </c>
    </row>
    <row r="57" spans="1:20">
      <c r="A57" s="8" t="s">
        <v>174</v>
      </c>
      <c r="C57" s="10" t="s">
        <v>43</v>
      </c>
      <c r="F57" s="11" t="s">
        <v>175</v>
      </c>
      <c r="G57" s="12" t="s">
        <v>92</v>
      </c>
      <c r="H57" s="12" t="s">
        <v>85</v>
      </c>
      <c r="I57" s="13" t="s">
        <v>93</v>
      </c>
      <c r="J57" s="21" t="s">
        <v>30</v>
      </c>
      <c r="K57" s="14"/>
      <c r="Q57" s="15">
        <f>SUMIF('[1]BDD Commandes'!A:A,A57,'[1]BDD Commandes'!H:H)</f>
        <v>42644</v>
      </c>
      <c r="R57" s="15">
        <f t="shared" si="0"/>
        <v>-42644</v>
      </c>
      <c r="S57" s="16">
        <v>42186</v>
      </c>
      <c r="T57" s="17">
        <v>1500</v>
      </c>
    </row>
    <row r="58" spans="1:20">
      <c r="A58" s="8" t="s">
        <v>176</v>
      </c>
      <c r="C58" s="10" t="s">
        <v>113</v>
      </c>
      <c r="F58" s="11" t="s">
        <v>177</v>
      </c>
      <c r="G58" s="12" t="s">
        <v>47</v>
      </c>
      <c r="H58" s="12" t="s">
        <v>29</v>
      </c>
      <c r="I58" s="13" t="s">
        <v>30</v>
      </c>
      <c r="J58" s="13" t="s">
        <v>30</v>
      </c>
      <c r="K58" s="14"/>
      <c r="Q58" s="15">
        <f>SUMIF('[1]BDD Commandes'!A:A,A58,'[1]BDD Commandes'!H:H)</f>
        <v>128024</v>
      </c>
      <c r="R58" s="15">
        <f t="shared" si="0"/>
        <v>-128024</v>
      </c>
      <c r="S58" s="16">
        <v>42186</v>
      </c>
      <c r="T58" s="17">
        <v>11290</v>
      </c>
    </row>
    <row r="59" spans="1:20">
      <c r="A59" s="8" t="s">
        <v>178</v>
      </c>
      <c r="C59" s="10" t="s">
        <v>100</v>
      </c>
      <c r="F59" s="11" t="s">
        <v>179</v>
      </c>
      <c r="G59" s="12" t="s">
        <v>47</v>
      </c>
      <c r="H59" s="12" t="s">
        <v>85</v>
      </c>
      <c r="I59" s="13" t="s">
        <v>37</v>
      </c>
      <c r="J59" s="13" t="s">
        <v>48</v>
      </c>
      <c r="K59" s="14"/>
      <c r="Q59" s="15">
        <f>SUMIF('[1]BDD Commandes'!A:A,A59,'[1]BDD Commandes'!H:H)</f>
        <v>0</v>
      </c>
      <c r="R59" s="15">
        <f t="shared" si="0"/>
        <v>0</v>
      </c>
      <c r="S59" s="16">
        <v>42186</v>
      </c>
      <c r="T59" s="17">
        <v>48000</v>
      </c>
    </row>
    <row r="60" spans="1:20">
      <c r="A60" s="8" t="s">
        <v>180</v>
      </c>
      <c r="C60" s="10" t="s">
        <v>43</v>
      </c>
      <c r="F60" s="11" t="s">
        <v>181</v>
      </c>
      <c r="G60" s="12" t="s">
        <v>35</v>
      </c>
      <c r="H60" s="12" t="s">
        <v>29</v>
      </c>
      <c r="I60" s="13" t="s">
        <v>30</v>
      </c>
      <c r="J60" s="13" t="s">
        <v>30</v>
      </c>
      <c r="K60" s="14"/>
      <c r="Q60" s="15">
        <f>SUMIF('[1]BDD Commandes'!A:A,A60,'[1]BDD Commandes'!H:H)</f>
        <v>42339</v>
      </c>
      <c r="R60" s="15">
        <f t="shared" si="0"/>
        <v>-42339</v>
      </c>
      <c r="S60" s="16">
        <v>42186</v>
      </c>
      <c r="T60" s="17">
        <v>183000</v>
      </c>
    </row>
    <row r="61" spans="1:20">
      <c r="A61" s="8" t="s">
        <v>182</v>
      </c>
      <c r="C61" s="10" t="s">
        <v>26</v>
      </c>
      <c r="F61" s="11" t="s">
        <v>181</v>
      </c>
      <c r="G61" s="12" t="s">
        <v>35</v>
      </c>
      <c r="H61" s="12" t="s">
        <v>29</v>
      </c>
      <c r="I61" s="13" t="s">
        <v>30</v>
      </c>
      <c r="J61" s="13" t="s">
        <v>30</v>
      </c>
      <c r="K61" s="14"/>
      <c r="Q61" s="15">
        <f>SUMIF('[1]BDD Commandes'!A:A,A61,'[1]BDD Commandes'!H:H)</f>
        <v>0</v>
      </c>
      <c r="R61" s="15">
        <f t="shared" si="0"/>
        <v>0</v>
      </c>
      <c r="S61" s="16">
        <v>42186</v>
      </c>
      <c r="T61" s="17">
        <v>156000</v>
      </c>
    </row>
    <row r="62" spans="1:20">
      <c r="A62" s="8" t="s">
        <v>183</v>
      </c>
      <c r="C62" s="10" t="s">
        <v>43</v>
      </c>
      <c r="F62" s="11" t="s">
        <v>181</v>
      </c>
      <c r="G62" s="12" t="s">
        <v>35</v>
      </c>
      <c r="H62" s="12" t="s">
        <v>29</v>
      </c>
      <c r="I62" s="13" t="s">
        <v>30</v>
      </c>
      <c r="J62" s="13" t="s">
        <v>30</v>
      </c>
      <c r="K62" s="14"/>
      <c r="Q62" s="15">
        <f>SUMIF('[1]BDD Commandes'!A:A,A62,'[1]BDD Commandes'!H:H)</f>
        <v>42292</v>
      </c>
      <c r="R62" s="15">
        <f t="shared" si="0"/>
        <v>-42292</v>
      </c>
      <c r="S62" s="16">
        <v>42186</v>
      </c>
      <c r="T62" s="17">
        <v>1000</v>
      </c>
    </row>
    <row r="63" spans="1:20">
      <c r="A63" s="8" t="s">
        <v>184</v>
      </c>
      <c r="C63" s="10" t="s">
        <v>43</v>
      </c>
      <c r="F63" s="11" t="s">
        <v>185</v>
      </c>
      <c r="G63" s="12" t="s">
        <v>28</v>
      </c>
      <c r="H63" s="12" t="s">
        <v>69</v>
      </c>
      <c r="I63" s="13" t="s">
        <v>37</v>
      </c>
      <c r="J63" s="13" t="s">
        <v>48</v>
      </c>
      <c r="K63" s="14"/>
      <c r="Q63" s="15">
        <f>SUMIF('[1]BDD Commandes'!A:A,A63,'[1]BDD Commandes'!H:H)</f>
        <v>42323</v>
      </c>
      <c r="R63" s="15">
        <f t="shared" si="0"/>
        <v>-42323</v>
      </c>
      <c r="S63" s="16">
        <v>42186</v>
      </c>
      <c r="T63" s="17">
        <v>1723000</v>
      </c>
    </row>
    <row r="64" spans="1:20">
      <c r="A64" s="8" t="s">
        <v>186</v>
      </c>
      <c r="C64" s="10" t="s">
        <v>26</v>
      </c>
      <c r="F64" s="11" t="s">
        <v>187</v>
      </c>
      <c r="G64" s="12" t="s">
        <v>28</v>
      </c>
      <c r="H64" s="12" t="s">
        <v>69</v>
      </c>
      <c r="I64" s="13" t="s">
        <v>37</v>
      </c>
      <c r="J64" s="13" t="s">
        <v>48</v>
      </c>
      <c r="K64" s="14"/>
      <c r="Q64" s="15">
        <f>SUMIF('[1]BDD Commandes'!A:A,A64,'[1]BDD Commandes'!H:H)</f>
        <v>42491</v>
      </c>
      <c r="R64" s="15">
        <f t="shared" si="0"/>
        <v>-42491</v>
      </c>
      <c r="S64" s="16">
        <v>42186</v>
      </c>
      <c r="T64" s="17">
        <v>830000</v>
      </c>
    </row>
    <row r="65" spans="1:20">
      <c r="A65" s="8" t="s">
        <v>188</v>
      </c>
      <c r="C65" s="10" t="s">
        <v>40</v>
      </c>
      <c r="F65" s="11" t="s">
        <v>189</v>
      </c>
      <c r="G65" s="12" t="s">
        <v>28</v>
      </c>
      <c r="H65" s="12" t="s">
        <v>69</v>
      </c>
      <c r="I65" s="13" t="s">
        <v>37</v>
      </c>
      <c r="J65" s="13" t="s">
        <v>48</v>
      </c>
      <c r="K65" s="14"/>
      <c r="Q65" s="15">
        <f>SUMIF('[1]BDD Commandes'!A:A,A65,'[1]BDD Commandes'!H:H)</f>
        <v>42461</v>
      </c>
      <c r="R65" s="15">
        <f t="shared" si="0"/>
        <v>-42461</v>
      </c>
      <c r="S65" s="16">
        <v>42186</v>
      </c>
      <c r="T65" s="17">
        <v>129000</v>
      </c>
    </row>
    <row r="66" spans="1:20">
      <c r="A66" s="8" t="s">
        <v>190</v>
      </c>
      <c r="C66" s="10" t="s">
        <v>43</v>
      </c>
      <c r="F66" s="11" t="s">
        <v>191</v>
      </c>
      <c r="G66" s="12" t="s">
        <v>28</v>
      </c>
      <c r="H66" s="12" t="s">
        <v>85</v>
      </c>
      <c r="I66" s="13" t="s">
        <v>30</v>
      </c>
      <c r="J66" s="13" t="s">
        <v>192</v>
      </c>
      <c r="K66" s="14"/>
      <c r="Q66" s="15">
        <f>SUMIF('[1]BDD Commandes'!A:A,A66,'[1]BDD Commandes'!H:H)</f>
        <v>42292</v>
      </c>
      <c r="R66" s="15">
        <f t="shared" ref="R66:R121" si="1">O66-Q66</f>
        <v>-42292</v>
      </c>
      <c r="S66" s="16">
        <v>42186</v>
      </c>
      <c r="T66" s="17">
        <v>656.34</v>
      </c>
    </row>
    <row r="67" spans="1:20">
      <c r="A67" s="8" t="s">
        <v>193</v>
      </c>
      <c r="C67" s="10" t="s">
        <v>43</v>
      </c>
      <c r="F67" s="11" t="s">
        <v>194</v>
      </c>
      <c r="G67" s="12" t="s">
        <v>28</v>
      </c>
      <c r="H67" s="12" t="s">
        <v>51</v>
      </c>
      <c r="I67" s="13" t="s">
        <v>30</v>
      </c>
      <c r="J67" s="13" t="s">
        <v>192</v>
      </c>
      <c r="K67" s="14"/>
      <c r="Q67" s="15">
        <f>SUMIF('[1]BDD Commandes'!A:A,A67,'[1]BDD Commandes'!H:H)</f>
        <v>42384</v>
      </c>
      <c r="R67" s="15">
        <f t="shared" si="1"/>
        <v>-42384</v>
      </c>
      <c r="S67" s="16">
        <v>42186</v>
      </c>
      <c r="T67" s="17">
        <v>1722</v>
      </c>
    </row>
    <row r="68" spans="1:20">
      <c r="A68" s="8" t="s">
        <v>195</v>
      </c>
      <c r="C68" s="10" t="s">
        <v>43</v>
      </c>
      <c r="F68" s="11" t="s">
        <v>196</v>
      </c>
      <c r="G68" s="12" t="s">
        <v>47</v>
      </c>
      <c r="H68" s="12" t="s">
        <v>51</v>
      </c>
      <c r="I68" s="13" t="s">
        <v>98</v>
      </c>
      <c r="J68" s="13" t="s">
        <v>197</v>
      </c>
      <c r="K68" s="14"/>
      <c r="Q68" s="15">
        <f>SUMIF('[1]BDD Commandes'!A:A,A68,'[1]BDD Commandes'!H:H)</f>
        <v>42324</v>
      </c>
      <c r="R68" s="15">
        <f t="shared" si="1"/>
        <v>-42324</v>
      </c>
      <c r="S68" s="16">
        <v>42186</v>
      </c>
      <c r="T68" s="17">
        <v>7800</v>
      </c>
    </row>
    <row r="69" spans="1:20">
      <c r="A69" s="8" t="s">
        <v>198</v>
      </c>
      <c r="C69" s="10" t="s">
        <v>43</v>
      </c>
      <c r="F69" s="11" t="s">
        <v>199</v>
      </c>
      <c r="G69" s="12" t="s">
        <v>92</v>
      </c>
      <c r="H69" s="12" t="s">
        <v>154</v>
      </c>
      <c r="I69" s="13" t="s">
        <v>98</v>
      </c>
      <c r="J69" s="13" t="s">
        <v>197</v>
      </c>
      <c r="K69" s="14"/>
      <c r="Q69" s="15">
        <f>SUMIF('[1]BDD Commandes'!A:A,A69,'[1]BDD Commandes'!H:H)</f>
        <v>42353</v>
      </c>
      <c r="R69" s="15">
        <f t="shared" si="1"/>
        <v>-42353</v>
      </c>
      <c r="S69" s="16">
        <v>42186</v>
      </c>
      <c r="T69" s="17">
        <v>5821</v>
      </c>
    </row>
    <row r="70" spans="1:20">
      <c r="A70" s="8" t="s">
        <v>200</v>
      </c>
      <c r="C70" s="10" t="s">
        <v>43</v>
      </c>
      <c r="F70" s="11" t="s">
        <v>201</v>
      </c>
      <c r="G70" s="12" t="s">
        <v>47</v>
      </c>
      <c r="H70" s="12" t="s">
        <v>89</v>
      </c>
      <c r="I70" s="13" t="s">
        <v>98</v>
      </c>
      <c r="J70" s="13" t="s">
        <v>197</v>
      </c>
      <c r="K70" s="14"/>
      <c r="Q70" s="15">
        <f>SUMIF('[1]BDD Commandes'!A:A,A70,'[1]BDD Commandes'!H:H)</f>
        <v>42353</v>
      </c>
      <c r="R70" s="15">
        <f t="shared" si="1"/>
        <v>-42353</v>
      </c>
      <c r="S70" s="16">
        <v>42186</v>
      </c>
      <c r="T70" s="17">
        <v>3190.13</v>
      </c>
    </row>
    <row r="71" spans="1:20">
      <c r="A71" s="8" t="s">
        <v>202</v>
      </c>
      <c r="C71" s="10" t="s">
        <v>43</v>
      </c>
      <c r="F71" s="11" t="s">
        <v>203</v>
      </c>
      <c r="G71" s="12" t="s">
        <v>47</v>
      </c>
      <c r="H71" s="12" t="s">
        <v>89</v>
      </c>
      <c r="I71" s="13" t="s">
        <v>98</v>
      </c>
      <c r="J71" s="13" t="s">
        <v>197</v>
      </c>
      <c r="K71" s="14"/>
      <c r="Q71" s="15">
        <f>SUMIF('[1]BDD Commandes'!A:A,A71,'[1]BDD Commandes'!H:H)</f>
        <v>127212</v>
      </c>
      <c r="R71" s="15">
        <f t="shared" si="1"/>
        <v>-127212</v>
      </c>
      <c r="S71" s="16">
        <v>42186</v>
      </c>
      <c r="T71" s="17">
        <v>2855.91</v>
      </c>
    </row>
    <row r="72" spans="1:20">
      <c r="A72" s="8" t="s">
        <v>204</v>
      </c>
      <c r="C72" s="10" t="s">
        <v>43</v>
      </c>
      <c r="F72" s="11" t="s">
        <v>205</v>
      </c>
      <c r="G72" s="12" t="s">
        <v>47</v>
      </c>
      <c r="H72" s="12" t="s">
        <v>154</v>
      </c>
      <c r="I72" s="13" t="s">
        <v>119</v>
      </c>
      <c r="J72" s="13" t="s">
        <v>38</v>
      </c>
      <c r="K72" s="14"/>
      <c r="Q72" s="15">
        <f>SUMIF('[1]BDD Commandes'!A:A,A72,'[1]BDD Commandes'!H:H)</f>
        <v>127059</v>
      </c>
      <c r="R72" s="15">
        <f t="shared" si="1"/>
        <v>-127059</v>
      </c>
      <c r="S72" s="16">
        <v>42186</v>
      </c>
      <c r="T72" s="17">
        <v>700</v>
      </c>
    </row>
    <row r="73" spans="1:20">
      <c r="A73" s="8" t="s">
        <v>206</v>
      </c>
      <c r="C73" s="10" t="s">
        <v>43</v>
      </c>
      <c r="F73" s="11" t="s">
        <v>207</v>
      </c>
      <c r="G73" s="12" t="s">
        <v>47</v>
      </c>
      <c r="H73" s="12" t="s">
        <v>154</v>
      </c>
      <c r="I73" s="13" t="s">
        <v>119</v>
      </c>
      <c r="J73" s="13" t="s">
        <v>38</v>
      </c>
      <c r="K73" s="14"/>
      <c r="Q73" s="15">
        <f>SUMIF('[1]BDD Commandes'!A:A,A73,'[1]BDD Commandes'!H:H)</f>
        <v>42306</v>
      </c>
      <c r="R73" s="15">
        <f t="shared" si="1"/>
        <v>-42306</v>
      </c>
      <c r="S73" s="16">
        <v>42186</v>
      </c>
      <c r="T73" s="17">
        <v>2600</v>
      </c>
    </row>
    <row r="74" spans="1:20">
      <c r="A74" s="8" t="s">
        <v>208</v>
      </c>
      <c r="C74" s="10" t="s">
        <v>79</v>
      </c>
      <c r="F74" s="11" t="s">
        <v>209</v>
      </c>
      <c r="G74" s="12" t="s">
        <v>47</v>
      </c>
      <c r="H74" s="12" t="s">
        <v>154</v>
      </c>
      <c r="I74" s="13" t="s">
        <v>119</v>
      </c>
      <c r="J74" s="13" t="s">
        <v>38</v>
      </c>
      <c r="K74" s="14"/>
      <c r="Q74" s="15">
        <f>SUMIF('[1]BDD Commandes'!A:A,A74,'[1]BDD Commandes'!H:H)</f>
        <v>42355</v>
      </c>
      <c r="R74" s="15">
        <f t="shared" si="1"/>
        <v>-42355</v>
      </c>
      <c r="S74" s="16">
        <v>42186</v>
      </c>
      <c r="T74" s="17">
        <v>700</v>
      </c>
    </row>
    <row r="75" spans="1:20">
      <c r="A75" s="8" t="s">
        <v>210</v>
      </c>
      <c r="C75" s="10" t="s">
        <v>43</v>
      </c>
      <c r="F75" s="11" t="s">
        <v>211</v>
      </c>
      <c r="G75" s="12" t="s">
        <v>28</v>
      </c>
      <c r="H75" s="12" t="s">
        <v>51</v>
      </c>
      <c r="I75" s="13" t="s">
        <v>37</v>
      </c>
      <c r="J75" s="13" t="s">
        <v>38</v>
      </c>
      <c r="K75" s="14"/>
      <c r="Q75" s="15">
        <f>SUMIF('[1]BDD Commandes'!A:A,A75,'[1]BDD Commandes'!H:H)</f>
        <v>42353</v>
      </c>
      <c r="R75" s="15">
        <f t="shared" si="1"/>
        <v>-42353</v>
      </c>
      <c r="S75" s="16">
        <v>42186</v>
      </c>
      <c r="T75" s="17">
        <v>94000</v>
      </c>
    </row>
    <row r="76" spans="1:20">
      <c r="A76" s="8" t="s">
        <v>212</v>
      </c>
      <c r="C76" s="10" t="s">
        <v>26</v>
      </c>
      <c r="F76" s="11" t="s">
        <v>213</v>
      </c>
      <c r="G76" s="12" t="s">
        <v>35</v>
      </c>
      <c r="H76" s="12" t="s">
        <v>89</v>
      </c>
      <c r="I76" s="13" t="s">
        <v>98</v>
      </c>
      <c r="J76" s="13" t="s">
        <v>197</v>
      </c>
      <c r="K76" s="14"/>
      <c r="Q76" s="15">
        <f>SUMIF('[1]BDD Commandes'!A:A,A76,'[1]BDD Commandes'!H:H)</f>
        <v>42352</v>
      </c>
      <c r="R76" s="15">
        <f t="shared" si="1"/>
        <v>-42352</v>
      </c>
      <c r="S76" s="16">
        <v>42186</v>
      </c>
      <c r="T76" s="17">
        <v>65000</v>
      </c>
    </row>
    <row r="77" spans="1:20">
      <c r="A77" s="8" t="s">
        <v>214</v>
      </c>
      <c r="C77" s="10" t="s">
        <v>57</v>
      </c>
      <c r="F77" s="11" t="s">
        <v>215</v>
      </c>
      <c r="G77" s="12" t="s">
        <v>47</v>
      </c>
      <c r="H77" s="12" t="s">
        <v>89</v>
      </c>
      <c r="I77" s="13" t="s">
        <v>30</v>
      </c>
      <c r="J77" s="13" t="s">
        <v>30</v>
      </c>
      <c r="K77" s="14"/>
      <c r="Q77" s="15">
        <f>SUMIF('[1]BDD Commandes'!A:A,A77,'[1]BDD Commandes'!H:H)</f>
        <v>42312</v>
      </c>
      <c r="R77" s="15">
        <f t="shared" si="1"/>
        <v>-42312</v>
      </c>
      <c r="S77" s="16">
        <v>42186</v>
      </c>
      <c r="T77" s="17">
        <v>3666.76</v>
      </c>
    </row>
    <row r="78" spans="1:20">
      <c r="A78" s="8" t="s">
        <v>216</v>
      </c>
      <c r="C78" s="10"/>
      <c r="F78" s="11" t="s">
        <v>217</v>
      </c>
      <c r="G78" s="12" t="s">
        <v>47</v>
      </c>
      <c r="H78" s="12" t="s">
        <v>29</v>
      </c>
      <c r="I78" s="13" t="s">
        <v>30</v>
      </c>
      <c r="J78" s="13" t="s">
        <v>31</v>
      </c>
      <c r="K78" s="14"/>
      <c r="Q78" s="15">
        <f>SUMIF('[1]BDD Commandes'!A:A,A78,'[1]BDD Commandes'!H:H)</f>
        <v>0</v>
      </c>
      <c r="R78" s="15">
        <f t="shared" si="1"/>
        <v>0</v>
      </c>
      <c r="S78" s="16">
        <v>42186</v>
      </c>
      <c r="T78" s="17">
        <v>16024</v>
      </c>
    </row>
    <row r="79" spans="1:20">
      <c r="A79" s="8" t="s">
        <v>218</v>
      </c>
      <c r="C79" s="10" t="s">
        <v>26</v>
      </c>
      <c r="F79" s="11" t="s">
        <v>219</v>
      </c>
      <c r="G79" s="12" t="s">
        <v>28</v>
      </c>
      <c r="H79" s="12" t="s">
        <v>154</v>
      </c>
      <c r="I79" s="13" t="s">
        <v>30</v>
      </c>
      <c r="J79" s="13" t="s">
        <v>30</v>
      </c>
      <c r="K79" s="14"/>
      <c r="Q79" s="15">
        <f>SUMIF('[1]BDD Commandes'!A:A,A79,'[1]BDD Commandes'!H:H)</f>
        <v>42460</v>
      </c>
      <c r="R79" s="15">
        <f t="shared" si="1"/>
        <v>-42460</v>
      </c>
      <c r="S79" s="16">
        <v>42186</v>
      </c>
      <c r="T79" s="17">
        <v>13995</v>
      </c>
    </row>
    <row r="80" spans="1:20">
      <c r="A80" s="8" t="s">
        <v>220</v>
      </c>
      <c r="C80" s="10" t="s">
        <v>26</v>
      </c>
      <c r="F80" s="11" t="s">
        <v>221</v>
      </c>
      <c r="G80" s="12" t="s">
        <v>28</v>
      </c>
      <c r="H80" s="12" t="s">
        <v>51</v>
      </c>
      <c r="I80" s="13" t="s">
        <v>98</v>
      </c>
      <c r="J80" s="13" t="s">
        <v>197</v>
      </c>
      <c r="K80" s="14"/>
      <c r="Q80" s="15">
        <f>SUMIF('[1]BDD Commandes'!A:A,A80,'[1]BDD Commandes'!H:H)</f>
        <v>42461</v>
      </c>
      <c r="R80" s="15">
        <f t="shared" si="1"/>
        <v>-42461</v>
      </c>
      <c r="S80" s="16">
        <v>42186</v>
      </c>
      <c r="T80" s="17">
        <v>481000</v>
      </c>
    </row>
    <row r="81" spans="1:20">
      <c r="A81" s="8" t="s">
        <v>222</v>
      </c>
      <c r="C81" s="10" t="s">
        <v>43</v>
      </c>
      <c r="F81" s="11" t="s">
        <v>223</v>
      </c>
      <c r="G81" s="12" t="s">
        <v>28</v>
      </c>
      <c r="H81" s="12" t="s">
        <v>51</v>
      </c>
      <c r="I81" s="13" t="s">
        <v>30</v>
      </c>
      <c r="J81" s="13" t="s">
        <v>30</v>
      </c>
      <c r="K81" s="14"/>
      <c r="Q81" s="15">
        <f>SUMIF('[1]BDD Commandes'!A:A,A81,'[1]BDD Commandes'!H:H)</f>
        <v>42306</v>
      </c>
      <c r="R81" s="15">
        <f t="shared" si="1"/>
        <v>-42306</v>
      </c>
      <c r="S81" s="16">
        <v>42186</v>
      </c>
      <c r="T81" s="17">
        <v>56060</v>
      </c>
    </row>
    <row r="82" spans="1:20">
      <c r="A82" s="8" t="s">
        <v>224</v>
      </c>
      <c r="C82" s="10" t="s">
        <v>43</v>
      </c>
      <c r="F82" s="11" t="s">
        <v>225</v>
      </c>
      <c r="G82" s="12" t="s">
        <v>28</v>
      </c>
      <c r="H82" s="12" t="s">
        <v>51</v>
      </c>
      <c r="I82" s="13" t="s">
        <v>37</v>
      </c>
      <c r="J82" s="13" t="s">
        <v>151</v>
      </c>
      <c r="K82" s="14"/>
      <c r="Q82" s="15">
        <f>SUMIF('[1]BDD Commandes'!A:A,A82,'[1]BDD Commandes'!H:H)</f>
        <v>42356</v>
      </c>
      <c r="R82" s="15">
        <f t="shared" si="1"/>
        <v>-42356</v>
      </c>
      <c r="S82" s="16">
        <v>42186</v>
      </c>
      <c r="T82" s="17">
        <v>200000</v>
      </c>
    </row>
    <row r="83" spans="1:20">
      <c r="A83" s="8" t="s">
        <v>226</v>
      </c>
      <c r="C83" s="10" t="s">
        <v>26</v>
      </c>
      <c r="F83" s="11" t="s">
        <v>227</v>
      </c>
      <c r="G83" s="12" t="s">
        <v>28</v>
      </c>
      <c r="H83" s="12" t="s">
        <v>51</v>
      </c>
      <c r="I83" s="13" t="s">
        <v>37</v>
      </c>
      <c r="J83" s="13" t="s">
        <v>151</v>
      </c>
      <c r="K83" s="14"/>
      <c r="Q83" s="15">
        <f>SUMIF('[1]BDD Commandes'!A:A,A83,'[1]BDD Commandes'!H:H)</f>
        <v>42324</v>
      </c>
      <c r="R83" s="15">
        <f t="shared" si="1"/>
        <v>-42324</v>
      </c>
      <c r="S83" s="16">
        <v>42186</v>
      </c>
      <c r="T83" s="17">
        <v>200000</v>
      </c>
    </row>
    <row r="84" spans="1:20">
      <c r="A84" s="8" t="s">
        <v>228</v>
      </c>
      <c r="C84" s="10" t="s">
        <v>26</v>
      </c>
      <c r="F84" s="11" t="s">
        <v>229</v>
      </c>
      <c r="G84" s="12" t="s">
        <v>28</v>
      </c>
      <c r="H84" s="12" t="s">
        <v>51</v>
      </c>
      <c r="I84" s="13" t="s">
        <v>37</v>
      </c>
      <c r="J84" s="13" t="s">
        <v>151</v>
      </c>
      <c r="K84" s="14"/>
      <c r="Q84" s="15">
        <f>SUMIF('[1]BDD Commandes'!A:A,A84,'[1]BDD Commandes'!H:H)</f>
        <v>42369</v>
      </c>
      <c r="R84" s="15">
        <f t="shared" si="1"/>
        <v>-42369</v>
      </c>
      <c r="S84" s="16">
        <v>42186</v>
      </c>
      <c r="T84" s="17">
        <v>200000</v>
      </c>
    </row>
    <row r="85" spans="1:20">
      <c r="A85" s="8" t="s">
        <v>230</v>
      </c>
      <c r="C85" s="10" t="s">
        <v>231</v>
      </c>
      <c r="F85" s="11" t="s">
        <v>232</v>
      </c>
      <c r="G85" s="12" t="s">
        <v>97</v>
      </c>
      <c r="H85" s="12" t="s">
        <v>85</v>
      </c>
      <c r="I85" s="13" t="s">
        <v>93</v>
      </c>
      <c r="J85" s="13" t="s">
        <v>233</v>
      </c>
      <c r="K85" s="14"/>
      <c r="Q85" s="15">
        <f>SUMIF('[1]BDD Commandes'!A:A,A85,'[1]BDD Commandes'!H:H)</f>
        <v>84689</v>
      </c>
      <c r="R85" s="15">
        <f t="shared" si="1"/>
        <v>-84689</v>
      </c>
      <c r="S85" s="16">
        <v>42217</v>
      </c>
      <c r="T85" s="17">
        <v>2800</v>
      </c>
    </row>
    <row r="86" spans="1:20">
      <c r="A86" s="8" t="s">
        <v>234</v>
      </c>
      <c r="C86" s="10" t="s">
        <v>43</v>
      </c>
      <c r="F86" s="11" t="s">
        <v>235</v>
      </c>
      <c r="G86" s="12" t="s">
        <v>47</v>
      </c>
      <c r="H86" s="12" t="s">
        <v>51</v>
      </c>
      <c r="I86" s="13" t="s">
        <v>30</v>
      </c>
      <c r="J86" s="13" t="s">
        <v>30</v>
      </c>
      <c r="K86" s="14"/>
      <c r="Q86" s="15">
        <f>SUMIF('[1]BDD Commandes'!A:A,A86,'[1]BDD Commandes'!H:H)</f>
        <v>42353</v>
      </c>
      <c r="R86" s="15">
        <f t="shared" si="1"/>
        <v>-42353</v>
      </c>
      <c r="S86" s="16">
        <v>42217</v>
      </c>
      <c r="T86" s="17">
        <v>13500</v>
      </c>
    </row>
    <row r="87" spans="1:20">
      <c r="A87" s="8" t="s">
        <v>236</v>
      </c>
      <c r="C87" s="10" t="s">
        <v>147</v>
      </c>
      <c r="F87" s="11" t="s">
        <v>237</v>
      </c>
      <c r="G87" s="12" t="s">
        <v>47</v>
      </c>
      <c r="H87" s="12" t="s">
        <v>36</v>
      </c>
      <c r="I87" s="13" t="s">
        <v>119</v>
      </c>
      <c r="J87" s="13" t="s">
        <v>48</v>
      </c>
      <c r="K87" s="14"/>
      <c r="Q87" s="15">
        <f>SUMIF('[1]BDD Commandes'!A:A,A87,'[1]BDD Commandes'!H:H)</f>
        <v>42325</v>
      </c>
      <c r="R87" s="15">
        <f t="shared" si="1"/>
        <v>-42325</v>
      </c>
      <c r="S87" s="16">
        <v>42248</v>
      </c>
      <c r="T87" s="17">
        <v>3000</v>
      </c>
    </row>
    <row r="88" spans="1:20">
      <c r="A88" s="8" t="s">
        <v>238</v>
      </c>
      <c r="C88" s="10" t="s">
        <v>43</v>
      </c>
      <c r="F88" s="11" t="s">
        <v>239</v>
      </c>
      <c r="G88" s="12" t="s">
        <v>47</v>
      </c>
      <c r="H88" s="12" t="s">
        <v>36</v>
      </c>
      <c r="I88" s="13" t="s">
        <v>30</v>
      </c>
      <c r="J88" s="13" t="s">
        <v>30</v>
      </c>
      <c r="K88" s="14"/>
      <c r="Q88" s="15">
        <f>SUMIF('[1]BDD Commandes'!A:A,A88,'[1]BDD Commandes'!H:H)</f>
        <v>42578</v>
      </c>
      <c r="R88" s="15">
        <f t="shared" si="1"/>
        <v>-42578</v>
      </c>
      <c r="S88" s="16">
        <v>42248</v>
      </c>
      <c r="T88" s="17">
        <v>6000</v>
      </c>
    </row>
    <row r="89" spans="1:20">
      <c r="A89" s="8" t="s">
        <v>240</v>
      </c>
      <c r="C89" s="10" t="s">
        <v>43</v>
      </c>
      <c r="F89" s="11" t="s">
        <v>241</v>
      </c>
      <c r="G89" s="12" t="s">
        <v>47</v>
      </c>
      <c r="H89" s="12" t="s">
        <v>36</v>
      </c>
      <c r="I89" s="13" t="s">
        <v>30</v>
      </c>
      <c r="J89" s="13" t="s">
        <v>30</v>
      </c>
      <c r="K89" s="14"/>
      <c r="Q89" s="15">
        <f>SUMIF('[1]BDD Commandes'!A:A,A89,'[1]BDD Commandes'!H:H)</f>
        <v>42444</v>
      </c>
      <c r="R89" s="15">
        <f t="shared" si="1"/>
        <v>-42444</v>
      </c>
      <c r="S89" s="16">
        <v>42248</v>
      </c>
      <c r="T89" s="17">
        <v>10000</v>
      </c>
    </row>
    <row r="90" spans="1:20">
      <c r="A90" s="8" t="s">
        <v>242</v>
      </c>
      <c r="C90" s="10" t="s">
        <v>147</v>
      </c>
      <c r="F90" s="11" t="s">
        <v>243</v>
      </c>
      <c r="G90" s="12" t="s">
        <v>97</v>
      </c>
      <c r="H90" s="12" t="s">
        <v>85</v>
      </c>
      <c r="I90" s="13" t="s">
        <v>93</v>
      </c>
      <c r="J90" s="13" t="s">
        <v>38</v>
      </c>
      <c r="K90" s="14"/>
      <c r="Q90" s="15">
        <f>SUMIF('[1]BDD Commandes'!A:A,A90,'[1]BDD Commandes'!H:H)</f>
        <v>84654</v>
      </c>
      <c r="R90" s="15">
        <f t="shared" si="1"/>
        <v>-84654</v>
      </c>
      <c r="S90" s="16">
        <v>42248</v>
      </c>
      <c r="T90" s="17">
        <v>186000</v>
      </c>
    </row>
    <row r="91" spans="1:20">
      <c r="A91" s="8" t="s">
        <v>244</v>
      </c>
      <c r="C91" s="10" t="s">
        <v>43</v>
      </c>
      <c r="F91" s="11" t="s">
        <v>245</v>
      </c>
      <c r="G91" s="12" t="s">
        <v>97</v>
      </c>
      <c r="H91" s="12" t="s">
        <v>85</v>
      </c>
      <c r="I91" s="13" t="s">
        <v>93</v>
      </c>
      <c r="J91" s="13" t="s">
        <v>38</v>
      </c>
      <c r="K91" s="14"/>
      <c r="Q91" s="15">
        <f>SUMIF('[1]BDD Commandes'!A:A,A91,'[1]BDD Commandes'!H:H)</f>
        <v>42384</v>
      </c>
      <c r="R91" s="15">
        <f t="shared" si="1"/>
        <v>-42384</v>
      </c>
      <c r="S91" s="16">
        <v>42248</v>
      </c>
      <c r="T91" s="17">
        <v>14000</v>
      </c>
    </row>
    <row r="92" spans="1:20">
      <c r="A92" s="8" t="s">
        <v>246</v>
      </c>
      <c r="C92" s="10" t="s">
        <v>43</v>
      </c>
      <c r="F92" s="11" t="s">
        <v>247</v>
      </c>
      <c r="G92" s="12" t="s">
        <v>28</v>
      </c>
      <c r="H92" s="12" t="s">
        <v>51</v>
      </c>
      <c r="I92" s="13" t="s">
        <v>37</v>
      </c>
      <c r="J92" s="13" t="s">
        <v>62</v>
      </c>
      <c r="K92" s="14"/>
      <c r="Q92" s="15">
        <f>SUMIF('[1]BDD Commandes'!A:A,A92,'[1]BDD Commandes'!H:H)</f>
        <v>42353</v>
      </c>
      <c r="R92" s="15">
        <f t="shared" si="1"/>
        <v>-42353</v>
      </c>
      <c r="S92" s="16">
        <v>42248</v>
      </c>
      <c r="T92" s="17">
        <v>550000</v>
      </c>
    </row>
    <row r="93" spans="1:20">
      <c r="A93" s="8" t="s">
        <v>248</v>
      </c>
      <c r="C93" s="10" t="s">
        <v>43</v>
      </c>
      <c r="F93" s="11" t="s">
        <v>249</v>
      </c>
      <c r="G93" s="12" t="s">
        <v>47</v>
      </c>
      <c r="H93" s="12" t="s">
        <v>36</v>
      </c>
      <c r="I93" s="13" t="s">
        <v>30</v>
      </c>
      <c r="J93" s="13" t="s">
        <v>31</v>
      </c>
      <c r="K93" s="14"/>
      <c r="Q93" s="15">
        <f>SUMIF('[1]BDD Commandes'!A:A,A93,'[1]BDD Commandes'!H:H)</f>
        <v>0</v>
      </c>
      <c r="R93" s="15">
        <f t="shared" si="1"/>
        <v>0</v>
      </c>
      <c r="S93" s="16">
        <v>42248</v>
      </c>
      <c r="T93" s="17">
        <v>2000</v>
      </c>
    </row>
    <row r="94" spans="1:20">
      <c r="A94" s="8" t="s">
        <v>250</v>
      </c>
      <c r="C94" s="10" t="s">
        <v>43</v>
      </c>
      <c r="F94" s="11" t="s">
        <v>251</v>
      </c>
      <c r="G94" s="12" t="s">
        <v>47</v>
      </c>
      <c r="H94" s="12" t="s">
        <v>89</v>
      </c>
      <c r="I94" s="13" t="s">
        <v>30</v>
      </c>
      <c r="J94" s="13" t="s">
        <v>65</v>
      </c>
      <c r="K94" s="14"/>
      <c r="Q94" s="15">
        <f>SUMIF('[1]BDD Commandes'!A:A,A94,'[1]BDD Commandes'!H:H)</f>
        <v>42353</v>
      </c>
      <c r="R94" s="15">
        <f t="shared" si="1"/>
        <v>-42353</v>
      </c>
      <c r="S94" s="16">
        <v>42248</v>
      </c>
      <c r="T94" s="17">
        <v>2000</v>
      </c>
    </row>
    <row r="95" spans="1:20">
      <c r="A95" s="8" t="s">
        <v>252</v>
      </c>
      <c r="C95" s="10" t="s">
        <v>43</v>
      </c>
      <c r="F95" s="11" t="s">
        <v>253</v>
      </c>
      <c r="G95" s="12" t="s">
        <v>47</v>
      </c>
      <c r="H95" s="12" t="s">
        <v>51</v>
      </c>
      <c r="I95" s="13" t="s">
        <v>30</v>
      </c>
      <c r="J95" s="13" t="s">
        <v>65</v>
      </c>
      <c r="K95" s="14"/>
      <c r="Q95" s="15">
        <f>SUMIF('[1]BDD Commandes'!A:A,A95,'[1]BDD Commandes'!H:H)</f>
        <v>42347</v>
      </c>
      <c r="R95" s="15">
        <f t="shared" si="1"/>
        <v>-42347</v>
      </c>
      <c r="S95" s="16">
        <v>42248</v>
      </c>
      <c r="T95" s="17">
        <v>14000</v>
      </c>
    </row>
    <row r="96" spans="1:20">
      <c r="A96" s="8" t="s">
        <v>254</v>
      </c>
      <c r="C96" s="10" t="s">
        <v>43</v>
      </c>
      <c r="F96" s="11" t="s">
        <v>255</v>
      </c>
      <c r="G96" s="12" t="s">
        <v>47</v>
      </c>
      <c r="H96" s="12" t="s">
        <v>29</v>
      </c>
      <c r="I96" s="13" t="s">
        <v>30</v>
      </c>
      <c r="J96" s="13" t="s">
        <v>65</v>
      </c>
      <c r="K96" s="14"/>
      <c r="Q96" s="15">
        <f>SUMIF('[1]BDD Commandes'!A:A,A96,'[1]BDD Commandes'!H:H)</f>
        <v>0</v>
      </c>
      <c r="R96" s="15">
        <f t="shared" si="1"/>
        <v>0</v>
      </c>
      <c r="S96" s="16">
        <v>42248</v>
      </c>
      <c r="T96" s="17">
        <v>32000</v>
      </c>
    </row>
    <row r="97" spans="1:20">
      <c r="A97" s="8" t="s">
        <v>256</v>
      </c>
      <c r="C97" s="10" t="s">
        <v>147</v>
      </c>
      <c r="F97" s="11" t="s">
        <v>257</v>
      </c>
      <c r="G97" s="12" t="s">
        <v>47</v>
      </c>
      <c r="H97" s="12" t="s">
        <v>36</v>
      </c>
      <c r="I97" s="13" t="s">
        <v>30</v>
      </c>
      <c r="J97" s="13" t="s">
        <v>31</v>
      </c>
      <c r="K97" s="14"/>
      <c r="Q97" s="15">
        <f>SUMIF('[1]BDD Commandes'!A:A,A97,'[1]BDD Commandes'!H:H)</f>
        <v>42444</v>
      </c>
      <c r="R97" s="15">
        <f t="shared" si="1"/>
        <v>-42444</v>
      </c>
      <c r="S97" s="16">
        <v>42248</v>
      </c>
      <c r="T97" s="17">
        <v>6000</v>
      </c>
    </row>
    <row r="98" spans="1:20">
      <c r="A98" s="8" t="s">
        <v>258</v>
      </c>
      <c r="C98" s="10" t="s">
        <v>60</v>
      </c>
      <c r="F98" s="11" t="s">
        <v>259</v>
      </c>
      <c r="G98" s="12" t="s">
        <v>28</v>
      </c>
      <c r="H98" s="12" t="s">
        <v>51</v>
      </c>
      <c r="I98" s="13" t="s">
        <v>30</v>
      </c>
      <c r="J98" s="13" t="s">
        <v>107</v>
      </c>
      <c r="K98" s="14"/>
      <c r="Q98" s="15">
        <f>SUMIF('[1]BDD Commandes'!A:A,A98,'[1]BDD Commandes'!H:H)</f>
        <v>42355</v>
      </c>
      <c r="R98" s="15">
        <f t="shared" si="1"/>
        <v>-42355</v>
      </c>
      <c r="S98" s="16">
        <v>42278</v>
      </c>
      <c r="T98" s="17">
        <v>130000</v>
      </c>
    </row>
    <row r="99" spans="1:20">
      <c r="A99" s="8" t="s">
        <v>260</v>
      </c>
      <c r="C99" s="10" t="s">
        <v>67</v>
      </c>
      <c r="F99" s="11" t="s">
        <v>261</v>
      </c>
      <c r="G99" s="12" t="s">
        <v>28</v>
      </c>
      <c r="H99" s="12" t="s">
        <v>51</v>
      </c>
      <c r="I99" s="13" t="s">
        <v>30</v>
      </c>
      <c r="J99" s="13" t="s">
        <v>107</v>
      </c>
      <c r="K99" s="14"/>
      <c r="Q99" s="15">
        <f>SUMIF('[1]BDD Commandes'!A:A,A99,'[1]BDD Commandes'!H:H)</f>
        <v>42384</v>
      </c>
      <c r="R99" s="15">
        <f t="shared" si="1"/>
        <v>-42384</v>
      </c>
      <c r="S99" s="16">
        <v>42278</v>
      </c>
      <c r="T99" s="17">
        <v>130000</v>
      </c>
    </row>
    <row r="100" spans="1:20">
      <c r="A100" s="8" t="s">
        <v>262</v>
      </c>
      <c r="C100" s="10" t="s">
        <v>263</v>
      </c>
      <c r="F100" s="11" t="s">
        <v>264</v>
      </c>
      <c r="G100" s="12" t="s">
        <v>47</v>
      </c>
      <c r="H100" s="12" t="s">
        <v>89</v>
      </c>
      <c r="I100" s="13" t="s">
        <v>30</v>
      </c>
      <c r="J100" s="13" t="s">
        <v>65</v>
      </c>
      <c r="K100" s="14"/>
      <c r="Q100" s="15">
        <f>SUMIF('[1]BDD Commandes'!A:A,A100,'[1]BDD Commandes'!H:H)</f>
        <v>0</v>
      </c>
      <c r="R100" s="15">
        <f t="shared" si="1"/>
        <v>0</v>
      </c>
      <c r="S100" s="16">
        <v>42278</v>
      </c>
      <c r="T100" s="17">
        <v>69000</v>
      </c>
    </row>
    <row r="101" spans="1:20">
      <c r="A101" s="8" t="s">
        <v>265</v>
      </c>
      <c r="C101" s="10" t="s">
        <v>43</v>
      </c>
      <c r="F101" s="11" t="s">
        <v>266</v>
      </c>
      <c r="G101" s="12" t="s">
        <v>47</v>
      </c>
      <c r="H101" s="12" t="s">
        <v>89</v>
      </c>
      <c r="I101" s="13" t="s">
        <v>30</v>
      </c>
      <c r="J101" s="13" t="s">
        <v>65</v>
      </c>
      <c r="K101" s="14"/>
      <c r="Q101" s="15">
        <f>SUMIF('[1]BDD Commandes'!A:A,A101,'[1]BDD Commandes'!H:H)</f>
        <v>42566</v>
      </c>
      <c r="R101" s="15">
        <f t="shared" si="1"/>
        <v>-42566</v>
      </c>
      <c r="S101" s="16">
        <v>42278</v>
      </c>
      <c r="T101" s="17">
        <v>21000</v>
      </c>
    </row>
    <row r="102" spans="1:20">
      <c r="A102" s="8" t="s">
        <v>267</v>
      </c>
      <c r="C102" s="10" t="s">
        <v>33</v>
      </c>
      <c r="F102" s="11" t="s">
        <v>268</v>
      </c>
      <c r="G102" s="12" t="s">
        <v>47</v>
      </c>
      <c r="H102" s="12" t="s">
        <v>89</v>
      </c>
      <c r="I102" s="13" t="s">
        <v>30</v>
      </c>
      <c r="J102" s="13" t="s">
        <v>65</v>
      </c>
      <c r="K102" s="14"/>
      <c r="Q102" s="15">
        <f>SUMIF('[1]BDD Commandes'!A:A,A102,'[1]BDD Commandes'!H:H)</f>
        <v>42551</v>
      </c>
      <c r="R102" s="15">
        <f t="shared" si="1"/>
        <v>-42551</v>
      </c>
      <c r="S102" s="16">
        <v>42278</v>
      </c>
      <c r="T102" s="17">
        <v>6000</v>
      </c>
    </row>
    <row r="103" spans="1:20">
      <c r="A103" s="8" t="s">
        <v>269</v>
      </c>
      <c r="C103" s="10" t="s">
        <v>147</v>
      </c>
      <c r="F103" s="11" t="s">
        <v>270</v>
      </c>
      <c r="G103" s="12" t="s">
        <v>47</v>
      </c>
      <c r="H103" s="12" t="s">
        <v>89</v>
      </c>
      <c r="I103" s="13" t="s">
        <v>119</v>
      </c>
      <c r="J103" s="13" t="s">
        <v>192</v>
      </c>
      <c r="K103" s="14"/>
      <c r="Q103" s="15">
        <f>SUMIF('[1]BDD Commandes'!A:A,A103,'[1]BDD Commandes'!H:H)</f>
        <v>0</v>
      </c>
      <c r="R103" s="15">
        <f t="shared" si="1"/>
        <v>0</v>
      </c>
      <c r="S103" s="16">
        <v>42278</v>
      </c>
      <c r="T103" s="17">
        <v>17000</v>
      </c>
    </row>
    <row r="104" spans="1:20">
      <c r="A104" s="8" t="s">
        <v>271</v>
      </c>
      <c r="C104" s="10" t="s">
        <v>67</v>
      </c>
      <c r="F104" s="11" t="s">
        <v>272</v>
      </c>
      <c r="G104" s="12" t="s">
        <v>97</v>
      </c>
      <c r="H104" s="12" t="s">
        <v>89</v>
      </c>
      <c r="I104" s="13" t="s">
        <v>93</v>
      </c>
      <c r="J104" s="13" t="s">
        <v>104</v>
      </c>
      <c r="K104" s="14"/>
      <c r="Q104" s="15">
        <f>SUMIF('[1]BDD Commandes'!A:A,A104,'[1]BDD Commandes'!H:H)</f>
        <v>42353</v>
      </c>
      <c r="R104" s="15">
        <f t="shared" si="1"/>
        <v>-42353</v>
      </c>
      <c r="S104" s="16">
        <v>42278</v>
      </c>
      <c r="T104" s="17">
        <v>113000</v>
      </c>
    </row>
    <row r="105" spans="1:20">
      <c r="A105" s="8" t="s">
        <v>273</v>
      </c>
      <c r="C105" s="10" t="s">
        <v>113</v>
      </c>
      <c r="F105" s="11" t="s">
        <v>274</v>
      </c>
      <c r="G105" s="12" t="s">
        <v>47</v>
      </c>
      <c r="H105" s="12" t="s">
        <v>89</v>
      </c>
      <c r="I105" s="13" t="s">
        <v>30</v>
      </c>
      <c r="J105" s="13" t="s">
        <v>65</v>
      </c>
      <c r="K105" s="14"/>
      <c r="Q105" s="15">
        <f>SUMIF('[1]BDD Commandes'!A:A,A105,'[1]BDD Commandes'!H:H)</f>
        <v>84768</v>
      </c>
      <c r="R105" s="15">
        <f t="shared" si="1"/>
        <v>-84768</v>
      </c>
      <c r="S105" s="16">
        <v>42278</v>
      </c>
      <c r="T105" s="17">
        <v>23000</v>
      </c>
    </row>
    <row r="106" spans="1:20">
      <c r="A106" s="8" t="s">
        <v>275</v>
      </c>
      <c r="C106" s="10" t="s">
        <v>263</v>
      </c>
      <c r="F106" s="11" t="s">
        <v>276</v>
      </c>
      <c r="G106" s="12" t="s">
        <v>28</v>
      </c>
      <c r="H106" s="12" t="s">
        <v>69</v>
      </c>
      <c r="I106" s="13" t="s">
        <v>37</v>
      </c>
      <c r="J106" s="13" t="s">
        <v>277</v>
      </c>
      <c r="K106" s="14"/>
      <c r="Q106" s="15">
        <f>SUMIF('[1]BDD Commandes'!A:A,A106,'[1]BDD Commandes'!H:H)</f>
        <v>42369</v>
      </c>
      <c r="R106" s="15">
        <f t="shared" si="1"/>
        <v>-42369</v>
      </c>
      <c r="S106" s="16">
        <v>42278</v>
      </c>
      <c r="T106" s="17">
        <v>115000</v>
      </c>
    </row>
    <row r="107" spans="1:20">
      <c r="A107" s="8" t="s">
        <v>278</v>
      </c>
      <c r="C107" s="10" t="s">
        <v>263</v>
      </c>
      <c r="F107" s="11" t="s">
        <v>279</v>
      </c>
      <c r="G107" s="12" t="s">
        <v>97</v>
      </c>
      <c r="H107" s="12" t="s">
        <v>89</v>
      </c>
      <c r="I107" s="13" t="s">
        <v>93</v>
      </c>
      <c r="J107" s="13" t="s">
        <v>104</v>
      </c>
      <c r="K107" s="14"/>
      <c r="Q107" s="15">
        <f>SUMIF('[1]BDD Commandes'!A:A,A107,'[1]BDD Commandes'!H:H)</f>
        <v>42359</v>
      </c>
      <c r="R107" s="15">
        <f t="shared" si="1"/>
        <v>-42359</v>
      </c>
      <c r="S107" s="16">
        <v>42278</v>
      </c>
      <c r="T107" s="17">
        <v>273067.59999999998</v>
      </c>
    </row>
    <row r="108" spans="1:20">
      <c r="A108" s="8" t="s">
        <v>280</v>
      </c>
      <c r="C108" s="10" t="s">
        <v>140</v>
      </c>
      <c r="F108" s="11" t="s">
        <v>281</v>
      </c>
      <c r="G108" s="12" t="s">
        <v>97</v>
      </c>
      <c r="H108" s="12" t="s">
        <v>51</v>
      </c>
      <c r="I108" s="13" t="s">
        <v>93</v>
      </c>
      <c r="J108" s="13" t="s">
        <v>161</v>
      </c>
      <c r="K108" s="14"/>
      <c r="Q108" s="15">
        <f>SUMIF('[1]BDD Commandes'!A:A,A108,'[1]BDD Commandes'!H:H)</f>
        <v>42551</v>
      </c>
      <c r="R108" s="15">
        <f t="shared" si="1"/>
        <v>-42551</v>
      </c>
      <c r="S108" s="16">
        <v>42278</v>
      </c>
      <c r="T108" s="17">
        <v>5000</v>
      </c>
    </row>
    <row r="109" spans="1:20">
      <c r="A109" s="8" t="s">
        <v>282</v>
      </c>
      <c r="C109" s="10" t="s">
        <v>67</v>
      </c>
      <c r="F109" s="11" t="s">
        <v>283</v>
      </c>
      <c r="G109" s="12" t="s">
        <v>47</v>
      </c>
      <c r="H109" s="12" t="s">
        <v>29</v>
      </c>
      <c r="I109" s="13" t="s">
        <v>37</v>
      </c>
      <c r="J109" s="13" t="s">
        <v>38</v>
      </c>
      <c r="K109" s="14"/>
      <c r="Q109" s="15">
        <f>SUMIF('[1]BDD Commandes'!A:A,A109,'[1]BDD Commandes'!H:H)</f>
        <v>0</v>
      </c>
      <c r="R109" s="15">
        <f t="shared" si="1"/>
        <v>0</v>
      </c>
      <c r="S109" s="16">
        <v>42278</v>
      </c>
      <c r="T109" s="17">
        <v>45000</v>
      </c>
    </row>
    <row r="110" spans="1:20">
      <c r="A110" s="8" t="s">
        <v>284</v>
      </c>
      <c r="C110" s="10" t="s">
        <v>26</v>
      </c>
      <c r="F110" s="11" t="s">
        <v>285</v>
      </c>
      <c r="G110" s="12" t="s">
        <v>28</v>
      </c>
      <c r="H110" s="12" t="s">
        <v>154</v>
      </c>
      <c r="I110" s="13" t="s">
        <v>37</v>
      </c>
      <c r="J110" s="13" t="s">
        <v>38</v>
      </c>
      <c r="K110" s="14"/>
      <c r="Q110" s="15">
        <f>SUMIF('[1]BDD Commandes'!A:A,A110,'[1]BDD Commandes'!H:H)</f>
        <v>42490</v>
      </c>
      <c r="R110" s="15">
        <f t="shared" si="1"/>
        <v>-42490</v>
      </c>
      <c r="S110" s="16">
        <v>42278</v>
      </c>
      <c r="T110" s="17">
        <v>20000</v>
      </c>
    </row>
    <row r="111" spans="1:20">
      <c r="A111" s="8" t="s">
        <v>286</v>
      </c>
      <c r="C111" s="10" t="s">
        <v>140</v>
      </c>
      <c r="F111" s="11" t="s">
        <v>287</v>
      </c>
      <c r="G111" s="12" t="s">
        <v>92</v>
      </c>
      <c r="H111" s="12" t="s">
        <v>85</v>
      </c>
      <c r="I111" s="13" t="s">
        <v>30</v>
      </c>
      <c r="J111" s="13" t="s">
        <v>107</v>
      </c>
      <c r="K111" s="14"/>
      <c r="Q111" s="15">
        <f>SUMIF('[1]BDD Commandes'!A:A,A111,'[1]BDD Commandes'!H:H)</f>
        <v>42429</v>
      </c>
      <c r="R111" s="15">
        <f t="shared" si="1"/>
        <v>-42429</v>
      </c>
      <c r="S111" s="16">
        <v>42278</v>
      </c>
      <c r="T111" s="17">
        <v>3800</v>
      </c>
    </row>
    <row r="112" spans="1:20">
      <c r="A112" s="8" t="s">
        <v>288</v>
      </c>
      <c r="C112" s="10" t="s">
        <v>40</v>
      </c>
      <c r="F112" s="11" t="s">
        <v>289</v>
      </c>
      <c r="G112" s="12" t="s">
        <v>47</v>
      </c>
      <c r="H112" s="12" t="s">
        <v>29</v>
      </c>
      <c r="I112" s="13" t="s">
        <v>30</v>
      </c>
      <c r="J112" s="13" t="s">
        <v>65</v>
      </c>
      <c r="K112" s="14"/>
      <c r="Q112" s="15">
        <f>SUMIF('[1]BDD Commandes'!A:A,A112,'[1]BDD Commandes'!H:H)</f>
        <v>254152</v>
      </c>
      <c r="R112" s="15">
        <f t="shared" si="1"/>
        <v>-254152</v>
      </c>
      <c r="S112" s="16">
        <v>42278</v>
      </c>
      <c r="T112" s="17">
        <v>2234</v>
      </c>
    </row>
    <row r="113" spans="1:21">
      <c r="A113" s="8" t="s">
        <v>290</v>
      </c>
      <c r="C113" s="10" t="s">
        <v>40</v>
      </c>
      <c r="F113" s="11" t="s">
        <v>291</v>
      </c>
      <c r="G113" s="12" t="s">
        <v>47</v>
      </c>
      <c r="H113" s="12" t="s">
        <v>89</v>
      </c>
      <c r="I113" s="13" t="s">
        <v>37</v>
      </c>
      <c r="J113" s="13" t="s">
        <v>38</v>
      </c>
      <c r="K113" s="14"/>
      <c r="Q113" s="15">
        <f>SUMIF('[1]BDD Commandes'!A:A,A113,'[1]BDD Commandes'!H:H)</f>
        <v>127105</v>
      </c>
      <c r="R113" s="15">
        <f t="shared" si="1"/>
        <v>-127105</v>
      </c>
      <c r="S113" s="16">
        <v>42278</v>
      </c>
      <c r="T113" s="17">
        <v>4000</v>
      </c>
    </row>
    <row r="114" spans="1:21">
      <c r="A114" s="8" t="s">
        <v>292</v>
      </c>
      <c r="C114" s="10" t="s">
        <v>140</v>
      </c>
      <c r="F114" s="11" t="s">
        <v>293</v>
      </c>
      <c r="G114" s="12" t="s">
        <v>97</v>
      </c>
      <c r="H114" s="12" t="s">
        <v>51</v>
      </c>
      <c r="I114" s="13" t="s">
        <v>93</v>
      </c>
      <c r="J114" s="13" t="s">
        <v>294</v>
      </c>
      <c r="K114" s="14"/>
      <c r="Q114" s="15">
        <f>SUMIF('[1]BDD Commandes'!A:A,A114,'[1]BDD Commandes'!H:H)</f>
        <v>84745</v>
      </c>
      <c r="R114" s="15">
        <f t="shared" si="1"/>
        <v>-84745</v>
      </c>
      <c r="S114" s="16">
        <v>42278</v>
      </c>
      <c r="T114" s="17">
        <v>92000</v>
      </c>
    </row>
    <row r="115" spans="1:21">
      <c r="A115" s="8" t="s">
        <v>295</v>
      </c>
      <c r="C115" s="10" t="s">
        <v>40</v>
      </c>
      <c r="F115" s="11" t="s">
        <v>296</v>
      </c>
      <c r="G115" s="12" t="s">
        <v>47</v>
      </c>
      <c r="H115" s="12" t="s">
        <v>36</v>
      </c>
      <c r="I115" s="13" t="s">
        <v>119</v>
      </c>
      <c r="J115" s="13" t="s">
        <v>62</v>
      </c>
      <c r="K115" s="14"/>
      <c r="Q115" s="15">
        <f>SUMIF('[1]BDD Commandes'!A:A,A115,'[1]BDD Commandes'!H:H)</f>
        <v>42360</v>
      </c>
      <c r="R115" s="15">
        <f t="shared" si="1"/>
        <v>-42360</v>
      </c>
      <c r="S115" s="16">
        <v>42278</v>
      </c>
      <c r="T115" s="17">
        <v>7800</v>
      </c>
    </row>
    <row r="116" spans="1:21">
      <c r="A116" s="8" t="s">
        <v>297</v>
      </c>
      <c r="C116" s="10" t="s">
        <v>26</v>
      </c>
      <c r="F116" s="11" t="s">
        <v>298</v>
      </c>
      <c r="G116" s="12" t="s">
        <v>47</v>
      </c>
      <c r="H116" s="12" t="s">
        <v>36</v>
      </c>
      <c r="I116" s="13" t="s">
        <v>119</v>
      </c>
      <c r="J116" s="13" t="s">
        <v>62</v>
      </c>
      <c r="K116" s="14"/>
      <c r="Q116" s="15">
        <f>SUMIF('[1]BDD Commandes'!A:A,A116,'[1]BDD Commandes'!H:H)</f>
        <v>42460</v>
      </c>
      <c r="R116" s="15">
        <f t="shared" si="1"/>
        <v>-42460</v>
      </c>
      <c r="S116" s="16">
        <v>42278</v>
      </c>
      <c r="T116" s="17">
        <v>5200</v>
      </c>
    </row>
    <row r="117" spans="1:21">
      <c r="A117" s="8" t="s">
        <v>299</v>
      </c>
      <c r="C117" s="10" t="s">
        <v>43</v>
      </c>
      <c r="F117" s="11" t="s">
        <v>300</v>
      </c>
      <c r="G117" s="12" t="s">
        <v>92</v>
      </c>
      <c r="H117" s="12" t="s">
        <v>51</v>
      </c>
      <c r="I117" s="13" t="s">
        <v>93</v>
      </c>
      <c r="J117" s="13" t="s">
        <v>86</v>
      </c>
      <c r="K117" s="14"/>
      <c r="Q117" s="15">
        <f>SUMIF('[1]BDD Commandes'!A:A,A117,'[1]BDD Commandes'!H:H)</f>
        <v>0</v>
      </c>
      <c r="R117" s="15">
        <f t="shared" si="1"/>
        <v>0</v>
      </c>
      <c r="S117" s="16">
        <v>42278</v>
      </c>
      <c r="T117" s="17">
        <v>7760</v>
      </c>
    </row>
    <row r="118" spans="1:21">
      <c r="A118" s="8" t="s">
        <v>301</v>
      </c>
      <c r="C118" s="10" t="s">
        <v>43</v>
      </c>
      <c r="F118" s="11" t="s">
        <v>302</v>
      </c>
      <c r="G118" s="12" t="s">
        <v>28</v>
      </c>
      <c r="H118" s="12" t="s">
        <v>29</v>
      </c>
      <c r="I118" s="13" t="s">
        <v>98</v>
      </c>
      <c r="J118" s="13" t="s">
        <v>98</v>
      </c>
      <c r="K118" s="14"/>
      <c r="Q118" s="15">
        <f>SUMIF('[1]BDD Commandes'!A:A,A118,'[1]BDD Commandes'!H:H)</f>
        <v>0</v>
      </c>
      <c r="R118" s="15">
        <f t="shared" si="1"/>
        <v>0</v>
      </c>
      <c r="S118" s="16">
        <v>42278</v>
      </c>
      <c r="T118" s="17">
        <v>2250</v>
      </c>
    </row>
    <row r="119" spans="1:21">
      <c r="A119" s="8" t="s">
        <v>303</v>
      </c>
      <c r="C119" s="10" t="s">
        <v>43</v>
      </c>
      <c r="F119" s="11" t="s">
        <v>304</v>
      </c>
      <c r="G119" s="12" t="s">
        <v>28</v>
      </c>
      <c r="H119" s="12" t="s">
        <v>29</v>
      </c>
      <c r="I119" s="13" t="s">
        <v>30</v>
      </c>
      <c r="J119" s="13" t="s">
        <v>30</v>
      </c>
      <c r="K119" s="14"/>
      <c r="Q119" s="15">
        <f>SUMIF('[1]BDD Commandes'!A:A,A119,'[1]BDD Commandes'!H:H)</f>
        <v>0</v>
      </c>
      <c r="R119" s="15">
        <f t="shared" si="1"/>
        <v>0</v>
      </c>
      <c r="S119" s="16">
        <v>42278</v>
      </c>
      <c r="T119" s="17">
        <v>36000</v>
      </c>
    </row>
    <row r="120" spans="1:21">
      <c r="A120" s="8" t="s">
        <v>305</v>
      </c>
      <c r="C120" s="10" t="s">
        <v>100</v>
      </c>
      <c r="F120" s="11" t="s">
        <v>306</v>
      </c>
      <c r="G120" s="12" t="s">
        <v>28</v>
      </c>
      <c r="H120" s="12" t="s">
        <v>51</v>
      </c>
      <c r="I120" s="13" t="s">
        <v>30</v>
      </c>
      <c r="J120" s="13" t="s">
        <v>30</v>
      </c>
      <c r="K120" s="14"/>
      <c r="Q120" s="15">
        <f>SUMIF('[1]BDD Commandes'!A:A,A120,'[1]BDD Commandes'!H:H)</f>
        <v>0</v>
      </c>
      <c r="R120" s="15">
        <f t="shared" si="1"/>
        <v>0</v>
      </c>
      <c r="S120" s="16">
        <v>42278</v>
      </c>
      <c r="T120" s="17">
        <v>66000</v>
      </c>
    </row>
    <row r="121" spans="1:21">
      <c r="A121" s="8" t="s">
        <v>307</v>
      </c>
      <c r="C121" s="10" t="s">
        <v>113</v>
      </c>
      <c r="F121" s="11" t="s">
        <v>308</v>
      </c>
      <c r="G121" s="12" t="s">
        <v>28</v>
      </c>
      <c r="H121" s="12" t="s">
        <v>154</v>
      </c>
      <c r="I121" s="13" t="s">
        <v>98</v>
      </c>
      <c r="J121" s="13" t="s">
        <v>98</v>
      </c>
      <c r="K121" s="14"/>
      <c r="Q121" s="15">
        <f>SUMIF('[1]BDD Commandes'!A:A,A121,'[1]BDD Commandes'!H:H)</f>
        <v>0</v>
      </c>
      <c r="R121" s="15">
        <f t="shared" si="1"/>
        <v>0</v>
      </c>
      <c r="S121" s="16">
        <v>42278</v>
      </c>
      <c r="T121" s="17">
        <v>1000</v>
      </c>
    </row>
    <row r="122" spans="1:21">
      <c r="A122" s="9" t="s">
        <v>309</v>
      </c>
      <c r="F122" s="22"/>
      <c r="G122" s="12"/>
      <c r="H122" s="12"/>
      <c r="I122" s="13"/>
      <c r="J122" s="13"/>
      <c r="K122" s="14"/>
      <c r="S122" s="23"/>
      <c r="T122" s="24"/>
    </row>
    <row r="123" spans="1:21">
      <c r="A123" s="9">
        <v>1</v>
      </c>
      <c r="B123" s="9" t="s">
        <v>310</v>
      </c>
      <c r="C123" s="9" t="s">
        <v>67</v>
      </c>
      <c r="D123" s="9">
        <v>0</v>
      </c>
      <c r="E123" s="9">
        <v>2016</v>
      </c>
      <c r="F123" s="22" t="s">
        <v>311</v>
      </c>
      <c r="G123" s="12" t="s">
        <v>97</v>
      </c>
      <c r="H123" s="12" t="s">
        <v>29</v>
      </c>
      <c r="I123" s="13" t="s">
        <v>37</v>
      </c>
      <c r="J123" s="13" t="s">
        <v>151</v>
      </c>
      <c r="K123" s="14" t="s">
        <v>312</v>
      </c>
      <c r="L123" s="15">
        <v>6</v>
      </c>
      <c r="M123" s="15">
        <v>7</v>
      </c>
      <c r="N123" s="15">
        <v>8</v>
      </c>
      <c r="O123" s="15">
        <v>15</v>
      </c>
      <c r="P123" s="15">
        <v>6</v>
      </c>
      <c r="S123" s="23"/>
      <c r="T123" s="24"/>
      <c r="U123" s="18">
        <v>25678</v>
      </c>
    </row>
    <row r="124" spans="1:21">
      <c r="F124" s="22"/>
      <c r="G124" s="12"/>
      <c r="H124" s="12"/>
      <c r="I124" s="13"/>
      <c r="J124" s="13"/>
      <c r="K124" s="14"/>
      <c r="S124" s="23"/>
      <c r="T124" s="24"/>
    </row>
    <row r="125" spans="1:21">
      <c r="F125" s="22"/>
      <c r="G125" s="12"/>
      <c r="H125" s="12"/>
      <c r="I125" s="13"/>
      <c r="J125" s="13"/>
      <c r="K125" s="14"/>
      <c r="S125" s="23"/>
      <c r="T125" s="24"/>
    </row>
    <row r="126" spans="1:21">
      <c r="F126" s="22"/>
      <c r="G126" s="12"/>
      <c r="H126" s="12"/>
      <c r="I126" s="13"/>
      <c r="J126" s="13"/>
      <c r="K126" s="14"/>
      <c r="S126" s="23"/>
      <c r="T126" s="24"/>
    </row>
    <row r="127" spans="1:21">
      <c r="F127" s="22"/>
      <c r="G127" s="12"/>
      <c r="H127" s="12"/>
      <c r="I127" s="13"/>
      <c r="J127" s="13"/>
      <c r="K127" s="14"/>
      <c r="S127" s="23"/>
      <c r="T127" s="24"/>
    </row>
    <row r="128" spans="1:21">
      <c r="F128" s="22"/>
      <c r="G128" s="12"/>
      <c r="H128" s="12"/>
      <c r="I128" s="13"/>
      <c r="J128" s="13"/>
      <c r="K128" s="14"/>
      <c r="S128" s="23"/>
      <c r="T128" s="24"/>
    </row>
    <row r="129" spans="6:20">
      <c r="F129" s="22"/>
      <c r="G129" s="12"/>
      <c r="H129" s="12"/>
      <c r="I129" s="13"/>
      <c r="J129" s="13"/>
      <c r="K129" s="14"/>
      <c r="S129" s="23"/>
      <c r="T129" s="24"/>
    </row>
    <row r="130" spans="6:20">
      <c r="F130" s="22"/>
      <c r="G130" s="12"/>
      <c r="H130" s="12"/>
      <c r="I130" s="13"/>
      <c r="J130" s="13"/>
      <c r="K130" s="14"/>
      <c r="S130" s="23"/>
      <c r="T130" s="24"/>
    </row>
    <row r="131" spans="6:20">
      <c r="F131" s="22"/>
      <c r="G131" s="12"/>
      <c r="H131" s="12"/>
      <c r="I131" s="13"/>
      <c r="J131" s="13"/>
      <c r="K131" s="14"/>
      <c r="S131" s="23"/>
      <c r="T131" s="24"/>
    </row>
    <row r="132" spans="6:20">
      <c r="F132" s="22"/>
      <c r="G132" s="12"/>
      <c r="H132" s="12"/>
      <c r="I132" s="13"/>
      <c r="J132" s="13"/>
      <c r="K132" s="14"/>
      <c r="S132" s="23"/>
      <c r="T132" s="24"/>
    </row>
    <row r="133" spans="6:20">
      <c r="F133" s="22"/>
      <c r="G133" s="12"/>
      <c r="H133" s="12"/>
      <c r="I133" s="13"/>
      <c r="J133" s="13"/>
      <c r="K133" s="14"/>
      <c r="S133" s="23"/>
      <c r="T133" s="24"/>
    </row>
    <row r="134" spans="6:20">
      <c r="F134" s="22"/>
      <c r="G134" s="12"/>
      <c r="H134" s="12"/>
      <c r="I134" s="13"/>
      <c r="J134" s="13"/>
      <c r="K134" s="14"/>
      <c r="S134" s="23"/>
      <c r="T134" s="24"/>
    </row>
    <row r="135" spans="6:20">
      <c r="F135" s="22"/>
      <c r="G135" s="12"/>
      <c r="H135" s="12"/>
      <c r="I135" s="13"/>
      <c r="J135" s="13"/>
      <c r="K135" s="14"/>
      <c r="S135" s="23"/>
      <c r="T135" s="24"/>
    </row>
    <row r="136" spans="6:20">
      <c r="F136" s="22"/>
      <c r="G136" s="12"/>
      <c r="H136" s="12"/>
      <c r="I136" s="13"/>
      <c r="J136" s="13"/>
      <c r="K136" s="14"/>
      <c r="S136" s="23"/>
      <c r="T136" s="24"/>
    </row>
    <row r="137" spans="6:20">
      <c r="F137" s="22"/>
      <c r="G137" s="12"/>
      <c r="H137" s="12"/>
      <c r="I137" s="13"/>
      <c r="J137" s="13"/>
      <c r="K137" s="14"/>
      <c r="S137" s="23"/>
      <c r="T137" s="24"/>
    </row>
    <row r="138" spans="6:20">
      <c r="F138" s="22"/>
      <c r="G138" s="12"/>
      <c r="H138" s="12"/>
      <c r="I138" s="13"/>
      <c r="J138" s="13"/>
      <c r="K138" s="14"/>
      <c r="S138" s="23"/>
      <c r="T138" s="24"/>
    </row>
    <row r="139" spans="6:20">
      <c r="F139" s="22"/>
      <c r="G139" s="12"/>
      <c r="H139" s="12"/>
      <c r="I139" s="13"/>
      <c r="J139" s="13"/>
      <c r="K139" s="14"/>
      <c r="S139" s="23"/>
      <c r="T139" s="24"/>
    </row>
    <row r="140" spans="6:20">
      <c r="F140" s="22"/>
      <c r="G140" s="12"/>
      <c r="H140" s="12"/>
      <c r="I140" s="13"/>
      <c r="J140" s="13"/>
      <c r="K140" s="14"/>
      <c r="S140" s="23"/>
      <c r="T140" s="24"/>
    </row>
    <row r="141" spans="6:20">
      <c r="F141" s="22"/>
      <c r="G141" s="12"/>
      <c r="H141" s="12"/>
      <c r="I141" s="13"/>
      <c r="J141" s="13"/>
      <c r="K141" s="14"/>
      <c r="S141" s="23"/>
      <c r="T141" s="24"/>
    </row>
    <row r="142" spans="6:20">
      <c r="F142" s="22"/>
      <c r="G142" s="12"/>
      <c r="H142" s="12"/>
      <c r="I142" s="13"/>
      <c r="J142" s="13"/>
      <c r="K142" s="14"/>
      <c r="S142" s="23"/>
      <c r="T142" s="24"/>
    </row>
    <row r="143" spans="6:20">
      <c r="F143" s="22"/>
      <c r="G143" s="12"/>
      <c r="H143" s="12"/>
      <c r="I143" s="13"/>
      <c r="J143" s="13"/>
      <c r="K143" s="14"/>
      <c r="S143" s="23"/>
      <c r="T143" s="24"/>
    </row>
    <row r="144" spans="6:20">
      <c r="F144" s="22"/>
      <c r="G144" s="12"/>
      <c r="H144" s="12"/>
      <c r="I144" s="13"/>
      <c r="J144" s="13"/>
      <c r="K144" s="14"/>
      <c r="S144" s="23"/>
      <c r="T144" s="24"/>
    </row>
    <row r="145" spans="6:20">
      <c r="F145" s="22"/>
      <c r="G145" s="12"/>
      <c r="H145" s="12"/>
      <c r="I145" s="13"/>
      <c r="J145" s="13"/>
      <c r="K145" s="14"/>
      <c r="S145" s="23"/>
      <c r="T145" s="24"/>
    </row>
    <row r="146" spans="6:20">
      <c r="F146" s="22"/>
      <c r="G146" s="12"/>
      <c r="H146" s="12"/>
      <c r="I146" s="13"/>
      <c r="J146" s="13"/>
      <c r="K146" s="14"/>
      <c r="S146" s="23"/>
      <c r="T146" s="24"/>
    </row>
    <row r="147" spans="6:20">
      <c r="F147" s="22"/>
      <c r="G147" s="12"/>
      <c r="H147" s="12"/>
      <c r="I147" s="13"/>
      <c r="J147" s="13"/>
      <c r="K147" s="14"/>
      <c r="S147" s="23"/>
      <c r="T147" s="24"/>
    </row>
    <row r="148" spans="6:20">
      <c r="F148" s="22"/>
      <c r="G148" s="12"/>
      <c r="H148" s="12"/>
      <c r="I148" s="13"/>
      <c r="J148" s="13"/>
      <c r="K148" s="14"/>
      <c r="S148" s="23"/>
      <c r="T148" s="24"/>
    </row>
    <row r="149" spans="6:20">
      <c r="F149" s="22"/>
      <c r="G149" s="12"/>
      <c r="H149" s="12"/>
      <c r="I149" s="13"/>
      <c r="J149" s="13"/>
      <c r="K149" s="14"/>
      <c r="S149" s="23"/>
      <c r="T149" s="24"/>
    </row>
    <row r="150" spans="6:20">
      <c r="F150" s="22"/>
      <c r="G150" s="12"/>
      <c r="H150" s="12"/>
      <c r="I150" s="13"/>
      <c r="J150" s="13"/>
      <c r="K150" s="14"/>
      <c r="S150" s="23"/>
      <c r="T150" s="24"/>
    </row>
    <row r="151" spans="6:20">
      <c r="F151" s="22"/>
      <c r="G151" s="12"/>
      <c r="H151" s="12"/>
      <c r="I151" s="13"/>
      <c r="J151" s="13"/>
      <c r="K151" s="14"/>
      <c r="S151" s="23"/>
      <c r="T151" s="24"/>
    </row>
    <row r="152" spans="6:20">
      <c r="F152" s="22"/>
      <c r="G152" s="12"/>
      <c r="H152" s="12"/>
      <c r="I152" s="13"/>
      <c r="J152" s="13"/>
      <c r="K152" s="14"/>
      <c r="S152" s="23"/>
      <c r="T152" s="24"/>
    </row>
    <row r="153" spans="6:20">
      <c r="F153" s="22"/>
      <c r="G153" s="12"/>
      <c r="H153" s="12"/>
      <c r="I153" s="13"/>
      <c r="J153" s="13"/>
      <c r="K153" s="14"/>
      <c r="S153" s="23"/>
      <c r="T153" s="24"/>
    </row>
    <row r="154" spans="6:20">
      <c r="F154" s="22"/>
      <c r="G154" s="12"/>
      <c r="H154" s="12"/>
      <c r="I154" s="13"/>
      <c r="J154" s="13"/>
      <c r="K154" s="14"/>
      <c r="S154" s="23"/>
      <c r="T154" s="24"/>
    </row>
    <row r="155" spans="6:20">
      <c r="F155" s="22"/>
      <c r="G155" s="12"/>
      <c r="H155" s="12"/>
      <c r="I155" s="13"/>
      <c r="J155" s="13"/>
      <c r="K155" s="14"/>
      <c r="S155" s="23"/>
      <c r="T155" s="24"/>
    </row>
    <row r="156" spans="6:20">
      <c r="F156" s="22"/>
      <c r="G156" s="12"/>
      <c r="H156" s="12"/>
      <c r="I156" s="13"/>
      <c r="J156" s="13"/>
      <c r="K156" s="14"/>
      <c r="S156" s="23"/>
      <c r="T156" s="24"/>
    </row>
    <row r="157" spans="6:20">
      <c r="F157" s="22"/>
      <c r="G157" s="12"/>
      <c r="H157" s="12"/>
      <c r="I157" s="13"/>
      <c r="J157" s="13"/>
      <c r="K157" s="14"/>
      <c r="S157" s="23"/>
      <c r="T157" s="24"/>
    </row>
    <row r="158" spans="6:20">
      <c r="F158" s="22"/>
      <c r="G158" s="12"/>
      <c r="H158" s="12"/>
      <c r="I158" s="13"/>
      <c r="J158" s="13"/>
      <c r="K158" s="14"/>
      <c r="S158" s="23"/>
      <c r="T158" s="24"/>
    </row>
    <row r="159" spans="6:20">
      <c r="F159" s="22"/>
      <c r="G159" s="12"/>
      <c r="H159" s="12"/>
      <c r="I159" s="13"/>
      <c r="J159" s="13"/>
      <c r="K159" s="14"/>
      <c r="S159" s="23"/>
      <c r="T159" s="24"/>
    </row>
    <row r="160" spans="6:20">
      <c r="F160" s="22"/>
      <c r="G160" s="12"/>
      <c r="H160" s="12"/>
      <c r="I160" s="13"/>
      <c r="J160" s="13"/>
      <c r="K160" s="14"/>
      <c r="S160" s="23"/>
      <c r="T160" s="24"/>
    </row>
    <row r="161" spans="6:20">
      <c r="F161" s="22"/>
      <c r="G161" s="12"/>
      <c r="H161" s="12"/>
      <c r="I161" s="13"/>
      <c r="J161" s="13"/>
      <c r="K161" s="14"/>
      <c r="S161" s="23"/>
      <c r="T161" s="24"/>
    </row>
    <row r="162" spans="6:20">
      <c r="F162" s="22"/>
      <c r="G162" s="12"/>
      <c r="H162" s="12"/>
      <c r="I162" s="13"/>
      <c r="J162" s="13"/>
      <c r="K162" s="14"/>
      <c r="S162" s="23"/>
      <c r="T162" s="24"/>
    </row>
    <row r="163" spans="6:20">
      <c r="F163" s="22"/>
      <c r="G163" s="12"/>
      <c r="H163" s="12"/>
      <c r="I163" s="13"/>
      <c r="J163" s="13"/>
      <c r="K163" s="14"/>
      <c r="S163" s="23"/>
      <c r="T163" s="24"/>
    </row>
    <row r="164" spans="6:20">
      <c r="F164" s="22"/>
      <c r="G164" s="12"/>
      <c r="H164" s="12"/>
      <c r="I164" s="13"/>
      <c r="J164" s="13"/>
      <c r="K164" s="14"/>
      <c r="S164" s="23"/>
      <c r="T164" s="24"/>
    </row>
    <row r="165" spans="6:20">
      <c r="F165" s="22"/>
      <c r="G165" s="12"/>
      <c r="H165" s="12"/>
      <c r="I165" s="13"/>
      <c r="J165" s="13"/>
      <c r="K165" s="14"/>
      <c r="S165" s="23"/>
      <c r="T165" s="24"/>
    </row>
  </sheetData>
  <autoFilter ref="A1:Y122"/>
  <conditionalFormatting sqref="A1:A1048576">
    <cfRule type="duplicateValues" dxfId="0" priority="1"/>
  </conditionalFormatting>
  <dataValidations count="11">
    <dataValidation type="list" allowBlank="1" showInputMessage="1" showErrorMessage="1" sqref="S2:S165">
      <formula1>mois</formula1>
    </dataValidation>
    <dataValidation type="list" allowBlank="1" showInputMessage="1" showErrorMessage="1" sqref="H2:H165">
      <formula1>DFI</formula1>
    </dataValidation>
    <dataValidation type="list" allowBlank="1" showInputMessage="1" showErrorMessage="1" sqref="G2:G165">
      <formula1>DNI</formula1>
    </dataValidation>
    <dataValidation type="list" allowBlank="1" showInputMessage="1" showErrorMessage="1" sqref="B2:B1048576">
      <formula1>Statut</formula1>
    </dataValidation>
    <dataValidation type="list" allowBlank="1" showInputMessage="1" showErrorMessage="1" sqref="C2:C121">
      <formula1>CF_amortissement</formula1>
    </dataValidation>
    <dataValidation type="list" allowBlank="1" showInputMessage="1" showErrorMessage="1" sqref="I132:J132 I133:I165 I2:I119 J49 I121:I131">
      <formula1>Unité</formula1>
    </dataValidation>
    <dataValidation type="list" allowBlank="1" showInputMessage="1" showErrorMessage="1" sqref="J133:J165 J2:J48 J50:J131 I120">
      <formula1>Dépt</formula1>
    </dataValidation>
    <dataValidation type="list" allowBlank="1" showInputMessage="1" showErrorMessage="1" sqref="J166:J1048576">
      <formula1>Depart</formula1>
    </dataValidation>
    <dataValidation type="list" allowBlank="1" showInputMessage="1" showErrorMessage="1" sqref="I166:I1048576">
      <formula1>Division</formula1>
    </dataValidation>
    <dataValidation type="list" allowBlank="1" showInputMessage="1" showErrorMessage="1" sqref="H166:H1048576">
      <formula1>Finalité</formula1>
    </dataValidation>
    <dataValidation type="list" allowBlank="1" showInputMessage="1" showErrorMessage="1" sqref="G166:G1048576">
      <formula1>Nature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H2"/>
  <sheetViews>
    <sheetView workbookViewId="0">
      <selection activeCell="K7" sqref="K7"/>
    </sheetView>
  </sheetViews>
  <sheetFormatPr baseColWidth="10" defaultRowHeight="15"/>
  <cols>
    <col min="1" max="1" width="11.42578125" style="28"/>
    <col min="2" max="2" width="14.28515625" style="27" customWidth="1"/>
    <col min="3" max="7" width="14.28515625" style="9" customWidth="1"/>
    <col min="8" max="8" width="14.28515625" style="26" customWidth="1"/>
  </cols>
  <sheetData>
    <row r="1" spans="1:8" ht="46.5" customHeight="1" thickBot="1">
      <c r="A1" s="32" t="s">
        <v>314</v>
      </c>
      <c r="B1" s="1" t="s">
        <v>0</v>
      </c>
      <c r="C1" s="2" t="s">
        <v>11</v>
      </c>
      <c r="D1" s="2" t="s">
        <v>12</v>
      </c>
      <c r="E1" s="3" t="s">
        <v>13</v>
      </c>
      <c r="F1" s="2" t="s">
        <v>14</v>
      </c>
      <c r="G1" s="2" t="s">
        <v>15</v>
      </c>
      <c r="H1" s="6" t="s">
        <v>313</v>
      </c>
    </row>
    <row r="2" spans="1:8">
      <c r="A2" s="31">
        <v>42375</v>
      </c>
      <c r="B2" s="27">
        <v>1</v>
      </c>
      <c r="C2" s="30">
        <v>2</v>
      </c>
      <c r="D2" s="30">
        <v>3</v>
      </c>
      <c r="E2" s="30">
        <v>4</v>
      </c>
      <c r="F2" s="30">
        <v>7</v>
      </c>
      <c r="G2" s="30">
        <v>2</v>
      </c>
      <c r="H2" s="29">
        <v>23456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K444"/>
  <sheetViews>
    <sheetView zoomScale="70" zoomScaleNormal="70" workbookViewId="0">
      <selection activeCell="Q5" sqref="Q5"/>
    </sheetView>
  </sheetViews>
  <sheetFormatPr baseColWidth="10" defaultRowHeight="15"/>
  <cols>
    <col min="1" max="1" width="11.42578125" style="19"/>
    <col min="2" max="2" width="23.140625" style="19" customWidth="1"/>
    <col min="3" max="5" width="11.42578125" style="19"/>
    <col min="6" max="6" width="21.28515625" style="19" customWidth="1"/>
    <col min="7" max="7" width="24.42578125" style="19" customWidth="1"/>
    <col min="8" max="8" width="23.7109375" style="19" customWidth="1"/>
    <col min="9" max="9" width="11.42578125" style="19"/>
    <col min="10" max="10" width="14.5703125" style="19" customWidth="1"/>
    <col min="11" max="11" width="11.42578125" style="19"/>
    <col min="12" max="12" width="15.85546875" style="19" customWidth="1"/>
    <col min="13" max="13" width="18" style="19" customWidth="1"/>
    <col min="14" max="14" width="17.7109375" style="19" customWidth="1"/>
    <col min="15" max="15" width="13.28515625" style="19" customWidth="1"/>
    <col min="16" max="16" width="16.7109375" style="19" customWidth="1"/>
    <col min="17" max="17" width="15.140625" style="19" customWidth="1"/>
  </cols>
  <sheetData>
    <row r="1" spans="1:37" s="33" customFormat="1" ht="45.75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2" t="s">
        <v>14</v>
      </c>
      <c r="P1" s="2" t="s">
        <v>15</v>
      </c>
      <c r="Q1" s="6" t="s">
        <v>313</v>
      </c>
    </row>
    <row r="2" spans="1:37" ht="34.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5"/>
      <c r="N2" s="35"/>
      <c r="O2" s="35"/>
      <c r="P2" s="35"/>
      <c r="Q2" s="36"/>
    </row>
    <row r="3" spans="1:37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</row>
    <row r="4" spans="1:37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</row>
    <row r="5" spans="1:37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</row>
    <row r="6" spans="1:37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</row>
    <row r="7" spans="1:37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</row>
    <row r="8" spans="1:37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</row>
    <row r="9" spans="1:37">
      <c r="A9" s="37"/>
      <c r="B9" s="37"/>
      <c r="C9" s="37"/>
      <c r="D9" s="37"/>
      <c r="E9" s="37"/>
      <c r="F9" s="37"/>
      <c r="I9" s="37"/>
      <c r="J9" s="37"/>
      <c r="K9" s="37"/>
      <c r="L9" s="37"/>
      <c r="M9" s="37"/>
      <c r="N9" s="37"/>
      <c r="O9" s="37"/>
      <c r="P9" s="37"/>
      <c r="Q9" s="37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</row>
    <row r="10" spans="1:37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</row>
    <row r="11" spans="1:37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</row>
    <row r="12" spans="1:37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</row>
    <row r="13" spans="1:37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</row>
    <row r="14" spans="1:37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</row>
    <row r="15" spans="1:37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</row>
    <row r="16" spans="1:37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</row>
    <row r="17" spans="1:37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</row>
    <row r="18" spans="1:37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</row>
    <row r="19" spans="1:37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</row>
    <row r="20" spans="1:37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</row>
    <row r="21" spans="1:37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</row>
    <row r="22" spans="1:37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</row>
    <row r="23" spans="1:37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</row>
    <row r="24" spans="1:37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</row>
    <row r="25" spans="1:37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</row>
    <row r="26" spans="1:37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</row>
    <row r="27" spans="1:37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</row>
    <row r="28" spans="1:37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</row>
    <row r="29" spans="1:37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</row>
    <row r="30" spans="1:37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</row>
    <row r="31" spans="1:37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</row>
    <row r="32" spans="1:37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</row>
    <row r="33" spans="1:37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</row>
    <row r="34" spans="1:37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</row>
    <row r="35" spans="1:37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</row>
    <row r="36" spans="1:37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</row>
    <row r="37" spans="1:37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</row>
    <row r="38" spans="1:37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</row>
    <row r="39" spans="1:37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</row>
    <row r="40" spans="1:37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</row>
    <row r="41" spans="1:37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</row>
    <row r="42" spans="1:37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</row>
    <row r="43" spans="1:37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</row>
    <row r="44" spans="1:37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</row>
    <row r="45" spans="1:37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</row>
    <row r="46" spans="1:37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</row>
    <row r="47" spans="1:37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</row>
    <row r="48" spans="1:37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</row>
    <row r="49" spans="1:37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</row>
    <row r="50" spans="1:37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</row>
    <row r="51" spans="1:37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</row>
    <row r="52" spans="1:37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</row>
    <row r="53" spans="1:37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</row>
    <row r="54" spans="1:37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</row>
    <row r="55" spans="1:37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</row>
    <row r="56" spans="1:37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</row>
    <row r="57" spans="1:37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</row>
    <row r="58" spans="1:37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</row>
    <row r="59" spans="1:37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</row>
    <row r="60" spans="1:37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</row>
    <row r="61" spans="1:37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</row>
    <row r="62" spans="1:37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</row>
    <row r="63" spans="1:37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</row>
    <row r="64" spans="1:37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</row>
    <row r="65" spans="1:37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</row>
    <row r="66" spans="1:37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</row>
    <row r="67" spans="1:37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</row>
    <row r="68" spans="1:37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</row>
    <row r="69" spans="1:37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</row>
    <row r="70" spans="1:37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</row>
    <row r="71" spans="1:37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</row>
    <row r="72" spans="1:37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</row>
    <row r="73" spans="1:37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</row>
    <row r="74" spans="1:37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</row>
    <row r="75" spans="1:37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</row>
    <row r="76" spans="1:37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</row>
    <row r="77" spans="1:37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</row>
    <row r="78" spans="1:37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</row>
    <row r="79" spans="1:37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</row>
    <row r="80" spans="1:37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</row>
    <row r="81" spans="1:37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</row>
    <row r="82" spans="1:37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</row>
    <row r="83" spans="1:37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</row>
    <row r="84" spans="1:37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</row>
    <row r="85" spans="1:37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</row>
    <row r="86" spans="1:37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</row>
    <row r="87" spans="1:37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</row>
    <row r="88" spans="1:37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</row>
    <row r="89" spans="1:37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</row>
    <row r="90" spans="1:37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</row>
    <row r="91" spans="1:37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</row>
    <row r="92" spans="1:37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</row>
    <row r="93" spans="1:37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</row>
    <row r="94" spans="1:37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</row>
    <row r="95" spans="1:37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</row>
    <row r="96" spans="1:37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</row>
    <row r="97" spans="1:37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</row>
    <row r="98" spans="1:37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</row>
    <row r="99" spans="1:37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</row>
    <row r="100" spans="1:37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</row>
    <row r="101" spans="1:37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</row>
    <row r="102" spans="1:37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</row>
    <row r="103" spans="1:37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</row>
    <row r="104" spans="1:37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</row>
    <row r="105" spans="1:37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</row>
    <row r="106" spans="1:37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</row>
    <row r="107" spans="1:37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</row>
    <row r="108" spans="1:37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</row>
    <row r="109" spans="1:37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</row>
    <row r="110" spans="1:37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</row>
    <row r="111" spans="1:37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</row>
    <row r="112" spans="1:37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</row>
    <row r="113" spans="1:37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</row>
    <row r="114" spans="1:37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</row>
    <row r="115" spans="1:37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</row>
    <row r="116" spans="1:37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</row>
    <row r="117" spans="1:37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</row>
    <row r="118" spans="1:37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</row>
    <row r="119" spans="1:37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</row>
    <row r="120" spans="1:37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</row>
    <row r="121" spans="1:37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</row>
    <row r="122" spans="1:37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</row>
    <row r="123" spans="1:37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</row>
    <row r="124" spans="1:37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</row>
    <row r="125" spans="1:37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</row>
    <row r="126" spans="1:37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</row>
    <row r="127" spans="1:37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</row>
    <row r="128" spans="1:37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</row>
    <row r="129" spans="1:37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</row>
    <row r="130" spans="1:37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</row>
    <row r="131" spans="1:37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</row>
    <row r="132" spans="1:37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</row>
    <row r="133" spans="1:37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</row>
    <row r="134" spans="1:37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</row>
    <row r="135" spans="1:37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</row>
    <row r="136" spans="1:37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</row>
    <row r="137" spans="1:37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</row>
    <row r="138" spans="1:37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</row>
    <row r="139" spans="1:37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</row>
    <row r="140" spans="1:37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</row>
    <row r="141" spans="1:37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</row>
    <row r="142" spans="1:37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</row>
    <row r="143" spans="1:37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</row>
    <row r="144" spans="1:37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</row>
    <row r="145" spans="1:37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</row>
    <row r="146" spans="1:37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</row>
    <row r="147" spans="1:37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</row>
    <row r="148" spans="1:37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</row>
    <row r="149" spans="1:37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</row>
    <row r="150" spans="1:37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</row>
    <row r="151" spans="1:37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</row>
    <row r="152" spans="1:37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</row>
    <row r="153" spans="1:37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</row>
    <row r="154" spans="1:37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</row>
    <row r="155" spans="1:37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</row>
    <row r="156" spans="1:37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</row>
    <row r="157" spans="1:37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</row>
    <row r="158" spans="1:37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</row>
    <row r="159" spans="1:37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</row>
    <row r="160" spans="1:37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</row>
    <row r="161" spans="1:37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</row>
    <row r="162" spans="1:37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</row>
    <row r="163" spans="1:37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</row>
    <row r="164" spans="1:37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</row>
    <row r="165" spans="1:37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</row>
    <row r="166" spans="1:37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</row>
    <row r="167" spans="1:37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</row>
    <row r="168" spans="1:37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</row>
    <row r="169" spans="1:37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</row>
    <row r="170" spans="1:37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</row>
    <row r="171" spans="1:37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</row>
    <row r="172" spans="1:37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</row>
    <row r="173" spans="1:37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</row>
    <row r="174" spans="1:37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</row>
    <row r="175" spans="1:37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</row>
    <row r="176" spans="1:37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</row>
    <row r="177" spans="1:37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</row>
    <row r="178" spans="1:37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</row>
    <row r="179" spans="1:37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</row>
    <row r="180" spans="1:37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</row>
    <row r="181" spans="1:37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</row>
    <row r="182" spans="1:37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</row>
    <row r="183" spans="1:37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</row>
    <row r="184" spans="1:37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</row>
    <row r="185" spans="1:37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</row>
    <row r="186" spans="1:37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</row>
    <row r="187" spans="1:37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</row>
    <row r="188" spans="1:37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</row>
    <row r="189" spans="1:37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</row>
    <row r="190" spans="1:37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</row>
    <row r="191" spans="1:37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</row>
    <row r="192" spans="1:37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</row>
    <row r="193" spans="1:37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</row>
    <row r="194" spans="1:37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</row>
    <row r="195" spans="1:37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</row>
    <row r="196" spans="1:37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</row>
    <row r="197" spans="1:37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</row>
    <row r="198" spans="1:37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</row>
    <row r="199" spans="1:37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</row>
    <row r="200" spans="1:37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</row>
    <row r="201" spans="1:37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</row>
    <row r="202" spans="1:37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</row>
    <row r="203" spans="1:37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</row>
    <row r="204" spans="1:37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</row>
    <row r="205" spans="1:37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</row>
    <row r="206" spans="1:37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</row>
    <row r="207" spans="1:37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</row>
    <row r="208" spans="1:37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</row>
    <row r="209" spans="1:37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</row>
    <row r="210" spans="1:37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</row>
    <row r="211" spans="1:37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</row>
    <row r="212" spans="1:37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</row>
    <row r="213" spans="1:37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</row>
    <row r="214" spans="1:37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</row>
    <row r="215" spans="1:37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</row>
    <row r="216" spans="1:37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</row>
    <row r="217" spans="1:37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</row>
    <row r="218" spans="1:37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</row>
    <row r="219" spans="1:37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</row>
    <row r="220" spans="1:37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</row>
    <row r="221" spans="1:37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</row>
    <row r="222" spans="1:37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</row>
    <row r="223" spans="1:37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</row>
    <row r="224" spans="1:37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</row>
    <row r="225" spans="1:37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</row>
    <row r="226" spans="1:37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</row>
    <row r="227" spans="1:37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</row>
    <row r="228" spans="1:37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</row>
    <row r="229" spans="1:37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</row>
    <row r="230" spans="1:37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</row>
    <row r="231" spans="1:37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</row>
    <row r="232" spans="1:37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</row>
    <row r="233" spans="1:37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</row>
    <row r="234" spans="1:37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</row>
    <row r="235" spans="1:37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</row>
    <row r="236" spans="1:37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</row>
    <row r="237" spans="1:37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</row>
    <row r="238" spans="1:37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</row>
    <row r="239" spans="1:37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</row>
    <row r="240" spans="1:37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</row>
    <row r="241" spans="1:37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</row>
    <row r="242" spans="1:37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</row>
    <row r="243" spans="1:37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</row>
    <row r="244" spans="1:37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</row>
    <row r="245" spans="1:37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</row>
    <row r="246" spans="1:37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</row>
    <row r="247" spans="1:37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7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</row>
    <row r="249" spans="1:37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</row>
    <row r="250" spans="1:37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</row>
    <row r="251" spans="1:37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</row>
    <row r="252" spans="1:37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</row>
    <row r="253" spans="1:37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</row>
    <row r="254" spans="1:37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</row>
    <row r="255" spans="1:37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</row>
    <row r="256" spans="1:37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</row>
    <row r="257" spans="1:37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</row>
    <row r="258" spans="1:37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</row>
    <row r="259" spans="1:37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</row>
    <row r="260" spans="1:37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</row>
    <row r="261" spans="1:37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</row>
    <row r="262" spans="1:37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</row>
    <row r="263" spans="1:37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</row>
    <row r="264" spans="1:37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</row>
    <row r="265" spans="1:37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</row>
    <row r="266" spans="1:37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</row>
    <row r="267" spans="1:37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</row>
    <row r="268" spans="1:37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</row>
    <row r="269" spans="1:37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</row>
    <row r="270" spans="1:37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</row>
    <row r="271" spans="1:37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</row>
    <row r="272" spans="1:37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</row>
    <row r="273" spans="1:37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</row>
    <row r="274" spans="1:37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</row>
    <row r="275" spans="1:37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</row>
    <row r="276" spans="1:37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</row>
    <row r="277" spans="1:37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</row>
    <row r="278" spans="1:37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</row>
    <row r="279" spans="1:37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</row>
    <row r="280" spans="1:37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</row>
    <row r="281" spans="1:37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</row>
    <row r="282" spans="1:37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</row>
    <row r="283" spans="1:37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</row>
    <row r="284" spans="1:37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</row>
    <row r="285" spans="1:37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</row>
    <row r="286" spans="1:37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</row>
    <row r="287" spans="1:37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</row>
    <row r="288" spans="1:37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</row>
    <row r="289" spans="1:37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</row>
    <row r="290" spans="1:37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</row>
    <row r="291" spans="1:37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</row>
    <row r="292" spans="1:37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</row>
    <row r="293" spans="1:37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</row>
    <row r="294" spans="1:37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</row>
    <row r="295" spans="1:37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</row>
    <row r="296" spans="1:37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</row>
    <row r="297" spans="1:37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</row>
    <row r="298" spans="1:37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</row>
    <row r="299" spans="1:37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</row>
    <row r="300" spans="1:37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</row>
    <row r="301" spans="1:37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</row>
    <row r="302" spans="1:37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</row>
    <row r="303" spans="1:37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</row>
    <row r="304" spans="1:37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</row>
    <row r="305" spans="1:37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</row>
    <row r="306" spans="1:37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</row>
    <row r="307" spans="1:37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</row>
    <row r="308" spans="1:37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</row>
    <row r="309" spans="1:37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</row>
    <row r="310" spans="1:37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</row>
    <row r="311" spans="1:37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</row>
    <row r="312" spans="1:37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</row>
    <row r="313" spans="1:37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</row>
    <row r="314" spans="1:37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</row>
    <row r="315" spans="1:37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</row>
    <row r="316" spans="1:37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</row>
    <row r="317" spans="1:37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</row>
    <row r="318" spans="1:37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</row>
    <row r="319" spans="1:37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</row>
    <row r="320" spans="1:37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</row>
    <row r="321" spans="1:37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</row>
    <row r="322" spans="1:37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</row>
    <row r="323" spans="1:37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</row>
    <row r="324" spans="1:37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</row>
    <row r="325" spans="1:37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</row>
    <row r="326" spans="1:37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</row>
    <row r="327" spans="1:37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</row>
    <row r="328" spans="1:37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</row>
    <row r="329" spans="1:37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</row>
    <row r="330" spans="1:37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</row>
    <row r="331" spans="1:37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</row>
    <row r="332" spans="1:37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</row>
    <row r="333" spans="1:37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</row>
    <row r="334" spans="1:37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</row>
    <row r="335" spans="1:37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</row>
    <row r="336" spans="1:37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</row>
    <row r="337" spans="1:37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</row>
    <row r="338" spans="1:37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</row>
    <row r="339" spans="1:37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</row>
    <row r="340" spans="1:37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</row>
    <row r="341" spans="1:37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</row>
    <row r="342" spans="1:37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</row>
    <row r="343" spans="1:37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</row>
    <row r="344" spans="1:37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</row>
    <row r="345" spans="1:37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</row>
    <row r="346" spans="1:37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</row>
    <row r="347" spans="1:37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</row>
    <row r="348" spans="1:37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</row>
    <row r="349" spans="1:37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</row>
    <row r="350" spans="1:37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</row>
    <row r="351" spans="1:37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</row>
    <row r="352" spans="1:37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</row>
    <row r="353" spans="1:37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</row>
    <row r="354" spans="1:37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</row>
    <row r="355" spans="1:37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</row>
    <row r="356" spans="1:37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</row>
    <row r="357" spans="1:37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</row>
    <row r="358" spans="1:37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</row>
    <row r="359" spans="1:37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</row>
    <row r="360" spans="1:37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</row>
    <row r="361" spans="1:37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</row>
    <row r="362" spans="1:37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</row>
    <row r="363" spans="1:37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</row>
    <row r="364" spans="1:37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</row>
    <row r="365" spans="1:37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</row>
    <row r="366" spans="1:37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</row>
    <row r="367" spans="1:37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</row>
    <row r="368" spans="1:37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</row>
    <row r="369" spans="1:37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</row>
    <row r="370" spans="1:37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</row>
    <row r="371" spans="1:37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</row>
    <row r="372" spans="1:37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</row>
    <row r="373" spans="1:37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</row>
    <row r="374" spans="1:37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</row>
    <row r="375" spans="1:37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</row>
    <row r="376" spans="1:37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</row>
    <row r="377" spans="1:37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</row>
    <row r="378" spans="1:37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</row>
    <row r="379" spans="1:37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</row>
    <row r="380" spans="1:37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</row>
    <row r="381" spans="1:37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</row>
    <row r="382" spans="1:37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</row>
    <row r="383" spans="1:37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</row>
    <row r="384" spans="1:37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</row>
    <row r="385" spans="1:37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</row>
    <row r="386" spans="1:37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</row>
    <row r="387" spans="1:37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</row>
    <row r="388" spans="1:37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</row>
    <row r="389" spans="1:37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</row>
    <row r="390" spans="1:37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</row>
    <row r="391" spans="1:37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</row>
    <row r="392" spans="1:37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</row>
    <row r="393" spans="1:37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</row>
    <row r="394" spans="1:37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</row>
    <row r="395" spans="1:37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</row>
    <row r="396" spans="1:37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</row>
    <row r="397" spans="1:37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</row>
    <row r="398" spans="1:37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</row>
    <row r="399" spans="1:37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</row>
    <row r="400" spans="1:37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</row>
    <row r="401" spans="1:37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</row>
    <row r="402" spans="1:37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</row>
    <row r="403" spans="1:37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</row>
    <row r="404" spans="1:37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</row>
    <row r="405" spans="1:37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</row>
    <row r="406" spans="1:37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</row>
    <row r="407" spans="1:37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</row>
    <row r="408" spans="1:37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</row>
    <row r="409" spans="1:37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</row>
    <row r="410" spans="1:37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</row>
    <row r="411" spans="1:37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</row>
    <row r="412" spans="1:37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</row>
    <row r="413" spans="1:37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</row>
    <row r="414" spans="1:37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</row>
    <row r="415" spans="1:37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</row>
    <row r="416" spans="1:37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</row>
    <row r="417" spans="1:37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</row>
    <row r="418" spans="1:37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</row>
    <row r="419" spans="1:37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</row>
    <row r="420" spans="1:37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</row>
    <row r="421" spans="1:37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</row>
    <row r="422" spans="1:37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</row>
    <row r="423" spans="1:37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</row>
    <row r="424" spans="1:37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</row>
    <row r="425" spans="1:37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</row>
    <row r="426" spans="1:37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</row>
    <row r="427" spans="1:37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</row>
    <row r="428" spans="1:37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</row>
    <row r="429" spans="1:37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</row>
    <row r="430" spans="1:37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</row>
    <row r="431" spans="1:37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</row>
    <row r="432" spans="1:37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</row>
    <row r="433" spans="1:37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</row>
    <row r="434" spans="1:37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</row>
    <row r="435" spans="1:37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</row>
    <row r="436" spans="1:37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</row>
    <row r="437" spans="1:37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</row>
    <row r="438" spans="1:37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</row>
    <row r="439" spans="1:37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</row>
    <row r="440" spans="1:37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</row>
    <row r="441" spans="1:37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</row>
    <row r="442" spans="1:37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</row>
    <row r="443" spans="1:37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</row>
    <row r="444" spans="1:37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</row>
  </sheetData>
  <dataValidations count="6">
    <dataValidation type="list" allowBlank="1" showInputMessage="1" showErrorMessage="1" sqref="C2">
      <formula1>CC</formula1>
    </dataValidation>
    <dataValidation type="list" allowBlank="1" showInputMessage="1" showErrorMessage="1" sqref="B2">
      <formula1>Statut</formula1>
    </dataValidation>
    <dataValidation type="list" allowBlank="1" showInputMessage="1" showErrorMessage="1" sqref="J2">
      <formula1>Depart</formula1>
    </dataValidation>
    <dataValidation type="list" allowBlank="1" showInputMessage="1" showErrorMessage="1" sqref="I2">
      <formula1>Division</formula1>
    </dataValidation>
    <dataValidation type="list" allowBlank="1" showInputMessage="1" showErrorMessage="1" sqref="H2">
      <formula1>Finalité</formula1>
    </dataValidation>
    <dataValidation type="list" allowBlank="1" showInputMessage="1" showErrorMessage="1" sqref="G2">
      <formula1>Nature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Q30"/>
  <sheetViews>
    <sheetView tabSelected="1" workbookViewId="0">
      <selection activeCell="D13" sqref="D13"/>
    </sheetView>
  </sheetViews>
  <sheetFormatPr baseColWidth="10" defaultRowHeight="15"/>
  <cols>
    <col min="2" max="2" width="16.140625" customWidth="1"/>
    <col min="3" max="3" width="15.85546875" customWidth="1"/>
    <col min="4" max="5" width="14.42578125" customWidth="1"/>
    <col min="6" max="6" width="15" customWidth="1"/>
    <col min="7" max="7" width="14.5703125" customWidth="1"/>
  </cols>
  <sheetData>
    <row r="1" spans="1:17" s="33" customFormat="1" ht="45.75" customHeight="1" thickBot="1">
      <c r="A1" s="39" t="s">
        <v>314</v>
      </c>
      <c r="B1" s="40" t="s">
        <v>0</v>
      </c>
      <c r="C1" s="41" t="s">
        <v>11</v>
      </c>
      <c r="D1" s="41" t="s">
        <v>12</v>
      </c>
      <c r="E1" s="42" t="s">
        <v>13</v>
      </c>
      <c r="F1" s="41" t="s">
        <v>14</v>
      </c>
      <c r="G1" s="41" t="s">
        <v>15</v>
      </c>
      <c r="H1" s="43" t="s">
        <v>313</v>
      </c>
      <c r="I1" s="44"/>
      <c r="J1" s="44"/>
      <c r="K1" s="44"/>
      <c r="L1" s="44"/>
      <c r="M1" s="44"/>
      <c r="N1" s="44"/>
      <c r="O1" s="44"/>
    </row>
    <row r="2" spans="1:17" ht="30" customHeight="1" thickBot="1">
      <c r="A2" s="45">
        <f ca="1">TODAY()</f>
        <v>42380</v>
      </c>
      <c r="B2" s="46"/>
      <c r="C2" s="47"/>
      <c r="D2" s="47"/>
      <c r="E2" s="47"/>
      <c r="F2" s="47"/>
      <c r="G2" s="47"/>
      <c r="H2" s="48"/>
      <c r="I2" s="38"/>
      <c r="J2" s="38"/>
      <c r="K2" s="38"/>
      <c r="L2" s="38"/>
      <c r="M2" s="38"/>
      <c r="N2" s="38"/>
      <c r="O2" s="38"/>
    </row>
    <row r="3" spans="1:17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</row>
    <row r="4" spans="1:17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5" spans="1:17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</row>
    <row r="6" spans="1:17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</row>
    <row r="7" spans="1:17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</row>
    <row r="8" spans="1:17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</row>
    <row r="9" spans="1:17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17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</row>
    <row r="11" spans="1:17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2" spans="1:17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</row>
    <row r="13" spans="1:17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</row>
    <row r="15" spans="1:17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</row>
    <row r="16" spans="1:17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</row>
    <row r="17" spans="1:17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</row>
    <row r="18" spans="1:17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</row>
    <row r="19" spans="1:17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</row>
    <row r="20" spans="1:17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</row>
    <row r="21" spans="1:17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</row>
    <row r="22" spans="1:17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</row>
    <row r="23" spans="1:17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</row>
    <row r="24" spans="1:17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</row>
    <row r="25" spans="1:17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</row>
    <row r="26" spans="1:17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</row>
    <row r="27" spans="1:17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</row>
    <row r="28" spans="1:17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</row>
    <row r="29" spans="1:17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17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 FA</vt:lpstr>
      <vt:lpstr>BDD Reprévision</vt:lpstr>
      <vt:lpstr>Création</vt:lpstr>
      <vt:lpstr>Reprévision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s575845</dc:creator>
  <cp:lastModifiedBy>s575845</cp:lastModifiedBy>
  <dcterms:created xsi:type="dcterms:W3CDTF">2016-01-06T09:01:48Z</dcterms:created>
  <dcterms:modified xsi:type="dcterms:W3CDTF">2016-01-11T15:03:03Z</dcterms:modified>
</cp:coreProperties>
</file>