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0" yWindow="60" windowWidth="19200" windowHeight="10935" activeTab="1"/>
  </bookViews>
  <sheets>
    <sheet name="Feuil2" sheetId="2" r:id="rId1"/>
    <sheet name="Feuil1" sheetId="1" r:id="rId2"/>
  </sheets>
  <definedNames>
    <definedName name="All_Trajet">Feuil2!$F$6:$F$59</definedName>
    <definedName name="Trajet">Feuil2!$D$6:$D$43</definedName>
    <definedName name="Trajet_D">Feuil2!$C$6:$C$32</definedName>
    <definedName name="Transport">Feuil2!$H$3:$I$3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3" i="1" l="1"/>
  <c r="L82" i="1"/>
  <c r="P78" i="1" l="1"/>
  <c r="L81" i="1" s="1"/>
  <c r="P77" i="1"/>
  <c r="AD78" i="1"/>
  <c r="AD77" i="1"/>
  <c r="AD76" i="1"/>
  <c r="Y83" i="1" l="1"/>
  <c r="AA83" i="1"/>
  <c r="Y82" i="1"/>
  <c r="AA82" i="1"/>
  <c r="Y81" i="1"/>
  <c r="AA81" i="1"/>
  <c r="P76" i="1"/>
</calcChain>
</file>

<file path=xl/sharedStrings.xml><?xml version="1.0" encoding="utf-8"?>
<sst xmlns="http://schemas.openxmlformats.org/spreadsheetml/2006/main" count="216" uniqueCount="102">
  <si>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</si>
  <si>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</si>
  <si>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</si>
  <si>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</si>
  <si>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</si>
  <si>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</si>
  <si>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</si>
  <si>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</si>
  <si>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</si>
  <si>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</si>
  <si>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</si>
  <si>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</si>
  <si>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</si>
  <si>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</si>
  <si>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</si>
  <si>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</si>
  <si>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</si>
  <si>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</si>
  <si>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</si>
  <si>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</si>
  <si>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</si>
  <si>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</si>
  <si>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</si>
  <si>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</si>
  <si>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</si>
  <si>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</si>
  <si>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Osaka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</si>
  <si>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</si>
  <si>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</si>
  <si>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</si>
  <si>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</si>
  <si>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</si>
  <si>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</si>
  <si>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</si>
  <si>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</si>
  <si>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</si>
  <si>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</si>
  <si>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</si>
  <si>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</si>
  <si>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</si>
  <si>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</si>
  <si>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</si>
  <si>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</si>
  <si>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</si>
  <si>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</si>
  <si>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</si>
  <si>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</si>
  <si>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</si>
  <si>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</si>
  <si>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</si>
  <si>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</si>
  <si>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Tunis MSC</t>
  </si>
  <si>
    <t>Ho Chi Minh</t>
  </si>
  <si>
    <t>Alger</t>
  </si>
  <si>
    <t>: Trajet Direct</t>
  </si>
  <si>
    <t>JAUNE</t>
  </si>
  <si>
    <t>VERT</t>
  </si>
  <si>
    <t>BLEU</t>
  </si>
  <si>
    <t xml:space="preserve">: Transporteur 1 </t>
  </si>
  <si>
    <t xml:space="preserve">: Transporteur 2 </t>
  </si>
  <si>
    <t>TRAJET</t>
  </si>
  <si>
    <t>TRANSPORT</t>
  </si>
  <si>
    <t>Transporteur 1</t>
  </si>
  <si>
    <t>Transporteur 2</t>
  </si>
  <si>
    <t>DIRECT</t>
  </si>
  <si>
    <t>Transporteur 3</t>
  </si>
  <si>
    <t>Alger D</t>
  </si>
  <si>
    <t>Buenos Aires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</si>
  <si>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</si>
  <si>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</si>
  <si>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</si>
  <si>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</si>
  <si>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</si>
  <si>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</si>
  <si>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</si>
  <si>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</si>
  <si>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</si>
  <si>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</si>
  <si>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</si>
  <si>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</si>
  <si>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</si>
  <si>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</si>
  <si>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</si>
  <si>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</si>
  <si>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</si>
  <si>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</si>
  <si>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</si>
  <si>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Jeddah D</t>
  </si>
  <si>
    <t>Singapore D</t>
  </si>
  <si>
    <t>Cape Town D</t>
  </si>
  <si>
    <t>Durban D</t>
  </si>
  <si>
    <t>Kaohsiung D</t>
  </si>
  <si>
    <t>Dubai</t>
  </si>
  <si>
    <t>Doha</t>
  </si>
  <si>
    <t>Oui</t>
  </si>
  <si>
    <t>Si tu veux choisir direct ou pas</t>
  </si>
  <si>
    <t>Si tu ne veux pas choisir direct ou pas</t>
  </si>
  <si>
    <t>Direct</t>
  </si>
  <si>
    <t>Indirect</t>
  </si>
  <si>
    <t>Pour le premier tableau</t>
  </si>
  <si>
    <t>Pour le second tableau</t>
  </si>
  <si>
    <t>Adélaide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</si>
</sst>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9" tint="0.39997558519241921"/>
        <bgColor theme="0"/>
      </patternFill>
    </fill>
    <fill>
      <patternFill patternType="solid">
        <fgColor rgb="FFFC6266"/>
        <bgColor theme="0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/>
    <xf numFmtId="164" fontId="0" fillId="9" borderId="1" xfId="0" applyNumberFormat="1" applyFill="1" applyBorder="1"/>
    <xf numFmtId="164" fontId="0" fillId="10" borderId="1" xfId="0" applyNumberFormat="1" applyFill="1" applyBorder="1"/>
    <xf numFmtId="164" fontId="0" fillId="3" borderId="1" xfId="0" applyNumberFormat="1" applyFill="1" applyBorder="1"/>
    <xf numFmtId="164" fontId="0" fillId="3" borderId="3" xfId="0" applyNumberFormat="1" applyFill="1" applyBorder="1"/>
    <xf numFmtId="164" fontId="0" fillId="3" borderId="5" xfId="0" applyNumberFormat="1" applyFill="1" applyBorder="1"/>
    <xf numFmtId="164" fontId="0" fillId="11" borderId="1" xfId="0" applyNumberFormat="1" applyFill="1" applyBorder="1"/>
    <xf numFmtId="164" fontId="0" fillId="8" borderId="9" xfId="0" applyNumberFormat="1" applyFill="1" applyBorder="1"/>
    <xf numFmtId="164" fontId="0" fillId="8" borderId="0" xfId="0" applyNumberFormat="1" applyFill="1" applyBorder="1"/>
    <xf numFmtId="164" fontId="0" fillId="8" borderId="0" xfId="0" applyNumberFormat="1" applyFont="1" applyFill="1" applyBorder="1"/>
    <xf numFmtId="0" fontId="0" fillId="8" borderId="0" xfId="0" applyFill="1" applyBorder="1"/>
    <xf numFmtId="0" fontId="3" fillId="8" borderId="0" xfId="0" applyFont="1" applyFill="1" applyBorder="1"/>
    <xf numFmtId="0" fontId="0" fillId="5" borderId="17" xfId="0" applyFill="1" applyBorder="1"/>
    <xf numFmtId="0" fontId="0" fillId="5" borderId="12" xfId="0" applyFill="1" applyBorder="1"/>
    <xf numFmtId="0" fontId="0" fillId="4" borderId="12" xfId="0" applyFill="1" applyBorder="1"/>
    <xf numFmtId="0" fontId="3" fillId="5" borderId="12" xfId="0" applyFont="1" applyFill="1" applyBorder="1"/>
    <xf numFmtId="0" fontId="0" fillId="8" borderId="12" xfId="0" applyFill="1" applyBorder="1"/>
    <xf numFmtId="0" fontId="3" fillId="8" borderId="12" xfId="0" applyFont="1" applyFill="1" applyBorder="1"/>
    <xf numFmtId="0" fontId="0" fillId="8" borderId="13" xfId="0" applyFill="1" applyBorder="1"/>
    <xf numFmtId="0" fontId="0" fillId="8" borderId="14" xfId="0" applyFill="1" applyBorder="1"/>
    <xf numFmtId="0" fontId="2" fillId="8" borderId="0" xfId="0" applyFont="1" applyFill="1" applyBorder="1" applyAlignment="1">
      <alignment horizontal="center" vertical="justify"/>
    </xf>
    <xf numFmtId="0" fontId="4" fillId="8" borderId="0" xfId="0" applyFont="1" applyFill="1"/>
    <xf numFmtId="0" fontId="0" fillId="7" borderId="0" xfId="0" applyFill="1"/>
    <xf numFmtId="0" fontId="0" fillId="4" borderId="0" xfId="0" applyFill="1"/>
    <xf numFmtId="0" fontId="2" fillId="2" borderId="7" xfId="0" applyFont="1" applyFill="1" applyBorder="1" applyAlignment="1">
      <alignment vertical="justify"/>
    </xf>
    <xf numFmtId="0" fontId="0" fillId="4" borderId="0" xfId="0" applyFill="1" applyAlignment="1">
      <alignment horizontal="left"/>
    </xf>
    <xf numFmtId="0" fontId="0" fillId="0" borderId="0" xfId="0" quotePrefix="1"/>
    <xf numFmtId="0" fontId="3" fillId="4" borderId="13" xfId="0" applyFont="1" applyFill="1" applyBorder="1"/>
    <xf numFmtId="0" fontId="0" fillId="4" borderId="30" xfId="0" applyFill="1" applyBorder="1"/>
    <xf numFmtId="164" fontId="0" fillId="9" borderId="19" xfId="0" applyNumberFormat="1" applyFill="1" applyBorder="1"/>
    <xf numFmtId="164" fontId="0" fillId="8" borderId="32" xfId="0" applyNumberFormat="1" applyFont="1" applyFill="1" applyBorder="1"/>
    <xf numFmtId="164" fontId="0" fillId="8" borderId="20" xfId="0" applyNumberFormat="1" applyFont="1" applyFill="1" applyBorder="1"/>
    <xf numFmtId="164" fontId="0" fillId="6" borderId="33" xfId="0" applyNumberFormat="1" applyFill="1" applyBorder="1"/>
    <xf numFmtId="164" fontId="0" fillId="8" borderId="16" xfId="0" applyNumberFormat="1" applyFill="1" applyBorder="1"/>
    <xf numFmtId="164" fontId="0" fillId="8" borderId="2" xfId="0" applyNumberFormat="1" applyFill="1" applyBorder="1"/>
    <xf numFmtId="164" fontId="0" fillId="14" borderId="2" xfId="0" applyNumberFormat="1" applyFill="1" applyBorder="1"/>
    <xf numFmtId="164" fontId="0" fillId="8" borderId="6" xfId="0" applyNumberFormat="1" applyFill="1" applyBorder="1"/>
    <xf numFmtId="164" fontId="0" fillId="8" borderId="33" xfId="0" applyNumberFormat="1" applyFill="1" applyBorder="1"/>
    <xf numFmtId="164" fontId="0" fillId="14" borderId="6" xfId="0" applyNumberFormat="1" applyFill="1" applyBorder="1"/>
    <xf numFmtId="164" fontId="0" fillId="14" borderId="4" xfId="0" applyNumberFormat="1" applyFill="1" applyBorder="1"/>
    <xf numFmtId="164" fontId="0" fillId="6" borderId="34" xfId="0" applyNumberFormat="1" applyFill="1" applyBorder="1"/>
    <xf numFmtId="164" fontId="0" fillId="8" borderId="4" xfId="0" applyNumberFormat="1" applyFill="1" applyBorder="1"/>
    <xf numFmtId="164" fontId="0" fillId="8" borderId="34" xfId="0" applyNumberFormat="1" applyFill="1" applyBorder="1"/>
    <xf numFmtId="164" fontId="0" fillId="14" borderId="16" xfId="0" applyNumberFormat="1" applyFill="1" applyBorder="1"/>
    <xf numFmtId="164" fontId="0" fillId="14" borderId="9" xfId="0" applyNumberFormat="1" applyFill="1" applyBorder="1"/>
    <xf numFmtId="164" fontId="0" fillId="8" borderId="35" xfId="0" applyNumberFormat="1" applyFill="1" applyBorder="1"/>
    <xf numFmtId="164" fontId="0" fillId="8" borderId="36" xfId="0" applyNumberFormat="1" applyFill="1" applyBorder="1"/>
    <xf numFmtId="164" fontId="0" fillId="6" borderId="35" xfId="0" applyNumberFormat="1" applyFill="1" applyBorder="1"/>
    <xf numFmtId="164" fontId="0" fillId="6" borderId="36" xfId="0" applyNumberFormat="1" applyFill="1" applyBorder="1"/>
    <xf numFmtId="164" fontId="0" fillId="3" borderId="37" xfId="0" applyNumberFormat="1" applyFill="1" applyBorder="1"/>
    <xf numFmtId="164" fontId="0" fillId="8" borderId="38" xfId="0" applyNumberFormat="1" applyFill="1" applyBorder="1"/>
    <xf numFmtId="0" fontId="0" fillId="0" borderId="3" xfId="0" applyBorder="1"/>
    <xf numFmtId="0" fontId="0" fillId="14" borderId="6" xfId="0" applyFill="1" applyBorder="1"/>
    <xf numFmtId="0" fontId="0" fillId="0" borderId="10" xfId="0" applyBorder="1"/>
    <xf numFmtId="0" fontId="0" fillId="0" borderId="39" xfId="0" applyBorder="1"/>
    <xf numFmtId="0" fontId="0" fillId="14" borderId="27" xfId="0" applyFill="1" applyBorder="1"/>
    <xf numFmtId="0" fontId="0" fillId="0" borderId="0" xfId="0" applyBorder="1" applyAlignment="1">
      <alignment horizontal="center"/>
    </xf>
    <xf numFmtId="0" fontId="0" fillId="13" borderId="0" xfId="0" applyFill="1"/>
    <xf numFmtId="0" fontId="5" fillId="13" borderId="0" xfId="0" applyFont="1" applyFill="1"/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8" borderId="45" xfId="0" applyFill="1" applyBorder="1" applyAlignment="1">
      <alignment horizontal="center"/>
    </xf>
    <xf numFmtId="0" fontId="0" fillId="8" borderId="46" xfId="0" applyFill="1" applyBorder="1" applyAlignment="1">
      <alignment horizontal="center"/>
    </xf>
    <xf numFmtId="44" fontId="0" fillId="12" borderId="5" xfId="1" applyFont="1" applyFill="1" applyBorder="1" applyAlignment="1">
      <alignment horizontal="center"/>
    </xf>
    <xf numFmtId="44" fontId="0" fillId="12" borderId="35" xfId="1" applyFont="1" applyFill="1" applyBorder="1" applyAlignment="1">
      <alignment horizontal="center"/>
    </xf>
    <xf numFmtId="44" fontId="0" fillId="12" borderId="6" xfId="1" applyFont="1" applyFill="1" applyBorder="1" applyAlignment="1">
      <alignment horizontal="center"/>
    </xf>
    <xf numFmtId="44" fontId="0" fillId="6" borderId="29" xfId="1" applyFont="1" applyFill="1" applyBorder="1" applyAlignment="1">
      <alignment horizontal="center"/>
    </xf>
    <xf numFmtId="44" fontId="0" fillId="6" borderId="34" xfId="1" applyFont="1" applyFill="1" applyBorder="1" applyAlignment="1">
      <alignment horizontal="center"/>
    </xf>
    <xf numFmtId="44" fontId="0" fillId="6" borderId="9" xfId="1" applyFont="1" applyFill="1" applyBorder="1" applyAlignment="1">
      <alignment horizontal="center"/>
    </xf>
    <xf numFmtId="44" fontId="0" fillId="13" borderId="15" xfId="1" applyFont="1" applyFill="1" applyBorder="1" applyAlignment="1">
      <alignment horizontal="center"/>
    </xf>
    <xf numFmtId="44" fontId="0" fillId="13" borderId="41" xfId="1" applyFont="1" applyFill="1" applyBorder="1" applyAlignment="1">
      <alignment horizontal="center"/>
    </xf>
    <xf numFmtId="44" fontId="0" fillId="13" borderId="11" xfId="1" applyFont="1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44" fontId="0" fillId="12" borderId="43" xfId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3" borderId="42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44" fontId="0" fillId="13" borderId="26" xfId="1" applyFont="1" applyFill="1" applyBorder="1" applyAlignment="1">
      <alignment horizontal="center"/>
    </xf>
    <xf numFmtId="44" fontId="0" fillId="13" borderId="42" xfId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8" xfId="0" applyBorder="1" applyAlignment="1">
      <alignment horizontal="center"/>
    </xf>
    <xf numFmtId="44" fontId="0" fillId="13" borderId="27" xfId="1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justify"/>
    </xf>
    <xf numFmtId="0" fontId="2" fillId="2" borderId="31" xfId="0" applyFont="1" applyFill="1" applyBorder="1" applyAlignment="1">
      <alignment horizontal="center" vertical="justify"/>
    </xf>
    <xf numFmtId="0" fontId="2" fillId="2" borderId="23" xfId="0" applyFont="1" applyFill="1" applyBorder="1" applyAlignment="1">
      <alignment horizontal="center" vertical="justify"/>
    </xf>
    <xf numFmtId="0" fontId="0" fillId="4" borderId="0" xfId="0" applyFill="1"/>
    <xf numFmtId="44" fontId="0" fillId="12" borderId="19" xfId="1" applyFont="1" applyFill="1" applyBorder="1" applyAlignment="1">
      <alignment horizontal="center"/>
    </xf>
    <xf numFmtId="44" fontId="0" fillId="12" borderId="20" xfId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9" borderId="17" xfId="0" applyNumberFormat="1" applyFill="1" applyBorder="1"/>
    <xf numFmtId="164" fontId="0" fillId="8" borderId="48" xfId="0" applyNumberFormat="1" applyFont="1" applyFill="1" applyBorder="1"/>
    <xf numFmtId="164" fontId="0" fillId="8" borderId="49" xfId="0" applyNumberFormat="1" applyFont="1" applyFill="1" applyBorder="1"/>
    <xf numFmtId="164" fontId="0" fillId="6" borderId="50" xfId="0" applyNumberFormat="1" applyFill="1" applyBorder="1"/>
    <xf numFmtId="164" fontId="0" fillId="14" borderId="51" xfId="0" applyNumberFormat="1" applyFill="1" applyBorder="1"/>
    <xf numFmtId="164" fontId="0" fillId="8" borderId="51" xfId="0" applyNumberFormat="1" applyFill="1" applyBorder="1"/>
    <xf numFmtId="164" fontId="0" fillId="8" borderId="50" xfId="0" applyNumberFormat="1" applyFill="1" applyBorder="1"/>
    <xf numFmtId="164" fontId="0" fillId="14" borderId="52" xfId="0" applyNumberFormat="1" applyFill="1" applyBorder="1"/>
    <xf numFmtId="164" fontId="0" fillId="15" borderId="50" xfId="0" applyNumberFormat="1" applyFill="1" applyBorder="1"/>
    <xf numFmtId="164" fontId="0" fillId="16" borderId="9" xfId="0" applyNumberFormat="1" applyFill="1" applyBorder="1"/>
    <xf numFmtId="164" fontId="0" fillId="14" borderId="53" xfId="0" applyNumberFormat="1" applyFill="1" applyBorder="1"/>
    <xf numFmtId="164" fontId="0" fillId="6" borderId="38" xfId="0" applyNumberFormat="1" applyFill="1" applyBorder="1"/>
    <xf numFmtId="0" fontId="0" fillId="0" borderId="1" xfId="0" applyFill="1" applyBorder="1"/>
    <xf numFmtId="0" fontId="0" fillId="0" borderId="26" xfId="0" applyFill="1" applyBorder="1"/>
    <xf numFmtId="164" fontId="0" fillId="8" borderId="54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59"/>
  <sheetViews>
    <sheetView workbookViewId="0">
      <selection activeCell="I9" sqref="I9"/>
    </sheetView>
  </sheetViews>
  <sheetFormatPr baseColWidth="10" defaultRowHeight="15" x14ac:dyDescent="0.25"/>
  <cols>
    <col min="3" max="5" width="16.5703125" bestFit="1" customWidth="1"/>
    <col min="6" max="6" width="21.42578125" bestFit="1" customWidth="1"/>
  </cols>
  <sheetData>
    <row r="2" spans="3:9" ht="15.75" thickBot="1" x14ac:dyDescent="0.3"/>
    <row r="3" spans="3:9" x14ac:dyDescent="0.25">
      <c r="H3" s="28" t="s">
        <v>0</v>
      </c>
      <c r="I3" s="28" t="s">
        <v>1</v>
      </c>
    </row>
    <row r="4" spans="3:9" ht="15" customHeight="1" x14ac:dyDescent="0.25">
      <c r="C4" s="63" t="s">
        <v>99</v>
      </c>
      <c r="D4" s="63"/>
      <c r="F4" s="63" t="s">
        <v>100</v>
      </c>
    </row>
    <row r="5" spans="3:9" ht="15.75" thickBot="1" x14ac:dyDescent="0.3">
      <c r="C5" s="63"/>
      <c r="D5" s="63"/>
      <c r="F5" s="64"/>
    </row>
    <row r="6" spans="3:9" ht="18" customHeight="1" x14ac:dyDescent="0.25">
      <c r="C6" s="16" t="s">
        <v>66</v>
      </c>
      <c r="D6" s="18" t="s">
        <v>53</v>
      </c>
      <c r="F6" s="18" t="s">
        <v>53</v>
      </c>
    </row>
    <row r="7" spans="3:9" x14ac:dyDescent="0.25">
      <c r="C7" s="19" t="s">
        <v>67</v>
      </c>
      <c r="D7" s="18" t="s">
        <v>3</v>
      </c>
      <c r="F7" s="19" t="s">
        <v>2</v>
      </c>
    </row>
    <row r="8" spans="3:9" x14ac:dyDescent="0.25">
      <c r="C8" s="19" t="s">
        <v>101</v>
      </c>
      <c r="D8" s="20" t="s">
        <v>4</v>
      </c>
      <c r="F8" s="18" t="s">
        <v>3</v>
      </c>
    </row>
    <row r="9" spans="3:9" x14ac:dyDescent="0.25">
      <c r="C9" s="17" t="s">
        <v>68</v>
      </c>
      <c r="D9" s="18" t="s">
        <v>5</v>
      </c>
      <c r="F9" s="20" t="s">
        <v>4</v>
      </c>
    </row>
    <row r="10" spans="3:9" x14ac:dyDescent="0.25">
      <c r="C10" s="17" t="s">
        <v>69</v>
      </c>
      <c r="D10" s="18" t="s">
        <v>6</v>
      </c>
      <c r="F10" s="18" t="s">
        <v>5</v>
      </c>
    </row>
    <row r="11" spans="3:9" x14ac:dyDescent="0.25">
      <c r="C11" s="17" t="s">
        <v>70</v>
      </c>
      <c r="D11" s="18" t="s">
        <v>7</v>
      </c>
      <c r="F11" s="18" t="s">
        <v>6</v>
      </c>
    </row>
    <row r="12" spans="3:9" x14ac:dyDescent="0.25">
      <c r="C12" s="17" t="s">
        <v>71</v>
      </c>
      <c r="D12" s="20" t="s">
        <v>8</v>
      </c>
      <c r="F12" s="18" t="s">
        <v>7</v>
      </c>
    </row>
    <row r="13" spans="3:9" x14ac:dyDescent="0.25">
      <c r="C13" s="17" t="s">
        <v>72</v>
      </c>
      <c r="D13" s="20" t="s">
        <v>10</v>
      </c>
      <c r="F13" s="20" t="s">
        <v>8</v>
      </c>
    </row>
    <row r="14" spans="3:9" x14ac:dyDescent="0.25">
      <c r="C14" s="17" t="s">
        <v>73</v>
      </c>
      <c r="D14" s="20" t="s">
        <v>12</v>
      </c>
      <c r="F14" s="17" t="s">
        <v>9</v>
      </c>
    </row>
    <row r="15" spans="3:9" x14ac:dyDescent="0.25">
      <c r="C15" s="17" t="s">
        <v>74</v>
      </c>
      <c r="D15" s="20" t="s">
        <v>14</v>
      </c>
      <c r="F15" s="20" t="s">
        <v>10</v>
      </c>
    </row>
    <row r="16" spans="3:9" x14ac:dyDescent="0.25">
      <c r="C16" s="17" t="s">
        <v>75</v>
      </c>
      <c r="D16" s="20" t="s">
        <v>17</v>
      </c>
      <c r="F16" s="17" t="s">
        <v>11</v>
      </c>
    </row>
    <row r="17" spans="3:6" x14ac:dyDescent="0.25">
      <c r="C17" s="17" t="s">
        <v>76</v>
      </c>
      <c r="D17" s="20" t="s">
        <v>20</v>
      </c>
      <c r="F17" s="20" t="s">
        <v>12</v>
      </c>
    </row>
    <row r="18" spans="3:6" x14ac:dyDescent="0.25">
      <c r="C18" s="17" t="s">
        <v>77</v>
      </c>
      <c r="D18" s="20" t="s">
        <v>21</v>
      </c>
      <c r="F18" s="17" t="s">
        <v>13</v>
      </c>
    </row>
    <row r="19" spans="3:6" x14ac:dyDescent="0.25">
      <c r="C19" s="17" t="s">
        <v>78</v>
      </c>
      <c r="D19" s="20" t="s">
        <v>23</v>
      </c>
      <c r="F19" s="20" t="s">
        <v>14</v>
      </c>
    </row>
    <row r="20" spans="3:6" x14ac:dyDescent="0.25">
      <c r="C20" s="17" t="s">
        <v>79</v>
      </c>
      <c r="D20" s="20" t="s">
        <v>25</v>
      </c>
      <c r="F20" s="17" t="s">
        <v>15</v>
      </c>
    </row>
    <row r="21" spans="3:6" x14ac:dyDescent="0.25">
      <c r="C21" s="17" t="s">
        <v>80</v>
      </c>
      <c r="D21" s="20" t="s">
        <v>26</v>
      </c>
      <c r="F21" s="17" t="s">
        <v>16</v>
      </c>
    </row>
    <row r="22" spans="3:6" x14ac:dyDescent="0.25">
      <c r="C22" s="17" t="s">
        <v>81</v>
      </c>
      <c r="D22" s="20" t="s">
        <v>27</v>
      </c>
      <c r="F22" s="20" t="s">
        <v>17</v>
      </c>
    </row>
    <row r="23" spans="3:6" x14ac:dyDescent="0.25">
      <c r="C23" s="17" t="s">
        <v>82</v>
      </c>
      <c r="D23" s="20" t="s">
        <v>29</v>
      </c>
      <c r="F23" s="17" t="s">
        <v>18</v>
      </c>
    </row>
    <row r="24" spans="3:6" x14ac:dyDescent="0.25">
      <c r="C24" s="17" t="s">
        <v>83</v>
      </c>
      <c r="D24" s="20" t="s">
        <v>30</v>
      </c>
      <c r="F24" s="17" t="s">
        <v>19</v>
      </c>
    </row>
    <row r="25" spans="3:6" x14ac:dyDescent="0.25">
      <c r="C25" s="19" t="s">
        <v>84</v>
      </c>
      <c r="D25" s="20" t="s">
        <v>31</v>
      </c>
      <c r="F25" s="20" t="s">
        <v>20</v>
      </c>
    </row>
    <row r="26" spans="3:6" x14ac:dyDescent="0.25">
      <c r="C26" s="17" t="s">
        <v>85</v>
      </c>
      <c r="D26" s="20" t="s">
        <v>32</v>
      </c>
      <c r="F26" s="20" t="s">
        <v>21</v>
      </c>
    </row>
    <row r="27" spans="3:6" x14ac:dyDescent="0.25">
      <c r="C27" s="17" t="s">
        <v>86</v>
      </c>
      <c r="D27" s="21" t="s">
        <v>36</v>
      </c>
      <c r="F27" s="17" t="s">
        <v>22</v>
      </c>
    </row>
    <row r="28" spans="3:6" x14ac:dyDescent="0.25">
      <c r="C28" s="17" t="s">
        <v>87</v>
      </c>
      <c r="D28" s="21" t="s">
        <v>37</v>
      </c>
      <c r="F28" s="20" t="s">
        <v>23</v>
      </c>
    </row>
    <row r="29" spans="3:6" x14ac:dyDescent="0.25">
      <c r="C29" s="17" t="s">
        <v>88</v>
      </c>
      <c r="D29" s="22" t="s">
        <v>38</v>
      </c>
      <c r="F29" s="17" t="s">
        <v>24</v>
      </c>
    </row>
    <row r="30" spans="3:6" x14ac:dyDescent="0.25">
      <c r="C30" s="17" t="s">
        <v>89</v>
      </c>
      <c r="D30" s="20" t="s">
        <v>39</v>
      </c>
      <c r="F30" s="20" t="s">
        <v>25</v>
      </c>
    </row>
    <row r="31" spans="3:6" x14ac:dyDescent="0.25">
      <c r="C31" s="17" t="s">
        <v>90</v>
      </c>
      <c r="D31" s="23" t="s">
        <v>40</v>
      </c>
      <c r="F31" s="20" t="s">
        <v>26</v>
      </c>
    </row>
    <row r="32" spans="3:6" x14ac:dyDescent="0.25">
      <c r="C32" s="17" t="s">
        <v>91</v>
      </c>
      <c r="D32" s="20" t="s">
        <v>41</v>
      </c>
      <c r="F32" s="20" t="s">
        <v>27</v>
      </c>
    </row>
    <row r="33" spans="4:6" x14ac:dyDescent="0.25">
      <c r="D33" s="21" t="s">
        <v>42</v>
      </c>
      <c r="F33" s="17" t="s">
        <v>28</v>
      </c>
    </row>
    <row r="34" spans="4:6" x14ac:dyDescent="0.25">
      <c r="D34" s="18" t="s">
        <v>43</v>
      </c>
      <c r="F34" s="20" t="s">
        <v>29</v>
      </c>
    </row>
    <row r="35" spans="4:6" x14ac:dyDescent="0.25">
      <c r="D35" s="20" t="s">
        <v>46</v>
      </c>
      <c r="F35" s="20" t="s">
        <v>30</v>
      </c>
    </row>
    <row r="36" spans="4:6" x14ac:dyDescent="0.25">
      <c r="D36" s="20" t="s">
        <v>47</v>
      </c>
      <c r="F36" s="20" t="s">
        <v>31</v>
      </c>
    </row>
    <row r="37" spans="4:6" x14ac:dyDescent="0.25">
      <c r="D37" s="20" t="s">
        <v>48</v>
      </c>
      <c r="F37" s="20" t="s">
        <v>32</v>
      </c>
    </row>
    <row r="38" spans="4:6" x14ac:dyDescent="0.25">
      <c r="D38" s="18" t="s">
        <v>49</v>
      </c>
      <c r="F38" s="19" t="s">
        <v>33</v>
      </c>
    </row>
    <row r="39" spans="4:6" x14ac:dyDescent="0.25">
      <c r="D39" s="18" t="s">
        <v>50</v>
      </c>
      <c r="F39" s="17" t="s">
        <v>34</v>
      </c>
    </row>
    <row r="40" spans="4:6" x14ac:dyDescent="0.25">
      <c r="D40" s="18" t="s">
        <v>51</v>
      </c>
      <c r="F40" s="17" t="s">
        <v>35</v>
      </c>
    </row>
    <row r="41" spans="4:6" x14ac:dyDescent="0.25">
      <c r="D41" s="31" t="s">
        <v>52</v>
      </c>
      <c r="F41" s="21" t="s">
        <v>36</v>
      </c>
    </row>
    <row r="42" spans="4:6" x14ac:dyDescent="0.25">
      <c r="D42" s="18" t="s">
        <v>92</v>
      </c>
      <c r="F42" s="21" t="s">
        <v>37</v>
      </c>
    </row>
    <row r="43" spans="4:6" ht="15.75" thickBot="1" x14ac:dyDescent="0.3">
      <c r="D43" s="32" t="s">
        <v>93</v>
      </c>
      <c r="F43" s="22" t="s">
        <v>38</v>
      </c>
    </row>
    <row r="44" spans="4:6" x14ac:dyDescent="0.25">
      <c r="F44" s="20" t="s">
        <v>39</v>
      </c>
    </row>
    <row r="45" spans="4:6" x14ac:dyDescent="0.25">
      <c r="F45" s="23" t="s">
        <v>40</v>
      </c>
    </row>
    <row r="46" spans="4:6" x14ac:dyDescent="0.25">
      <c r="F46" s="20" t="s">
        <v>41</v>
      </c>
    </row>
    <row r="47" spans="4:6" x14ac:dyDescent="0.25">
      <c r="F47" s="21" t="s">
        <v>42</v>
      </c>
    </row>
    <row r="48" spans="4:6" x14ac:dyDescent="0.25">
      <c r="F48" s="18" t="s">
        <v>43</v>
      </c>
    </row>
    <row r="49" spans="6:6" x14ac:dyDescent="0.25">
      <c r="F49" s="17" t="s">
        <v>44</v>
      </c>
    </row>
    <row r="50" spans="6:6" x14ac:dyDescent="0.25">
      <c r="F50" s="17" t="s">
        <v>45</v>
      </c>
    </row>
    <row r="51" spans="6:6" x14ac:dyDescent="0.25">
      <c r="F51" s="20" t="s">
        <v>46</v>
      </c>
    </row>
    <row r="52" spans="6:6" x14ac:dyDescent="0.25">
      <c r="F52" s="20" t="s">
        <v>47</v>
      </c>
    </row>
    <row r="53" spans="6:6" x14ac:dyDescent="0.25">
      <c r="F53" s="20" t="s">
        <v>48</v>
      </c>
    </row>
    <row r="54" spans="6:6" x14ac:dyDescent="0.25">
      <c r="F54" s="18" t="s">
        <v>49</v>
      </c>
    </row>
    <row r="55" spans="6:6" x14ac:dyDescent="0.25">
      <c r="F55" s="18" t="s">
        <v>50</v>
      </c>
    </row>
    <row r="56" spans="6:6" x14ac:dyDescent="0.25">
      <c r="F56" s="18" t="s">
        <v>51</v>
      </c>
    </row>
    <row r="57" spans="6:6" x14ac:dyDescent="0.25">
      <c r="F57" s="31" t="s">
        <v>52</v>
      </c>
    </row>
    <row r="58" spans="6:6" x14ac:dyDescent="0.25">
      <c r="F58" s="18" t="s">
        <v>92</v>
      </c>
    </row>
    <row r="59" spans="6:6" ht="15.75" thickBot="1" x14ac:dyDescent="0.3">
      <c r="F59" s="32" t="s">
        <v>93</v>
      </c>
    </row>
  </sheetData>
  <mergeCells count="2">
    <mergeCell ref="C4:D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98"/>
  <sheetViews>
    <sheetView tabSelected="1" topLeftCell="C54" zoomScale="85" zoomScaleNormal="85" workbookViewId="0">
      <selection activeCell="P85" sqref="P85"/>
    </sheetView>
  </sheetViews>
  <sheetFormatPr baseColWidth="10" defaultRowHeight="15" x14ac:dyDescent="0.25"/>
  <cols>
    <col min="2" max="2" width="17.7109375" customWidth="1"/>
    <col min="3" max="3" width="11.42578125" style="14"/>
    <col min="7" max="7" width="4" customWidth="1"/>
    <col min="11" max="11" width="3.85546875" customWidth="1"/>
    <col min="15" max="15" width="2.85546875" style="14" customWidth="1"/>
    <col min="19" max="19" width="2.85546875" style="14" customWidth="1"/>
    <col min="21" max="22" width="12.28515625" customWidth="1"/>
    <col min="23" max="23" width="2.85546875" style="14" customWidth="1"/>
    <col min="27" max="27" width="2.85546875" style="14" customWidth="1"/>
    <col min="31" max="31" width="2.85546875" style="14" customWidth="1"/>
    <col min="35" max="35" width="2.85546875" style="14" customWidth="1"/>
    <col min="39" max="39" width="2.85546875" style="14" customWidth="1"/>
  </cols>
  <sheetData>
    <row r="1" spans="1:41" x14ac:dyDescent="0.25">
      <c r="A1" s="4"/>
      <c r="B1" s="4"/>
      <c r="D1" s="4"/>
      <c r="E1" s="4"/>
      <c r="F1" s="27"/>
      <c r="G1" s="4"/>
      <c r="H1" s="4"/>
      <c r="I1" s="4"/>
      <c r="J1" s="27"/>
      <c r="K1" s="14"/>
      <c r="L1" s="4"/>
      <c r="M1" s="4"/>
      <c r="N1" s="27"/>
      <c r="P1" s="4"/>
      <c r="Q1" s="4"/>
      <c r="R1" s="27"/>
      <c r="T1" s="4"/>
      <c r="U1" s="4"/>
      <c r="V1" s="27"/>
      <c r="X1" s="4"/>
      <c r="Y1" s="4"/>
      <c r="Z1" s="27"/>
      <c r="AB1" s="4"/>
      <c r="AC1" s="4"/>
      <c r="AD1" s="27"/>
      <c r="AF1" s="4"/>
      <c r="AG1" s="4"/>
      <c r="AH1" s="27"/>
      <c r="AJ1" s="4"/>
      <c r="AK1" s="4"/>
      <c r="AL1" s="27"/>
      <c r="AN1" s="4"/>
      <c r="AO1" s="4"/>
    </row>
    <row r="2" spans="1:41" x14ac:dyDescent="0.25">
      <c r="A2" s="4"/>
      <c r="B2" s="4"/>
      <c r="D2" s="4"/>
      <c r="E2" s="4"/>
      <c r="F2" s="27"/>
      <c r="G2" s="4"/>
      <c r="H2" s="4"/>
      <c r="I2" s="4"/>
      <c r="J2" s="27"/>
      <c r="K2" s="14"/>
      <c r="L2" s="4"/>
      <c r="M2" s="4"/>
      <c r="N2" s="27"/>
      <c r="P2" s="4"/>
      <c r="Q2" s="4"/>
      <c r="R2" s="27"/>
      <c r="T2" s="4"/>
      <c r="U2" s="4"/>
      <c r="V2" s="27"/>
      <c r="X2" s="4"/>
      <c r="Y2" s="4"/>
      <c r="Z2" s="27"/>
      <c r="AB2" s="4"/>
      <c r="AC2" s="4"/>
      <c r="AD2" s="27"/>
      <c r="AF2" s="4"/>
      <c r="AG2" s="4"/>
      <c r="AH2" s="27"/>
      <c r="AJ2" s="4"/>
      <c r="AK2" s="4"/>
      <c r="AL2" s="27"/>
      <c r="AN2" s="4"/>
      <c r="AO2" s="4"/>
    </row>
    <row r="3" spans="1:41" x14ac:dyDescent="0.25">
      <c r="A3" s="26" t="s">
        <v>57</v>
      </c>
      <c r="B3" s="4" t="s">
        <v>58</v>
      </c>
      <c r="D3" s="4"/>
      <c r="E3" s="4"/>
      <c r="F3" s="27"/>
      <c r="G3" s="4"/>
      <c r="H3" s="4"/>
      <c r="I3" s="4"/>
      <c r="J3" s="27"/>
      <c r="K3" s="14"/>
      <c r="L3" s="4"/>
      <c r="M3" s="4"/>
      <c r="N3" s="27"/>
      <c r="P3" s="4"/>
      <c r="Q3" s="4"/>
      <c r="R3" s="27"/>
      <c r="T3" s="4"/>
      <c r="U3" s="4"/>
      <c r="V3" s="27"/>
      <c r="X3" s="4"/>
      <c r="Y3" s="4"/>
      <c r="Z3" s="27"/>
      <c r="AB3" s="4"/>
      <c r="AC3" s="4"/>
      <c r="AD3" s="27"/>
      <c r="AF3" s="4"/>
      <c r="AG3" s="4"/>
      <c r="AH3" s="27"/>
      <c r="AJ3" s="4"/>
      <c r="AK3" s="4"/>
      <c r="AL3" s="27"/>
      <c r="AN3" s="4"/>
      <c r="AO3" s="4"/>
    </row>
    <row r="4" spans="1:41" x14ac:dyDescent="0.25">
      <c r="A4" s="3" t="s">
        <v>56</v>
      </c>
      <c r="B4" s="4" t="s">
        <v>59</v>
      </c>
      <c r="D4" s="4"/>
      <c r="E4" s="4"/>
      <c r="F4" s="27"/>
      <c r="G4" s="4"/>
      <c r="H4" s="4"/>
      <c r="I4" s="4"/>
      <c r="J4" s="27"/>
      <c r="K4" s="14"/>
      <c r="L4" s="4"/>
      <c r="M4" s="4"/>
      <c r="N4" s="27"/>
      <c r="P4" s="4"/>
      <c r="Q4" s="4"/>
      <c r="R4" s="27"/>
      <c r="T4" s="4"/>
      <c r="U4" s="4"/>
      <c r="V4" s="27"/>
      <c r="X4" s="4"/>
      <c r="Y4" s="4"/>
      <c r="Z4" s="27"/>
      <c r="AB4" s="4"/>
      <c r="AC4" s="4"/>
      <c r="AD4" s="27"/>
      <c r="AF4" s="4"/>
      <c r="AG4" s="4"/>
      <c r="AH4" s="27"/>
      <c r="AJ4" s="4"/>
      <c r="AK4" s="4"/>
      <c r="AL4" s="27"/>
      <c r="AN4" s="4"/>
      <c r="AO4" s="4"/>
    </row>
    <row r="5" spans="1:41" x14ac:dyDescent="0.25">
      <c r="A5" s="2" t="s">
        <v>55</v>
      </c>
      <c r="B5" s="4" t="s">
        <v>54</v>
      </c>
      <c r="D5" s="4"/>
      <c r="E5" s="4"/>
      <c r="F5" s="27"/>
      <c r="G5" s="4"/>
      <c r="H5" s="4"/>
      <c r="I5" s="4"/>
      <c r="J5" s="27"/>
      <c r="K5" s="14"/>
      <c r="L5" s="4"/>
      <c r="M5" s="4"/>
      <c r="N5" s="27"/>
      <c r="P5" s="4"/>
      <c r="Q5" s="4"/>
      <c r="R5" s="27"/>
      <c r="T5" s="4"/>
      <c r="U5" s="4"/>
      <c r="V5" s="27"/>
      <c r="X5" s="4"/>
      <c r="Y5" s="4"/>
      <c r="Z5" s="27"/>
      <c r="AB5" s="4"/>
      <c r="AC5" s="4"/>
      <c r="AD5" s="27"/>
      <c r="AF5" s="4"/>
      <c r="AG5" s="4"/>
      <c r="AH5" s="27"/>
      <c r="AJ5" s="4"/>
      <c r="AK5" s="4"/>
      <c r="AL5" s="27"/>
      <c r="AN5" s="4"/>
      <c r="AO5" s="4"/>
    </row>
    <row r="6" spans="1:41" x14ac:dyDescent="0.25">
      <c r="A6" s="4"/>
      <c r="B6" s="4"/>
      <c r="D6" s="4"/>
      <c r="E6" s="25"/>
      <c r="F6" s="25"/>
      <c r="G6" s="100"/>
      <c r="H6" s="100"/>
      <c r="I6" s="4"/>
      <c r="J6" s="27"/>
      <c r="K6" s="14"/>
      <c r="L6" s="4"/>
      <c r="M6" s="4"/>
      <c r="N6" s="27"/>
      <c r="P6" s="4"/>
      <c r="Q6" s="4"/>
      <c r="R6" s="27"/>
      <c r="T6" s="4"/>
      <c r="U6" s="4"/>
      <c r="V6" s="27"/>
      <c r="X6" s="4"/>
      <c r="Y6" s="4"/>
      <c r="Z6" s="27"/>
      <c r="AB6" s="4"/>
      <c r="AC6" s="4"/>
      <c r="AD6" s="27"/>
      <c r="AF6" s="4"/>
      <c r="AG6" s="4"/>
      <c r="AH6" s="27"/>
      <c r="AJ6" s="4"/>
      <c r="AK6" s="4"/>
      <c r="AL6" s="27"/>
      <c r="AN6" s="4"/>
      <c r="AO6" s="4"/>
    </row>
    <row r="7" spans="1:41" x14ac:dyDescent="0.25">
      <c r="A7" s="4"/>
      <c r="B7" s="4"/>
      <c r="D7" s="4"/>
      <c r="E7" s="4"/>
      <c r="F7" s="27"/>
      <c r="G7" s="4"/>
      <c r="H7" s="4"/>
      <c r="I7" s="4"/>
      <c r="J7" s="27"/>
      <c r="K7" s="14"/>
      <c r="L7" s="4"/>
      <c r="M7" s="4"/>
      <c r="N7" s="27"/>
      <c r="P7" s="4"/>
      <c r="Q7" s="4"/>
      <c r="R7" s="27"/>
      <c r="T7" s="4"/>
      <c r="U7" s="4"/>
      <c r="V7" s="27"/>
      <c r="X7" s="4"/>
      <c r="Y7" s="4"/>
      <c r="Z7" s="27"/>
      <c r="AB7" s="4"/>
      <c r="AC7" s="4"/>
      <c r="AD7" s="27"/>
      <c r="AF7" s="4"/>
      <c r="AG7" s="4"/>
      <c r="AH7" s="27"/>
      <c r="AJ7" s="4"/>
      <c r="AK7" s="4"/>
      <c r="AL7" s="27"/>
      <c r="AN7" s="4"/>
      <c r="AO7" s="4"/>
    </row>
    <row r="8" spans="1:41" ht="15.75" thickBot="1" x14ac:dyDescent="0.3">
      <c r="A8" s="4"/>
      <c r="B8" s="4"/>
      <c r="D8" s="4"/>
      <c r="E8" s="4"/>
      <c r="F8" s="27"/>
      <c r="G8" s="4"/>
      <c r="H8" s="4"/>
      <c r="I8" s="4"/>
      <c r="J8" s="27"/>
      <c r="K8" s="14"/>
      <c r="L8" s="4"/>
      <c r="M8" s="4"/>
      <c r="N8" s="27"/>
      <c r="P8" s="4"/>
      <c r="Q8" s="4"/>
      <c r="R8" s="27"/>
      <c r="T8" s="4"/>
      <c r="U8" s="4"/>
      <c r="V8" s="27"/>
      <c r="X8" s="4"/>
      <c r="Y8" s="4"/>
      <c r="Z8" s="27"/>
      <c r="AB8" s="4"/>
      <c r="AC8" s="4"/>
      <c r="AD8" s="27"/>
      <c r="AF8" s="4"/>
      <c r="AG8" s="4"/>
      <c r="AH8" s="27"/>
      <c r="AJ8" s="4"/>
      <c r="AK8" s="4"/>
      <c r="AL8" s="27"/>
      <c r="AN8" s="4"/>
      <c r="AO8" s="4"/>
    </row>
    <row r="9" spans="1:41" ht="38.25" customHeight="1" thickBot="1" x14ac:dyDescent="0.3">
      <c r="A9" s="4"/>
      <c r="B9" s="4"/>
      <c r="D9" s="97" t="s">
        <v>0</v>
      </c>
      <c r="E9" s="98"/>
      <c r="F9" s="99"/>
      <c r="G9" s="24"/>
      <c r="H9" s="97" t="s">
        <v>1</v>
      </c>
      <c r="I9" s="98"/>
      <c r="J9" s="99"/>
      <c r="K9" s="24"/>
      <c r="O9"/>
      <c r="S9"/>
      <c r="W9"/>
      <c r="AA9"/>
      <c r="AE9"/>
      <c r="AI9"/>
      <c r="AM9"/>
    </row>
    <row r="10" spans="1:41" x14ac:dyDescent="0.25">
      <c r="B10" s="16" t="s">
        <v>66</v>
      </c>
      <c r="C10" s="29"/>
      <c r="D10" s="33">
        <v>1826</v>
      </c>
      <c r="E10" s="34"/>
      <c r="F10" s="35"/>
      <c r="G10" s="13"/>
      <c r="H10" s="110">
        <v>2826</v>
      </c>
      <c r="I10" s="111"/>
      <c r="J10" s="112"/>
      <c r="K10" s="13"/>
      <c r="O10"/>
      <c r="S10"/>
      <c r="W10"/>
      <c r="AA10"/>
      <c r="AE10"/>
      <c r="AI10"/>
      <c r="AM10"/>
    </row>
    <row r="11" spans="1:41" x14ac:dyDescent="0.25">
      <c r="B11" s="18" t="s">
        <v>53</v>
      </c>
      <c r="C11" s="29"/>
      <c r="D11" s="6"/>
      <c r="E11" s="36">
        <v>1663</v>
      </c>
      <c r="F11" s="37"/>
      <c r="G11" s="12"/>
      <c r="H11" s="6"/>
      <c r="I11" s="113">
        <v>2200</v>
      </c>
      <c r="J11" s="114">
        <v>2284</v>
      </c>
      <c r="K11" s="12"/>
      <c r="O11"/>
      <c r="S11"/>
      <c r="W11"/>
      <c r="AA11"/>
      <c r="AE11"/>
      <c r="AI11"/>
      <c r="AM11"/>
    </row>
    <row r="12" spans="1:41" x14ac:dyDescent="0.25">
      <c r="B12" s="19" t="s">
        <v>67</v>
      </c>
      <c r="C12" s="29"/>
      <c r="D12" s="5">
        <v>978</v>
      </c>
      <c r="E12" s="36">
        <v>903</v>
      </c>
      <c r="F12" s="38"/>
      <c r="G12" s="12"/>
      <c r="H12" s="5">
        <v>1044</v>
      </c>
      <c r="I12" s="113">
        <v>1161</v>
      </c>
      <c r="J12" s="115"/>
      <c r="K12" s="12"/>
      <c r="O12"/>
      <c r="S12"/>
      <c r="W12"/>
      <c r="AA12"/>
      <c r="AE12"/>
      <c r="AI12"/>
      <c r="AM12"/>
    </row>
    <row r="13" spans="1:41" x14ac:dyDescent="0.25">
      <c r="B13" s="19" t="s">
        <v>101</v>
      </c>
      <c r="C13" s="29"/>
      <c r="D13" s="5">
        <v>1627</v>
      </c>
      <c r="E13" s="36"/>
      <c r="F13" s="39">
        <v>1411</v>
      </c>
      <c r="G13" s="12"/>
      <c r="H13" s="5">
        <v>2499</v>
      </c>
      <c r="I13" s="113"/>
      <c r="J13" s="48">
        <v>2106</v>
      </c>
      <c r="K13" s="12"/>
      <c r="O13"/>
      <c r="S13"/>
      <c r="W13"/>
      <c r="AA13"/>
      <c r="AE13"/>
      <c r="AI13"/>
      <c r="AM13"/>
    </row>
    <row r="14" spans="1:41" x14ac:dyDescent="0.25">
      <c r="B14" s="18" t="s">
        <v>3</v>
      </c>
      <c r="C14" s="29"/>
      <c r="D14" s="7">
        <v>1405</v>
      </c>
      <c r="E14" s="36">
        <v>1443</v>
      </c>
      <c r="F14" s="40"/>
      <c r="G14" s="12"/>
      <c r="H14" s="7">
        <v>2030</v>
      </c>
      <c r="I14" s="113">
        <v>2034</v>
      </c>
      <c r="J14" s="37"/>
      <c r="K14" s="12"/>
      <c r="O14"/>
      <c r="S14"/>
      <c r="W14"/>
      <c r="AA14"/>
      <c r="AE14"/>
      <c r="AI14"/>
      <c r="AM14"/>
    </row>
    <row r="15" spans="1:41" x14ac:dyDescent="0.25">
      <c r="B15" s="17" t="s">
        <v>68</v>
      </c>
      <c r="C15" s="29"/>
      <c r="D15" s="5">
        <v>1722</v>
      </c>
      <c r="E15" s="41"/>
      <c r="F15" s="37"/>
      <c r="G15" s="12"/>
      <c r="H15" s="5">
        <v>2547</v>
      </c>
      <c r="I15" s="116"/>
      <c r="J15" s="115"/>
      <c r="K15" s="12"/>
      <c r="O15"/>
      <c r="S15"/>
      <c r="W15"/>
      <c r="AA15"/>
      <c r="AE15"/>
      <c r="AI15"/>
      <c r="AM15"/>
    </row>
    <row r="16" spans="1:41" x14ac:dyDescent="0.25">
      <c r="B16" s="20" t="s">
        <v>4</v>
      </c>
      <c r="C16" s="29"/>
      <c r="D16" s="5"/>
      <c r="E16" s="36">
        <v>1443</v>
      </c>
      <c r="F16" s="38"/>
      <c r="G16" s="12"/>
      <c r="H16" s="5"/>
      <c r="I16" s="113">
        <v>2034</v>
      </c>
      <c r="J16" s="11"/>
      <c r="K16" s="12"/>
      <c r="O16"/>
      <c r="S16"/>
      <c r="W16"/>
      <c r="AA16"/>
      <c r="AE16"/>
      <c r="AI16"/>
      <c r="AM16"/>
    </row>
    <row r="17" spans="2:39" x14ac:dyDescent="0.25">
      <c r="B17" s="17" t="s">
        <v>69</v>
      </c>
      <c r="C17" s="29"/>
      <c r="D17" s="5">
        <v>1627</v>
      </c>
      <c r="E17" s="41"/>
      <c r="F17" s="42">
        <v>1426</v>
      </c>
      <c r="G17" s="12"/>
      <c r="H17" s="5">
        <v>2499</v>
      </c>
      <c r="I17" s="116"/>
      <c r="J17" s="47">
        <v>1991</v>
      </c>
      <c r="K17" s="12"/>
      <c r="O17"/>
      <c r="S17"/>
      <c r="W17"/>
      <c r="AA17"/>
      <c r="AE17"/>
      <c r="AI17"/>
      <c r="AM17"/>
    </row>
    <row r="18" spans="2:39" x14ac:dyDescent="0.25">
      <c r="B18" s="18" t="s">
        <v>5</v>
      </c>
      <c r="C18" s="29"/>
      <c r="D18" s="7">
        <v>1405</v>
      </c>
      <c r="E18" s="36">
        <v>1443</v>
      </c>
      <c r="F18" s="37"/>
      <c r="G18" s="12"/>
      <c r="H18" s="7">
        <v>2030</v>
      </c>
      <c r="I18" s="113">
        <v>2034</v>
      </c>
      <c r="J18" s="11"/>
      <c r="K18" s="12"/>
      <c r="O18"/>
      <c r="S18"/>
      <c r="W18"/>
      <c r="AA18"/>
      <c r="AE18"/>
      <c r="AI18"/>
      <c r="AM18"/>
    </row>
    <row r="19" spans="2:39" x14ac:dyDescent="0.25">
      <c r="B19" s="17" t="s">
        <v>70</v>
      </c>
      <c r="C19" s="29"/>
      <c r="D19" s="5">
        <v>1627</v>
      </c>
      <c r="E19" s="41"/>
      <c r="F19" s="43">
        <v>1426</v>
      </c>
      <c r="G19" s="12"/>
      <c r="H19" s="5">
        <v>2499</v>
      </c>
      <c r="I19" s="116"/>
      <c r="J19" s="114">
        <v>1991</v>
      </c>
      <c r="K19" s="12"/>
      <c r="O19"/>
      <c r="S19"/>
      <c r="W19"/>
      <c r="AA19"/>
      <c r="AE19"/>
      <c r="AI19"/>
      <c r="AM19"/>
    </row>
    <row r="20" spans="2:39" x14ac:dyDescent="0.25">
      <c r="B20" s="18" t="s">
        <v>6</v>
      </c>
      <c r="C20" s="29"/>
      <c r="D20" s="7">
        <v>1405</v>
      </c>
      <c r="E20" s="44">
        <v>1443</v>
      </c>
      <c r="F20" s="45"/>
      <c r="G20" s="12"/>
      <c r="H20" s="7">
        <v>2030</v>
      </c>
      <c r="I20" s="113">
        <v>2034</v>
      </c>
      <c r="J20" s="11"/>
      <c r="K20" s="12"/>
      <c r="O20"/>
      <c r="S20"/>
      <c r="W20"/>
      <c r="AA20"/>
      <c r="AE20"/>
      <c r="AI20"/>
      <c r="AM20"/>
    </row>
    <row r="21" spans="2:39" x14ac:dyDescent="0.25">
      <c r="B21" s="17" t="s">
        <v>71</v>
      </c>
      <c r="C21" s="29"/>
      <c r="D21" s="5">
        <v>1627</v>
      </c>
      <c r="E21" s="46"/>
      <c r="F21" s="38"/>
      <c r="G21" s="12"/>
      <c r="H21" s="5">
        <v>2499</v>
      </c>
      <c r="I21" s="116"/>
      <c r="J21" s="11"/>
      <c r="K21" s="12"/>
      <c r="O21"/>
      <c r="S21"/>
      <c r="W21"/>
      <c r="AA21"/>
      <c r="AE21"/>
      <c r="AI21"/>
      <c r="AM21"/>
    </row>
    <row r="22" spans="2:39" x14ac:dyDescent="0.25">
      <c r="B22" s="18" t="s">
        <v>7</v>
      </c>
      <c r="C22" s="29"/>
      <c r="D22" s="7">
        <v>1405</v>
      </c>
      <c r="E22" s="36">
        <v>1443</v>
      </c>
      <c r="F22" s="39">
        <v>1426</v>
      </c>
      <c r="G22" s="12"/>
      <c r="H22" s="7">
        <v>2030</v>
      </c>
      <c r="I22" s="113">
        <v>2034</v>
      </c>
      <c r="J22" s="47">
        <v>1992</v>
      </c>
      <c r="K22" s="12"/>
      <c r="O22"/>
      <c r="S22"/>
      <c r="W22"/>
      <c r="AA22"/>
      <c r="AE22"/>
      <c r="AI22"/>
      <c r="AM22"/>
    </row>
    <row r="23" spans="2:39" x14ac:dyDescent="0.25">
      <c r="B23" s="20" t="s">
        <v>8</v>
      </c>
      <c r="C23" s="29"/>
      <c r="D23" s="7">
        <v>1812</v>
      </c>
      <c r="E23" s="36">
        <v>1963</v>
      </c>
      <c r="F23" s="39">
        <v>1799</v>
      </c>
      <c r="G23" s="12"/>
      <c r="H23" s="7">
        <v>2231</v>
      </c>
      <c r="I23" s="113">
        <v>2281</v>
      </c>
      <c r="J23" s="48">
        <v>2094</v>
      </c>
      <c r="K23" s="12"/>
      <c r="O23"/>
      <c r="S23"/>
      <c r="W23"/>
      <c r="AA23"/>
      <c r="AE23"/>
      <c r="AI23"/>
      <c r="AM23"/>
    </row>
    <row r="24" spans="2:39" x14ac:dyDescent="0.25">
      <c r="B24" s="17" t="s">
        <v>72</v>
      </c>
      <c r="C24" s="29"/>
      <c r="D24" s="5">
        <v>978</v>
      </c>
      <c r="E24" s="36">
        <v>903</v>
      </c>
      <c r="F24" s="47">
        <v>1006</v>
      </c>
      <c r="G24" s="12"/>
      <c r="H24" s="5">
        <v>1044</v>
      </c>
      <c r="I24" s="113">
        <v>1161</v>
      </c>
      <c r="J24" s="114">
        <v>1257</v>
      </c>
      <c r="K24" s="12"/>
      <c r="O24"/>
      <c r="S24"/>
      <c r="W24"/>
      <c r="AA24"/>
      <c r="AE24"/>
      <c r="AI24"/>
      <c r="AM24"/>
    </row>
    <row r="25" spans="2:39" x14ac:dyDescent="0.25">
      <c r="B25" s="17" t="s">
        <v>73</v>
      </c>
      <c r="C25" s="29"/>
      <c r="D25" s="5">
        <v>1386</v>
      </c>
      <c r="E25" s="41"/>
      <c r="F25" s="38"/>
      <c r="G25" s="12"/>
      <c r="H25" s="5">
        <v>1922</v>
      </c>
      <c r="I25" s="116"/>
      <c r="J25" s="11"/>
      <c r="K25" s="12"/>
      <c r="O25"/>
      <c r="S25"/>
      <c r="W25"/>
      <c r="AA25"/>
      <c r="AE25"/>
      <c r="AI25"/>
      <c r="AM25"/>
    </row>
    <row r="26" spans="2:39" x14ac:dyDescent="0.25">
      <c r="B26" s="20" t="s">
        <v>10</v>
      </c>
      <c r="C26" s="29"/>
      <c r="D26" s="6"/>
      <c r="E26" s="36">
        <v>1481</v>
      </c>
      <c r="F26" s="38"/>
      <c r="G26" s="12"/>
      <c r="H26" s="6"/>
      <c r="I26" s="113">
        <v>2098</v>
      </c>
      <c r="J26" s="11"/>
      <c r="K26" s="12"/>
      <c r="O26"/>
      <c r="S26"/>
      <c r="W26"/>
      <c r="AA26"/>
      <c r="AE26"/>
      <c r="AI26"/>
      <c r="AM26"/>
    </row>
    <row r="27" spans="2:39" x14ac:dyDescent="0.25">
      <c r="B27" s="17" t="s">
        <v>74</v>
      </c>
      <c r="C27" s="29"/>
      <c r="D27" s="5">
        <v>1386</v>
      </c>
      <c r="E27" s="36">
        <v>1381</v>
      </c>
      <c r="F27" s="47">
        <v>1356</v>
      </c>
      <c r="G27" s="12"/>
      <c r="H27" s="5">
        <v>1922</v>
      </c>
      <c r="I27" s="113">
        <v>1998</v>
      </c>
      <c r="J27" s="47">
        <v>2006</v>
      </c>
      <c r="K27" s="12"/>
      <c r="O27"/>
      <c r="S27"/>
      <c r="W27"/>
      <c r="AA27"/>
      <c r="AE27"/>
      <c r="AI27"/>
      <c r="AM27"/>
    </row>
    <row r="28" spans="2:39" x14ac:dyDescent="0.25">
      <c r="B28" s="20" t="s">
        <v>12</v>
      </c>
      <c r="C28" s="29"/>
      <c r="D28" s="7">
        <v>1706</v>
      </c>
      <c r="E28" s="41"/>
      <c r="F28" s="45"/>
      <c r="G28" s="12"/>
      <c r="H28" s="7">
        <v>2253</v>
      </c>
      <c r="I28" s="116"/>
      <c r="J28" s="11"/>
      <c r="K28" s="12"/>
      <c r="O28"/>
      <c r="S28"/>
      <c r="W28"/>
      <c r="AA28"/>
      <c r="AE28"/>
      <c r="AI28"/>
      <c r="AM28"/>
    </row>
    <row r="29" spans="2:39" x14ac:dyDescent="0.25">
      <c r="B29" s="17" t="s">
        <v>75</v>
      </c>
      <c r="C29" s="29"/>
      <c r="D29" s="5">
        <v>1601</v>
      </c>
      <c r="E29" s="36">
        <v>1540</v>
      </c>
      <c r="F29" s="39">
        <v>1694</v>
      </c>
      <c r="G29" s="12"/>
      <c r="H29" s="5">
        <v>1857</v>
      </c>
      <c r="I29" s="113">
        <v>1816</v>
      </c>
      <c r="J29" s="48">
        <v>1934</v>
      </c>
      <c r="K29" s="12"/>
      <c r="O29"/>
      <c r="S29"/>
      <c r="W29"/>
      <c r="AA29"/>
      <c r="AE29"/>
      <c r="AI29"/>
      <c r="AM29"/>
    </row>
    <row r="30" spans="2:39" x14ac:dyDescent="0.25">
      <c r="B30" s="20" t="s">
        <v>14</v>
      </c>
      <c r="C30" s="29"/>
      <c r="D30" s="7">
        <v>1601</v>
      </c>
      <c r="E30" s="41"/>
      <c r="F30" s="39">
        <v>1589</v>
      </c>
      <c r="G30" s="12"/>
      <c r="H30" s="7">
        <v>1857</v>
      </c>
      <c r="I30" s="116"/>
      <c r="J30" s="117">
        <v>1769</v>
      </c>
      <c r="K30" s="12"/>
      <c r="O30"/>
      <c r="S30"/>
      <c r="W30"/>
      <c r="AA30"/>
      <c r="AE30"/>
      <c r="AI30"/>
      <c r="AM30"/>
    </row>
    <row r="31" spans="2:39" x14ac:dyDescent="0.25">
      <c r="B31" s="17" t="s">
        <v>76</v>
      </c>
      <c r="C31" s="29"/>
      <c r="D31" s="5">
        <v>1286</v>
      </c>
      <c r="E31" s="36">
        <v>1153</v>
      </c>
      <c r="F31" s="39">
        <v>1231</v>
      </c>
      <c r="G31" s="12"/>
      <c r="H31" s="5">
        <v>1756</v>
      </c>
      <c r="I31" s="113">
        <v>1636</v>
      </c>
      <c r="J31" s="48">
        <v>1697</v>
      </c>
      <c r="K31" s="12"/>
      <c r="O31"/>
      <c r="S31"/>
      <c r="W31"/>
      <c r="AA31"/>
      <c r="AE31"/>
      <c r="AI31"/>
      <c r="AM31"/>
    </row>
    <row r="32" spans="2:39" x14ac:dyDescent="0.25">
      <c r="B32" s="17" t="s">
        <v>77</v>
      </c>
      <c r="C32" s="29"/>
      <c r="D32" s="5">
        <v>1253</v>
      </c>
      <c r="E32" s="36">
        <v>1295</v>
      </c>
      <c r="F32" s="47">
        <v>1261</v>
      </c>
      <c r="G32" s="12"/>
      <c r="H32" s="5">
        <v>1616</v>
      </c>
      <c r="I32" s="113">
        <v>1610</v>
      </c>
      <c r="J32" s="47">
        <v>1561</v>
      </c>
      <c r="K32" s="12"/>
      <c r="O32"/>
      <c r="S32"/>
      <c r="W32"/>
      <c r="AA32"/>
      <c r="AE32"/>
      <c r="AI32"/>
      <c r="AM32"/>
    </row>
    <row r="33" spans="2:39" x14ac:dyDescent="0.25">
      <c r="B33" s="20" t="s">
        <v>17</v>
      </c>
      <c r="C33" s="29"/>
      <c r="D33" s="7">
        <v>1418</v>
      </c>
      <c r="E33" s="36">
        <v>1303</v>
      </c>
      <c r="F33" s="38"/>
      <c r="G33" s="12"/>
      <c r="H33" s="7">
        <v>1953</v>
      </c>
      <c r="I33" s="113">
        <v>1886</v>
      </c>
      <c r="J33" s="115"/>
      <c r="K33" s="12"/>
      <c r="O33"/>
      <c r="S33"/>
      <c r="W33"/>
      <c r="AA33"/>
      <c r="AE33"/>
      <c r="AI33"/>
      <c r="AM33"/>
    </row>
    <row r="34" spans="2:39" x14ac:dyDescent="0.25">
      <c r="B34" s="17" t="s">
        <v>78</v>
      </c>
      <c r="C34" s="29"/>
      <c r="D34" s="5">
        <v>1273</v>
      </c>
      <c r="E34" s="36">
        <v>1245</v>
      </c>
      <c r="F34" s="47">
        <v>1212</v>
      </c>
      <c r="G34" s="12"/>
      <c r="H34" s="5">
        <v>1611</v>
      </c>
      <c r="I34" s="118">
        <v>1510</v>
      </c>
      <c r="J34" s="119">
        <v>1426</v>
      </c>
      <c r="K34" s="12"/>
      <c r="O34"/>
      <c r="S34"/>
      <c r="W34"/>
      <c r="AA34"/>
      <c r="AE34"/>
      <c r="AI34"/>
      <c r="AM34"/>
    </row>
    <row r="35" spans="2:39" x14ac:dyDescent="0.25">
      <c r="B35" s="17" t="s">
        <v>79</v>
      </c>
      <c r="C35" s="29"/>
      <c r="D35" s="5">
        <v>1601</v>
      </c>
      <c r="E35" s="36">
        <v>1540</v>
      </c>
      <c r="F35" s="39">
        <v>1634</v>
      </c>
      <c r="G35" s="12"/>
      <c r="H35" s="5">
        <v>1857</v>
      </c>
      <c r="I35" s="113">
        <v>1816</v>
      </c>
      <c r="J35" s="47">
        <v>1794</v>
      </c>
      <c r="K35" s="12"/>
      <c r="O35"/>
      <c r="S35"/>
      <c r="W35"/>
      <c r="AA35"/>
      <c r="AE35"/>
      <c r="AI35"/>
      <c r="AM35"/>
    </row>
    <row r="36" spans="2:39" x14ac:dyDescent="0.25">
      <c r="B36" s="20" t="s">
        <v>20</v>
      </c>
      <c r="C36" s="29"/>
      <c r="D36" s="7">
        <v>1872</v>
      </c>
      <c r="E36" s="41"/>
      <c r="F36" s="38"/>
      <c r="G36" s="12"/>
      <c r="H36" s="7">
        <v>2557</v>
      </c>
      <c r="I36" s="116"/>
      <c r="J36" s="11"/>
      <c r="K36" s="12"/>
      <c r="O36"/>
      <c r="S36"/>
      <c r="W36"/>
      <c r="AA36"/>
      <c r="AE36"/>
      <c r="AI36"/>
      <c r="AM36"/>
    </row>
    <row r="37" spans="2:39" x14ac:dyDescent="0.25">
      <c r="B37" s="20" t="s">
        <v>21</v>
      </c>
      <c r="C37" s="29"/>
      <c r="D37" s="7">
        <v>1793</v>
      </c>
      <c r="E37" s="41"/>
      <c r="F37" s="38"/>
      <c r="G37" s="12"/>
      <c r="H37" s="7">
        <v>2372</v>
      </c>
      <c r="I37" s="41"/>
      <c r="J37" s="37"/>
      <c r="K37" s="12"/>
      <c r="O37"/>
      <c r="S37"/>
      <c r="W37"/>
      <c r="AA37"/>
      <c r="AE37"/>
      <c r="AI37"/>
      <c r="AM37"/>
    </row>
    <row r="38" spans="2:39" x14ac:dyDescent="0.25">
      <c r="B38" s="17" t="s">
        <v>80</v>
      </c>
      <c r="C38" s="29"/>
      <c r="D38" s="5">
        <v>1651</v>
      </c>
      <c r="E38" s="36">
        <v>1476</v>
      </c>
      <c r="F38" s="39">
        <v>1564</v>
      </c>
      <c r="G38" s="12"/>
      <c r="H38" s="5">
        <v>2096</v>
      </c>
      <c r="I38" s="36">
        <v>1912</v>
      </c>
      <c r="J38" s="39">
        <v>2094</v>
      </c>
      <c r="K38" s="12"/>
      <c r="O38"/>
      <c r="S38"/>
      <c r="W38"/>
      <c r="AA38"/>
      <c r="AE38"/>
      <c r="AI38"/>
      <c r="AM38"/>
    </row>
    <row r="39" spans="2:39" x14ac:dyDescent="0.25">
      <c r="B39" s="20" t="s">
        <v>23</v>
      </c>
      <c r="C39" s="29"/>
      <c r="D39" s="7">
        <v>1753</v>
      </c>
      <c r="E39" s="41"/>
      <c r="F39" s="37"/>
      <c r="G39" s="12"/>
      <c r="H39" s="7">
        <v>2214</v>
      </c>
      <c r="I39" s="41"/>
      <c r="J39" s="37"/>
      <c r="K39" s="12"/>
      <c r="O39"/>
      <c r="S39"/>
      <c r="W39"/>
      <c r="AA39"/>
      <c r="AE39"/>
      <c r="AI39"/>
      <c r="AM39"/>
    </row>
    <row r="40" spans="2:39" x14ac:dyDescent="0.25">
      <c r="B40" s="17" t="s">
        <v>81</v>
      </c>
      <c r="C40" s="29"/>
      <c r="D40" s="5">
        <v>1218</v>
      </c>
      <c r="E40" s="36">
        <v>1316</v>
      </c>
      <c r="F40" s="43">
        <v>1329</v>
      </c>
      <c r="G40" s="12"/>
      <c r="H40" s="5">
        <v>1421</v>
      </c>
      <c r="I40" s="36">
        <v>1689</v>
      </c>
      <c r="J40" s="39">
        <v>1509</v>
      </c>
      <c r="K40" s="12"/>
      <c r="O40"/>
      <c r="S40"/>
      <c r="W40"/>
      <c r="AA40"/>
      <c r="AE40"/>
      <c r="AI40"/>
      <c r="AM40"/>
    </row>
    <row r="41" spans="2:39" x14ac:dyDescent="0.25">
      <c r="B41" s="20" t="s">
        <v>25</v>
      </c>
      <c r="C41" s="29"/>
      <c r="D41" s="7">
        <v>1723</v>
      </c>
      <c r="E41" s="36">
        <v>1690</v>
      </c>
      <c r="F41" s="39">
        <v>1734</v>
      </c>
      <c r="G41" s="12"/>
      <c r="H41" s="7">
        <v>1972</v>
      </c>
      <c r="I41" s="36">
        <v>2004</v>
      </c>
      <c r="J41" s="43">
        <v>2009</v>
      </c>
      <c r="K41" s="12"/>
      <c r="O41"/>
      <c r="S41"/>
      <c r="W41"/>
      <c r="AA41"/>
      <c r="AE41"/>
      <c r="AI41"/>
      <c r="AM41"/>
    </row>
    <row r="42" spans="2:39" x14ac:dyDescent="0.25">
      <c r="B42" s="20" t="s">
        <v>26</v>
      </c>
      <c r="C42" s="29"/>
      <c r="D42" s="7">
        <v>1864</v>
      </c>
      <c r="E42" s="41"/>
      <c r="F42" s="45"/>
      <c r="G42" s="12"/>
      <c r="H42" s="7">
        <v>2194</v>
      </c>
      <c r="I42" s="41"/>
      <c r="J42" s="38"/>
      <c r="K42" s="12"/>
      <c r="O42"/>
      <c r="S42"/>
      <c r="W42"/>
      <c r="AA42"/>
      <c r="AE42"/>
      <c r="AI42"/>
      <c r="AM42"/>
    </row>
    <row r="43" spans="2:39" x14ac:dyDescent="0.25">
      <c r="B43" s="20" t="s">
        <v>27</v>
      </c>
      <c r="C43" s="29"/>
      <c r="D43" s="7">
        <v>1711</v>
      </c>
      <c r="E43" s="41"/>
      <c r="F43" s="39">
        <v>1809</v>
      </c>
      <c r="G43" s="12"/>
      <c r="H43" s="7">
        <v>2204</v>
      </c>
      <c r="I43" s="41"/>
      <c r="J43" s="43">
        <v>2234</v>
      </c>
      <c r="K43" s="12"/>
      <c r="O43"/>
      <c r="S43"/>
      <c r="W43"/>
      <c r="AA43"/>
      <c r="AE43"/>
      <c r="AI43"/>
      <c r="AM43"/>
    </row>
    <row r="44" spans="2:39" x14ac:dyDescent="0.25">
      <c r="B44" s="17" t="s">
        <v>82</v>
      </c>
      <c r="C44" s="29"/>
      <c r="D44" s="5">
        <v>1601</v>
      </c>
      <c r="E44" s="36">
        <v>1540</v>
      </c>
      <c r="F44" s="40"/>
      <c r="G44" s="12"/>
      <c r="H44" s="5">
        <v>1857</v>
      </c>
      <c r="I44" s="36">
        <v>1816</v>
      </c>
      <c r="J44" s="38"/>
      <c r="K44" s="12"/>
      <c r="O44"/>
      <c r="S44"/>
      <c r="W44"/>
      <c r="AA44"/>
      <c r="AE44"/>
      <c r="AI44"/>
      <c r="AM44"/>
    </row>
    <row r="45" spans="2:39" x14ac:dyDescent="0.25">
      <c r="B45" s="20" t="s">
        <v>29</v>
      </c>
      <c r="C45" s="29"/>
      <c r="D45" s="7">
        <v>1950</v>
      </c>
      <c r="E45" s="36">
        <v>1916</v>
      </c>
      <c r="F45" s="39">
        <v>1954</v>
      </c>
      <c r="G45" s="12"/>
      <c r="H45" s="7">
        <v>2277</v>
      </c>
      <c r="I45" s="36">
        <v>2211</v>
      </c>
      <c r="J45" s="120">
        <v>2538</v>
      </c>
      <c r="K45" s="12"/>
      <c r="O45"/>
      <c r="S45"/>
      <c r="W45"/>
      <c r="AA45"/>
      <c r="AE45"/>
      <c r="AI45"/>
      <c r="AM45"/>
    </row>
    <row r="46" spans="2:39" x14ac:dyDescent="0.25">
      <c r="B46" s="20" t="s">
        <v>30</v>
      </c>
      <c r="C46" s="29"/>
      <c r="D46" s="7">
        <v>1950</v>
      </c>
      <c r="E46" s="36"/>
      <c r="F46" s="47">
        <v>1954</v>
      </c>
      <c r="G46" s="12"/>
      <c r="H46" s="7">
        <v>2277</v>
      </c>
      <c r="I46" s="36"/>
      <c r="J46" s="43">
        <v>2538</v>
      </c>
      <c r="K46" s="12"/>
      <c r="O46"/>
      <c r="S46"/>
      <c r="W46"/>
      <c r="AA46"/>
      <c r="AE46"/>
      <c r="AI46"/>
      <c r="AM46"/>
    </row>
    <row r="47" spans="2:39" x14ac:dyDescent="0.25">
      <c r="B47" s="20" t="s">
        <v>31</v>
      </c>
      <c r="C47" s="29"/>
      <c r="D47" s="7">
        <v>1298</v>
      </c>
      <c r="E47" s="41"/>
      <c r="F47" s="38"/>
      <c r="G47" s="12"/>
      <c r="H47" s="7">
        <v>1631</v>
      </c>
      <c r="I47" s="41"/>
      <c r="J47" s="38"/>
      <c r="K47" s="12"/>
      <c r="O47"/>
      <c r="S47"/>
      <c r="W47"/>
      <c r="AA47"/>
      <c r="AE47"/>
      <c r="AI47"/>
      <c r="AM47"/>
    </row>
    <row r="48" spans="2:39" x14ac:dyDescent="0.25">
      <c r="B48" s="17" t="s">
        <v>83</v>
      </c>
      <c r="C48" s="29"/>
      <c r="D48" s="5">
        <v>1671</v>
      </c>
      <c r="E48" s="41"/>
      <c r="F48" s="11"/>
      <c r="G48" s="12"/>
      <c r="H48" s="5">
        <v>1924</v>
      </c>
      <c r="I48" s="41"/>
      <c r="J48" s="38"/>
      <c r="K48" s="12"/>
      <c r="O48"/>
      <c r="S48"/>
      <c r="W48"/>
      <c r="AA48"/>
      <c r="AE48"/>
      <c r="AI48"/>
      <c r="AM48"/>
    </row>
    <row r="49" spans="2:39" x14ac:dyDescent="0.25">
      <c r="B49" s="20" t="s">
        <v>32</v>
      </c>
      <c r="C49" s="29"/>
      <c r="D49" s="6"/>
      <c r="E49" s="36">
        <v>1540</v>
      </c>
      <c r="F49" s="11"/>
      <c r="G49" s="12"/>
      <c r="H49" s="6"/>
      <c r="I49" s="36">
        <v>1816</v>
      </c>
      <c r="J49" s="37"/>
      <c r="K49" s="12"/>
      <c r="O49"/>
      <c r="S49"/>
      <c r="W49"/>
      <c r="AA49"/>
      <c r="AE49"/>
      <c r="AI49"/>
      <c r="AM49"/>
    </row>
    <row r="50" spans="2:39" x14ac:dyDescent="0.25">
      <c r="B50" s="19" t="s">
        <v>84</v>
      </c>
      <c r="C50" s="29"/>
      <c r="D50" s="5">
        <v>1303</v>
      </c>
      <c r="E50" s="36">
        <v>1290</v>
      </c>
      <c r="F50" s="48">
        <v>1361</v>
      </c>
      <c r="G50" s="12"/>
      <c r="H50" s="5">
        <v>1651</v>
      </c>
      <c r="I50" s="36">
        <v>1650</v>
      </c>
      <c r="J50" s="39">
        <v>1576</v>
      </c>
      <c r="K50" s="12"/>
      <c r="O50"/>
      <c r="S50"/>
      <c r="W50"/>
      <c r="AA50"/>
      <c r="AE50"/>
      <c r="AI50"/>
      <c r="AM50"/>
    </row>
    <row r="51" spans="2:39" x14ac:dyDescent="0.25">
      <c r="B51" s="17" t="s">
        <v>85</v>
      </c>
      <c r="C51" s="29"/>
      <c r="D51" s="5">
        <v>1323</v>
      </c>
      <c r="E51" s="36">
        <v>1400</v>
      </c>
      <c r="F51" s="11"/>
      <c r="G51" s="12"/>
      <c r="H51" s="5">
        <v>1483</v>
      </c>
      <c r="I51" s="36">
        <v>1714</v>
      </c>
      <c r="J51" s="37"/>
      <c r="K51" s="12"/>
      <c r="O51"/>
      <c r="S51"/>
      <c r="W51"/>
      <c r="AA51"/>
      <c r="AE51"/>
      <c r="AI51"/>
      <c r="AM51"/>
    </row>
    <row r="52" spans="2:39" x14ac:dyDescent="0.25">
      <c r="B52" s="17" t="s">
        <v>86</v>
      </c>
      <c r="C52" s="29"/>
      <c r="D52" s="5">
        <v>1351</v>
      </c>
      <c r="E52" s="36">
        <v>1400</v>
      </c>
      <c r="F52" s="48">
        <v>1364</v>
      </c>
      <c r="G52" s="12"/>
      <c r="H52" s="5">
        <v>1493</v>
      </c>
      <c r="I52" s="36">
        <v>1714</v>
      </c>
      <c r="J52" s="39">
        <v>1634</v>
      </c>
      <c r="K52" s="12"/>
      <c r="O52"/>
      <c r="S52"/>
      <c r="W52"/>
      <c r="AA52"/>
      <c r="AE52"/>
      <c r="AI52"/>
      <c r="AM52"/>
    </row>
    <row r="53" spans="2:39" x14ac:dyDescent="0.25">
      <c r="B53" s="21" t="s">
        <v>36</v>
      </c>
      <c r="C53" s="29"/>
      <c r="D53" s="7">
        <v>1611</v>
      </c>
      <c r="E53" s="36">
        <v>1460</v>
      </c>
      <c r="F53" s="11"/>
      <c r="G53" s="12"/>
      <c r="H53" s="7">
        <v>2307</v>
      </c>
      <c r="I53" s="36">
        <v>2239</v>
      </c>
      <c r="J53" s="38"/>
      <c r="K53" s="12"/>
      <c r="O53"/>
      <c r="S53"/>
      <c r="W53"/>
      <c r="AA53"/>
      <c r="AE53"/>
      <c r="AI53"/>
      <c r="AM53"/>
    </row>
    <row r="54" spans="2:39" x14ac:dyDescent="0.25">
      <c r="B54" s="21" t="s">
        <v>37</v>
      </c>
      <c r="C54" s="29"/>
      <c r="D54" s="7">
        <v>1611</v>
      </c>
      <c r="E54" s="41"/>
      <c r="F54" s="48">
        <v>1569</v>
      </c>
      <c r="G54" s="12"/>
      <c r="H54" s="7">
        <v>2307</v>
      </c>
      <c r="I54" s="41"/>
      <c r="J54" s="39">
        <v>2094</v>
      </c>
      <c r="K54" s="12"/>
      <c r="O54"/>
      <c r="S54"/>
      <c r="W54"/>
      <c r="AA54"/>
      <c r="AE54"/>
      <c r="AI54"/>
      <c r="AM54"/>
    </row>
    <row r="55" spans="2:39" x14ac:dyDescent="0.25">
      <c r="B55" s="22" t="s">
        <v>38</v>
      </c>
      <c r="C55" s="29"/>
      <c r="D55" s="8">
        <v>1770</v>
      </c>
      <c r="E55" s="36">
        <v>1916</v>
      </c>
      <c r="F55" s="48">
        <v>1734</v>
      </c>
      <c r="G55" s="12"/>
      <c r="H55" s="8">
        <v>2206</v>
      </c>
      <c r="I55" s="121">
        <v>2446</v>
      </c>
      <c r="J55" s="39">
        <v>2039</v>
      </c>
      <c r="K55" s="12"/>
      <c r="O55"/>
      <c r="S55"/>
      <c r="W55"/>
      <c r="AA55"/>
      <c r="AE55"/>
      <c r="AI55"/>
      <c r="AM55"/>
    </row>
    <row r="56" spans="2:39" x14ac:dyDescent="0.25">
      <c r="B56" s="20" t="s">
        <v>39</v>
      </c>
      <c r="C56" s="29"/>
      <c r="D56" s="7">
        <v>1787</v>
      </c>
      <c r="E56" s="36">
        <v>1838</v>
      </c>
      <c r="F56" s="11"/>
      <c r="G56" s="12"/>
      <c r="H56" s="7">
        <v>2736</v>
      </c>
      <c r="I56" s="36">
        <v>2653</v>
      </c>
      <c r="J56" s="38"/>
      <c r="K56" s="12"/>
      <c r="O56"/>
      <c r="S56"/>
      <c r="W56"/>
      <c r="AA56"/>
      <c r="AE56"/>
      <c r="AI56"/>
      <c r="AM56"/>
    </row>
    <row r="57" spans="2:39" x14ac:dyDescent="0.25">
      <c r="B57" s="23" t="s">
        <v>40</v>
      </c>
      <c r="C57" s="29"/>
      <c r="D57" s="9">
        <v>1356</v>
      </c>
      <c r="E57" s="41"/>
      <c r="F57" s="11"/>
      <c r="G57" s="12"/>
      <c r="H57" s="9">
        <v>1971</v>
      </c>
      <c r="I57" s="49"/>
      <c r="J57" s="38"/>
      <c r="K57" s="12"/>
      <c r="O57"/>
      <c r="S57"/>
      <c r="W57"/>
      <c r="AA57"/>
      <c r="AE57"/>
      <c r="AI57"/>
      <c r="AM57"/>
    </row>
    <row r="58" spans="2:39" x14ac:dyDescent="0.25">
      <c r="B58" s="20" t="s">
        <v>41</v>
      </c>
      <c r="C58" s="29"/>
      <c r="D58" s="7">
        <v>1891</v>
      </c>
      <c r="E58" s="36">
        <v>2023</v>
      </c>
      <c r="F58" s="11"/>
      <c r="G58" s="12"/>
      <c r="H58" s="7">
        <v>2304</v>
      </c>
      <c r="I58" s="36">
        <v>2333</v>
      </c>
      <c r="J58" s="37"/>
      <c r="K58" s="12"/>
      <c r="O58"/>
      <c r="S58"/>
      <c r="W58"/>
      <c r="AA58"/>
      <c r="AE58"/>
      <c r="AI58"/>
      <c r="AM58"/>
    </row>
    <row r="59" spans="2:39" x14ac:dyDescent="0.25">
      <c r="B59" s="21" t="s">
        <v>42</v>
      </c>
      <c r="C59" s="29"/>
      <c r="D59" s="7">
        <v>1924</v>
      </c>
      <c r="E59" s="36">
        <v>2490</v>
      </c>
      <c r="F59" s="11"/>
      <c r="G59" s="12"/>
      <c r="H59" s="7">
        <v>2514</v>
      </c>
      <c r="I59" s="36">
        <v>3286</v>
      </c>
      <c r="J59" s="38"/>
      <c r="K59" s="12"/>
      <c r="O59"/>
      <c r="S59"/>
      <c r="W59"/>
      <c r="AA59"/>
      <c r="AE59"/>
      <c r="AI59"/>
      <c r="AM59"/>
    </row>
    <row r="60" spans="2:39" x14ac:dyDescent="0.25">
      <c r="B60" s="18" t="s">
        <v>43</v>
      </c>
      <c r="C60" s="29"/>
      <c r="D60" s="7">
        <v>1857</v>
      </c>
      <c r="E60" s="36">
        <v>2010</v>
      </c>
      <c r="F60" s="48">
        <v>1744</v>
      </c>
      <c r="G60" s="12"/>
      <c r="H60" s="7">
        <v>2184</v>
      </c>
      <c r="I60" s="36">
        <v>2211</v>
      </c>
      <c r="J60" s="39">
        <v>2059</v>
      </c>
      <c r="K60" s="12"/>
      <c r="O60"/>
      <c r="S60"/>
      <c r="W60"/>
      <c r="AA60"/>
      <c r="AE60"/>
      <c r="AI60"/>
      <c r="AM60"/>
    </row>
    <row r="61" spans="2:39" x14ac:dyDescent="0.25">
      <c r="B61" s="17" t="s">
        <v>87</v>
      </c>
      <c r="C61" s="29"/>
      <c r="D61" s="5">
        <v>1482</v>
      </c>
      <c r="E61" s="36">
        <v>1500</v>
      </c>
      <c r="F61" s="11"/>
      <c r="G61" s="12"/>
      <c r="H61" s="5">
        <v>1797</v>
      </c>
      <c r="I61" s="36">
        <v>1959</v>
      </c>
      <c r="J61" s="43">
        <v>2019</v>
      </c>
      <c r="K61" s="12"/>
      <c r="O61"/>
      <c r="S61"/>
      <c r="W61"/>
      <c r="AA61"/>
      <c r="AE61"/>
      <c r="AI61"/>
      <c r="AM61"/>
    </row>
    <row r="62" spans="2:39" x14ac:dyDescent="0.25">
      <c r="B62" s="17" t="s">
        <v>88</v>
      </c>
      <c r="C62" s="29"/>
      <c r="D62" s="5">
        <v>1601</v>
      </c>
      <c r="E62" s="36">
        <v>1540</v>
      </c>
      <c r="F62" s="11"/>
      <c r="G62" s="12"/>
      <c r="H62" s="5">
        <v>1857</v>
      </c>
      <c r="I62" s="36">
        <v>1816</v>
      </c>
      <c r="J62" s="38"/>
      <c r="K62" s="12"/>
      <c r="O62"/>
      <c r="S62"/>
      <c r="W62"/>
      <c r="AA62"/>
      <c r="AE62"/>
      <c r="AI62"/>
      <c r="AM62"/>
    </row>
    <row r="63" spans="2:39" x14ac:dyDescent="0.25">
      <c r="B63" s="17" t="s">
        <v>89</v>
      </c>
      <c r="C63" s="29"/>
      <c r="D63" s="5">
        <v>1336</v>
      </c>
      <c r="E63" s="49"/>
      <c r="F63" s="37"/>
      <c r="G63" s="12"/>
      <c r="H63" s="5">
        <v>2333</v>
      </c>
      <c r="I63" s="41"/>
      <c r="J63" s="37"/>
      <c r="K63" s="12"/>
      <c r="O63"/>
      <c r="S63"/>
      <c r="W63"/>
      <c r="AA63"/>
      <c r="AE63"/>
      <c r="AI63"/>
      <c r="AM63"/>
    </row>
    <row r="64" spans="2:39" x14ac:dyDescent="0.25">
      <c r="B64" s="20" t="s">
        <v>46</v>
      </c>
      <c r="C64" s="29"/>
      <c r="D64" s="6"/>
      <c r="E64" s="36">
        <v>1362</v>
      </c>
      <c r="F64" s="38"/>
      <c r="G64" s="12"/>
      <c r="H64" s="6"/>
      <c r="I64" s="36">
        <v>2259</v>
      </c>
      <c r="J64" s="38"/>
      <c r="K64" s="12"/>
      <c r="O64"/>
      <c r="S64"/>
      <c r="W64"/>
      <c r="AA64"/>
      <c r="AE64"/>
      <c r="AI64"/>
      <c r="AM64"/>
    </row>
    <row r="65" spans="1:39" x14ac:dyDescent="0.25">
      <c r="B65" s="17" t="s">
        <v>90</v>
      </c>
      <c r="C65" s="29"/>
      <c r="D65" s="10">
        <v>1336</v>
      </c>
      <c r="E65" s="41"/>
      <c r="F65" s="48">
        <v>1316</v>
      </c>
      <c r="G65" s="12"/>
      <c r="H65" s="5">
        <v>2333</v>
      </c>
      <c r="I65" s="41"/>
      <c r="J65" s="47">
        <v>2125</v>
      </c>
      <c r="K65" s="12"/>
      <c r="O65"/>
      <c r="S65"/>
      <c r="W65"/>
      <c r="AA65"/>
      <c r="AE65"/>
      <c r="AI65"/>
      <c r="AM65"/>
    </row>
    <row r="66" spans="1:39" x14ac:dyDescent="0.25">
      <c r="B66" s="20" t="s">
        <v>47</v>
      </c>
      <c r="C66" s="29"/>
      <c r="D66" s="6"/>
      <c r="E66" s="36">
        <v>1362</v>
      </c>
      <c r="F66" s="11"/>
      <c r="G66" s="12"/>
      <c r="H66" s="6"/>
      <c r="I66" s="36">
        <v>2259</v>
      </c>
      <c r="J66" s="38"/>
      <c r="K66" s="12"/>
      <c r="O66"/>
      <c r="S66"/>
      <c r="W66"/>
      <c r="AA66"/>
      <c r="AE66"/>
      <c r="AI66"/>
      <c r="AM66"/>
    </row>
    <row r="67" spans="1:39" x14ac:dyDescent="0.25">
      <c r="B67" s="17" t="s">
        <v>91</v>
      </c>
      <c r="C67" s="29"/>
      <c r="D67" s="5">
        <v>1601</v>
      </c>
      <c r="E67" s="50"/>
      <c r="F67" s="37"/>
      <c r="G67" s="12"/>
      <c r="H67" s="5">
        <v>1857</v>
      </c>
      <c r="I67" s="41"/>
      <c r="J67" s="38"/>
      <c r="K67" s="12"/>
      <c r="O67"/>
      <c r="S67"/>
      <c r="W67"/>
      <c r="AA67"/>
      <c r="AE67"/>
      <c r="AI67"/>
      <c r="AM67"/>
    </row>
    <row r="68" spans="1:39" x14ac:dyDescent="0.25">
      <c r="B68" s="20" t="s">
        <v>48</v>
      </c>
      <c r="C68" s="29"/>
      <c r="D68" s="6"/>
      <c r="E68" s="36">
        <v>1540</v>
      </c>
      <c r="F68" s="11"/>
      <c r="G68" s="12"/>
      <c r="H68" s="6"/>
      <c r="I68" s="36">
        <v>1816</v>
      </c>
      <c r="J68" s="38"/>
      <c r="K68" s="12"/>
      <c r="O68"/>
      <c r="S68"/>
      <c r="W68"/>
      <c r="AA68"/>
      <c r="AE68"/>
      <c r="AI68"/>
      <c r="AM68"/>
    </row>
    <row r="69" spans="1:39" x14ac:dyDescent="0.25">
      <c r="A69" s="4"/>
      <c r="B69" s="18" t="s">
        <v>49</v>
      </c>
      <c r="D69" s="7">
        <v>1644</v>
      </c>
      <c r="E69" s="51">
        <v>1610</v>
      </c>
      <c r="F69" s="37"/>
      <c r="G69" s="12"/>
      <c r="H69" s="7">
        <v>1951</v>
      </c>
      <c r="I69" s="36">
        <v>1957</v>
      </c>
      <c r="J69" s="47">
        <v>2004</v>
      </c>
      <c r="K69" s="12"/>
      <c r="O69"/>
      <c r="S69"/>
      <c r="W69"/>
      <c r="AA69"/>
      <c r="AE69"/>
      <c r="AI69"/>
      <c r="AM69"/>
    </row>
    <row r="70" spans="1:39" x14ac:dyDescent="0.25">
      <c r="A70" s="4"/>
      <c r="B70" s="18" t="s">
        <v>50</v>
      </c>
      <c r="D70" s="7">
        <v>1541</v>
      </c>
      <c r="E70" s="36">
        <v>1523</v>
      </c>
      <c r="F70" s="39">
        <v>1631</v>
      </c>
      <c r="G70" s="12"/>
      <c r="H70" s="7">
        <v>1946</v>
      </c>
      <c r="I70" s="36">
        <v>1950</v>
      </c>
      <c r="J70" s="39">
        <v>2044</v>
      </c>
      <c r="K70" s="12"/>
      <c r="O70"/>
      <c r="S70"/>
      <c r="W70"/>
      <c r="AA70"/>
      <c r="AE70"/>
      <c r="AI70"/>
      <c r="AM70"/>
    </row>
    <row r="71" spans="1:39" x14ac:dyDescent="0.25">
      <c r="A71" s="4"/>
      <c r="B71" s="18" t="s">
        <v>51</v>
      </c>
      <c r="D71" s="8">
        <v>1577</v>
      </c>
      <c r="E71" s="52">
        <v>1623</v>
      </c>
      <c r="F71" s="43">
        <v>1584</v>
      </c>
      <c r="G71" s="12"/>
      <c r="H71" s="7">
        <v>2006</v>
      </c>
      <c r="I71" s="36">
        <v>2150</v>
      </c>
      <c r="J71" s="39">
        <v>1957</v>
      </c>
      <c r="K71" s="12"/>
      <c r="O71"/>
      <c r="S71"/>
      <c r="W71"/>
      <c r="AA71"/>
      <c r="AE71"/>
      <c r="AI71"/>
      <c r="AM71"/>
    </row>
    <row r="72" spans="1:39" x14ac:dyDescent="0.25">
      <c r="A72" s="4"/>
      <c r="B72" s="31" t="s">
        <v>52</v>
      </c>
      <c r="D72" s="53">
        <v>1537</v>
      </c>
      <c r="E72" s="54"/>
      <c r="F72" s="38"/>
      <c r="G72" s="12"/>
      <c r="H72" s="53">
        <v>1802</v>
      </c>
      <c r="I72" s="54"/>
      <c r="J72" s="38"/>
      <c r="K72" s="12"/>
      <c r="O72"/>
      <c r="S72"/>
      <c r="W72"/>
      <c r="AA72"/>
      <c r="AE72"/>
      <c r="AI72"/>
      <c r="AM72"/>
    </row>
    <row r="73" spans="1:39" x14ac:dyDescent="0.25">
      <c r="A73" s="4"/>
      <c r="B73" s="18" t="s">
        <v>92</v>
      </c>
      <c r="C73" s="15"/>
      <c r="D73" s="55"/>
      <c r="E73" s="36">
        <v>1775</v>
      </c>
      <c r="F73" s="56">
        <v>1574</v>
      </c>
      <c r="G73" s="14"/>
      <c r="H73" s="122"/>
      <c r="I73" s="36">
        <v>1999</v>
      </c>
      <c r="J73" s="56">
        <v>1819</v>
      </c>
      <c r="K73" s="12"/>
      <c r="O73"/>
      <c r="S73"/>
      <c r="W73"/>
      <c r="AA73"/>
      <c r="AE73"/>
      <c r="AI73"/>
      <c r="AM73"/>
    </row>
    <row r="74" spans="1:39" ht="15.75" thickBot="1" x14ac:dyDescent="0.3">
      <c r="B74" s="32" t="s">
        <v>93</v>
      </c>
      <c r="D74" s="57"/>
      <c r="E74" s="58"/>
      <c r="F74" s="59">
        <v>2175</v>
      </c>
      <c r="H74" s="123"/>
      <c r="I74" s="124"/>
      <c r="J74" s="59">
        <v>2509</v>
      </c>
      <c r="O74"/>
      <c r="S74"/>
      <c r="W74"/>
      <c r="AA74"/>
      <c r="AE74"/>
      <c r="AI74"/>
      <c r="AM74"/>
    </row>
    <row r="75" spans="1:39" ht="15.75" thickBot="1" x14ac:dyDescent="0.3">
      <c r="H75" s="1"/>
    </row>
    <row r="76" spans="1:39" ht="15.75" thickBot="1" x14ac:dyDescent="0.3">
      <c r="E76" s="62" t="s">
        <v>95</v>
      </c>
      <c r="F76" s="61"/>
      <c r="G76" s="61"/>
      <c r="I76" s="103" t="s">
        <v>64</v>
      </c>
      <c r="J76" s="104"/>
      <c r="K76" s="105"/>
      <c r="L76" s="103" t="s">
        <v>94</v>
      </c>
      <c r="M76" s="105"/>
      <c r="N76" s="60"/>
      <c r="P76" t="str">
        <f>IF($L$76="Non","Trajet","Trajet_D")</f>
        <v>Trajet_D</v>
      </c>
      <c r="T76" s="62" t="s">
        <v>96</v>
      </c>
      <c r="U76" s="61"/>
      <c r="V76" s="61"/>
      <c r="AD76" s="30">
        <f>IFERROR(MATCH($Z$77&amp; " D",$B$10:$B$73,0),"")</f>
        <v>4</v>
      </c>
    </row>
    <row r="77" spans="1:39" x14ac:dyDescent="0.25">
      <c r="C77"/>
      <c r="I77" s="93" t="s">
        <v>60</v>
      </c>
      <c r="J77" s="94"/>
      <c r="K77" s="95"/>
      <c r="L77" s="106" t="s">
        <v>101</v>
      </c>
      <c r="M77" s="107"/>
      <c r="P77" s="30">
        <f>IFERROR(MATCH($L$77,$B$10:$B$73,0),"")</f>
        <v>4</v>
      </c>
      <c r="R77" s="30"/>
      <c r="X77" s="93" t="s">
        <v>60</v>
      </c>
      <c r="Y77" s="94"/>
      <c r="Z77" s="93" t="s">
        <v>3</v>
      </c>
      <c r="AA77" s="94"/>
      <c r="AB77" s="95"/>
      <c r="AD77" s="30">
        <f>IFERROR(MATCH($Z$77,$B$10:$B$73,0),"")</f>
        <v>5</v>
      </c>
    </row>
    <row r="78" spans="1:39" ht="15.75" thickBot="1" x14ac:dyDescent="0.3">
      <c r="C78"/>
      <c r="I78" s="90" t="s">
        <v>61</v>
      </c>
      <c r="J78" s="91"/>
      <c r="K78" s="92"/>
      <c r="L78" s="108" t="s">
        <v>0</v>
      </c>
      <c r="M78" s="109"/>
      <c r="N78" s="60"/>
      <c r="P78">
        <f>IFERROR(MATCH($L$78,$D$9:$AO$9,0),"")</f>
        <v>1</v>
      </c>
      <c r="X78" s="90" t="s">
        <v>61</v>
      </c>
      <c r="Y78" s="91"/>
      <c r="Z78" s="90" t="s">
        <v>0</v>
      </c>
      <c r="AA78" s="91"/>
      <c r="AB78" s="92"/>
      <c r="AD78">
        <f>IFERROR(MATCH($Z$78,$D$9:$AO$9,0),0)</f>
        <v>1</v>
      </c>
    </row>
    <row r="79" spans="1:39" ht="15.75" thickBot="1" x14ac:dyDescent="0.3">
      <c r="C79"/>
      <c r="I79" s="60"/>
      <c r="J79" s="60"/>
      <c r="K79" s="60"/>
      <c r="L79" s="60"/>
      <c r="M79" s="60"/>
      <c r="N79" s="60"/>
      <c r="X79" s="60"/>
      <c r="Y79" s="60"/>
      <c r="Z79" s="60"/>
      <c r="AA79" s="60"/>
      <c r="AB79" s="60"/>
    </row>
    <row r="80" spans="1:39" ht="15.75" thickBot="1" x14ac:dyDescent="0.3">
      <c r="C80"/>
      <c r="Y80" s="65" t="s">
        <v>97</v>
      </c>
      <c r="Z80" s="66"/>
      <c r="AA80" s="67" t="s">
        <v>98</v>
      </c>
      <c r="AB80" s="67"/>
      <c r="AC80" s="68"/>
    </row>
    <row r="81" spans="3:29" x14ac:dyDescent="0.25">
      <c r="C81"/>
      <c r="I81" s="78" t="s">
        <v>62</v>
      </c>
      <c r="J81" s="79"/>
      <c r="K81" s="80"/>
      <c r="L81" s="101">
        <f>IF($P$77="","",INDEX($D$10:$J$74,$P$77,$P$78))</f>
        <v>1627</v>
      </c>
      <c r="M81" s="102"/>
      <c r="V81" s="78" t="s">
        <v>62</v>
      </c>
      <c r="W81" s="79"/>
      <c r="X81" s="80"/>
      <c r="Y81" s="69">
        <f>IF($AD$76="","",INDEX($D$10:$J$74,$AD$76,$AD$78))</f>
        <v>1627</v>
      </c>
      <c r="Z81" s="81"/>
      <c r="AA81" s="69">
        <f>IF($AD$77="","",INDEX($D$10:$J$74,$AD$77,$AD$78))</f>
        <v>1405</v>
      </c>
      <c r="AB81" s="70"/>
      <c r="AC81" s="71"/>
    </row>
    <row r="82" spans="3:29" x14ac:dyDescent="0.25">
      <c r="C82"/>
      <c r="I82" s="82" t="s">
        <v>63</v>
      </c>
      <c r="J82" s="83"/>
      <c r="K82" s="84"/>
      <c r="L82" s="72">
        <f>IF($P$77="","",INDEX($D$10:$J$74,$P$77,$P$78+1))</f>
        <v>0</v>
      </c>
      <c r="M82" s="74"/>
      <c r="V82" s="82" t="s">
        <v>63</v>
      </c>
      <c r="W82" s="83"/>
      <c r="X82" s="84"/>
      <c r="Y82" s="72">
        <f>IF($AD$76="","",INDEX($D$10:$J$74,$AD$76,$AD$78+1))</f>
        <v>0</v>
      </c>
      <c r="Z82" s="73"/>
      <c r="AA82" s="72">
        <f>IF($AD$77="","",INDEX($D$10:$J$74,$AD$77,$AD$78))</f>
        <v>1405</v>
      </c>
      <c r="AB82" s="73"/>
      <c r="AC82" s="74"/>
    </row>
    <row r="83" spans="3:29" ht="15.75" thickBot="1" x14ac:dyDescent="0.3">
      <c r="C83"/>
      <c r="I83" s="85" t="s">
        <v>65</v>
      </c>
      <c r="J83" s="86"/>
      <c r="K83" s="87"/>
      <c r="L83" s="88">
        <f>IF($P$77="","",INDEX($D$10:$J$74,$P$77,$P$78+2))</f>
        <v>1411</v>
      </c>
      <c r="M83" s="96"/>
      <c r="V83" s="85" t="s">
        <v>65</v>
      </c>
      <c r="W83" s="86"/>
      <c r="X83" s="87"/>
      <c r="Y83" s="88">
        <f>IF($AD$76="","",INDEX($D$10:$J$74,$AD$76,$AD$78+2))</f>
        <v>1411</v>
      </c>
      <c r="Z83" s="89"/>
      <c r="AA83" s="75">
        <f>IF($AD$77="","",INDEX($D$10:$J$74,$AD$77,$AD$78))</f>
        <v>1405</v>
      </c>
      <c r="AB83" s="76"/>
      <c r="AC83" s="77"/>
    </row>
    <row r="84" spans="3:29" x14ac:dyDescent="0.25">
      <c r="C84"/>
    </row>
    <row r="85" spans="3:29" x14ac:dyDescent="0.25">
      <c r="C85"/>
    </row>
    <row r="86" spans="3:29" x14ac:dyDescent="0.25">
      <c r="C86"/>
    </row>
    <row r="87" spans="3:29" x14ac:dyDescent="0.25">
      <c r="C87"/>
    </row>
    <row r="88" spans="3:29" x14ac:dyDescent="0.25">
      <c r="C88"/>
    </row>
    <row r="89" spans="3:29" x14ac:dyDescent="0.25">
      <c r="C89"/>
    </row>
    <row r="90" spans="3:29" x14ac:dyDescent="0.25">
      <c r="C90"/>
    </row>
    <row r="91" spans="3:29" x14ac:dyDescent="0.25">
      <c r="C91"/>
    </row>
    <row r="92" spans="3:29" x14ac:dyDescent="0.25">
      <c r="C92"/>
    </row>
    <row r="93" spans="3:29" x14ac:dyDescent="0.25">
      <c r="C93"/>
    </row>
    <row r="94" spans="3:29" x14ac:dyDescent="0.25">
      <c r="C94"/>
    </row>
    <row r="95" spans="3:29" x14ac:dyDescent="0.25">
      <c r="C95"/>
    </row>
    <row r="96" spans="3:29" x14ac:dyDescent="0.25">
      <c r="C96"/>
    </row>
    <row r="97" spans="3:3" x14ac:dyDescent="0.25">
      <c r="C97"/>
    </row>
    <row r="98" spans="3:3" x14ac:dyDescent="0.25">
      <c r="C98"/>
    </row>
  </sheetData>
  <mergeCells count="30">
    <mergeCell ref="I81:K81"/>
    <mergeCell ref="I82:K82"/>
    <mergeCell ref="L81:M81"/>
    <mergeCell ref="L82:M82"/>
    <mergeCell ref="I76:K76"/>
    <mergeCell ref="L76:M76"/>
    <mergeCell ref="L77:M77"/>
    <mergeCell ref="L78:M78"/>
    <mergeCell ref="I77:K77"/>
    <mergeCell ref="I78:K78"/>
    <mergeCell ref="D9:F9"/>
    <mergeCell ref="H9:J9"/>
    <mergeCell ref="G6:H6"/>
    <mergeCell ref="Z78:AB78"/>
    <mergeCell ref="Z77:AB77"/>
    <mergeCell ref="X77:Y77"/>
    <mergeCell ref="X78:Y78"/>
    <mergeCell ref="I83:K83"/>
    <mergeCell ref="L83:M83"/>
    <mergeCell ref="V81:X81"/>
    <mergeCell ref="Y81:Z81"/>
    <mergeCell ref="V82:X82"/>
    <mergeCell ref="Y82:Z82"/>
    <mergeCell ref="V83:X83"/>
    <mergeCell ref="Y83:Z83"/>
    <mergeCell ref="Y80:Z80"/>
    <mergeCell ref="AA80:AC80"/>
    <mergeCell ref="AA81:AC81"/>
    <mergeCell ref="AA82:AC82"/>
    <mergeCell ref="AA83:AC83"/>
  </mergeCells>
  <dataValidations count="5">
    <dataValidation type="list" allowBlank="1" showInputMessage="1" showErrorMessage="1" sqref="L78:L79 Z78:Z79">
      <formula1>Transport</formula1>
    </dataValidation>
    <dataValidation type="list" allowBlank="1" showInputMessage="1" showErrorMessage="1" sqref="L76:N76">
      <formula1>"Oui,Non"</formula1>
    </dataValidation>
    <dataValidation type="list" allowBlank="1" showInputMessage="1" showErrorMessage="1" sqref="M77">
      <formula1>INDIRECT(#REF!)</formula1>
    </dataValidation>
    <dataValidation type="list" allowBlank="1" showInputMessage="1" showErrorMessage="1" sqref="Z77:AB77">
      <formula1>All_Trajet</formula1>
    </dataValidation>
    <dataValidation type="list" allowBlank="1" showInputMessage="1" showErrorMessage="1" sqref="L77">
      <formula1>INDIRECT(P76)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Feuil1</vt:lpstr>
      <vt:lpstr>All_Trajet</vt:lpstr>
      <vt:lpstr>Trajet</vt:lpstr>
      <vt:lpstr>Trajet_D</vt:lpstr>
      <vt:lpstr>Transport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Kilian Spieczny</cp:lastModifiedBy>
  <dcterms:created xsi:type="dcterms:W3CDTF">2017-09-07T07:23:26Z</dcterms:created>
  <dcterms:modified xsi:type="dcterms:W3CDTF">2017-09-07T14:06:57Z</dcterms:modified>
</cp:coreProperties>
</file>