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360" yWindow="1875" windowWidth="11040" windowHeight="4470" tabRatio="827"/>
  </bookViews>
  <sheets>
    <sheet name="Lisses" sheetId="63" r:id="rId1"/>
  </sheets>
  <definedNames>
    <definedName name="NOM">#REF!</definedName>
  </definedNames>
  <calcPr calcId="145621"/>
</workbook>
</file>

<file path=xl/calcChain.xml><?xml version="1.0" encoding="utf-8"?>
<calcChain xmlns="http://schemas.openxmlformats.org/spreadsheetml/2006/main">
  <c r="AB6" i="63" l="1"/>
  <c r="AB7" i="63"/>
  <c r="AB8" i="63"/>
  <c r="AB9" i="63"/>
  <c r="AB10" i="63"/>
  <c r="AB11" i="63"/>
  <c r="AB12" i="63"/>
  <c r="AB13" i="63"/>
  <c r="AB14" i="63"/>
  <c r="AB15" i="63"/>
  <c r="AB16" i="63"/>
  <c r="AB17" i="63"/>
  <c r="AB5" i="63"/>
  <c r="AB18" i="63" l="1"/>
  <c r="AA18" i="63"/>
</calcChain>
</file>

<file path=xl/sharedStrings.xml><?xml version="1.0" encoding="utf-8"?>
<sst xmlns="http://schemas.openxmlformats.org/spreadsheetml/2006/main" count="49" uniqueCount="49">
  <si>
    <t>104QUA</t>
  </si>
  <si>
    <t>104SCM</t>
  </si>
  <si>
    <t>104DGL</t>
  </si>
  <si>
    <t>104DIT</t>
  </si>
  <si>
    <t>104DFI</t>
  </si>
  <si>
    <t>DIRECTION GENERALE</t>
  </si>
  <si>
    <t>DIRECTION INFORMATIQUE</t>
  </si>
  <si>
    <t>DIRECTION QUALITE</t>
  </si>
  <si>
    <t>DIRECTION RESS.HUMAINES</t>
  </si>
  <si>
    <t>DIRECTION TECHNIQUE</t>
  </si>
  <si>
    <t>SUPPLY CHAIN MANAGEMENT</t>
  </si>
  <si>
    <t>Exercice'</t>
  </si>
  <si>
    <t>Site</t>
  </si>
  <si>
    <t>Section</t>
  </si>
  <si>
    <t>104ADM</t>
  </si>
  <si>
    <t>Période</t>
  </si>
  <si>
    <t>Libellé section</t>
  </si>
  <si>
    <t>104DTQ</t>
  </si>
  <si>
    <t>104DRH</t>
  </si>
  <si>
    <t>ADMINISTRATION SIEGE</t>
  </si>
  <si>
    <t>DIRECTION FINANCIERES</t>
  </si>
  <si>
    <t>Poste</t>
  </si>
  <si>
    <t>DEPLACEMENT</t>
  </si>
  <si>
    <t>Total DEPLACEMENT</t>
  </si>
  <si>
    <t>Somme de Montant</t>
  </si>
  <si>
    <t>104JDE</t>
  </si>
  <si>
    <t>IMPLEMENTATION JDE</t>
  </si>
  <si>
    <t>Total général</t>
  </si>
  <si>
    <t>Budget restant</t>
  </si>
  <si>
    <t>mois</t>
  </si>
  <si>
    <t>compta</t>
  </si>
  <si>
    <t>Ajustement</t>
  </si>
  <si>
    <t>104DRG</t>
  </si>
  <si>
    <t>DIRECTIONS REGIONALES</t>
  </si>
  <si>
    <t>104MBA</t>
  </si>
  <si>
    <t>MB ACADEMIE</t>
  </si>
  <si>
    <t>104MBO</t>
  </si>
  <si>
    <t>MB OPEX</t>
  </si>
  <si>
    <t>104REX</t>
  </si>
  <si>
    <t>RELATIONS EXTERIEURES</t>
  </si>
  <si>
    <t>contrôle</t>
  </si>
  <si>
    <t>Réel 2015</t>
  </si>
  <si>
    <t>RAP 2016</t>
  </si>
  <si>
    <t>% du budget 2016</t>
  </si>
  <si>
    <t>Budget annuel 2016</t>
  </si>
  <si>
    <t>Budget 2016 Fin Septembre</t>
  </si>
  <si>
    <t>Les cellules jaunes doivent faire la somme des montants du fichier "Rap0Siege" correspondant au mois</t>
  </si>
  <si>
    <t xml:space="preserve"> et dont leurs codes (colonne A) commencent par le code de ce fichier dans les cellules vertes.</t>
  </si>
  <si>
    <t>Merci encore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</si>
</sst>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9" x14ac:knownFonts="1">
    <font>
      <sz val="11"/>
      <color theme="1"/>
      <name val="Calibri"/>
      <family val="2"/>
      <scheme val="minor"/>
    </font>
    <font>
      <b/>
      <sz val="18"/>
      <color indexed="62"/>
      <name val="Cambria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theme="7" tint="-0.249977111117893"/>
        <bgColor theme="7" tint="-0.249977111117893"/>
      </patternFill>
    </fill>
    <fill>
      <patternFill patternType="solid">
        <fgColor theme="7" tint="-0.249977111117893"/>
        <bgColor indexed="64"/>
      </patternFill>
    </fill>
    <fill>
      <patternFill patternType="lightGray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theme="7" tint="0.79998168889431442"/>
      </top>
      <bottom style="thin">
        <color theme="7" tint="0.79998168889431442"/>
      </bottom>
      <diagonal/>
    </border>
    <border>
      <left/>
      <right/>
      <top/>
      <bottom style="thin">
        <color theme="7" tint="0.79998168889431442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9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4" applyNumberFormat="0" applyFill="0" applyAlignment="0" applyProtection="0"/>
    <xf numFmtId="0" fontId="8" fillId="0" borderId="5" applyNumberFormat="0" applyFill="0" applyAlignment="0" applyProtection="0"/>
    <xf numFmtId="0" fontId="9" fillId="0" borderId="6" applyNumberFormat="0" applyFill="0" applyAlignment="0" applyProtection="0"/>
    <xf numFmtId="0" fontId="9" fillId="0" borderId="0" applyNumberFormat="0" applyFill="0" applyBorder="0" applyAlignment="0" applyProtection="0"/>
    <xf numFmtId="0" fontId="10" fillId="6" borderId="0" applyNumberFormat="0" applyBorder="0" applyAlignment="0" applyProtection="0"/>
    <xf numFmtId="0" fontId="11" fillId="7" borderId="0" applyNumberFormat="0" applyBorder="0" applyAlignment="0" applyProtection="0"/>
    <xf numFmtId="0" fontId="12" fillId="8" borderId="0" applyNumberFormat="0" applyBorder="0" applyAlignment="0" applyProtection="0"/>
    <xf numFmtId="0" fontId="13" fillId="9" borderId="7" applyNumberFormat="0" applyAlignment="0" applyProtection="0"/>
    <xf numFmtId="0" fontId="14" fillId="10" borderId="8" applyNumberFormat="0" applyAlignment="0" applyProtection="0"/>
    <xf numFmtId="0" fontId="15" fillId="10" borderId="7" applyNumberFormat="0" applyAlignment="0" applyProtection="0"/>
    <xf numFmtId="0" fontId="16" fillId="0" borderId="9" applyNumberFormat="0" applyFill="0" applyAlignment="0" applyProtection="0"/>
    <xf numFmtId="0" fontId="3" fillId="11" borderId="10" applyNumberFormat="0" applyAlignment="0" applyProtection="0"/>
    <xf numFmtId="0" fontId="17" fillId="0" borderId="0" applyNumberFormat="0" applyFill="0" applyBorder="0" applyAlignment="0" applyProtection="0"/>
    <xf numFmtId="0" fontId="2" fillId="12" borderId="11" applyNumberFormat="0" applyFont="0" applyAlignment="0" applyProtection="0"/>
    <xf numFmtId="0" fontId="18" fillId="0" borderId="0" applyNumberFormat="0" applyFill="0" applyBorder="0" applyAlignment="0" applyProtection="0"/>
    <xf numFmtId="0" fontId="4" fillId="0" borderId="12" applyNumberFormat="0" applyFill="0" applyAlignment="0" applyProtection="0"/>
    <xf numFmtId="0" fontId="5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5" fillId="20" borderId="0" applyNumberFormat="0" applyBorder="0" applyAlignment="0" applyProtection="0"/>
    <xf numFmtId="0" fontId="5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5" fillId="28" borderId="0" applyNumberFormat="0" applyBorder="0" applyAlignment="0" applyProtection="0"/>
    <xf numFmtId="0" fontId="5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5" fillId="32" borderId="0" applyNumberFormat="0" applyBorder="0" applyAlignment="0" applyProtection="0"/>
    <xf numFmtId="0" fontId="5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5" borderId="0" applyNumberFormat="0" applyBorder="0" applyAlignment="0" applyProtection="0"/>
    <xf numFmtId="0" fontId="5" fillId="36" borderId="0" applyNumberFormat="0" applyBorder="0" applyAlignment="0" applyProtection="0"/>
  </cellStyleXfs>
  <cellXfs count="27">
    <xf numFmtId="0" fontId="0" fillId="0" borderId="0" xfId="0"/>
    <xf numFmtId="3" fontId="0" fillId="0" borderId="0" xfId="0" applyNumberFormat="1"/>
    <xf numFmtId="9" fontId="0" fillId="0" borderId="0" xfId="1" applyFont="1"/>
    <xf numFmtId="0" fontId="0" fillId="0" borderId="0" xfId="0" pivotButton="1"/>
    <xf numFmtId="0" fontId="0" fillId="0" borderId="0" xfId="0" applyAlignment="1">
      <alignment horizontal="left"/>
    </xf>
    <xf numFmtId="43" fontId="0" fillId="0" borderId="0" xfId="2" applyFont="1"/>
    <xf numFmtId="164" fontId="0" fillId="0" borderId="1" xfId="2" applyNumberFormat="1" applyFont="1" applyBorder="1"/>
    <xf numFmtId="164" fontId="0" fillId="0" borderId="1" xfId="2" applyNumberFormat="1" applyFont="1" applyBorder="1" applyAlignment="1">
      <alignment wrapText="1"/>
    </xf>
    <xf numFmtId="9" fontId="0" fillId="0" borderId="1" xfId="1" applyFont="1" applyBorder="1"/>
    <xf numFmtId="0" fontId="5" fillId="3" borderId="0" xfId="0" applyFont="1" applyFill="1" applyAlignment="1">
      <alignment horizontal="center"/>
    </xf>
    <xf numFmtId="0" fontId="5" fillId="3" borderId="0" xfId="0" applyFont="1" applyFill="1" applyAlignment="1">
      <alignment horizontal="center" wrapText="1"/>
    </xf>
    <xf numFmtId="164" fontId="0" fillId="4" borderId="1" xfId="2" applyNumberFormat="1" applyFont="1" applyFill="1" applyBorder="1" applyAlignment="1">
      <alignment wrapText="1"/>
    </xf>
    <xf numFmtId="164" fontId="0" fillId="4" borderId="1" xfId="2" applyNumberFormat="1" applyFont="1" applyFill="1" applyBorder="1"/>
    <xf numFmtId="3" fontId="0" fillId="0" borderId="3" xfId="0" applyNumberFormat="1" applyBorder="1"/>
    <xf numFmtId="3" fontId="4" fillId="5" borderId="1" xfId="0" applyNumberFormat="1" applyFont="1" applyFill="1" applyBorder="1"/>
    <xf numFmtId="164" fontId="0" fillId="0" borderId="1" xfId="2" applyNumberFormat="1" applyFont="1" applyFill="1" applyBorder="1"/>
    <xf numFmtId="9" fontId="4" fillId="5" borderId="1" xfId="0" applyNumberFormat="1" applyFont="1" applyFill="1" applyBorder="1"/>
    <xf numFmtId="3" fontId="0" fillId="0" borderId="0" xfId="0" applyNumberFormat="1" applyFill="1"/>
    <xf numFmtId="0" fontId="0" fillId="0" borderId="0" xfId="0"/>
    <xf numFmtId="0" fontId="0" fillId="37" borderId="0" xfId="0" applyFill="1"/>
    <xf numFmtId="0" fontId="0" fillId="38" borderId="0" xfId="0" applyFill="1"/>
    <xf numFmtId="0" fontId="5" fillId="2" borderId="0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43" fontId="0" fillId="39" borderId="1" xfId="2" applyNumberFormat="1" applyFont="1" applyFill="1" applyBorder="1"/>
    <xf numFmtId="43" fontId="0" fillId="39" borderId="0" xfId="2" applyFont="1" applyFill="1"/>
    <xf numFmtId="164" fontId="0" fillId="39" borderId="1" xfId="2" applyNumberFormat="1" applyFont="1" applyFill="1" applyBorder="1"/>
    <xf numFmtId="0" fontId="0" fillId="40" borderId="0" xfId="0" applyFill="1"/>
  </cellXfs>
  <cellStyles count="44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Commentaire" xfId="17" builtinId="10" customBuiltin="1"/>
    <cellStyle name="Entrée" xfId="11" builtinId="20" customBuiltin="1"/>
    <cellStyle name="Insatisfaisant" xfId="9" builtinId="27" customBuiltin="1"/>
    <cellStyle name="Milliers" xfId="2" builtinId="3"/>
    <cellStyle name="Neutre" xfId="10" builtinId="28" customBuiltin="1"/>
    <cellStyle name="Normal" xfId="0" builtinId="0"/>
    <cellStyle name="Pourcentage" xfId="1" builtinId="5"/>
    <cellStyle name="Satisfaisant" xfId="8" builtinId="26" customBuiltin="1"/>
    <cellStyle name="Sortie" xfId="12" builtinId="21" customBuiltin="1"/>
    <cellStyle name="Texte explicatif" xfId="18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9" builtinId="25" customBuiltin="1"/>
    <cellStyle name="Vérification" xfId="15" builtinId="23" customBuiltin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7" tint="0.39997558519241921"/>
  </sheetPr>
  <dimension ref="A1:AC27"/>
  <sheetViews>
    <sheetView showGridLines="0" tabSelected="1" zoomScale="85" zoomScaleNormal="85" workbookViewId="0">
      <pane xSplit="3" ySplit="4" topLeftCell="O5" activePane="bottomRight" state="frozen"/>
      <selection pane="topRight" activeCell="D1" sqref="D1"/>
      <selection pane="bottomLeft" activeCell="A5" sqref="A5"/>
      <selection pane="bottomRight" activeCell="Q28" sqref="Q28"/>
    </sheetView>
  </sheetViews>
  <sheetFormatPr baseColWidth="10" defaultRowHeight="15" x14ac:dyDescent="0.25"/>
  <cols>
    <col min="1" max="1" width="31.42578125" customWidth="1"/>
    <col min="2" max="2" width="25.140625" customWidth="1"/>
    <col min="3" max="3" width="28" bestFit="1" customWidth="1"/>
    <col min="4" max="4" width="27.5703125" customWidth="1"/>
    <col min="5" max="5" width="10.85546875" customWidth="1"/>
    <col min="6" max="15" width="10.85546875" bestFit="1" customWidth="1"/>
    <col min="16" max="16" width="10.85546875" customWidth="1"/>
    <col min="17" max="17" width="13.42578125" customWidth="1"/>
    <col min="18" max="19" width="5" customWidth="1"/>
    <col min="20" max="20" width="4" customWidth="1"/>
    <col min="21" max="21" width="19.5703125" bestFit="1" customWidth="1"/>
    <col min="22" max="22" width="13.28515625" bestFit="1" customWidth="1"/>
    <col min="23" max="23" width="15.5703125" bestFit="1" customWidth="1"/>
    <col min="24" max="24" width="15.5703125" style="2" bestFit="1" customWidth="1"/>
    <col min="25" max="25" width="15.5703125" style="2" customWidth="1"/>
    <col min="26" max="26" width="4" customWidth="1"/>
    <col min="27" max="27" width="13.140625" bestFit="1" customWidth="1"/>
    <col min="28" max="28" width="14.5703125" bestFit="1" customWidth="1"/>
  </cols>
  <sheetData>
    <row r="1" spans="1:29" x14ac:dyDescent="0.25">
      <c r="A1" s="3" t="s">
        <v>11</v>
      </c>
      <c r="B1" s="4">
        <v>2016</v>
      </c>
      <c r="U1" t="s">
        <v>29</v>
      </c>
      <c r="V1">
        <v>9</v>
      </c>
    </row>
    <row r="3" spans="1:29" ht="15" customHeight="1" x14ac:dyDescent="0.25">
      <c r="A3" s="20" t="s">
        <v>24</v>
      </c>
      <c r="B3" s="20"/>
      <c r="E3" s="3" t="s">
        <v>15</v>
      </c>
      <c r="U3" s="21" t="s">
        <v>45</v>
      </c>
      <c r="V3" s="21" t="s">
        <v>44</v>
      </c>
      <c r="W3" s="21" t="s">
        <v>28</v>
      </c>
      <c r="X3" s="21" t="s">
        <v>43</v>
      </c>
      <c r="Y3" s="21" t="s">
        <v>41</v>
      </c>
      <c r="AA3" s="10" t="s">
        <v>42</v>
      </c>
    </row>
    <row r="4" spans="1:29" x14ac:dyDescent="0.25">
      <c r="A4" s="20" t="s">
        <v>12</v>
      </c>
      <c r="B4" s="20" t="s">
        <v>21</v>
      </c>
      <c r="C4" s="3" t="s">
        <v>13</v>
      </c>
      <c r="D4" s="3" t="s">
        <v>16</v>
      </c>
      <c r="E4" s="18">
        <v>1</v>
      </c>
      <c r="F4" s="18">
        <v>2</v>
      </c>
      <c r="G4" s="18">
        <v>3</v>
      </c>
      <c r="H4" s="18">
        <v>4</v>
      </c>
      <c r="I4" s="18">
        <v>5</v>
      </c>
      <c r="J4" s="18">
        <v>6</v>
      </c>
      <c r="K4" s="18">
        <v>7</v>
      </c>
      <c r="L4" s="18">
        <v>8</v>
      </c>
      <c r="M4" s="18">
        <v>9</v>
      </c>
      <c r="N4" s="18">
        <v>10</v>
      </c>
      <c r="O4" s="18">
        <v>11</v>
      </c>
      <c r="P4" s="18">
        <v>12</v>
      </c>
      <c r="Q4" s="18" t="s">
        <v>27</v>
      </c>
      <c r="U4" s="22"/>
      <c r="V4" s="22"/>
      <c r="W4" s="22"/>
      <c r="X4" s="22"/>
      <c r="Y4" s="22"/>
      <c r="AA4" s="9" t="s">
        <v>30</v>
      </c>
      <c r="AB4" s="9" t="s">
        <v>40</v>
      </c>
      <c r="AC4" s="10" t="s">
        <v>31</v>
      </c>
    </row>
    <row r="5" spans="1:29" x14ac:dyDescent="0.25">
      <c r="A5" s="20">
        <v>100</v>
      </c>
      <c r="B5" s="20" t="s">
        <v>22</v>
      </c>
      <c r="C5" s="26" t="s">
        <v>14</v>
      </c>
      <c r="D5" s="18" t="s">
        <v>19</v>
      </c>
      <c r="E5" s="1">
        <v>1665.86</v>
      </c>
      <c r="F5" s="1">
        <v>4635.7600000000011</v>
      </c>
      <c r="G5" s="1">
        <v>1655.48</v>
      </c>
      <c r="H5" s="1">
        <v>3954.4300000000007</v>
      </c>
      <c r="I5" s="1">
        <v>1385.1799999999998</v>
      </c>
      <c r="J5" s="1">
        <v>4542.7</v>
      </c>
      <c r="K5" s="1">
        <v>1153.3499999999999</v>
      </c>
      <c r="L5" s="1">
        <v>112.15</v>
      </c>
      <c r="M5" s="1">
        <v>2547.59</v>
      </c>
      <c r="N5" s="1"/>
      <c r="O5" s="1"/>
      <c r="P5" s="1"/>
      <c r="Q5" s="1">
        <v>21652.5</v>
      </c>
      <c r="R5" s="1"/>
      <c r="S5" s="1"/>
      <c r="U5" s="7">
        <v>12900</v>
      </c>
      <c r="V5" s="6">
        <v>17200</v>
      </c>
      <c r="W5" s="7">
        <v>0</v>
      </c>
      <c r="X5" s="8">
        <v>1.2588662790697673</v>
      </c>
      <c r="Y5" s="7">
        <v>16679.010000000002</v>
      </c>
      <c r="AA5" s="23"/>
      <c r="AB5" s="5">
        <f>AA5-Q5</f>
        <v>-21652.5</v>
      </c>
      <c r="AC5" s="13"/>
    </row>
    <row r="6" spans="1:29" x14ac:dyDescent="0.25">
      <c r="A6" s="20"/>
      <c r="B6" s="19"/>
      <c r="C6" s="26" t="s">
        <v>4</v>
      </c>
      <c r="D6" s="18" t="s">
        <v>20</v>
      </c>
      <c r="E6" s="1">
        <v>1292.93</v>
      </c>
      <c r="F6" s="1">
        <v>980.05000000000007</v>
      </c>
      <c r="G6" s="1">
        <v>-503.7</v>
      </c>
      <c r="H6" s="1">
        <v>198.25999999999996</v>
      </c>
      <c r="I6" s="1">
        <v>1002.7500000000001</v>
      </c>
      <c r="J6" s="1">
        <v>1897.76</v>
      </c>
      <c r="K6" s="1">
        <v>5175.75</v>
      </c>
      <c r="L6" s="1">
        <v>-34.870000000000232</v>
      </c>
      <c r="M6" s="1">
        <v>1104.8899999999999</v>
      </c>
      <c r="N6" s="1"/>
      <c r="O6" s="1"/>
      <c r="P6" s="1"/>
      <c r="Q6" s="1">
        <v>11113.819999999998</v>
      </c>
      <c r="R6" s="1"/>
      <c r="S6" s="1"/>
      <c r="U6" s="7">
        <v>13087.5</v>
      </c>
      <c r="V6" s="15">
        <v>17450</v>
      </c>
      <c r="W6" s="7">
        <v>6336.1800000000021</v>
      </c>
      <c r="X6" s="8">
        <v>0.63689512893982791</v>
      </c>
      <c r="Y6" s="7">
        <v>11208.12</v>
      </c>
      <c r="AA6" s="23"/>
      <c r="AB6" s="5">
        <f t="shared" ref="AB6:AB17" si="0">AA6-Q6</f>
        <v>-11113.819999999998</v>
      </c>
    </row>
    <row r="7" spans="1:29" x14ac:dyDescent="0.25">
      <c r="A7" s="20"/>
      <c r="B7" s="19"/>
      <c r="C7" s="26" t="s">
        <v>2</v>
      </c>
      <c r="D7" s="18" t="s">
        <v>5</v>
      </c>
      <c r="E7" s="1">
        <v>1095.1099999999999</v>
      </c>
      <c r="F7" s="1">
        <v>1621.52</v>
      </c>
      <c r="G7" s="1">
        <v>1931.67</v>
      </c>
      <c r="H7" s="1">
        <v>6129.33</v>
      </c>
      <c r="I7" s="1">
        <v>1197.9399999999998</v>
      </c>
      <c r="J7" s="1">
        <v>2428.2000000000003</v>
      </c>
      <c r="K7" s="1">
        <v>1243.0099999999995</v>
      </c>
      <c r="L7" s="1">
        <v>212.5</v>
      </c>
      <c r="M7" s="1">
        <v>7463.33</v>
      </c>
      <c r="N7" s="1"/>
      <c r="O7" s="1"/>
      <c r="P7" s="1"/>
      <c r="Q7" s="1">
        <v>23322.61</v>
      </c>
      <c r="R7" s="1"/>
      <c r="S7" s="1"/>
      <c r="U7" s="7">
        <v>22569</v>
      </c>
      <c r="V7" s="15">
        <v>30092</v>
      </c>
      <c r="W7" s="7">
        <v>6769.3899999999994</v>
      </c>
      <c r="X7" s="8">
        <v>0.77504353316496077</v>
      </c>
      <c r="Y7" s="7">
        <v>19732.330000000002</v>
      </c>
      <c r="AA7" s="24"/>
      <c r="AB7" s="5">
        <f t="shared" si="0"/>
        <v>-23322.61</v>
      </c>
    </row>
    <row r="8" spans="1:29" x14ac:dyDescent="0.25">
      <c r="A8" s="20"/>
      <c r="B8" s="19"/>
      <c r="C8" s="26" t="s">
        <v>3</v>
      </c>
      <c r="D8" s="18" t="s">
        <v>6</v>
      </c>
      <c r="E8" s="1">
        <v>2200.1400000000003</v>
      </c>
      <c r="F8" s="1">
        <v>1735.13</v>
      </c>
      <c r="G8" s="1">
        <v>1988.1000000000001</v>
      </c>
      <c r="H8" s="1">
        <v>4815.62</v>
      </c>
      <c r="I8" s="1">
        <v>4517.17</v>
      </c>
      <c r="J8" s="1">
        <v>7188.2399999999989</v>
      </c>
      <c r="K8" s="1">
        <v>1672.43</v>
      </c>
      <c r="L8" s="1">
        <v>2636.6400000000003</v>
      </c>
      <c r="M8" s="1">
        <v>6503.34</v>
      </c>
      <c r="N8" s="1"/>
      <c r="O8" s="1"/>
      <c r="P8" s="1"/>
      <c r="Q8" s="1">
        <v>33256.81</v>
      </c>
      <c r="R8" s="1"/>
      <c r="S8" s="1"/>
      <c r="U8" s="7">
        <v>30232.5</v>
      </c>
      <c r="V8" s="15">
        <v>40310</v>
      </c>
      <c r="W8" s="7">
        <v>7053.1900000000023</v>
      </c>
      <c r="X8" s="8">
        <v>0.8250262962044157</v>
      </c>
      <c r="Y8" s="7">
        <v>18827.11</v>
      </c>
      <c r="AA8" s="25"/>
      <c r="AB8" s="5">
        <f t="shared" si="0"/>
        <v>-33256.81</v>
      </c>
    </row>
    <row r="9" spans="1:29" x14ac:dyDescent="0.25">
      <c r="A9" s="20"/>
      <c r="B9" s="19"/>
      <c r="C9" s="26" t="s">
        <v>32</v>
      </c>
      <c r="D9" s="18" t="s">
        <v>33</v>
      </c>
      <c r="E9" s="1">
        <v>2496.5500000000002</v>
      </c>
      <c r="F9" s="1">
        <v>88.609999999999729</v>
      </c>
      <c r="G9" s="1">
        <v>1573.21</v>
      </c>
      <c r="H9" s="1">
        <v>747.22</v>
      </c>
      <c r="I9" s="17">
        <v>2508.06</v>
      </c>
      <c r="J9" s="1">
        <v>3928.9100000000003</v>
      </c>
      <c r="K9" s="1">
        <v>705.77999999999986</v>
      </c>
      <c r="L9" s="1">
        <v>1081.7099999999996</v>
      </c>
      <c r="M9" s="1">
        <v>4207.46</v>
      </c>
      <c r="N9" s="1"/>
      <c r="O9" s="1"/>
      <c r="P9" s="1"/>
      <c r="Q9" s="1">
        <v>17337.509999999998</v>
      </c>
      <c r="R9" s="1"/>
      <c r="S9" s="1"/>
      <c r="U9" s="7">
        <v>14697</v>
      </c>
      <c r="V9" s="15">
        <v>19596</v>
      </c>
      <c r="W9" s="7">
        <v>2258.4900000000016</v>
      </c>
      <c r="X9" s="8">
        <v>0.88474739742804642</v>
      </c>
      <c r="Y9" s="7">
        <v>14673.380000000001</v>
      </c>
      <c r="AA9" s="25"/>
      <c r="AB9" s="5">
        <f t="shared" si="0"/>
        <v>-17337.509999999998</v>
      </c>
    </row>
    <row r="10" spans="1:29" x14ac:dyDescent="0.25">
      <c r="A10" s="20"/>
      <c r="B10" s="19"/>
      <c r="C10" s="26" t="s">
        <v>18</v>
      </c>
      <c r="D10" s="18" t="s">
        <v>8</v>
      </c>
      <c r="E10" s="1">
        <v>5675.5</v>
      </c>
      <c r="F10" s="1">
        <v>8567.8099999999977</v>
      </c>
      <c r="G10" s="1">
        <v>13756.200000000006</v>
      </c>
      <c r="H10" s="1">
        <v>6134.869999999999</v>
      </c>
      <c r="I10" s="1">
        <v>8837.6699999999983</v>
      </c>
      <c r="J10" s="1">
        <v>8680.16</v>
      </c>
      <c r="K10" s="1">
        <v>7275.6100000000006</v>
      </c>
      <c r="L10" s="1">
        <v>4623.1099999999997</v>
      </c>
      <c r="M10" s="1">
        <v>11484.159999999996</v>
      </c>
      <c r="N10" s="1"/>
      <c r="O10" s="1"/>
      <c r="P10" s="1"/>
      <c r="Q10" s="1">
        <v>75035.09</v>
      </c>
      <c r="R10" s="1"/>
      <c r="S10" s="1"/>
      <c r="U10" s="7">
        <v>63549</v>
      </c>
      <c r="V10" s="15">
        <v>84732</v>
      </c>
      <c r="W10" s="7">
        <v>9696.9100000000035</v>
      </c>
      <c r="X10" s="8">
        <v>0.88555787659915963</v>
      </c>
      <c r="Y10" s="7">
        <v>95833.14999999998</v>
      </c>
      <c r="AA10" s="25"/>
      <c r="AB10" s="5">
        <f t="shared" si="0"/>
        <v>-75035.09</v>
      </c>
    </row>
    <row r="11" spans="1:29" x14ac:dyDescent="0.25">
      <c r="A11" s="20"/>
      <c r="B11" s="19"/>
      <c r="C11" s="26" t="s">
        <v>17</v>
      </c>
      <c r="D11" s="18" t="s">
        <v>9</v>
      </c>
      <c r="E11" s="1">
        <v>4500.7100000000009</v>
      </c>
      <c r="F11" s="1">
        <v>3666.6800000000003</v>
      </c>
      <c r="G11" s="1">
        <v>4242.2899999999991</v>
      </c>
      <c r="H11" s="1">
        <v>3112.3700000000003</v>
      </c>
      <c r="I11" s="1">
        <v>6460.8099999999995</v>
      </c>
      <c r="J11" s="1">
        <v>8559.14</v>
      </c>
      <c r="K11" s="1">
        <v>3506.2999999999988</v>
      </c>
      <c r="L11" s="1">
        <v>926.89999999999964</v>
      </c>
      <c r="M11" s="1">
        <v>6492.6399999999985</v>
      </c>
      <c r="N11" s="1"/>
      <c r="O11" s="1"/>
      <c r="P11" s="1"/>
      <c r="Q11" s="1">
        <v>41467.839999999997</v>
      </c>
      <c r="R11" s="1"/>
      <c r="S11" s="1"/>
      <c r="U11" s="7">
        <v>31350</v>
      </c>
      <c r="V11" s="15">
        <v>41800</v>
      </c>
      <c r="W11" s="7">
        <v>332.16000000000349</v>
      </c>
      <c r="X11" s="8">
        <v>0.9920535885167463</v>
      </c>
      <c r="Y11" s="7">
        <v>34177.800000000003</v>
      </c>
      <c r="AA11" s="25"/>
      <c r="AB11" s="5">
        <f t="shared" si="0"/>
        <v>-41467.839999999997</v>
      </c>
    </row>
    <row r="12" spans="1:29" x14ac:dyDescent="0.25">
      <c r="A12" s="20"/>
      <c r="B12" s="19"/>
      <c r="C12" s="26" t="s">
        <v>25</v>
      </c>
      <c r="D12" s="18" t="s">
        <v>26</v>
      </c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U12" s="11"/>
      <c r="V12" s="12"/>
      <c r="W12" s="12"/>
      <c r="X12" s="12"/>
      <c r="Y12" s="15"/>
      <c r="AA12" s="25"/>
      <c r="AB12" s="5">
        <f t="shared" si="0"/>
        <v>0</v>
      </c>
    </row>
    <row r="13" spans="1:29" x14ac:dyDescent="0.25">
      <c r="A13" s="20"/>
      <c r="B13" s="19"/>
      <c r="C13" s="26" t="s">
        <v>34</v>
      </c>
      <c r="D13" s="18" t="s">
        <v>35</v>
      </c>
      <c r="E13" s="1">
        <v>1145.99</v>
      </c>
      <c r="F13" s="1">
        <v>970.63</v>
      </c>
      <c r="G13" s="1">
        <v>2087.0500000000002</v>
      </c>
      <c r="H13" s="1">
        <v>3459.6800000000007</v>
      </c>
      <c r="I13" s="1">
        <v>3699.21</v>
      </c>
      <c r="J13" s="1">
        <v>1774.35</v>
      </c>
      <c r="K13" s="1">
        <v>1259.79</v>
      </c>
      <c r="L13" s="1">
        <v>78.330000000000013</v>
      </c>
      <c r="M13" s="1">
        <v>2149.8300000000004</v>
      </c>
      <c r="N13" s="1"/>
      <c r="O13" s="1"/>
      <c r="P13" s="1"/>
      <c r="Q13" s="1">
        <v>16624.86</v>
      </c>
      <c r="R13" s="1"/>
      <c r="S13" s="1"/>
      <c r="U13" s="7">
        <v>24363.75</v>
      </c>
      <c r="V13" s="15">
        <v>32485</v>
      </c>
      <c r="W13" s="7">
        <v>15860.14</v>
      </c>
      <c r="X13" s="8">
        <v>0.51177035554871486</v>
      </c>
      <c r="Y13" s="7">
        <v>49059.060000000005</v>
      </c>
      <c r="AA13" s="25"/>
      <c r="AB13" s="5">
        <f t="shared" si="0"/>
        <v>-16624.86</v>
      </c>
    </row>
    <row r="14" spans="1:29" x14ac:dyDescent="0.25">
      <c r="A14" s="20"/>
      <c r="B14" s="19"/>
      <c r="C14" s="26" t="s">
        <v>36</v>
      </c>
      <c r="D14" s="18" t="s">
        <v>37</v>
      </c>
      <c r="E14" s="1">
        <v>2273.33</v>
      </c>
      <c r="F14" s="1">
        <v>3198.84</v>
      </c>
      <c r="G14" s="1">
        <v>4602.6099999999997</v>
      </c>
      <c r="H14" s="1">
        <v>4170.3</v>
      </c>
      <c r="I14" s="1">
        <v>895.12999999999943</v>
      </c>
      <c r="J14" s="1">
        <v>6940.94</v>
      </c>
      <c r="K14" s="1">
        <v>3685.6399999999994</v>
      </c>
      <c r="L14" s="1">
        <v>764.01</v>
      </c>
      <c r="M14" s="1">
        <v>2321.46</v>
      </c>
      <c r="N14" s="1"/>
      <c r="O14" s="1"/>
      <c r="P14" s="1"/>
      <c r="Q14" s="1">
        <v>28852.259999999995</v>
      </c>
      <c r="R14" s="1"/>
      <c r="S14" s="1"/>
      <c r="U14" s="7">
        <v>14505</v>
      </c>
      <c r="V14" s="15">
        <v>19340</v>
      </c>
      <c r="W14" s="7">
        <v>0</v>
      </c>
      <c r="X14" s="8">
        <v>1.4918438469493276</v>
      </c>
      <c r="Y14" s="7">
        <v>22675.669999999995</v>
      </c>
      <c r="AA14" s="25"/>
      <c r="AB14" s="5">
        <f t="shared" si="0"/>
        <v>-28852.259999999995</v>
      </c>
    </row>
    <row r="15" spans="1:29" ht="15.75" customHeight="1" x14ac:dyDescent="0.25">
      <c r="A15" s="20"/>
      <c r="B15" s="19"/>
      <c r="C15" s="26" t="s">
        <v>0</v>
      </c>
      <c r="D15" s="18" t="s">
        <v>7</v>
      </c>
      <c r="E15" s="1">
        <v>2332.9100000000003</v>
      </c>
      <c r="F15" s="1">
        <v>2372.27</v>
      </c>
      <c r="G15" s="1">
        <v>2212.69</v>
      </c>
      <c r="H15" s="1">
        <v>2730.13</v>
      </c>
      <c r="I15" s="1">
        <v>4814.1500000000015</v>
      </c>
      <c r="J15" s="1">
        <v>4764.2700000000004</v>
      </c>
      <c r="K15" s="1">
        <v>795.55</v>
      </c>
      <c r="L15" s="1">
        <v>755.08999999999992</v>
      </c>
      <c r="M15" s="1">
        <v>3042.02</v>
      </c>
      <c r="N15" s="1"/>
      <c r="O15" s="1"/>
      <c r="P15" s="1"/>
      <c r="Q15" s="1">
        <v>23819.08</v>
      </c>
      <c r="R15" s="1"/>
      <c r="S15" s="1"/>
      <c r="U15" s="7">
        <v>24600</v>
      </c>
      <c r="V15" s="15">
        <v>32800</v>
      </c>
      <c r="W15" s="7">
        <v>8980.9199999999983</v>
      </c>
      <c r="X15" s="8">
        <v>0.72619146341463425</v>
      </c>
      <c r="Y15" s="7">
        <v>38367.739999999991</v>
      </c>
      <c r="AA15" s="25"/>
      <c r="AB15" s="5">
        <f t="shared" si="0"/>
        <v>-23819.08</v>
      </c>
    </row>
    <row r="16" spans="1:29" x14ac:dyDescent="0.25">
      <c r="A16" s="20"/>
      <c r="B16" s="19"/>
      <c r="C16" s="26" t="s">
        <v>38</v>
      </c>
      <c r="D16" s="18" t="s">
        <v>39</v>
      </c>
      <c r="E16" s="1">
        <v>6915.02</v>
      </c>
      <c r="F16" s="1">
        <v>5000.62</v>
      </c>
      <c r="G16" s="1">
        <v>5744.4099999999989</v>
      </c>
      <c r="H16" s="1">
        <v>6498.12</v>
      </c>
      <c r="I16" s="1">
        <v>3278.7999999999997</v>
      </c>
      <c r="J16" s="1">
        <v>6279.1099999999979</v>
      </c>
      <c r="K16" s="1">
        <v>3653.8199999999988</v>
      </c>
      <c r="L16" s="1">
        <v>3654.0800000000008</v>
      </c>
      <c r="M16" s="1">
        <v>8958.5</v>
      </c>
      <c r="N16" s="1"/>
      <c r="O16" s="1"/>
      <c r="P16" s="1"/>
      <c r="Q16" s="1">
        <v>49982.479999999996</v>
      </c>
      <c r="R16" s="1"/>
      <c r="S16" s="1"/>
      <c r="U16" s="7">
        <v>28650</v>
      </c>
      <c r="V16" s="15">
        <v>38200</v>
      </c>
      <c r="W16" s="7">
        <v>0</v>
      </c>
      <c r="X16" s="8">
        <v>1.3084418848167538</v>
      </c>
      <c r="Y16" s="7">
        <v>64610.210000000006</v>
      </c>
      <c r="AA16" s="25"/>
      <c r="AB16" s="5">
        <f t="shared" si="0"/>
        <v>-49982.479999999996</v>
      </c>
    </row>
    <row r="17" spans="1:28" x14ac:dyDescent="0.25">
      <c r="A17" s="20"/>
      <c r="B17" s="19"/>
      <c r="C17" s="26" t="s">
        <v>1</v>
      </c>
      <c r="D17" s="18" t="s">
        <v>10</v>
      </c>
      <c r="E17" s="1">
        <v>989.54</v>
      </c>
      <c r="F17" s="1">
        <v>2341.7300000000005</v>
      </c>
      <c r="G17" s="1">
        <v>1346.4199999999998</v>
      </c>
      <c r="H17" s="1">
        <v>5545.050000000002</v>
      </c>
      <c r="I17" s="1">
        <v>1389.7700000000002</v>
      </c>
      <c r="J17" s="1">
        <v>3303.2500000000009</v>
      </c>
      <c r="K17" s="1">
        <v>1796.9300000000005</v>
      </c>
      <c r="L17" s="1">
        <v>738.01999999999987</v>
      </c>
      <c r="M17" s="1">
        <v>6587.56</v>
      </c>
      <c r="N17" s="1"/>
      <c r="O17" s="1"/>
      <c r="P17" s="1"/>
      <c r="Q17" s="1">
        <v>24038.270000000004</v>
      </c>
      <c r="R17" s="1"/>
      <c r="S17" s="1"/>
      <c r="U17" s="7">
        <v>17437.68</v>
      </c>
      <c r="V17" s="15">
        <v>23250.240000000002</v>
      </c>
      <c r="W17" s="7">
        <v>0</v>
      </c>
      <c r="X17" s="8">
        <v>1.0338934135733653</v>
      </c>
      <c r="Y17" s="7">
        <v>16827.04</v>
      </c>
      <c r="AA17" s="25"/>
      <c r="AB17" s="5">
        <f t="shared" si="0"/>
        <v>-24038.270000000004</v>
      </c>
    </row>
    <row r="18" spans="1:28" x14ac:dyDescent="0.25">
      <c r="A18" s="20"/>
      <c r="B18" s="20" t="s">
        <v>23</v>
      </c>
      <c r="C18" s="18"/>
      <c r="D18" s="18"/>
      <c r="E18" s="1">
        <v>32583.590000000004</v>
      </c>
      <c r="F18" s="1">
        <v>35179.650000000009</v>
      </c>
      <c r="G18" s="1">
        <v>40636.43</v>
      </c>
      <c r="H18" s="1">
        <v>47495.38</v>
      </c>
      <c r="I18" s="1">
        <v>39986.639999999992</v>
      </c>
      <c r="J18" s="1">
        <v>60287.03</v>
      </c>
      <c r="K18" s="1">
        <v>31923.96</v>
      </c>
      <c r="L18" s="1">
        <v>15547.670000000002</v>
      </c>
      <c r="M18" s="1">
        <v>62862.779999999992</v>
      </c>
      <c r="N18" s="1"/>
      <c r="O18" s="1"/>
      <c r="P18" s="1"/>
      <c r="Q18" s="1">
        <v>366503.13</v>
      </c>
      <c r="R18" s="1"/>
      <c r="S18" s="1"/>
      <c r="U18" s="14">
        <v>297941.43</v>
      </c>
      <c r="V18" s="14">
        <v>397255.24</v>
      </c>
      <c r="W18" s="14">
        <v>30752.109999999986</v>
      </c>
      <c r="X18" s="16">
        <v>0.92258853527017037</v>
      </c>
      <c r="Y18" s="14">
        <v>402670.61999999994</v>
      </c>
      <c r="AA18" s="14">
        <f>SUM(AA5:AA17)</f>
        <v>0</v>
      </c>
      <c r="AB18" s="14">
        <f>SUM(AB5:AB17)</f>
        <v>-366503.13</v>
      </c>
    </row>
    <row r="22" spans="1:28" x14ac:dyDescent="0.25">
      <c r="Q22" s="2" t="s">
        <v>46</v>
      </c>
    </row>
    <row r="23" spans="1:28" x14ac:dyDescent="0.25">
      <c r="Q23" s="18" t="s">
        <v>47</v>
      </c>
    </row>
    <row r="27" spans="1:28" x14ac:dyDescent="0.25">
      <c r="Q27" t="s">
        <v>48</v>
      </c>
    </row>
  </sheetData>
  <mergeCells count="5">
    <mergeCell ref="U3:U4"/>
    <mergeCell ref="V3:V4"/>
    <mergeCell ref="W3:W4"/>
    <mergeCell ref="X3:X4"/>
    <mergeCell ref="Y3:Y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Lisses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 Access</dc:creator>
  <cp:lastModifiedBy>Kilian Spieczny</cp:lastModifiedBy>
  <cp:lastPrinted>2015-11-27T14:18:40Z</cp:lastPrinted>
  <dcterms:created xsi:type="dcterms:W3CDTF">2013-03-22T14:36:41Z</dcterms:created>
  <dcterms:modified xsi:type="dcterms:W3CDTF">2016-10-10T08:44:43Z</dcterms:modified>
</cp:coreProperties>
</file>