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TOCKAGE\LICENCE\CBM\gestion documentaire yEd\V3\"/>
    </mc:Choice>
  </mc:AlternateContent>
  <bookViews>
    <workbookView xWindow="600" yWindow="132" windowWidth="10512" windowHeight="4176" activeTab="2"/>
  </bookViews>
  <sheets>
    <sheet name="Tableaux de données" sheetId="5" r:id="rId1"/>
    <sheet name="Tableaux de calculs des graph" sheetId="3" r:id="rId2"/>
    <sheet name="feuille de graph" sheetId="4" r:id="rId3"/>
  </sheets>
  <calcPr calcId="152511"/>
</workbook>
</file>

<file path=xl/calcChain.xml><?xml version="1.0" encoding="utf-8"?>
<calcChain xmlns="http://schemas.openxmlformats.org/spreadsheetml/2006/main">
  <c r="B10" i="3" l="1"/>
  <c r="B11" i="3"/>
  <c r="J10" i="3"/>
  <c r="J11" i="3"/>
  <c r="I10" i="3"/>
  <c r="I11" i="3"/>
  <c r="H10" i="3"/>
  <c r="H11" i="3"/>
  <c r="G10" i="3"/>
  <c r="G11" i="3"/>
  <c r="F10" i="3"/>
  <c r="F11" i="3"/>
  <c r="E10" i="3"/>
  <c r="E11" i="3"/>
  <c r="D10" i="3"/>
  <c r="D11" i="3"/>
  <c r="C10" i="3"/>
  <c r="C11" i="3"/>
  <c r="F9" i="5" l="1"/>
  <c r="D9" i="3"/>
  <c r="B5" i="3"/>
  <c r="B6" i="3"/>
  <c r="B7" i="3"/>
  <c r="B8" i="3"/>
  <c r="B9" i="3"/>
  <c r="B4" i="3"/>
  <c r="J5" i="3"/>
  <c r="J6" i="3"/>
  <c r="J7" i="3"/>
  <c r="J8" i="3"/>
  <c r="J9" i="3"/>
  <c r="J4" i="3"/>
  <c r="I5" i="3"/>
  <c r="I6" i="3"/>
  <c r="I7" i="3"/>
  <c r="I8" i="3"/>
  <c r="I9" i="3"/>
  <c r="I4" i="3"/>
  <c r="F9" i="3"/>
  <c r="E5" i="3"/>
  <c r="E6" i="3"/>
  <c r="E7" i="3"/>
  <c r="E8" i="3"/>
  <c r="E9" i="3"/>
  <c r="D5" i="3"/>
  <c r="D6" i="3"/>
  <c r="D7" i="3"/>
  <c r="D8" i="3"/>
  <c r="D4" i="3"/>
  <c r="E4" i="3"/>
  <c r="C4" i="3"/>
  <c r="C5" i="3"/>
  <c r="C6" i="3"/>
  <c r="C7" i="3"/>
  <c r="C8" i="3"/>
  <c r="C9" i="3"/>
  <c r="F5" i="5"/>
  <c r="F5" i="3" s="1"/>
  <c r="F6" i="5"/>
  <c r="F6" i="3" s="1"/>
  <c r="F7" i="5"/>
  <c r="F7" i="3" s="1"/>
  <c r="F8" i="5"/>
  <c r="F8" i="3" s="1"/>
  <c r="F4" i="5"/>
  <c r="F4" i="3" s="1"/>
  <c r="G9" i="3" l="1"/>
  <c r="H9" i="3" s="1"/>
  <c r="G7" i="3"/>
  <c r="H7" i="3" s="1"/>
  <c r="G5" i="3"/>
  <c r="H5" i="3" s="1"/>
  <c r="G4" i="3"/>
  <c r="H4" i="3" s="1"/>
  <c r="G8" i="3"/>
  <c r="H8" i="3" s="1"/>
  <c r="G6" i="3"/>
  <c r="H6" i="3" s="1"/>
</calcChain>
</file>

<file path=xl/sharedStrings.xml><?xml version="1.0" encoding="utf-8"?>
<sst xmlns="http://schemas.openxmlformats.org/spreadsheetml/2006/main" count="65" uniqueCount="39">
  <si>
    <t>Gravité</t>
  </si>
  <si>
    <t>Fréquence</t>
  </si>
  <si>
    <t>Détection</t>
  </si>
  <si>
    <t>Criticité</t>
  </si>
  <si>
    <t>Validation de lecture</t>
  </si>
  <si>
    <t>Indicateur Qualité</t>
  </si>
  <si>
    <t>%</t>
  </si>
  <si>
    <t>Objectif</t>
  </si>
  <si>
    <t>Utilisation des docs</t>
  </si>
  <si>
    <t>Diffusion des docs</t>
  </si>
  <si>
    <t>Révision des documents</t>
  </si>
  <si>
    <t>Mises à jour</t>
  </si>
  <si>
    <t>archivage informatique</t>
  </si>
  <si>
    <t>seuil critique</t>
  </si>
  <si>
    <t>Janvier</t>
  </si>
  <si>
    <t>Mains d'œuvre</t>
  </si>
  <si>
    <t>Méthode</t>
  </si>
  <si>
    <t>matière</t>
  </si>
  <si>
    <t>milieu</t>
  </si>
  <si>
    <t>moyenne</t>
  </si>
  <si>
    <t>mars</t>
  </si>
  <si>
    <t>mai</t>
  </si>
  <si>
    <t>juin</t>
  </si>
  <si>
    <t>aout</t>
  </si>
  <si>
    <t>octobre</t>
  </si>
  <si>
    <t>décembre</t>
  </si>
  <si>
    <t>Matériel</t>
  </si>
  <si>
    <t>% de criticité</t>
  </si>
  <si>
    <t>Objectifs</t>
  </si>
  <si>
    <t>seuils critiques</t>
  </si>
  <si>
    <t>Nom du processus</t>
  </si>
  <si>
    <t>Gestion documentaire</t>
  </si>
  <si>
    <t>Objectif du processus</t>
  </si>
  <si>
    <t>Nom du pilote</t>
  </si>
  <si>
    <t>Responsable qualité</t>
  </si>
  <si>
    <t>assurer la diffusion des informations au sein des différents services</t>
  </si>
  <si>
    <t xml:space="preserve">GRAPHE 1 </t>
  </si>
  <si>
    <t>GRAPHE 2</t>
  </si>
  <si>
    <t>GRAPHE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</si>
</sst>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ck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9" fontId="0" fillId="0" borderId="0" xfId="0" applyNumberFormat="1"/>
    <xf numFmtId="0" fontId="0" fillId="0" borderId="1" xfId="0" applyBorder="1"/>
    <xf numFmtId="9" fontId="0" fillId="2" borderId="1" xfId="0" applyNumberFormat="1" applyFill="1" applyBorder="1"/>
    <xf numFmtId="0" fontId="0" fillId="2" borderId="1" xfId="0" applyFill="1" applyBorder="1"/>
    <xf numFmtId="9" fontId="0" fillId="4" borderId="1" xfId="0" applyNumberFormat="1" applyFill="1" applyBorder="1"/>
    <xf numFmtId="0" fontId="0" fillId="3" borderId="1" xfId="0" applyFill="1" applyBorder="1"/>
    <xf numFmtId="9" fontId="0" fillId="3" borderId="1" xfId="0" applyNumberFormat="1" applyFill="1" applyBorder="1"/>
    <xf numFmtId="0" fontId="0" fillId="4" borderId="1" xfId="0" applyFill="1" applyBorder="1" applyAlignment="1">
      <alignment horizontal="center"/>
    </xf>
    <xf numFmtId="10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2" xfId="0" applyBorder="1"/>
    <xf numFmtId="0" fontId="1" fillId="5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7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33"/>
      <color rgb="FF00FF00"/>
      <color rgb="FFFF99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4252485830575526"/>
          <c:y val="0.18306750117773737"/>
          <c:w val="0.5149499790787021"/>
          <c:h val="0.75922112300065059"/>
        </c:manualLayout>
      </c:layout>
      <c:radarChart>
        <c:radarStyle val="marker"/>
        <c:varyColors val="0"/>
        <c:ser>
          <c:idx val="0"/>
          <c:order val="0"/>
          <c:tx>
            <c:strRef>
              <c:f>'Tableaux de calculs des graph'!$B$38</c:f>
              <c:strCache>
                <c:ptCount val="1"/>
                <c:pt idx="0">
                  <c:v>moyenne</c:v>
                </c:pt>
              </c:strCache>
            </c:strRef>
          </c:tx>
          <c:spPr>
            <a:ln w="25400"/>
          </c:spPr>
          <c:cat>
            <c:strRef>
              <c:f>'Tableaux de calculs des graph'!$C$37:$E$37</c:f>
              <c:strCache>
                <c:ptCount val="3"/>
                <c:pt idx="0">
                  <c:v>Mains d'œuvre</c:v>
                </c:pt>
                <c:pt idx="1">
                  <c:v>Méthode</c:v>
                </c:pt>
                <c:pt idx="2">
                  <c:v>Matériel</c:v>
                </c:pt>
              </c:strCache>
            </c:strRef>
          </c:cat>
          <c:val>
            <c:numRef>
              <c:f>'Tableaux de calculs des graph'!$C$38:$E$38</c:f>
              <c:numCache>
                <c:formatCode>General</c:formatCode>
                <c:ptCount val="3"/>
                <c:pt idx="0">
                  <c:v>15</c:v>
                </c:pt>
                <c:pt idx="1">
                  <c:v>11</c:v>
                </c:pt>
                <c:pt idx="2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1500712"/>
        <c:axId val="141649800"/>
      </c:radarChart>
      <c:catAx>
        <c:axId val="181500712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spPr>
          <a:ln w="9525">
            <a:noFill/>
          </a:ln>
        </c:spPr>
        <c:txPr>
          <a:bodyPr/>
          <a:lstStyle/>
          <a:p>
            <a:pPr>
              <a:defRPr sz="600" b="1" i="0" cap="none" spc="0">
                <a:ln w="1905"/>
                <a:gradFill>
                  <a:gsLst>
                    <a:gs pos="0">
                      <a:schemeClr val="accent6">
                        <a:shade val="20000"/>
                        <a:satMod val="200000"/>
                      </a:schemeClr>
                    </a:gs>
                    <a:gs pos="78000">
                      <a:schemeClr val="accent6">
                        <a:tint val="90000"/>
                        <a:shade val="89000"/>
                        <a:satMod val="220000"/>
                      </a:schemeClr>
                    </a:gs>
                    <a:gs pos="100000">
                      <a:schemeClr val="accent6">
                        <a:tint val="12000"/>
                        <a:satMod val="255000"/>
                      </a:schemeClr>
                    </a:gs>
                  </a:gsLst>
                  <a:lin ang="5400000"/>
                </a:gra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+mj-lt"/>
              </a:defRPr>
            </a:pPr>
            <a:endParaRPr lang="fr-FR"/>
          </a:p>
        </c:txPr>
        <c:crossAx val="141649800"/>
        <c:crosses val="autoZero"/>
        <c:auto val="1"/>
        <c:lblAlgn val="ctr"/>
        <c:lblOffset val="100"/>
        <c:noMultiLvlLbl val="0"/>
      </c:catAx>
      <c:valAx>
        <c:axId val="1416498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1500712"/>
        <c:crosses val="autoZero"/>
        <c:crossBetween val="between"/>
      </c:valAx>
      <c:spPr>
        <a:ln>
          <a:noFill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'Tableaux de calculs des graph'!$B$23</c:f>
              <c:strCache>
                <c:ptCount val="1"/>
                <c:pt idx="0">
                  <c:v>Validation de lecture</c:v>
                </c:pt>
              </c:strCache>
            </c:strRef>
          </c:tx>
          <c:marker>
            <c:symbol val="none"/>
          </c:marker>
          <c:cat>
            <c:strRef>
              <c:f>'Tableaux de calculs des graph'!$C$22:$I$22</c:f>
              <c:strCache>
                <c:ptCount val="7"/>
                <c:pt idx="0">
                  <c:v>Janvier</c:v>
                </c:pt>
                <c:pt idx="1">
                  <c:v>mars</c:v>
                </c:pt>
                <c:pt idx="2">
                  <c:v>mai</c:v>
                </c:pt>
                <c:pt idx="3">
                  <c:v>juin</c:v>
                </c:pt>
                <c:pt idx="4">
                  <c:v>aout</c:v>
                </c:pt>
                <c:pt idx="5">
                  <c:v>octobre</c:v>
                </c:pt>
                <c:pt idx="6">
                  <c:v>décembre</c:v>
                </c:pt>
              </c:strCache>
            </c:strRef>
          </c:cat>
          <c:val>
            <c:numRef>
              <c:f>'Tableaux de calculs des graph'!$C$23:$I$23</c:f>
              <c:numCache>
                <c:formatCode>0%</c:formatCode>
                <c:ptCount val="7"/>
                <c:pt idx="0">
                  <c:v>0.88749999999999996</c:v>
                </c:pt>
                <c:pt idx="1">
                  <c:v>0.9</c:v>
                </c:pt>
                <c:pt idx="2">
                  <c:v>0.85</c:v>
                </c:pt>
                <c:pt idx="3">
                  <c:v>0.91</c:v>
                </c:pt>
                <c:pt idx="4">
                  <c:v>0.95</c:v>
                </c:pt>
                <c:pt idx="5">
                  <c:v>0.95</c:v>
                </c:pt>
                <c:pt idx="6">
                  <c:v>0.97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'Tableaux de calculs des graph'!$B$24</c:f>
              <c:strCache>
                <c:ptCount val="1"/>
                <c:pt idx="0">
                  <c:v>Utilisation des docs</c:v>
                </c:pt>
              </c:strCache>
            </c:strRef>
          </c:tx>
          <c:marker>
            <c:symbol val="none"/>
          </c:marker>
          <c:cat>
            <c:strRef>
              <c:f>'Tableaux de calculs des graph'!$C$22:$I$22</c:f>
              <c:strCache>
                <c:ptCount val="7"/>
                <c:pt idx="0">
                  <c:v>Janvier</c:v>
                </c:pt>
                <c:pt idx="1">
                  <c:v>mars</c:v>
                </c:pt>
                <c:pt idx="2">
                  <c:v>mai</c:v>
                </c:pt>
                <c:pt idx="3">
                  <c:v>juin</c:v>
                </c:pt>
                <c:pt idx="4">
                  <c:v>aout</c:v>
                </c:pt>
                <c:pt idx="5">
                  <c:v>octobre</c:v>
                </c:pt>
                <c:pt idx="6">
                  <c:v>décembre</c:v>
                </c:pt>
              </c:strCache>
            </c:strRef>
          </c:cat>
          <c:val>
            <c:numRef>
              <c:f>'Tableaux de calculs des graph'!$C$24:$I$24</c:f>
              <c:numCache>
                <c:formatCode>0%</c:formatCode>
                <c:ptCount val="7"/>
                <c:pt idx="0">
                  <c:v>0.7</c:v>
                </c:pt>
                <c:pt idx="1">
                  <c:v>0.7</c:v>
                </c:pt>
                <c:pt idx="2">
                  <c:v>0.72</c:v>
                </c:pt>
                <c:pt idx="3">
                  <c:v>0.75</c:v>
                </c:pt>
                <c:pt idx="4">
                  <c:v>0.8</c:v>
                </c:pt>
                <c:pt idx="5">
                  <c:v>0.83</c:v>
                </c:pt>
                <c:pt idx="6">
                  <c:v>0.85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'Tableaux de calculs des graph'!$B$25</c:f>
              <c:strCache>
                <c:ptCount val="1"/>
                <c:pt idx="0">
                  <c:v>Diffusion des docs</c:v>
                </c:pt>
              </c:strCache>
            </c:strRef>
          </c:tx>
          <c:marker>
            <c:symbol val="none"/>
          </c:marker>
          <c:cat>
            <c:strRef>
              <c:f>'Tableaux de calculs des graph'!$C$22:$I$22</c:f>
              <c:strCache>
                <c:ptCount val="7"/>
                <c:pt idx="0">
                  <c:v>Janvier</c:v>
                </c:pt>
                <c:pt idx="1">
                  <c:v>mars</c:v>
                </c:pt>
                <c:pt idx="2">
                  <c:v>mai</c:v>
                </c:pt>
                <c:pt idx="3">
                  <c:v>juin</c:v>
                </c:pt>
                <c:pt idx="4">
                  <c:v>aout</c:v>
                </c:pt>
                <c:pt idx="5">
                  <c:v>octobre</c:v>
                </c:pt>
                <c:pt idx="6">
                  <c:v>décembre</c:v>
                </c:pt>
              </c:strCache>
            </c:strRef>
          </c:cat>
          <c:val>
            <c:numRef>
              <c:f>'Tableaux de calculs des graph'!$C$25:$I$25</c:f>
              <c:numCache>
                <c:formatCode>0%</c:formatCode>
                <c:ptCount val="7"/>
                <c:pt idx="0">
                  <c:v>0.92</c:v>
                </c:pt>
                <c:pt idx="1">
                  <c:v>0.93</c:v>
                </c:pt>
                <c:pt idx="2">
                  <c:v>0.96</c:v>
                </c:pt>
                <c:pt idx="3">
                  <c:v>0.96</c:v>
                </c:pt>
                <c:pt idx="4">
                  <c:v>0.95</c:v>
                </c:pt>
                <c:pt idx="5">
                  <c:v>0.9</c:v>
                </c:pt>
                <c:pt idx="6">
                  <c:v>0.95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'Tableaux de calculs des graph'!$B$26</c:f>
              <c:strCache>
                <c:ptCount val="1"/>
                <c:pt idx="0">
                  <c:v>Révision des documents</c:v>
                </c:pt>
              </c:strCache>
            </c:strRef>
          </c:tx>
          <c:marker>
            <c:symbol val="none"/>
          </c:marker>
          <c:cat>
            <c:strRef>
              <c:f>'Tableaux de calculs des graph'!$C$22:$I$22</c:f>
              <c:strCache>
                <c:ptCount val="7"/>
                <c:pt idx="0">
                  <c:v>Janvier</c:v>
                </c:pt>
                <c:pt idx="1">
                  <c:v>mars</c:v>
                </c:pt>
                <c:pt idx="2">
                  <c:v>mai</c:v>
                </c:pt>
                <c:pt idx="3">
                  <c:v>juin</c:v>
                </c:pt>
                <c:pt idx="4">
                  <c:v>aout</c:v>
                </c:pt>
                <c:pt idx="5">
                  <c:v>octobre</c:v>
                </c:pt>
                <c:pt idx="6">
                  <c:v>décembre</c:v>
                </c:pt>
              </c:strCache>
            </c:strRef>
          </c:cat>
          <c:val>
            <c:numRef>
              <c:f>'Tableaux de calculs des graph'!$C$26:$I$26</c:f>
              <c:numCache>
                <c:formatCode>0%</c:formatCode>
                <c:ptCount val="7"/>
                <c:pt idx="0">
                  <c:v>0.9</c:v>
                </c:pt>
                <c:pt idx="1">
                  <c:v>0.9</c:v>
                </c:pt>
                <c:pt idx="2">
                  <c:v>0.93</c:v>
                </c:pt>
                <c:pt idx="3">
                  <c:v>0.95</c:v>
                </c:pt>
                <c:pt idx="4">
                  <c:v>0.95</c:v>
                </c:pt>
                <c:pt idx="5">
                  <c:v>0.98</c:v>
                </c:pt>
                <c:pt idx="6">
                  <c:v>0.99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'Tableaux de calculs des graph'!$B$27</c:f>
              <c:strCache>
                <c:ptCount val="1"/>
                <c:pt idx="0">
                  <c:v>Mises à jour</c:v>
                </c:pt>
              </c:strCache>
            </c:strRef>
          </c:tx>
          <c:marker>
            <c:symbol val="none"/>
          </c:marker>
          <c:cat>
            <c:strRef>
              <c:f>'Tableaux de calculs des graph'!$C$22:$I$22</c:f>
              <c:strCache>
                <c:ptCount val="7"/>
                <c:pt idx="0">
                  <c:v>Janvier</c:v>
                </c:pt>
                <c:pt idx="1">
                  <c:v>mars</c:v>
                </c:pt>
                <c:pt idx="2">
                  <c:v>mai</c:v>
                </c:pt>
                <c:pt idx="3">
                  <c:v>juin</c:v>
                </c:pt>
                <c:pt idx="4">
                  <c:v>aout</c:v>
                </c:pt>
                <c:pt idx="5">
                  <c:v>octobre</c:v>
                </c:pt>
                <c:pt idx="6">
                  <c:v>décembre</c:v>
                </c:pt>
              </c:strCache>
            </c:strRef>
          </c:cat>
          <c:val>
            <c:numRef>
              <c:f>'Tableaux de calculs des graph'!$C$27:$I$27</c:f>
              <c:numCache>
                <c:formatCode>0%</c:formatCode>
                <c:ptCount val="7"/>
                <c:pt idx="0">
                  <c:v>0.77500000000000002</c:v>
                </c:pt>
                <c:pt idx="1">
                  <c:v>0.7</c:v>
                </c:pt>
                <c:pt idx="2">
                  <c:v>0.75</c:v>
                </c:pt>
                <c:pt idx="3">
                  <c:v>0.8</c:v>
                </c:pt>
                <c:pt idx="4">
                  <c:v>0.8</c:v>
                </c:pt>
                <c:pt idx="5">
                  <c:v>0.85</c:v>
                </c:pt>
                <c:pt idx="6">
                  <c:v>0.88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'Tableaux de calculs des graph'!$B$28</c:f>
              <c:strCache>
                <c:ptCount val="1"/>
                <c:pt idx="0">
                  <c:v>archivage informatique</c:v>
                </c:pt>
              </c:strCache>
            </c:strRef>
          </c:tx>
          <c:marker>
            <c:symbol val="none"/>
          </c:marker>
          <c:cat>
            <c:strRef>
              <c:f>'Tableaux de calculs des graph'!$C$22:$I$22</c:f>
              <c:strCache>
                <c:ptCount val="7"/>
                <c:pt idx="0">
                  <c:v>Janvier</c:v>
                </c:pt>
                <c:pt idx="1">
                  <c:v>mars</c:v>
                </c:pt>
                <c:pt idx="2">
                  <c:v>mai</c:v>
                </c:pt>
                <c:pt idx="3">
                  <c:v>juin</c:v>
                </c:pt>
                <c:pt idx="4">
                  <c:v>aout</c:v>
                </c:pt>
                <c:pt idx="5">
                  <c:v>octobre</c:v>
                </c:pt>
                <c:pt idx="6">
                  <c:v>décembre</c:v>
                </c:pt>
              </c:strCache>
            </c:strRef>
          </c:cat>
          <c:val>
            <c:numRef>
              <c:f>'Tableaux de calculs des graph'!$C$28:$I$28</c:f>
              <c:numCache>
                <c:formatCode>0%</c:formatCode>
                <c:ptCount val="7"/>
                <c:pt idx="0">
                  <c:v>0.85</c:v>
                </c:pt>
                <c:pt idx="1">
                  <c:v>0.85</c:v>
                </c:pt>
                <c:pt idx="2">
                  <c:v>0.88</c:v>
                </c:pt>
                <c:pt idx="3">
                  <c:v>0.9</c:v>
                </c:pt>
                <c:pt idx="4">
                  <c:v>0.92</c:v>
                </c:pt>
                <c:pt idx="5">
                  <c:v>0.96</c:v>
                </c:pt>
                <c:pt idx="6">
                  <c:v>0.98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2247976"/>
        <c:axId val="231807592"/>
      </c:lineChart>
      <c:catAx>
        <c:axId val="1822479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31807592"/>
        <c:crosses val="autoZero"/>
        <c:auto val="1"/>
        <c:lblAlgn val="ctr"/>
        <c:lblOffset val="100"/>
        <c:noMultiLvlLbl val="0"/>
      </c:catAx>
      <c:valAx>
        <c:axId val="231807592"/>
        <c:scaling>
          <c:orientation val="minMax"/>
          <c:max val="1.1000000000000001"/>
          <c:min val="0.5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822479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bg1">
        <a:lumMod val="95000"/>
      </a:schemeClr>
    </a:solidFill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0"/>
    </mc:Choice>
    <mc:Fallback>
      <c:style val="30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GRAPHE 1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taux indicateur</c:v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'Tableaux de calculs des graph'!$B$4:$B$11</c:f>
              <c:strCache>
                <c:ptCount val="8"/>
                <c:pt idx="0">
                  <c:v>Validation de lecture</c:v>
                </c:pt>
                <c:pt idx="1">
                  <c:v>Utilisation des docs</c:v>
                </c:pt>
                <c:pt idx="2">
                  <c:v>Diffusion des docs</c:v>
                </c:pt>
                <c:pt idx="3">
                  <c:v>Révision des documents</c:v>
                </c:pt>
                <c:pt idx="4">
                  <c:v>Mises à jour</c:v>
                </c:pt>
                <c:pt idx="5">
                  <c:v>archivage informatique</c:v>
                </c:pt>
                <c:pt idx="6">
                  <c:v>0</c:v>
                </c:pt>
                <c:pt idx="7">
                  <c:v>0</c:v>
                </c:pt>
              </c:strCache>
            </c:strRef>
          </c:cat>
          <c:val>
            <c:numRef>
              <c:f>'Tableaux de calculs des graph'!$H$4:$H$11</c:f>
              <c:numCache>
                <c:formatCode>0%</c:formatCode>
                <c:ptCount val="8"/>
                <c:pt idx="0">
                  <c:v>0.82000000000000006</c:v>
                </c:pt>
                <c:pt idx="1">
                  <c:v>0.7</c:v>
                </c:pt>
                <c:pt idx="2">
                  <c:v>0.92999999999999994</c:v>
                </c:pt>
                <c:pt idx="3">
                  <c:v>0.9</c:v>
                </c:pt>
                <c:pt idx="4">
                  <c:v>0.78</c:v>
                </c:pt>
                <c:pt idx="5">
                  <c:v>0.85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2"/>
        <c:overlap val="89"/>
        <c:axId val="231808552"/>
        <c:axId val="182357624"/>
      </c:barChart>
      <c:lineChart>
        <c:grouping val="standard"/>
        <c:varyColors val="0"/>
        <c:ser>
          <c:idx val="1"/>
          <c:order val="1"/>
          <c:tx>
            <c:v>objectifs</c:v>
          </c:tx>
          <c:spPr>
            <a:ln>
              <a:noFill/>
            </a:ln>
          </c:spPr>
          <c:marker>
            <c:symbol val="dash"/>
            <c:size val="45"/>
            <c:spPr>
              <a:solidFill>
                <a:srgbClr val="00FF00"/>
              </a:solidFill>
              <a:ln w="0">
                <a:noFill/>
              </a:ln>
            </c:spPr>
          </c:marker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'Tableaux de calculs des graph'!$I$4:$I$11</c:f>
              <c:numCache>
                <c:formatCode>0%</c:formatCode>
                <c:ptCount val="8"/>
                <c:pt idx="0">
                  <c:v>0.96</c:v>
                </c:pt>
                <c:pt idx="1">
                  <c:v>0.9</c:v>
                </c:pt>
                <c:pt idx="2">
                  <c:v>0.9</c:v>
                </c:pt>
                <c:pt idx="3">
                  <c:v>1</c:v>
                </c:pt>
                <c:pt idx="4">
                  <c:v>0.9</c:v>
                </c:pt>
                <c:pt idx="5">
                  <c:v>0.95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Seuil critique</c:v>
          </c:tx>
          <c:spPr>
            <a:ln w="66675">
              <a:noFill/>
            </a:ln>
          </c:spPr>
          <c:marker>
            <c:symbol val="dash"/>
            <c:size val="45"/>
            <c:spPr>
              <a:solidFill>
                <a:srgbClr val="FF0000"/>
              </a:solidFill>
              <a:ln w="9525"/>
            </c:spPr>
          </c:marker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'Tableaux de calculs des graph'!$J$4:$J$11</c:f>
              <c:numCache>
                <c:formatCode>0%</c:formatCode>
                <c:ptCount val="8"/>
                <c:pt idx="0">
                  <c:v>0.6</c:v>
                </c:pt>
                <c:pt idx="1">
                  <c:v>0.55000000000000004</c:v>
                </c:pt>
                <c:pt idx="2">
                  <c:v>0.5</c:v>
                </c:pt>
                <c:pt idx="3">
                  <c:v>0.4</c:v>
                </c:pt>
                <c:pt idx="4">
                  <c:v>0.45</c:v>
                </c:pt>
                <c:pt idx="5">
                  <c:v>0.5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1808552"/>
        <c:axId val="182357624"/>
      </c:lineChart>
      <c:catAx>
        <c:axId val="2318085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 i="1"/>
            </a:pPr>
            <a:endParaRPr lang="fr-FR"/>
          </a:p>
        </c:txPr>
        <c:crossAx val="182357624"/>
        <c:crosses val="autoZero"/>
        <c:auto val="1"/>
        <c:lblAlgn val="ctr"/>
        <c:lblOffset val="100"/>
        <c:noMultiLvlLbl val="0"/>
      </c:catAx>
      <c:valAx>
        <c:axId val="182357624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31808552"/>
        <c:crosses val="autoZero"/>
        <c:crossBetween val="between"/>
      </c:valAx>
    </c:plotArea>
    <c:plotVisOnly val="1"/>
    <c:dispBlanksAs val="span"/>
    <c:showDLblsOverMax val="0"/>
  </c:chart>
  <c:printSettings>
    <c:headerFooter/>
    <c:pageMargins b="0.75" l="0.7" r="0.7" t="0.75" header="0.3" footer="0.3"/>
    <c:pageSetup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21</xdr:row>
      <xdr:rowOff>7619</xdr:rowOff>
    </xdr:from>
    <xdr:to>
      <xdr:col>1</xdr:col>
      <xdr:colOff>1996440</xdr:colOff>
      <xdr:row>31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1996440</xdr:colOff>
      <xdr:row>21</xdr:row>
      <xdr:rowOff>15241</xdr:rowOff>
    </xdr:from>
    <xdr:to>
      <xdr:col>7</xdr:col>
      <xdr:colOff>788671</xdr:colOff>
      <xdr:row>31</xdr:row>
      <xdr:rowOff>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</xdr:row>
      <xdr:rowOff>7620</xdr:rowOff>
    </xdr:from>
    <xdr:to>
      <xdr:col>8</xdr:col>
      <xdr:colOff>7620</xdr:colOff>
      <xdr:row>21</xdr:row>
      <xdr:rowOff>7619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6"/>
  <sheetViews>
    <sheetView workbookViewId="0">
      <selection activeCell="B10" sqref="B10"/>
    </sheetView>
  </sheetViews>
  <sheetFormatPr baseColWidth="10" defaultRowHeight="14.4" x14ac:dyDescent="0.3"/>
  <cols>
    <col min="2" max="2" width="20.5546875" bestFit="1" customWidth="1"/>
    <col min="3" max="3" width="13.44140625" customWidth="1"/>
    <col min="8" max="8" width="12.77734375" bestFit="1" customWidth="1"/>
  </cols>
  <sheetData>
    <row r="2" spans="2:8" x14ac:dyDescent="0.3">
      <c r="B2" s="19" t="s">
        <v>36</v>
      </c>
    </row>
    <row r="3" spans="2:8" x14ac:dyDescent="0.3">
      <c r="B3" s="2" t="s">
        <v>5</v>
      </c>
      <c r="C3" s="10" t="s">
        <v>0</v>
      </c>
      <c r="D3" s="2" t="s">
        <v>1</v>
      </c>
      <c r="E3" s="2" t="s">
        <v>2</v>
      </c>
      <c r="F3" s="2" t="s">
        <v>3</v>
      </c>
      <c r="G3" s="11" t="s">
        <v>28</v>
      </c>
      <c r="H3" s="11" t="s">
        <v>29</v>
      </c>
    </row>
    <row r="4" spans="2:8" x14ac:dyDescent="0.3">
      <c r="B4" s="2" t="s">
        <v>4</v>
      </c>
      <c r="C4" s="2">
        <v>5</v>
      </c>
      <c r="D4" s="2">
        <v>3</v>
      </c>
      <c r="E4" s="2">
        <v>1</v>
      </c>
      <c r="F4" s="2">
        <f>C4*D4*E4</f>
        <v>15</v>
      </c>
      <c r="G4" s="3">
        <v>0.96</v>
      </c>
      <c r="H4" s="7">
        <v>0.6</v>
      </c>
    </row>
    <row r="5" spans="2:8" x14ac:dyDescent="0.3">
      <c r="B5" s="2" t="s">
        <v>8</v>
      </c>
      <c r="C5" s="2">
        <v>4</v>
      </c>
      <c r="D5" s="2">
        <v>3</v>
      </c>
      <c r="E5" s="2">
        <v>2</v>
      </c>
      <c r="F5" s="2">
        <f t="shared" ref="F5:F8" si="0">C5*D5*E5</f>
        <v>24</v>
      </c>
      <c r="G5" s="3">
        <v>0.9</v>
      </c>
      <c r="H5" s="7">
        <v>0.55000000000000004</v>
      </c>
    </row>
    <row r="6" spans="2:8" x14ac:dyDescent="0.3">
      <c r="B6" s="2" t="s">
        <v>9</v>
      </c>
      <c r="C6" s="2">
        <v>3</v>
      </c>
      <c r="D6" s="2">
        <v>1</v>
      </c>
      <c r="E6" s="2">
        <v>2</v>
      </c>
      <c r="F6" s="2">
        <f t="shared" si="0"/>
        <v>6</v>
      </c>
      <c r="G6" s="3">
        <v>0.9</v>
      </c>
      <c r="H6" s="7">
        <v>0.5</v>
      </c>
    </row>
    <row r="7" spans="2:8" x14ac:dyDescent="0.3">
      <c r="B7" s="2" t="s">
        <v>10</v>
      </c>
      <c r="C7" s="2">
        <v>4</v>
      </c>
      <c r="D7" s="2">
        <v>2</v>
      </c>
      <c r="E7" s="2">
        <v>1</v>
      </c>
      <c r="F7" s="2">
        <f t="shared" si="0"/>
        <v>8</v>
      </c>
      <c r="G7" s="3">
        <v>1</v>
      </c>
      <c r="H7" s="7">
        <v>0.4</v>
      </c>
    </row>
    <row r="8" spans="2:8" x14ac:dyDescent="0.3">
      <c r="B8" s="2" t="s">
        <v>11</v>
      </c>
      <c r="C8" s="2">
        <v>2</v>
      </c>
      <c r="D8" s="2">
        <v>3</v>
      </c>
      <c r="E8" s="2">
        <v>3</v>
      </c>
      <c r="F8" s="2">
        <f t="shared" si="0"/>
        <v>18</v>
      </c>
      <c r="G8" s="3">
        <v>0.9</v>
      </c>
      <c r="H8" s="7">
        <v>0.45</v>
      </c>
    </row>
    <row r="9" spans="2:8" x14ac:dyDescent="0.3">
      <c r="B9" s="2" t="s">
        <v>12</v>
      </c>
      <c r="C9" s="2">
        <v>3</v>
      </c>
      <c r="D9" s="2">
        <v>2</v>
      </c>
      <c r="E9" s="2">
        <v>2</v>
      </c>
      <c r="F9" s="2">
        <f>C9*D9*E9</f>
        <v>12</v>
      </c>
      <c r="G9" s="3">
        <v>0.95</v>
      </c>
      <c r="H9" s="7">
        <v>0.5</v>
      </c>
    </row>
    <row r="10" spans="2:8" x14ac:dyDescent="0.3">
      <c r="B10" s="2"/>
      <c r="C10" s="2"/>
      <c r="D10" s="2"/>
      <c r="E10" s="2"/>
      <c r="F10" s="2"/>
      <c r="G10" s="2"/>
      <c r="H10" s="2"/>
    </row>
    <row r="11" spans="2:8" x14ac:dyDescent="0.3">
      <c r="B11" s="2"/>
      <c r="C11" s="2"/>
      <c r="D11" s="2"/>
      <c r="E11" s="2"/>
      <c r="F11" s="2"/>
      <c r="G11" s="2"/>
      <c r="H11" s="2"/>
    </row>
    <row r="18" spans="2:8" x14ac:dyDescent="0.3">
      <c r="B18" s="19" t="s">
        <v>37</v>
      </c>
    </row>
    <row r="19" spans="2:8" ht="28.8" x14ac:dyDescent="0.3">
      <c r="C19" s="18" t="s">
        <v>4</v>
      </c>
      <c r="D19" s="18" t="s">
        <v>8</v>
      </c>
      <c r="E19" s="18" t="s">
        <v>9</v>
      </c>
      <c r="F19" s="18" t="s">
        <v>10</v>
      </c>
      <c r="G19" s="18" t="s">
        <v>11</v>
      </c>
      <c r="H19" s="18" t="s">
        <v>12</v>
      </c>
    </row>
    <row r="20" spans="2:8" x14ac:dyDescent="0.3">
      <c r="B20" t="s">
        <v>14</v>
      </c>
      <c r="C20" s="1">
        <v>0.88749999999999996</v>
      </c>
      <c r="D20" s="1">
        <v>0.7</v>
      </c>
      <c r="E20" s="1">
        <v>0.92</v>
      </c>
      <c r="F20" s="1">
        <v>0.9</v>
      </c>
      <c r="G20" s="1">
        <v>0.77500000000000002</v>
      </c>
      <c r="H20" s="1">
        <v>0.85</v>
      </c>
    </row>
    <row r="21" spans="2:8" x14ac:dyDescent="0.3">
      <c r="B21" t="s">
        <v>20</v>
      </c>
      <c r="C21" s="1">
        <v>0.9</v>
      </c>
      <c r="D21" s="1">
        <v>0.7</v>
      </c>
      <c r="E21" s="1">
        <v>0.93</v>
      </c>
      <c r="F21" s="1">
        <v>0.9</v>
      </c>
      <c r="G21" s="1">
        <v>0.7</v>
      </c>
      <c r="H21" s="1">
        <v>0.85</v>
      </c>
    </row>
    <row r="22" spans="2:8" x14ac:dyDescent="0.3">
      <c r="B22" t="s">
        <v>21</v>
      </c>
      <c r="C22" s="1">
        <v>0.85</v>
      </c>
      <c r="D22" s="1">
        <v>0.72</v>
      </c>
      <c r="E22" s="1">
        <v>0.96</v>
      </c>
      <c r="F22" s="1">
        <v>0.93</v>
      </c>
      <c r="G22" s="1">
        <v>0.75</v>
      </c>
      <c r="H22" s="1">
        <v>0.88</v>
      </c>
    </row>
    <row r="23" spans="2:8" x14ac:dyDescent="0.3">
      <c r="B23" t="s">
        <v>22</v>
      </c>
      <c r="C23" s="1">
        <v>0.91</v>
      </c>
      <c r="D23" s="1">
        <v>0.75</v>
      </c>
      <c r="E23" s="1">
        <v>0.96</v>
      </c>
      <c r="F23" s="1">
        <v>0.95</v>
      </c>
      <c r="G23" s="1">
        <v>0.8</v>
      </c>
      <c r="H23" s="1">
        <v>0.9</v>
      </c>
    </row>
    <row r="24" spans="2:8" x14ac:dyDescent="0.3">
      <c r="B24" t="s">
        <v>23</v>
      </c>
      <c r="C24" s="1">
        <v>0.95</v>
      </c>
      <c r="D24" s="1">
        <v>0.8</v>
      </c>
      <c r="E24" s="1">
        <v>0.95</v>
      </c>
      <c r="F24" s="1">
        <v>0.95</v>
      </c>
      <c r="G24" s="1">
        <v>0.8</v>
      </c>
      <c r="H24" s="1">
        <v>0.92</v>
      </c>
    </row>
    <row r="25" spans="2:8" x14ac:dyDescent="0.3">
      <c r="B25" t="s">
        <v>24</v>
      </c>
      <c r="C25" s="1">
        <v>0.95</v>
      </c>
      <c r="D25" s="1">
        <v>0.83</v>
      </c>
      <c r="E25" s="1">
        <v>0.9</v>
      </c>
      <c r="F25" s="1">
        <v>0.98</v>
      </c>
      <c r="G25" s="1">
        <v>0.85</v>
      </c>
      <c r="H25" s="1">
        <v>0.96</v>
      </c>
    </row>
    <row r="26" spans="2:8" x14ac:dyDescent="0.3">
      <c r="B26" t="s">
        <v>25</v>
      </c>
      <c r="C26" s="1">
        <v>0.97</v>
      </c>
      <c r="D26" s="1">
        <v>0.85</v>
      </c>
      <c r="E26" s="1">
        <v>0.95</v>
      </c>
      <c r="F26" s="1">
        <v>0.99</v>
      </c>
      <c r="G26" s="1">
        <v>0.88</v>
      </c>
      <c r="H26" s="1">
        <v>0.98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8"/>
  <sheetViews>
    <sheetView zoomScale="80" zoomScaleNormal="80" workbookViewId="0">
      <selection activeCell="B10" sqref="B10"/>
    </sheetView>
  </sheetViews>
  <sheetFormatPr baseColWidth="10" defaultRowHeight="14.4" x14ac:dyDescent="0.3"/>
  <cols>
    <col min="2" max="2" width="22.6640625" bestFit="1" customWidth="1"/>
    <col min="3" max="3" width="13.77734375" bestFit="1" customWidth="1"/>
    <col min="7" max="7" width="12.109375" bestFit="1" customWidth="1"/>
    <col min="10" max="10" width="12.5546875" bestFit="1" customWidth="1"/>
    <col min="12" max="13" width="22.109375" bestFit="1" customWidth="1"/>
    <col min="18" max="18" width="12.109375" bestFit="1" customWidth="1"/>
    <col min="19" max="19" width="16" bestFit="1" customWidth="1"/>
  </cols>
  <sheetData>
    <row r="2" spans="2:10" x14ac:dyDescent="0.3">
      <c r="B2" s="19" t="s">
        <v>36</v>
      </c>
    </row>
    <row r="3" spans="2:10" x14ac:dyDescent="0.3">
      <c r="B3" s="2" t="s">
        <v>5</v>
      </c>
      <c r="C3" s="2" t="s">
        <v>0</v>
      </c>
      <c r="D3" s="2" t="s">
        <v>1</v>
      </c>
      <c r="E3" s="2" t="s">
        <v>2</v>
      </c>
      <c r="F3" s="2" t="s">
        <v>3</v>
      </c>
      <c r="G3" s="2" t="s">
        <v>27</v>
      </c>
      <c r="H3" s="8" t="s">
        <v>6</v>
      </c>
      <c r="I3" s="4" t="s">
        <v>7</v>
      </c>
      <c r="J3" s="6" t="s">
        <v>13</v>
      </c>
    </row>
    <row r="4" spans="2:10" x14ac:dyDescent="0.3">
      <c r="B4" s="2" t="str">
        <f>('Tableaux de données'!B4)</f>
        <v>Validation de lecture</v>
      </c>
      <c r="C4" s="2">
        <f>IF('Tableaux de données'!C4&gt;0,'Tableaux de données'!C4,"")</f>
        <v>5</v>
      </c>
      <c r="D4" s="2">
        <f>IF('Tableaux de données'!D4&gt;0,'Tableaux de données'!D4,"")</f>
        <v>3</v>
      </c>
      <c r="E4" s="2">
        <f>IF('Tableaux de données'!E4&gt;0,'Tableaux de données'!E4,"")</f>
        <v>1</v>
      </c>
      <c r="F4" s="2">
        <f>IF('Tableaux de données'!F4&gt;0,'Tableaux de données'!F4,"")</f>
        <v>15</v>
      </c>
      <c r="G4" s="9">
        <f>(QUOTIENT((F4*100),80))/100</f>
        <v>0.18</v>
      </c>
      <c r="H4" s="5">
        <f>1-G4</f>
        <v>0.82000000000000006</v>
      </c>
      <c r="I4" s="3">
        <f>IF('Tableaux de données'!G4&gt;0,'Tableaux de données'!G4,"")</f>
        <v>0.96</v>
      </c>
      <c r="J4" s="7">
        <f>IF('Tableaux de données'!H4&gt;0,'Tableaux de données'!H4,"")</f>
        <v>0.6</v>
      </c>
    </row>
    <row r="5" spans="2:10" x14ac:dyDescent="0.3">
      <c r="B5" s="2" t="str">
        <f>('Tableaux de données'!B5)</f>
        <v>Utilisation des docs</v>
      </c>
      <c r="C5" s="2">
        <f>IF('Tableaux de données'!C5&gt;0,'Tableaux de données'!C5,"")</f>
        <v>4</v>
      </c>
      <c r="D5" s="2">
        <f>IF('Tableaux de données'!D5&gt;0,'Tableaux de données'!D5,"")</f>
        <v>3</v>
      </c>
      <c r="E5" s="2">
        <f>IF('Tableaux de données'!E5&gt;0,'Tableaux de données'!E5,"")</f>
        <v>2</v>
      </c>
      <c r="F5" s="2">
        <f>IF('Tableaux de données'!F5&gt;0,'Tableaux de données'!F5,"")</f>
        <v>24</v>
      </c>
      <c r="G5" s="9">
        <f t="shared" ref="G5:G12" si="0">(QUOTIENT((F5*100),80))/100</f>
        <v>0.3</v>
      </c>
      <c r="H5" s="5">
        <f t="shared" ref="H5:H12" si="1">1-G5</f>
        <v>0.7</v>
      </c>
      <c r="I5" s="3">
        <f>IF('Tableaux de données'!G5&gt;0,'Tableaux de données'!G5,"")</f>
        <v>0.9</v>
      </c>
      <c r="J5" s="7">
        <f>IF('Tableaux de données'!H5&gt;0,'Tableaux de données'!H5,"")</f>
        <v>0.55000000000000004</v>
      </c>
    </row>
    <row r="6" spans="2:10" x14ac:dyDescent="0.3">
      <c r="B6" s="2" t="str">
        <f>('Tableaux de données'!B6)</f>
        <v>Diffusion des docs</v>
      </c>
      <c r="C6" s="2">
        <f>IF('Tableaux de données'!C6&gt;0,'Tableaux de données'!C6,"")</f>
        <v>3</v>
      </c>
      <c r="D6" s="2">
        <f>IF('Tableaux de données'!D6&gt;0,'Tableaux de données'!D6,"")</f>
        <v>1</v>
      </c>
      <c r="E6" s="2">
        <f>IF('Tableaux de données'!E6&gt;0,'Tableaux de données'!E6,"")</f>
        <v>2</v>
      </c>
      <c r="F6" s="2">
        <f>IF('Tableaux de données'!F6&gt;0,'Tableaux de données'!F6,"")</f>
        <v>6</v>
      </c>
      <c r="G6" s="9">
        <f t="shared" si="0"/>
        <v>7.0000000000000007E-2</v>
      </c>
      <c r="H6" s="5">
        <f t="shared" si="1"/>
        <v>0.92999999999999994</v>
      </c>
      <c r="I6" s="3">
        <f>IF('Tableaux de données'!G6&gt;0,'Tableaux de données'!G6,"")</f>
        <v>0.9</v>
      </c>
      <c r="J6" s="7">
        <f>IF('Tableaux de données'!H6&gt;0,'Tableaux de données'!H6,"")</f>
        <v>0.5</v>
      </c>
    </row>
    <row r="7" spans="2:10" x14ac:dyDescent="0.3">
      <c r="B7" s="2" t="str">
        <f>('Tableaux de données'!B7)</f>
        <v>Révision des documents</v>
      </c>
      <c r="C7" s="2">
        <f>IF('Tableaux de données'!C7&gt;0,'Tableaux de données'!C7,"")</f>
        <v>4</v>
      </c>
      <c r="D7" s="2">
        <f>IF('Tableaux de données'!D7&gt;0,'Tableaux de données'!D7,"")</f>
        <v>2</v>
      </c>
      <c r="E7" s="2">
        <f>IF('Tableaux de données'!E7&gt;0,'Tableaux de données'!E7,"")</f>
        <v>1</v>
      </c>
      <c r="F7" s="2">
        <f>IF('Tableaux de données'!F7&gt;0,'Tableaux de données'!F7,"")</f>
        <v>8</v>
      </c>
      <c r="G7" s="9">
        <f t="shared" si="0"/>
        <v>0.1</v>
      </c>
      <c r="H7" s="5">
        <f t="shared" si="1"/>
        <v>0.9</v>
      </c>
      <c r="I7" s="3">
        <f>IF('Tableaux de données'!G7&gt;0,'Tableaux de données'!G7,"")</f>
        <v>1</v>
      </c>
      <c r="J7" s="7">
        <f>IF('Tableaux de données'!H7&gt;0,'Tableaux de données'!H7,"")</f>
        <v>0.4</v>
      </c>
    </row>
    <row r="8" spans="2:10" x14ac:dyDescent="0.3">
      <c r="B8" s="2" t="str">
        <f>('Tableaux de données'!B8)</f>
        <v>Mises à jour</v>
      </c>
      <c r="C8" s="2">
        <f>IF('Tableaux de données'!C8&gt;0,'Tableaux de données'!C8,"")</f>
        <v>2</v>
      </c>
      <c r="D8" s="2">
        <f>IF('Tableaux de données'!D8&gt;0,'Tableaux de données'!D8,"")</f>
        <v>3</v>
      </c>
      <c r="E8" s="2">
        <f>IF('Tableaux de données'!E8&gt;0,'Tableaux de données'!E8,"")</f>
        <v>3</v>
      </c>
      <c r="F8" s="2">
        <f>IF('Tableaux de données'!F8&gt;0,'Tableaux de données'!F8,"")</f>
        <v>18</v>
      </c>
      <c r="G8" s="9">
        <f t="shared" si="0"/>
        <v>0.22</v>
      </c>
      <c r="H8" s="5">
        <f t="shared" si="1"/>
        <v>0.78</v>
      </c>
      <c r="I8" s="3">
        <f>IF('Tableaux de données'!G8&gt;0,'Tableaux de données'!G8,"")</f>
        <v>0.9</v>
      </c>
      <c r="J8" s="7">
        <f>IF('Tableaux de données'!H8&gt;0,'Tableaux de données'!H8,"")</f>
        <v>0.45</v>
      </c>
    </row>
    <row r="9" spans="2:10" x14ac:dyDescent="0.3">
      <c r="B9" s="2" t="str">
        <f>('Tableaux de données'!B9)</f>
        <v>archivage informatique</v>
      </c>
      <c r="C9" s="2">
        <f>IF('Tableaux de données'!C9&gt;0,'Tableaux de données'!C9,"")</f>
        <v>3</v>
      </c>
      <c r="D9" s="2">
        <f>IF('Tableaux de données'!D9&gt;0,'Tableaux de données'!D9,"")</f>
        <v>2</v>
      </c>
      <c r="E9" s="2">
        <f>IF('Tableaux de données'!E9&gt;0,'Tableaux de données'!E9,"")</f>
        <v>2</v>
      </c>
      <c r="F9" s="2">
        <f>IF('Tableaux de données'!F9&gt;0,'Tableaux de données'!F9,"")</f>
        <v>12</v>
      </c>
      <c r="G9" s="9">
        <f>(QUOTIENT((F9*100),80))/100</f>
        <v>0.15</v>
      </c>
      <c r="H9" s="5">
        <f>1-G9</f>
        <v>0.85</v>
      </c>
      <c r="I9" s="3">
        <f>IF('Tableaux de données'!G9&gt;0,'Tableaux de données'!G9,"")</f>
        <v>0.95</v>
      </c>
      <c r="J9" s="7">
        <f>IF('Tableaux de données'!H9&gt;0,'Tableaux de données'!H9,"")</f>
        <v>0.5</v>
      </c>
    </row>
    <row r="10" spans="2:10" x14ac:dyDescent="0.3">
      <c r="B10" s="2">
        <f>('Tableaux de données'!B10)</f>
        <v>0</v>
      </c>
      <c r="C10" s="2" t="str">
        <f>IF('Tableaux de données'!C10&gt;0,'Tableaux de données'!C10,"")</f>
        <v/>
      </c>
      <c r="D10" s="2" t="str">
        <f>IF('Tableaux de données'!D10&gt;0,'Tableaux de données'!D10,"")</f>
        <v/>
      </c>
      <c r="E10" s="2" t="str">
        <f>IF('Tableaux de données'!E10&gt;0,'Tableaux de données'!E10,"")</f>
        <v/>
      </c>
      <c r="F10" s="2" t="str">
        <f>IF('Tableaux de données'!F10&gt;0,'Tableaux de données'!F10,"")</f>
        <v/>
      </c>
      <c r="G10" s="9" t="e">
        <f t="shared" ref="G10:G11" si="2">(QUOTIENT((F10*100),80))/100</f>
        <v>#VALUE!</v>
      </c>
      <c r="H10" s="5" t="e">
        <f t="shared" ref="H10:H11" si="3">1-G10</f>
        <v>#VALUE!</v>
      </c>
      <c r="I10" s="3" t="str">
        <f>IF('Tableaux de données'!G10&gt;0,'Tableaux de données'!G10,"")</f>
        <v/>
      </c>
      <c r="J10" s="7" t="str">
        <f>IF('Tableaux de données'!H10&gt;0,'Tableaux de données'!H10,"")</f>
        <v/>
      </c>
    </row>
    <row r="11" spans="2:10" x14ac:dyDescent="0.3">
      <c r="B11" s="2">
        <f>('Tableaux de données'!B11)</f>
        <v>0</v>
      </c>
      <c r="C11" s="2" t="str">
        <f>IF('Tableaux de données'!C11&gt;0,'Tableaux de données'!C11,"")</f>
        <v/>
      </c>
      <c r="D11" s="2" t="str">
        <f>IF('Tableaux de données'!D11&gt;0,'Tableaux de données'!D11,"")</f>
        <v/>
      </c>
      <c r="E11" s="2" t="str">
        <f>IF('Tableaux de données'!E11&gt;0,'Tableaux de données'!E11,"")</f>
        <v/>
      </c>
      <c r="F11" s="2" t="str">
        <f>IF('Tableaux de données'!F11&gt;0,'Tableaux de données'!F11,"")</f>
        <v/>
      </c>
      <c r="G11" s="9" t="e">
        <f t="shared" si="2"/>
        <v>#VALUE!</v>
      </c>
      <c r="H11" s="5" t="e">
        <f t="shared" si="3"/>
        <v>#VALUE!</v>
      </c>
      <c r="I11" s="3" t="str">
        <f>IF('Tableaux de données'!G11&gt;0,'Tableaux de données'!G11,"")</f>
        <v/>
      </c>
      <c r="J11" s="7" t="str">
        <f>IF('Tableaux de données'!H11&gt;0,'Tableaux de données'!H11,"")</f>
        <v/>
      </c>
    </row>
    <row r="21" spans="2:9" x14ac:dyDescent="0.3">
      <c r="B21" s="19" t="s">
        <v>37</v>
      </c>
    </row>
    <row r="22" spans="2:9" x14ac:dyDescent="0.3">
      <c r="C22" t="s">
        <v>14</v>
      </c>
      <c r="D22" t="s">
        <v>20</v>
      </c>
      <c r="E22" t="s">
        <v>21</v>
      </c>
      <c r="F22" t="s">
        <v>22</v>
      </c>
      <c r="G22" t="s">
        <v>23</v>
      </c>
      <c r="H22" t="s">
        <v>24</v>
      </c>
      <c r="I22" t="s">
        <v>25</v>
      </c>
    </row>
    <row r="23" spans="2:9" x14ac:dyDescent="0.3">
      <c r="B23" t="s">
        <v>4</v>
      </c>
      <c r="C23" s="1">
        <v>0.88749999999999996</v>
      </c>
      <c r="D23" s="1">
        <v>0.9</v>
      </c>
      <c r="E23" s="1">
        <v>0.85</v>
      </c>
      <c r="F23" s="1">
        <v>0.91</v>
      </c>
      <c r="G23" s="1">
        <v>0.95</v>
      </c>
      <c r="H23" s="1">
        <v>0.95</v>
      </c>
      <c r="I23" s="1">
        <v>0.97</v>
      </c>
    </row>
    <row r="24" spans="2:9" x14ac:dyDescent="0.3">
      <c r="B24" t="s">
        <v>8</v>
      </c>
      <c r="C24" s="1">
        <v>0.7</v>
      </c>
      <c r="D24" s="1">
        <v>0.7</v>
      </c>
      <c r="E24" s="1">
        <v>0.72</v>
      </c>
      <c r="F24" s="1">
        <v>0.75</v>
      </c>
      <c r="G24" s="1">
        <v>0.8</v>
      </c>
      <c r="H24" s="1">
        <v>0.83</v>
      </c>
      <c r="I24" s="1">
        <v>0.85</v>
      </c>
    </row>
    <row r="25" spans="2:9" x14ac:dyDescent="0.3">
      <c r="B25" t="s">
        <v>9</v>
      </c>
      <c r="C25" s="1">
        <v>0.92</v>
      </c>
      <c r="D25" s="1">
        <v>0.93</v>
      </c>
      <c r="E25" s="1">
        <v>0.96</v>
      </c>
      <c r="F25" s="1">
        <v>0.96</v>
      </c>
      <c r="G25" s="1">
        <v>0.95</v>
      </c>
      <c r="H25" s="1">
        <v>0.9</v>
      </c>
      <c r="I25" s="1">
        <v>0.95</v>
      </c>
    </row>
    <row r="26" spans="2:9" x14ac:dyDescent="0.3">
      <c r="B26" t="s">
        <v>10</v>
      </c>
      <c r="C26" s="1">
        <v>0.9</v>
      </c>
      <c r="D26" s="1">
        <v>0.9</v>
      </c>
      <c r="E26" s="1">
        <v>0.93</v>
      </c>
      <c r="F26" s="1">
        <v>0.95</v>
      </c>
      <c r="G26" s="1">
        <v>0.95</v>
      </c>
      <c r="H26" s="1">
        <v>0.98</v>
      </c>
      <c r="I26" s="1">
        <v>0.99</v>
      </c>
    </row>
    <row r="27" spans="2:9" x14ac:dyDescent="0.3">
      <c r="B27" t="s">
        <v>11</v>
      </c>
      <c r="C27" s="1">
        <v>0.77500000000000002</v>
      </c>
      <c r="D27" s="1">
        <v>0.7</v>
      </c>
      <c r="E27" s="1">
        <v>0.75</v>
      </c>
      <c r="F27" s="1">
        <v>0.8</v>
      </c>
      <c r="G27" s="1">
        <v>0.8</v>
      </c>
      <c r="H27" s="1">
        <v>0.85</v>
      </c>
      <c r="I27" s="1">
        <v>0.88</v>
      </c>
    </row>
    <row r="28" spans="2:9" x14ac:dyDescent="0.3">
      <c r="B28" t="s">
        <v>12</v>
      </c>
      <c r="C28" s="1">
        <v>0.85</v>
      </c>
      <c r="D28" s="1">
        <v>0.85</v>
      </c>
      <c r="E28" s="1">
        <v>0.88</v>
      </c>
      <c r="F28" s="1">
        <v>0.9</v>
      </c>
      <c r="G28" s="1">
        <v>0.92</v>
      </c>
      <c r="H28" s="1">
        <v>0.96</v>
      </c>
      <c r="I28" s="1">
        <v>0.98</v>
      </c>
    </row>
    <row r="36" spans="2:8" x14ac:dyDescent="0.3">
      <c r="B36" s="19" t="s">
        <v>38</v>
      </c>
    </row>
    <row r="37" spans="2:8" x14ac:dyDescent="0.3">
      <c r="C37" t="s">
        <v>15</v>
      </c>
      <c r="D37" t="s">
        <v>16</v>
      </c>
      <c r="E37" t="s">
        <v>26</v>
      </c>
      <c r="F37" t="s">
        <v>17</v>
      </c>
      <c r="H37" t="s">
        <v>18</v>
      </c>
    </row>
    <row r="38" spans="2:8" x14ac:dyDescent="0.3">
      <c r="B38" t="s">
        <v>19</v>
      </c>
      <c r="C38">
        <v>15</v>
      </c>
      <c r="D38">
        <v>11</v>
      </c>
      <c r="E38">
        <v>8</v>
      </c>
      <c r="F38">
        <v>0</v>
      </c>
      <c r="H38"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abSelected="1" zoomScaleNormal="100" workbookViewId="0">
      <selection activeCell="I4" sqref="I4"/>
    </sheetView>
  </sheetViews>
  <sheetFormatPr baseColWidth="10" defaultRowHeight="14.4" x14ac:dyDescent="0.3"/>
  <cols>
    <col min="1" max="1" width="26.88671875" customWidth="1"/>
    <col min="2" max="2" width="31.77734375" customWidth="1"/>
    <col min="7" max="7" width="14.109375" bestFit="1" customWidth="1"/>
    <col min="13" max="13" width="33.21875" customWidth="1"/>
  </cols>
  <sheetData>
    <row r="1" spans="1:1" x14ac:dyDescent="0.3">
      <c r="A1" s="12"/>
    </row>
    <row r="22" spans="1:1" ht="15" thickBot="1" x14ac:dyDescent="0.35">
      <c r="A22" s="13" t="s">
        <v>30</v>
      </c>
    </row>
    <row r="23" spans="1:1" ht="15" thickTop="1" x14ac:dyDescent="0.3">
      <c r="A23" s="14" t="s">
        <v>31</v>
      </c>
    </row>
    <row r="24" spans="1:1" x14ac:dyDescent="0.3">
      <c r="A24" s="15" t="s">
        <v>32</v>
      </c>
    </row>
    <row r="25" spans="1:1" ht="41.4" x14ac:dyDescent="0.3">
      <c r="A25" s="16" t="s">
        <v>35</v>
      </c>
    </row>
    <row r="26" spans="1:1" x14ac:dyDescent="0.3">
      <c r="A26" s="15" t="s">
        <v>33</v>
      </c>
    </row>
    <row r="27" spans="1:1" x14ac:dyDescent="0.3">
      <c r="A27" s="17" t="s">
        <v>34</v>
      </c>
    </row>
  </sheetData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Tableaux de données</vt:lpstr>
      <vt:lpstr>Tableaux de calculs des graph</vt:lpstr>
      <vt:lpstr>feuille de graph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ADPCS</dc:creator>
  <cp:lastModifiedBy>ADPCS</cp:lastModifiedBy>
  <dcterms:created xsi:type="dcterms:W3CDTF">2015-11-25T09:50:40Z</dcterms:created>
  <dcterms:modified xsi:type="dcterms:W3CDTF">2015-12-23T08:44:00Z</dcterms:modified>
</cp:coreProperties>
</file>