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defaultThemeVersion="124226"/>
  <bookViews>
    <workbookView xWindow="0" yWindow="30" windowWidth="7485" windowHeight="4140" activeTab="3"/>
  </bookViews>
  <sheets>
    <sheet name="Liste personnel" sheetId="8" r:id="rId1"/>
    <sheet name="Saisie Prêt" sheetId="5" r:id="rId2"/>
    <sheet name="TCD Prêt" sheetId="7" state="hidden" r:id="rId3"/>
    <sheet name="synthèse" sheetId="4" r:id="rId4"/>
  </sheets>
  <definedNames>
    <definedName name="Août">#REF!</definedName>
    <definedName name="Avril">#REF!</definedName>
    <definedName name="Décembre">#REF!</definedName>
    <definedName name="Février">#REF!</definedName>
    <definedName name="Janvier">#REF!</definedName>
    <definedName name="Juillet">#REF!</definedName>
    <definedName name="Juin">#REF!</definedName>
    <definedName name="Mai">#REF!</definedName>
    <definedName name="Mars">#REF!</definedName>
    <definedName name="Novembre">#REF!</definedName>
    <definedName name="Octobre">#REF!</definedName>
    <definedName name="Segment_Mois">#N/A</definedName>
    <definedName name="Septembre">#REF!</definedName>
    <definedName name="table">#REF!</definedName>
  </definedNames>
  <calcPr calcId="152511"/>
  <pivotCaches>
    <pivotCache cacheId="3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B8" i="4" l="1"/>
  <c r="B5" i="4"/>
  <c r="B6" i="4"/>
  <c r="B7" i="4"/>
  <c r="B4" i="4"/>
  <c r="B13" i="5"/>
  <c r="D13" i="5"/>
  <c r="R13" i="5"/>
  <c r="B12" i="5"/>
  <c r="D12" i="5"/>
  <c r="R12" i="5"/>
  <c r="B11" i="5"/>
  <c r="D11" i="5"/>
  <c r="R11" i="5"/>
  <c r="B10" i="5"/>
  <c r="D10" i="5"/>
  <c r="R10" i="5"/>
  <c r="B9" i="5"/>
  <c r="D9" i="5"/>
  <c r="R9" i="5"/>
  <c r="B8" i="5"/>
  <c r="D8" i="5"/>
  <c r="R8" i="5"/>
  <c r="R5" i="5"/>
  <c r="R6" i="5"/>
  <c r="R7" i="5"/>
  <c r="R4" i="5"/>
  <c r="B7" i="5"/>
  <c r="D7" i="5"/>
  <c r="D4" i="5"/>
  <c r="D5" i="5"/>
  <c r="D6" i="5"/>
  <c r="B6" i="5"/>
  <c r="B5" i="5"/>
  <c r="B4" i="5"/>
  <c r="G10" i="7"/>
  <c r="H10" i="7"/>
  <c r="I10" i="7"/>
  <c r="J10" i="7"/>
  <c r="G11" i="7"/>
  <c r="H11" i="7"/>
  <c r="I11" i="7"/>
  <c r="J11" i="7"/>
  <c r="G12" i="7"/>
  <c r="H12" i="7"/>
  <c r="I12" i="7"/>
  <c r="J12" i="7"/>
  <c r="G13" i="7"/>
  <c r="H13" i="7"/>
  <c r="I13" i="7"/>
  <c r="J13" i="7"/>
  <c r="G14" i="7"/>
  <c r="H14" i="7"/>
  <c r="I14" i="7"/>
  <c r="J14" i="7"/>
  <c r="G15" i="7"/>
  <c r="H15" i="7"/>
  <c r="I15" i="7"/>
  <c r="J15" i="7"/>
  <c r="G16" i="7"/>
  <c r="H16" i="7"/>
  <c r="I16" i="7"/>
  <c r="J16" i="7"/>
  <c r="G17" i="7"/>
  <c r="H17" i="7"/>
  <c r="I17" i="7"/>
  <c r="J17" i="7"/>
  <c r="G18" i="7"/>
  <c r="H18" i="7"/>
  <c r="I18" i="7"/>
  <c r="J18" i="7"/>
  <c r="G19" i="7"/>
  <c r="H19" i="7"/>
  <c r="I19" i="7"/>
  <c r="J19" i="7"/>
  <c r="G20" i="7"/>
  <c r="H20" i="7"/>
  <c r="I20" i="7"/>
  <c r="J20" i="7"/>
  <c r="G21" i="7"/>
  <c r="H21" i="7"/>
  <c r="I21" i="7"/>
  <c r="J21" i="7"/>
  <c r="G22" i="7"/>
  <c r="H22" i="7"/>
  <c r="I22" i="7"/>
  <c r="J22" i="7"/>
  <c r="G23" i="7"/>
  <c r="H23" i="7"/>
  <c r="I23" i="7"/>
  <c r="J23" i="7"/>
  <c r="G24" i="7"/>
  <c r="H24" i="7"/>
  <c r="I24" i="7"/>
  <c r="J24" i="7"/>
  <c r="G25" i="7"/>
  <c r="H25" i="7"/>
  <c r="I25" i="7"/>
  <c r="J25" i="7"/>
  <c r="I9" i="7"/>
  <c r="J9" i="7"/>
  <c r="H26" i="7"/>
  <c r="H27" i="7"/>
  <c r="H28" i="7"/>
  <c r="H9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9" i="7"/>
  <c r="G8" i="7"/>
  <c r="H8" i="7"/>
  <c r="I8" i="7"/>
  <c r="J8" i="7"/>
</calcChain>
</file>

<file path=xl/sharedStrings.xml><?xml version="1.0" encoding="utf-8"?>
<sst xmlns="http://schemas.openxmlformats.org/spreadsheetml/2006/main" count="50" uniqueCount="29">
  <si>
    <t>Nom</t>
  </si>
  <si>
    <t>Date</t>
  </si>
  <si>
    <t>Montant</t>
  </si>
  <si>
    <t>Solde</t>
  </si>
  <si>
    <t>Janv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</si>
  <si>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</si>
  <si>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</si>
  <si>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</si>
  <si>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</si>
  <si>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</si>
  <si>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</si>
  <si>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</si>
  <si>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</si>
  <si>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</si>
  <si>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</si>
  <si>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</si>
  <si>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Matricule</t>
  </si>
  <si>
    <t>Sonia</t>
  </si>
  <si>
    <t>Mois</t>
  </si>
  <si>
    <t>Sihem</t>
  </si>
  <si>
    <t>Nom &amp; prénom</t>
  </si>
  <si>
    <t>(vide)</t>
  </si>
  <si>
    <t>Sébastien</t>
  </si>
  <si>
    <t>Lora</t>
  </si>
  <si>
    <t>David</t>
  </si>
  <si>
    <t>Sirine</t>
  </si>
  <si>
    <t>Ivon</t>
  </si>
  <si>
    <t>Patricia</t>
  </si>
  <si>
    <t>Tableau à completer en utilisant la fomule sommeprod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</si>
</sst>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4" x14ac:knownFonts="1">
    <font>
      <sz val="10"/>
      <color indexed="8"/>
      <name val="MS Sans Serif"/>
    </font>
    <font>
      <sz val="10"/>
      <color indexed="8"/>
      <name val="MS Sans Serif"/>
    </font>
    <font>
      <b/>
      <sz val="10"/>
      <color indexed="8"/>
      <name val="MS Sans Serif"/>
    </font>
    <font>
      <sz val="10"/>
      <color rgb="FFFF000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0">
    <xf numFmtId="0" fontId="0" fillId="0" borderId="0" xfId="0" applyNumberFormat="1" applyFill="1" applyBorder="1" applyAlignment="1" applyProtection="1"/>
    <xf numFmtId="0" fontId="0" fillId="0" borderId="0" xfId="0" applyNumberFormat="1" applyFont="1" applyFill="1" applyBorder="1" applyAlignment="1" applyProtection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4" fontId="0" fillId="0" borderId="0" xfId="0" applyNumberFormat="1" applyFont="1" applyFill="1" applyBorder="1" applyAlignment="1">
      <alignment vertical="center"/>
    </xf>
    <xf numFmtId="41" fontId="0" fillId="0" borderId="0" xfId="1" applyFont="1" applyFill="1" applyBorder="1" applyAlignment="1">
      <alignment vertical="center"/>
    </xf>
    <xf numFmtId="14" fontId="0" fillId="0" borderId="0" xfId="0" applyNumberFormat="1" applyFill="1" applyBorder="1" applyAlignment="1" applyProtection="1"/>
    <xf numFmtId="0" fontId="0" fillId="0" borderId="0" xfId="0" applyNumberFormat="1" applyFont="1" applyFill="1" applyBorder="1" applyAlignment="1" applyProtection="1">
      <alignment horizontal="right"/>
    </xf>
    <xf numFmtId="41" fontId="2" fillId="2" borderId="0" xfId="0" applyNumberFormat="1" applyFont="1" applyFill="1" applyBorder="1" applyAlignment="1" applyProtection="1">
      <alignment horizontal="right"/>
    </xf>
    <xf numFmtId="0" fontId="0" fillId="0" borderId="0" xfId="0" applyNumberFormat="1" applyFill="1" applyBorder="1" applyAlignment="1" applyProtection="1">
      <alignment horizontal="right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pivotButton="1" applyNumberFormat="1" applyFill="1" applyBorder="1" applyAlignment="1" applyProtection="1"/>
    <xf numFmtId="41" fontId="0" fillId="0" borderId="0" xfId="0" applyNumberFormat="1" applyFill="1" applyBorder="1" applyAlignment="1" applyProtection="1"/>
    <xf numFmtId="14" fontId="0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/>
    </xf>
  </cellXfs>
  <cellStyles count="2">
    <cellStyle name="Milliers [0]" xfId="1" builtinId="6"/>
    <cellStyle name="Normal" xfId="0" builtinId="0"/>
  </cellStyles>
  <dxfs count="6"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MS Sans Serif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font>
        <b/>
      </font>
      <numFmt numFmtId="33" formatCode="_-* #,##0\ _€_-;\-* #,##0\ _€_-;_-* &quot;-&quot;\ _€_-;_-@_-"/>
      <fill>
        <patternFill patternType="solid">
          <fgColor indexed="64"/>
          <bgColor theme="5" tint="0.79998168889431442"/>
        </patternFill>
      </fill>
      <alignment horizontal="right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495300</xdr:colOff>
      <xdr:row>5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2581275" cy="857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47.618950694443" createdVersion="5" refreshedVersion="5" minRefreshableVersion="3" recordCount="11">
  <cacheSource type="worksheet">
    <worksheetSource name="Tableau1"/>
  </cacheSource>
  <cacheFields count="18">
    <cacheField name="Matricule" numFmtId="0">
      <sharedItems containsSemiMixedTypes="0" containsString="0" containsNumber="1" containsInteger="1" minValue="1" maxValue="5" count="5">
        <n v="1"/>
        <n v="2"/>
        <n v="5"/>
        <n v="4"/>
        <n v="3"/>
      </sharedItems>
    </cacheField>
    <cacheField name="Nom" numFmtId="0">
      <sharedItems count="9">
        <s v="Lotfi"/>
        <s v="Sonia"/>
        <s v="Zeineb"/>
        <s v="Sihem"/>
        <s v="Souha"/>
        <s v="Piere" u="1"/>
        <s v="Paolo" u="1"/>
        <s v="Janet" u="1"/>
        <s v="Denis" u="1"/>
      </sharedItems>
    </cacheField>
    <cacheField name="Date" numFmtId="14">
      <sharedItems containsSemiMixedTypes="0" containsNonDate="0" containsDate="1" containsString="0" minDate="2016-01-01T00:00:00" maxDate="2016-09-24T00:00:00"/>
    </cacheField>
    <cacheField name="Mois" numFmtId="14">
      <sharedItems count="7">
        <s v="Janv"/>
        <s v="Sept"/>
        <s v="Mai"/>
        <s v="Août"/>
        <s v="Juil"/>
        <s v="Févr"/>
        <s v="Mars" u="1"/>
      </sharedItems>
    </cacheField>
    <cacheField name="Montant" numFmtId="0">
      <sharedItems containsSemiMixedTypes="0" containsString="0" containsNumber="1" containsInteger="1" minValue="150" maxValue="2000" count="8">
        <n v="1000"/>
        <n v="500"/>
        <n v="400"/>
        <n v="250"/>
        <n v="600"/>
        <n v="2000"/>
        <n v="200"/>
        <n v="150"/>
      </sharedItems>
    </cacheField>
    <cacheField name="Janv" numFmtId="0">
      <sharedItems containsNonDate="0" containsString="0" containsBlank="1" count="1">
        <m/>
      </sharedItems>
    </cacheField>
    <cacheField name="Févr." numFmtId="0">
      <sharedItems containsString="0" containsBlank="1" containsNumber="1" containsInteger="1" minValue="100" maxValue="100"/>
    </cacheField>
    <cacheField name="Mars" numFmtId="0">
      <sharedItems containsString="0" containsBlank="1" containsNumber="1" containsInteger="1" minValue="100" maxValue="100"/>
    </cacheField>
    <cacheField name="Avr." numFmtId="0">
      <sharedItems containsString="0" containsBlank="1" containsNumber="1" containsInteger="1" minValue="50" maxValue="100"/>
    </cacheField>
    <cacheField name="Mai" numFmtId="0">
      <sharedItems containsString="0" containsBlank="1" containsNumber="1" containsInteger="1" minValue="50" maxValue="100"/>
    </cacheField>
    <cacheField name="Juin" numFmtId="0">
      <sharedItems containsString="0" containsBlank="1" containsNumber="1" containsInteger="1" minValue="50" maxValue="150"/>
    </cacheField>
    <cacheField name="Juil." numFmtId="0">
      <sharedItems containsString="0" containsBlank="1" containsNumber="1" containsInteger="1" minValue="100" maxValue="100"/>
    </cacheField>
    <cacheField name="Août" numFmtId="0">
      <sharedItems containsString="0" containsBlank="1" containsNumber="1" containsInteger="1" minValue="40" maxValue="250"/>
    </cacheField>
    <cacheField name="Sept." numFmtId="0">
      <sharedItems containsString="0" containsBlank="1" containsNumber="1" containsInteger="1" minValue="50" maxValue="150"/>
    </cacheField>
    <cacheField name="Oct." numFmtId="0">
      <sharedItems containsString="0" containsBlank="1" containsNumber="1" containsInteger="1" minValue="100" maxValue="150"/>
    </cacheField>
    <cacheField name="Nov." numFmtId="0">
      <sharedItems containsString="0" containsBlank="1" containsNumber="1" containsInteger="1" minValue="50" maxValue="250"/>
    </cacheField>
    <cacheField name="Déc." numFmtId="0">
      <sharedItems containsString="0" containsBlank="1" containsNumber="1" containsInteger="1" minValue="350" maxValue="350"/>
    </cacheField>
    <cacheField name="Solde" numFmtId="41">
      <sharedItems containsSemiMixedTypes="0" containsString="0" containsNumber="1" containsInteger="1" minValue="50" maxValue="850" count="6">
        <n v="400"/>
        <n v="50"/>
        <n v="100"/>
        <n v="200"/>
        <n v="850"/>
        <n v="6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d v="2016-01-01T00:00:00"/>
    <x v="0"/>
    <x v="0"/>
    <x v="0"/>
    <m/>
    <n v="100"/>
    <n v="100"/>
    <n v="100"/>
    <n v="100"/>
    <n v="100"/>
    <n v="100"/>
    <m/>
    <m/>
    <m/>
    <m/>
    <x v="0"/>
  </r>
  <r>
    <x v="0"/>
    <x v="0"/>
    <d v="2016-09-23T00:00:00"/>
    <x v="1"/>
    <x v="1"/>
    <x v="0"/>
    <m/>
    <m/>
    <n v="100"/>
    <n v="100"/>
    <n v="150"/>
    <n v="100"/>
    <m/>
    <m/>
    <m/>
    <m/>
    <m/>
    <x v="1"/>
  </r>
  <r>
    <x v="1"/>
    <x v="1"/>
    <d v="2016-01-01T00:00:00"/>
    <x v="0"/>
    <x v="2"/>
    <x v="0"/>
    <n v="100"/>
    <n v="100"/>
    <n v="100"/>
    <m/>
    <m/>
    <m/>
    <m/>
    <m/>
    <m/>
    <m/>
    <m/>
    <x v="2"/>
  </r>
  <r>
    <x v="1"/>
    <x v="1"/>
    <d v="2016-05-04T00:00:00"/>
    <x v="2"/>
    <x v="3"/>
    <x v="0"/>
    <m/>
    <m/>
    <m/>
    <m/>
    <n v="100"/>
    <n v="100"/>
    <m/>
    <m/>
    <m/>
    <m/>
    <m/>
    <x v="1"/>
  </r>
  <r>
    <x v="2"/>
    <x v="2"/>
    <d v="2016-08-01T00:00:00"/>
    <x v="3"/>
    <x v="4"/>
    <x v="0"/>
    <m/>
    <m/>
    <m/>
    <m/>
    <m/>
    <m/>
    <m/>
    <n v="150"/>
    <n v="150"/>
    <n v="100"/>
    <m/>
    <x v="3"/>
  </r>
  <r>
    <x v="3"/>
    <x v="3"/>
    <d v="2016-07-18T00:00:00"/>
    <x v="4"/>
    <x v="5"/>
    <x v="0"/>
    <m/>
    <m/>
    <m/>
    <m/>
    <m/>
    <m/>
    <n v="250"/>
    <n v="150"/>
    <n v="150"/>
    <n v="250"/>
    <n v="350"/>
    <x v="4"/>
  </r>
  <r>
    <x v="4"/>
    <x v="4"/>
    <d v="2016-09-01T00:00:00"/>
    <x v="1"/>
    <x v="6"/>
    <x v="0"/>
    <m/>
    <m/>
    <m/>
    <m/>
    <m/>
    <m/>
    <m/>
    <m/>
    <n v="100"/>
    <m/>
    <m/>
    <x v="2"/>
  </r>
  <r>
    <x v="4"/>
    <x v="4"/>
    <d v="2016-05-01T00:00:00"/>
    <x v="2"/>
    <x v="7"/>
    <x v="0"/>
    <m/>
    <m/>
    <m/>
    <n v="50"/>
    <m/>
    <m/>
    <n v="40"/>
    <m/>
    <m/>
    <m/>
    <m/>
    <x v="5"/>
  </r>
  <r>
    <x v="0"/>
    <x v="0"/>
    <d v="2016-08-01T00:00:00"/>
    <x v="3"/>
    <x v="3"/>
    <x v="0"/>
    <m/>
    <m/>
    <m/>
    <m/>
    <m/>
    <m/>
    <m/>
    <m/>
    <n v="100"/>
    <n v="50"/>
    <m/>
    <x v="2"/>
  </r>
  <r>
    <x v="1"/>
    <x v="1"/>
    <d v="2016-07-01T00:00:00"/>
    <x v="4"/>
    <x v="3"/>
    <x v="0"/>
    <m/>
    <m/>
    <n v="50"/>
    <m/>
    <n v="50"/>
    <m/>
    <m/>
    <m/>
    <m/>
    <n v="100"/>
    <m/>
    <x v="1"/>
  </r>
  <r>
    <x v="1"/>
    <x v="1"/>
    <d v="2016-02-01T00:00:00"/>
    <x v="5"/>
    <x v="3"/>
    <x v="0"/>
    <m/>
    <m/>
    <m/>
    <m/>
    <n v="50"/>
    <m/>
    <m/>
    <n v="50"/>
    <m/>
    <n v="50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8:E10" firstHeaderRow="1" firstDataRow="1" firstDataCol="5"/>
  <pivotFields count="18">
    <pivotField axis="axisRow" compact="0" outline="0" showAll="0" defaultSubtotal="0">
      <items count="5">
        <item x="0"/>
        <item x="1"/>
        <item x="4"/>
        <item x="3"/>
        <item x="2"/>
      </items>
    </pivotField>
    <pivotField axis="axisRow" compact="0" outline="0" showAll="0" defaultSubtotal="0">
      <items count="9">
        <item m="1" x="8"/>
        <item m="1" x="7"/>
        <item m="1" x="6"/>
        <item m="1" x="5"/>
        <item x="1"/>
        <item x="0"/>
        <item x="2"/>
        <item x="3"/>
        <item x="4"/>
      </items>
    </pivotField>
    <pivotField compact="0" numFmtId="14" outline="0" showAll="0" defaultSubtotal="0"/>
    <pivotField compact="0" outline="0" showAll="0" defaultSubtotal="0">
      <items count="7">
        <item h="1" x="0"/>
        <item h="1" x="5"/>
        <item h="1" m="1" x="6"/>
        <item h="1" x="2"/>
        <item x="4"/>
        <item h="1" x="3"/>
        <item h="1" x="1"/>
      </items>
    </pivotField>
    <pivotField axis="axisRow" compact="0" outline="0" showAll="0" defaultSubtotal="0">
      <items count="8">
        <item x="7"/>
        <item x="6"/>
        <item x="3"/>
        <item x="2"/>
        <item x="1"/>
        <item x="4"/>
        <item x="0"/>
        <item x="5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numFmtId="41" outline="0" showAll="0" defaultSubtotal="0">
      <items count="6">
        <item x="1"/>
        <item x="5"/>
        <item x="2"/>
        <item x="3"/>
        <item x="0"/>
        <item x="4"/>
      </items>
    </pivotField>
  </pivotFields>
  <rowFields count="5">
    <field x="0"/>
    <field x="1"/>
    <field x="4"/>
    <field x="17"/>
    <field x="5"/>
  </rowFields>
  <rowItems count="2">
    <i>
      <x v="1"/>
      <x v="4"/>
      <x v="2"/>
      <x/>
      <x/>
    </i>
    <i>
      <x v="3"/>
      <x v="7"/>
      <x v="7"/>
      <x v="5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7" name="Tableau croisé dynamique1"/>
  </pivotTables>
  <data>
    <tabular pivotCacheId="1">
      <items count="7">
        <i x="0"/>
        <i x="5"/>
        <i x="2"/>
        <i x="4" s="1"/>
        <i x="3"/>
        <i x="1"/>
        <i x="6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columnCount="4" rowHeight="225425"/>
</slicers>
</file>

<file path=xl/tables/table1.xml><?xml version="1.0" encoding="utf-8"?>
<table xmlns="http://schemas.openxmlformats.org/spreadsheetml/2006/main" id="3" name="Tableau3" displayName="Tableau3" ref="A4:B10" totalsRowShown="0">
  <autoFilter ref="A4:B10"/>
  <sortState ref="A5:B10">
    <sortCondition ref="A4:A10"/>
  </sortState>
  <tableColumns count="2">
    <tableColumn id="1" name="Matricule" dataDxfId="1"/>
    <tableColumn id="2" name="Nom &amp; prénom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R13" totalsRowShown="0">
  <autoFilter ref="A3:R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name="Matricule" dataDxfId="4"/>
    <tableColumn id="2" name="Nom">
      <calculatedColumnFormula>IFERROR(VLOOKUP(Tableau1[Matricule],Tableau3[#All],2,FALSE),"")</calculatedColumnFormula>
    </tableColumn>
    <tableColumn id="3" name="Date"/>
    <tableColumn id="18" name="Mois" dataDxfId="2">
      <calculatedColumnFormula>IF(Tableau1[[#This Row],[Date]]="","",PROPER(TEXT(Tableau1[[#This Row],[Date]],"mmm")))</calculatedColumnFormula>
    </tableColumn>
    <tableColumn id="4" name="Montant"/>
    <tableColumn id="5" name="Janv"/>
    <tableColumn id="6" name="Févr."/>
    <tableColumn id="7" name="Mars"/>
    <tableColumn id="8" name="Avr."/>
    <tableColumn id="9" name="Mai"/>
    <tableColumn id="10" name="Juin"/>
    <tableColumn id="11" name="Juil."/>
    <tableColumn id="12" name="Août"/>
    <tableColumn id="13" name="Sept."/>
    <tableColumn id="14" name="Oct."/>
    <tableColumn id="15" name="Nov."/>
    <tableColumn id="16" name="Déc."/>
    <tableColumn id="17" name="Solde" dataDxfId="5">
      <calculatedColumnFormula>E4-SUM(F4:Q4)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3:N8" totalsRowShown="0">
  <autoFilter ref="A3:N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Matricule" dataDxfId="0"/>
    <tableColumn id="2" name="Nom">
      <calculatedColumnFormula>VLOOKUP(A4,'Liste personnel'!A4:B10,2,0)</calculatedColumnFormula>
    </tableColumn>
    <tableColumn id="3" name="Janv" dataDxfId="3"/>
    <tableColumn id="4" name="Févr."/>
    <tableColumn id="5" name="Mars"/>
    <tableColumn id="6" name="Avr."/>
    <tableColumn id="7" name="Mai"/>
    <tableColumn id="8" name="Juin"/>
    <tableColumn id="9" name="Juil."/>
    <tableColumn id="10" name="Août"/>
    <tableColumn id="11" name="Sept."/>
    <tableColumn id="12" name="Oct."/>
    <tableColumn id="13" name="Nov."/>
    <tableColumn id="14" name="Déc.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B10"/>
  <sheetViews>
    <sheetView workbookViewId="0">
      <selection activeCell="D14" sqref="D14"/>
    </sheetView>
  </sheetViews>
  <sheetFormatPr baseColWidth="10" defaultRowHeight="12.75" x14ac:dyDescent="0.2"/>
  <cols>
    <col min="1" max="1" width="12.28515625" style="13" customWidth="1"/>
    <col min="2" max="2" width="17.85546875" customWidth="1"/>
  </cols>
  <sheetData>
    <row r="4" spans="1:2" x14ac:dyDescent="0.2">
      <c r="A4" s="12" t="s">
        <v>16</v>
      </c>
      <c r="B4" s="1" t="s">
        <v>20</v>
      </c>
    </row>
    <row r="5" spans="1:2" x14ac:dyDescent="0.2">
      <c r="A5" s="2">
        <v>1</v>
      </c>
      <c r="B5" s="3" t="s">
        <v>22</v>
      </c>
    </row>
    <row r="6" spans="1:2" x14ac:dyDescent="0.2">
      <c r="A6" s="2">
        <v>2</v>
      </c>
      <c r="B6" s="3" t="s">
        <v>23</v>
      </c>
    </row>
    <row r="7" spans="1:2" x14ac:dyDescent="0.2">
      <c r="A7" s="14">
        <v>3</v>
      </c>
      <c r="B7" s="15" t="s">
        <v>24</v>
      </c>
    </row>
    <row r="8" spans="1:2" x14ac:dyDescent="0.2">
      <c r="A8" s="2">
        <v>4</v>
      </c>
      <c r="B8" s="3" t="s">
        <v>25</v>
      </c>
    </row>
    <row r="9" spans="1:2" x14ac:dyDescent="0.2">
      <c r="A9" s="2">
        <v>5</v>
      </c>
      <c r="B9" s="3" t="s">
        <v>26</v>
      </c>
    </row>
    <row r="10" spans="1:2" x14ac:dyDescent="0.2">
      <c r="A10" s="13">
        <v>6</v>
      </c>
      <c r="B10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3:R13"/>
  <sheetViews>
    <sheetView zoomScale="140" zoomScaleNormal="140" workbookViewId="0">
      <selection activeCell="F18" sqref="F18"/>
    </sheetView>
  </sheetViews>
  <sheetFormatPr baseColWidth="10" defaultRowHeight="12.75" x14ac:dyDescent="0.2"/>
  <cols>
    <col min="1" max="1" width="12.28515625" style="13" customWidth="1"/>
    <col min="4" max="4" width="8.28515625" hidden="1" customWidth="1"/>
    <col min="6" max="6" width="6" bestFit="1" customWidth="1"/>
    <col min="7" max="8" width="6.140625" bestFit="1" customWidth="1"/>
    <col min="9" max="9" width="5.140625" bestFit="1" customWidth="1"/>
    <col min="10" max="10" width="4.85546875" bestFit="1" customWidth="1"/>
    <col min="11" max="12" width="5.28515625" bestFit="1" customWidth="1"/>
    <col min="13" max="13" width="5.5703125" bestFit="1" customWidth="1"/>
    <col min="14" max="14" width="6.42578125" bestFit="1" customWidth="1"/>
    <col min="15" max="15" width="5.140625" bestFit="1" customWidth="1"/>
    <col min="16" max="16" width="5.85546875" bestFit="1" customWidth="1"/>
    <col min="17" max="17" width="5.7109375" bestFit="1" customWidth="1"/>
    <col min="18" max="18" width="11.42578125" style="9"/>
  </cols>
  <sheetData>
    <row r="3" spans="1:18" x14ac:dyDescent="0.2">
      <c r="A3" s="12" t="s">
        <v>16</v>
      </c>
      <c r="B3" s="1" t="s">
        <v>0</v>
      </c>
      <c r="C3" s="1" t="s">
        <v>1</v>
      </c>
      <c r="D3" s="1" t="s">
        <v>18</v>
      </c>
      <c r="E3" s="1" t="s">
        <v>2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7" t="s">
        <v>3</v>
      </c>
    </row>
    <row r="4" spans="1:18" x14ac:dyDescent="0.2">
      <c r="A4" s="2">
        <v>1</v>
      </c>
      <c r="B4" s="3" t="str">
        <f>IFERROR(VLOOKUP(Tableau1[Matricule],Tableau3[#All],2,FALSE),"")</f>
        <v>Sébastien</v>
      </c>
      <c r="C4" s="4">
        <v>42005</v>
      </c>
      <c r="D4" s="4" t="str">
        <f>IF(Tableau1[[#This Row],[Date]]="","",PROPER(TEXT(Tableau1[[#This Row],[Date]],"mmm")))</f>
        <v>Janv</v>
      </c>
      <c r="E4" s="5">
        <v>1000</v>
      </c>
      <c r="F4" s="1"/>
      <c r="G4" s="1">
        <v>150</v>
      </c>
      <c r="H4" s="1">
        <v>100</v>
      </c>
      <c r="I4" s="1"/>
      <c r="J4" s="1"/>
      <c r="K4" s="1"/>
      <c r="L4" s="1"/>
      <c r="M4" s="1"/>
      <c r="N4" s="1"/>
      <c r="O4" s="1"/>
      <c r="P4" s="1"/>
      <c r="Q4" s="1"/>
      <c r="R4" s="8">
        <f>E4-SUM(F4:Q4)</f>
        <v>750</v>
      </c>
    </row>
    <row r="5" spans="1:18" x14ac:dyDescent="0.2">
      <c r="A5" s="13">
        <v>2</v>
      </c>
      <c r="B5" t="str">
        <f>IFERROR(VLOOKUP(Tableau1[Matricule],Tableau3[#All],2,FALSE),"")</f>
        <v>Lora</v>
      </c>
      <c r="C5" s="6">
        <v>42005</v>
      </c>
      <c r="D5" s="18" t="str">
        <f>IF(Tableau1[[#This Row],[Date]]="","",PROPER(TEXT(Tableau1[[#This Row],[Date]],"mmm")))</f>
        <v>Janv</v>
      </c>
      <c r="E5">
        <v>500</v>
      </c>
      <c r="I5">
        <v>100</v>
      </c>
      <c r="R5" s="8">
        <f t="shared" ref="R5:R7" si="0">E5-SUM(F5:Q5)</f>
        <v>400</v>
      </c>
    </row>
    <row r="6" spans="1:18" x14ac:dyDescent="0.2">
      <c r="A6" s="13">
        <v>3</v>
      </c>
      <c r="B6" t="str">
        <f>IFERROR(VLOOKUP(Tableau1[Matricule],Tableau3[#All],2,FALSE),"")</f>
        <v>David</v>
      </c>
      <c r="C6" s="6">
        <v>42036</v>
      </c>
      <c r="D6" s="18" t="str">
        <f>IF(Tableau1[[#This Row],[Date]]="","",PROPER(TEXT(Tableau1[[#This Row],[Date]],"mmm")))</f>
        <v>Févr</v>
      </c>
      <c r="E6">
        <v>350</v>
      </c>
      <c r="I6">
        <v>200</v>
      </c>
      <c r="R6" s="8">
        <f t="shared" si="0"/>
        <v>150</v>
      </c>
    </row>
    <row r="7" spans="1:18" x14ac:dyDescent="0.2">
      <c r="A7" s="13">
        <v>3</v>
      </c>
      <c r="B7" t="str">
        <f>IFERROR(VLOOKUP(Tableau1[Matricule],Tableau3[#All],2,FALSE),"")</f>
        <v>David</v>
      </c>
      <c r="C7" s="6">
        <v>42095</v>
      </c>
      <c r="D7" s="18" t="str">
        <f>IF(Tableau1[[#This Row],[Date]]="","",PROPER(TEXT(Tableau1[[#This Row],[Date]],"mmm")))</f>
        <v>Avr</v>
      </c>
      <c r="E7">
        <v>250</v>
      </c>
      <c r="I7">
        <v>100</v>
      </c>
      <c r="J7">
        <v>100</v>
      </c>
      <c r="R7" s="8">
        <f t="shared" si="0"/>
        <v>50</v>
      </c>
    </row>
    <row r="8" spans="1:18" x14ac:dyDescent="0.2">
      <c r="A8" s="13">
        <v>4</v>
      </c>
      <c r="B8" t="str">
        <f>IFERROR(VLOOKUP(Tableau1[Matricule],Tableau3[#All],2,FALSE),"")</f>
        <v>Sirine</v>
      </c>
      <c r="C8" s="6">
        <v>42125</v>
      </c>
      <c r="D8" s="18" t="str">
        <f>IF(Tableau1[[#This Row],[Date]]="","",PROPER(TEXT(Tableau1[[#This Row],[Date]],"mmm")))</f>
        <v>Mai</v>
      </c>
      <c r="E8">
        <v>580</v>
      </c>
      <c r="K8">
        <v>150</v>
      </c>
      <c r="L8">
        <v>150</v>
      </c>
      <c r="M8">
        <v>100</v>
      </c>
      <c r="N8">
        <v>50</v>
      </c>
      <c r="R8" s="8">
        <f>E8-SUM(F8:Q8)</f>
        <v>130</v>
      </c>
    </row>
    <row r="9" spans="1:18" x14ac:dyDescent="0.2">
      <c r="A9" s="13">
        <v>5</v>
      </c>
      <c r="B9" t="str">
        <f>IFERROR(VLOOKUP(Tableau1[Matricule],Tableau3[#All],2,FALSE),"")</f>
        <v>Ivon</v>
      </c>
      <c r="C9" s="6">
        <v>42036</v>
      </c>
      <c r="D9" s="18" t="str">
        <f>IF(Tableau1[[#This Row],[Date]]="","",PROPER(TEXT(Tableau1[[#This Row],[Date]],"mmm")))</f>
        <v>Févr</v>
      </c>
      <c r="E9">
        <v>1000</v>
      </c>
      <c r="G9">
        <v>100</v>
      </c>
      <c r="H9">
        <v>100</v>
      </c>
      <c r="I9">
        <v>100</v>
      </c>
      <c r="J9">
        <v>100</v>
      </c>
      <c r="L9">
        <v>100</v>
      </c>
      <c r="M9">
        <v>100</v>
      </c>
      <c r="N9">
        <v>100</v>
      </c>
      <c r="O9">
        <v>100</v>
      </c>
      <c r="P9">
        <v>100</v>
      </c>
      <c r="Q9">
        <v>50</v>
      </c>
      <c r="R9" s="8">
        <f>E9-SUM(F9:Q9)</f>
        <v>50</v>
      </c>
    </row>
    <row r="10" spans="1:18" x14ac:dyDescent="0.2">
      <c r="A10" s="13">
        <v>1</v>
      </c>
      <c r="B10" t="str">
        <f>IFERROR(VLOOKUP(Tableau1[Matricule],Tableau3[#All],2,FALSE),"")</f>
        <v>Sébastien</v>
      </c>
      <c r="C10" s="6">
        <v>42217</v>
      </c>
      <c r="D10" s="18" t="str">
        <f>IF(Tableau1[[#This Row],[Date]]="","",PROPER(TEXT(Tableau1[[#This Row],[Date]],"mmm")))</f>
        <v>Août</v>
      </c>
      <c r="E10">
        <v>450</v>
      </c>
      <c r="N10">
        <v>150</v>
      </c>
      <c r="O10">
        <v>100</v>
      </c>
      <c r="Q10">
        <v>100</v>
      </c>
      <c r="R10" s="8">
        <f>E10-SUM(F10:Q10)</f>
        <v>100</v>
      </c>
    </row>
    <row r="11" spans="1:18" x14ac:dyDescent="0.2">
      <c r="A11" s="13">
        <v>2</v>
      </c>
      <c r="B11" t="str">
        <f>IFERROR(VLOOKUP(Tableau1[Matricule],Tableau3[#All],2,FALSE),"")</f>
        <v>Lora</v>
      </c>
      <c r="C11" s="6">
        <v>42095</v>
      </c>
      <c r="D11" s="18" t="str">
        <f>IF(Tableau1[[#This Row],[Date]]="","",PROPER(TEXT(Tableau1[[#This Row],[Date]],"mmm")))</f>
        <v>Avr</v>
      </c>
      <c r="E11">
        <v>250</v>
      </c>
      <c r="J11">
        <v>100</v>
      </c>
      <c r="K11">
        <v>50</v>
      </c>
      <c r="L11">
        <v>50</v>
      </c>
      <c r="R11" s="8">
        <f>E11-SUM(F11:Q11)</f>
        <v>50</v>
      </c>
    </row>
    <row r="12" spans="1:18" x14ac:dyDescent="0.2">
      <c r="A12" s="13">
        <v>3</v>
      </c>
      <c r="B12" t="str">
        <f>IFERROR(VLOOKUP(Tableau1[Matricule],Tableau3[#All],2,FALSE),"")</f>
        <v>David</v>
      </c>
      <c r="C12" s="6">
        <v>42248</v>
      </c>
      <c r="D12" s="18" t="str">
        <f>IF(Tableau1[[#This Row],[Date]]="","",PROPER(TEXT(Tableau1[[#This Row],[Date]],"mmm")))</f>
        <v>Sept</v>
      </c>
      <c r="E12">
        <v>460</v>
      </c>
      <c r="O12">
        <v>250</v>
      </c>
      <c r="P12">
        <v>150</v>
      </c>
      <c r="R12" s="8">
        <f>E12-SUM(F12:Q12)</f>
        <v>60</v>
      </c>
    </row>
    <row r="13" spans="1:18" x14ac:dyDescent="0.2">
      <c r="A13" s="13">
        <v>5</v>
      </c>
      <c r="B13" t="str">
        <f>IFERROR(VLOOKUP(Tableau1[Matricule],Tableau3[#All],2,FALSE),"")</f>
        <v>Ivon</v>
      </c>
      <c r="C13" s="6">
        <v>42156</v>
      </c>
      <c r="D13" s="18" t="str">
        <f>IF(Tableau1[[#This Row],[Date]]="","",PROPER(TEXT(Tableau1[[#This Row],[Date]],"mmm")))</f>
        <v>Juin</v>
      </c>
      <c r="E13">
        <v>800</v>
      </c>
      <c r="L13">
        <v>150</v>
      </c>
      <c r="M13">
        <v>150</v>
      </c>
      <c r="N13">
        <v>150</v>
      </c>
      <c r="O13">
        <v>100</v>
      </c>
      <c r="P13">
        <v>50</v>
      </c>
      <c r="Q13">
        <v>50</v>
      </c>
      <c r="R13" s="8">
        <f>E13-SUM(F13:Q13)</f>
        <v>150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J212"/>
  <sheetViews>
    <sheetView workbookViewId="0">
      <selection activeCell="C9" sqref="C9"/>
      <pivotSelection pane="bottomRight" showHeader="1" extendable="1" dimension="2" max="1" activeRow="8" activeCol="2" click="1" r:id="rId1">
        <pivotArea dataOnly="0" outline="0" fieldPosition="0">
          <references count="1">
            <reference field="4" count="1">
              <x v="2"/>
            </reference>
          </references>
        </pivotArea>
      </pivotSelection>
    </sheetView>
  </sheetViews>
  <sheetFormatPr baseColWidth="10" defaultRowHeight="12.75" x14ac:dyDescent="0.2"/>
  <cols>
    <col min="1" max="1" width="23.140625" bestFit="1" customWidth="1"/>
    <col min="2" max="2" width="8.140625" customWidth="1"/>
    <col min="3" max="3" width="11.28515625" customWidth="1"/>
    <col min="4" max="4" width="9.42578125" customWidth="1"/>
    <col min="5" max="5" width="8.28515625" customWidth="1"/>
  </cols>
  <sheetData>
    <row r="8" spans="1:10" x14ac:dyDescent="0.2">
      <c r="A8" s="16" t="s">
        <v>16</v>
      </c>
      <c r="B8" s="16" t="s">
        <v>0</v>
      </c>
      <c r="C8" s="16" t="s">
        <v>2</v>
      </c>
      <c r="D8" s="16" t="s">
        <v>3</v>
      </c>
      <c r="E8" s="16" t="s">
        <v>4</v>
      </c>
      <c r="G8" t="str">
        <f t="shared" ref="G8:J10" si="0">A8</f>
        <v>Matricule</v>
      </c>
      <c r="H8" t="str">
        <f t="shared" si="0"/>
        <v>Nom</v>
      </c>
      <c r="I8" t="str">
        <f t="shared" si="0"/>
        <v>Montant</v>
      </c>
      <c r="J8" t="str">
        <f t="shared" si="0"/>
        <v>Solde</v>
      </c>
    </row>
    <row r="9" spans="1:10" x14ac:dyDescent="0.2">
      <c r="A9">
        <v>2</v>
      </c>
      <c r="B9" t="s">
        <v>17</v>
      </c>
      <c r="C9">
        <v>250</v>
      </c>
      <c r="D9" s="17">
        <v>50</v>
      </c>
      <c r="E9" t="s">
        <v>21</v>
      </c>
      <c r="G9">
        <f>IF(A9="","",A9)</f>
        <v>2</v>
      </c>
      <c r="H9" t="str">
        <f>IF(B9="","",B9)</f>
        <v>Sonia</v>
      </c>
      <c r="I9">
        <f t="shared" ref="I9:J9" si="1">IF(C9="","",C9)</f>
        <v>250</v>
      </c>
      <c r="J9">
        <f t="shared" si="1"/>
        <v>50</v>
      </c>
    </row>
    <row r="10" spans="1:10" x14ac:dyDescent="0.2">
      <c r="A10">
        <v>4</v>
      </c>
      <c r="B10" t="s">
        <v>19</v>
      </c>
      <c r="C10">
        <v>2000</v>
      </c>
      <c r="D10" s="17">
        <v>850</v>
      </c>
      <c r="E10" t="s">
        <v>21</v>
      </c>
      <c r="G10">
        <f t="shared" ref="G10:G25" si="2">IF(A10="","",A10)</f>
        <v>4</v>
      </c>
      <c r="H10" t="str">
        <f t="shared" ref="H10:H25" si="3">IF(B10="","",B10)</f>
        <v>Sihem</v>
      </c>
      <c r="I10">
        <f t="shared" ref="I10:I25" si="4">IF(C10="","",C10)</f>
        <v>2000</v>
      </c>
      <c r="J10">
        <f t="shared" ref="J10:J25" si="5">IF(D10="","",D10)</f>
        <v>850</v>
      </c>
    </row>
    <row r="11" spans="1:10" x14ac:dyDescent="0.2">
      <c r="G11" t="str">
        <f t="shared" si="2"/>
        <v/>
      </c>
      <c r="H11" t="str">
        <f t="shared" si="3"/>
        <v/>
      </c>
      <c r="I11" t="str">
        <f t="shared" si="4"/>
        <v/>
      </c>
      <c r="J11" t="str">
        <f t="shared" si="5"/>
        <v/>
      </c>
    </row>
    <row r="12" spans="1:10" x14ac:dyDescent="0.2">
      <c r="G12" t="str">
        <f t="shared" si="2"/>
        <v/>
      </c>
      <c r="H12" t="str">
        <f t="shared" si="3"/>
        <v/>
      </c>
      <c r="I12" t="str">
        <f t="shared" si="4"/>
        <v/>
      </c>
      <c r="J12" t="str">
        <f t="shared" si="5"/>
        <v/>
      </c>
    </row>
    <row r="13" spans="1:10" x14ac:dyDescent="0.2">
      <c r="G13" t="str">
        <f t="shared" si="2"/>
        <v/>
      </c>
      <c r="H13" t="str">
        <f t="shared" si="3"/>
        <v/>
      </c>
      <c r="I13" t="str">
        <f t="shared" si="4"/>
        <v/>
      </c>
      <c r="J13" t="str">
        <f t="shared" si="5"/>
        <v/>
      </c>
    </row>
    <row r="14" spans="1:10" x14ac:dyDescent="0.2">
      <c r="G14" t="str">
        <f t="shared" si="2"/>
        <v/>
      </c>
      <c r="H14" t="str">
        <f t="shared" si="3"/>
        <v/>
      </c>
      <c r="I14" t="str">
        <f t="shared" si="4"/>
        <v/>
      </c>
      <c r="J14" t="str">
        <f t="shared" si="5"/>
        <v/>
      </c>
    </row>
    <row r="15" spans="1:10" x14ac:dyDescent="0.2">
      <c r="G15" t="str">
        <f t="shared" si="2"/>
        <v/>
      </c>
      <c r="H15" t="str">
        <f t="shared" si="3"/>
        <v/>
      </c>
      <c r="I15" t="str">
        <f t="shared" si="4"/>
        <v/>
      </c>
      <c r="J15" t="str">
        <f t="shared" si="5"/>
        <v/>
      </c>
    </row>
    <row r="16" spans="1:10" x14ac:dyDescent="0.2">
      <c r="G16" t="str">
        <f t="shared" si="2"/>
        <v/>
      </c>
      <c r="H16" t="str">
        <f t="shared" si="3"/>
        <v/>
      </c>
      <c r="I16" t="str">
        <f t="shared" si="4"/>
        <v/>
      </c>
      <c r="J16" t="str">
        <f t="shared" si="5"/>
        <v/>
      </c>
    </row>
    <row r="17" spans="7:10" x14ac:dyDescent="0.2">
      <c r="G17" t="str">
        <f t="shared" si="2"/>
        <v/>
      </c>
      <c r="H17" t="str">
        <f t="shared" si="3"/>
        <v/>
      </c>
      <c r="I17" t="str">
        <f t="shared" si="4"/>
        <v/>
      </c>
      <c r="J17" t="str">
        <f t="shared" si="5"/>
        <v/>
      </c>
    </row>
    <row r="18" spans="7:10" x14ac:dyDescent="0.2">
      <c r="G18" t="str">
        <f t="shared" si="2"/>
        <v/>
      </c>
      <c r="H18" t="str">
        <f t="shared" si="3"/>
        <v/>
      </c>
      <c r="I18" t="str">
        <f t="shared" si="4"/>
        <v/>
      </c>
      <c r="J18" t="str">
        <f t="shared" si="5"/>
        <v/>
      </c>
    </row>
    <row r="19" spans="7:10" x14ac:dyDescent="0.2">
      <c r="G19" t="str">
        <f t="shared" si="2"/>
        <v/>
      </c>
      <c r="H19" t="str">
        <f t="shared" si="3"/>
        <v/>
      </c>
      <c r="I19" t="str">
        <f t="shared" si="4"/>
        <v/>
      </c>
      <c r="J19" t="str">
        <f t="shared" si="5"/>
        <v/>
      </c>
    </row>
    <row r="20" spans="7:10" x14ac:dyDescent="0.2">
      <c r="G20" t="str">
        <f t="shared" si="2"/>
        <v/>
      </c>
      <c r="H20" t="str">
        <f t="shared" si="3"/>
        <v/>
      </c>
      <c r="I20" t="str">
        <f t="shared" si="4"/>
        <v/>
      </c>
      <c r="J20" t="str">
        <f t="shared" si="5"/>
        <v/>
      </c>
    </row>
    <row r="21" spans="7:10" x14ac:dyDescent="0.2">
      <c r="G21" t="str">
        <f t="shared" si="2"/>
        <v/>
      </c>
      <c r="H21" t="str">
        <f t="shared" si="3"/>
        <v/>
      </c>
      <c r="I21" t="str">
        <f t="shared" si="4"/>
        <v/>
      </c>
      <c r="J21" t="str">
        <f t="shared" si="5"/>
        <v/>
      </c>
    </row>
    <row r="22" spans="7:10" x14ac:dyDescent="0.2">
      <c r="G22" t="str">
        <f t="shared" si="2"/>
        <v/>
      </c>
      <c r="H22" t="str">
        <f t="shared" si="3"/>
        <v/>
      </c>
      <c r="I22" t="str">
        <f t="shared" si="4"/>
        <v/>
      </c>
      <c r="J22" t="str">
        <f t="shared" si="5"/>
        <v/>
      </c>
    </row>
    <row r="23" spans="7:10" x14ac:dyDescent="0.2">
      <c r="G23" t="str">
        <f t="shared" si="2"/>
        <v/>
      </c>
      <c r="H23" t="str">
        <f t="shared" si="3"/>
        <v/>
      </c>
      <c r="I23" t="str">
        <f t="shared" si="4"/>
        <v/>
      </c>
      <c r="J23" t="str">
        <f t="shared" si="5"/>
        <v/>
      </c>
    </row>
    <row r="24" spans="7:10" x14ac:dyDescent="0.2">
      <c r="G24" t="str">
        <f t="shared" si="2"/>
        <v/>
      </c>
      <c r="H24" t="str">
        <f t="shared" si="3"/>
        <v/>
      </c>
      <c r="I24" t="str">
        <f t="shared" si="4"/>
        <v/>
      </c>
      <c r="J24" t="str">
        <f t="shared" si="5"/>
        <v/>
      </c>
    </row>
    <row r="25" spans="7:10" x14ac:dyDescent="0.2">
      <c r="G25" t="str">
        <f t="shared" si="2"/>
        <v/>
      </c>
      <c r="H25" t="str">
        <f t="shared" si="3"/>
        <v/>
      </c>
      <c r="I25" t="str">
        <f t="shared" si="4"/>
        <v/>
      </c>
      <c r="J25" t="str">
        <f t="shared" si="5"/>
        <v/>
      </c>
    </row>
    <row r="26" spans="7:10" x14ac:dyDescent="0.2">
      <c r="G26" t="str">
        <f t="shared" ref="G10:G73" si="6">IF(A26="","",A26)</f>
        <v/>
      </c>
      <c r="H26" t="str">
        <f t="shared" ref="H10:H28" si="7">IF(B26="","",B26)</f>
        <v/>
      </c>
    </row>
    <row r="27" spans="7:10" x14ac:dyDescent="0.2">
      <c r="G27" t="str">
        <f t="shared" si="6"/>
        <v/>
      </c>
      <c r="H27" t="str">
        <f t="shared" si="7"/>
        <v/>
      </c>
    </row>
    <row r="28" spans="7:10" x14ac:dyDescent="0.2">
      <c r="G28" t="str">
        <f t="shared" si="6"/>
        <v/>
      </c>
      <c r="H28" t="str">
        <f t="shared" si="7"/>
        <v/>
      </c>
    </row>
    <row r="29" spans="7:10" x14ac:dyDescent="0.2">
      <c r="G29" t="str">
        <f t="shared" si="6"/>
        <v/>
      </c>
    </row>
    <row r="30" spans="7:10" x14ac:dyDescent="0.2">
      <c r="G30" t="str">
        <f t="shared" si="6"/>
        <v/>
      </c>
    </row>
    <row r="31" spans="7:10" x14ac:dyDescent="0.2">
      <c r="G31" t="str">
        <f t="shared" si="6"/>
        <v/>
      </c>
    </row>
    <row r="32" spans="7:10" x14ac:dyDescent="0.2">
      <c r="G32" t="str">
        <f t="shared" si="6"/>
        <v/>
      </c>
    </row>
    <row r="33" spans="7:7" x14ac:dyDescent="0.2">
      <c r="G33" t="str">
        <f t="shared" si="6"/>
        <v/>
      </c>
    </row>
    <row r="34" spans="7:7" x14ac:dyDescent="0.2">
      <c r="G34" t="str">
        <f t="shared" si="6"/>
        <v/>
      </c>
    </row>
    <row r="35" spans="7:7" x14ac:dyDescent="0.2">
      <c r="G35" t="str">
        <f t="shared" si="6"/>
        <v/>
      </c>
    </row>
    <row r="36" spans="7:7" x14ac:dyDescent="0.2">
      <c r="G36" t="str">
        <f t="shared" si="6"/>
        <v/>
      </c>
    </row>
    <row r="37" spans="7:7" x14ac:dyDescent="0.2">
      <c r="G37" t="str">
        <f t="shared" si="6"/>
        <v/>
      </c>
    </row>
    <row r="38" spans="7:7" x14ac:dyDescent="0.2">
      <c r="G38" t="str">
        <f t="shared" si="6"/>
        <v/>
      </c>
    </row>
    <row r="39" spans="7:7" x14ac:dyDescent="0.2">
      <c r="G39" t="str">
        <f t="shared" si="6"/>
        <v/>
      </c>
    </row>
    <row r="40" spans="7:7" x14ac:dyDescent="0.2">
      <c r="G40" t="str">
        <f t="shared" si="6"/>
        <v/>
      </c>
    </row>
    <row r="41" spans="7:7" x14ac:dyDescent="0.2">
      <c r="G41" t="str">
        <f t="shared" si="6"/>
        <v/>
      </c>
    </row>
    <row r="42" spans="7:7" x14ac:dyDescent="0.2">
      <c r="G42" t="str">
        <f t="shared" si="6"/>
        <v/>
      </c>
    </row>
    <row r="43" spans="7:7" x14ac:dyDescent="0.2">
      <c r="G43" t="str">
        <f t="shared" si="6"/>
        <v/>
      </c>
    </row>
    <row r="44" spans="7:7" x14ac:dyDescent="0.2">
      <c r="G44" t="str">
        <f t="shared" si="6"/>
        <v/>
      </c>
    </row>
    <row r="45" spans="7:7" x14ac:dyDescent="0.2">
      <c r="G45" t="str">
        <f t="shared" si="6"/>
        <v/>
      </c>
    </row>
    <row r="46" spans="7:7" x14ac:dyDescent="0.2">
      <c r="G46" t="str">
        <f t="shared" si="6"/>
        <v/>
      </c>
    </row>
    <row r="47" spans="7:7" x14ac:dyDescent="0.2">
      <c r="G47" t="str">
        <f t="shared" si="6"/>
        <v/>
      </c>
    </row>
    <row r="48" spans="7:7" x14ac:dyDescent="0.2">
      <c r="G48" t="str">
        <f t="shared" si="6"/>
        <v/>
      </c>
    </row>
    <row r="49" spans="7:7" x14ac:dyDescent="0.2">
      <c r="G49" t="str">
        <f t="shared" si="6"/>
        <v/>
      </c>
    </row>
    <row r="50" spans="7:7" x14ac:dyDescent="0.2">
      <c r="G50" t="str">
        <f t="shared" si="6"/>
        <v/>
      </c>
    </row>
    <row r="51" spans="7:7" x14ac:dyDescent="0.2">
      <c r="G51" t="str">
        <f t="shared" si="6"/>
        <v/>
      </c>
    </row>
    <row r="52" spans="7:7" x14ac:dyDescent="0.2">
      <c r="G52" t="str">
        <f t="shared" si="6"/>
        <v/>
      </c>
    </row>
    <row r="53" spans="7:7" x14ac:dyDescent="0.2">
      <c r="G53" t="str">
        <f t="shared" si="6"/>
        <v/>
      </c>
    </row>
    <row r="54" spans="7:7" x14ac:dyDescent="0.2">
      <c r="G54" t="str">
        <f t="shared" si="6"/>
        <v/>
      </c>
    </row>
    <row r="55" spans="7:7" x14ac:dyDescent="0.2">
      <c r="G55" t="str">
        <f t="shared" si="6"/>
        <v/>
      </c>
    </row>
    <row r="56" spans="7:7" x14ac:dyDescent="0.2">
      <c r="G56" t="str">
        <f t="shared" si="6"/>
        <v/>
      </c>
    </row>
    <row r="57" spans="7:7" x14ac:dyDescent="0.2">
      <c r="G57" t="str">
        <f t="shared" si="6"/>
        <v/>
      </c>
    </row>
    <row r="58" spans="7:7" x14ac:dyDescent="0.2">
      <c r="G58" t="str">
        <f t="shared" si="6"/>
        <v/>
      </c>
    </row>
    <row r="59" spans="7:7" x14ac:dyDescent="0.2">
      <c r="G59" t="str">
        <f t="shared" si="6"/>
        <v/>
      </c>
    </row>
    <row r="60" spans="7:7" x14ac:dyDescent="0.2">
      <c r="G60" t="str">
        <f t="shared" si="6"/>
        <v/>
      </c>
    </row>
    <row r="61" spans="7:7" x14ac:dyDescent="0.2">
      <c r="G61" t="str">
        <f t="shared" si="6"/>
        <v/>
      </c>
    </row>
    <row r="62" spans="7:7" x14ac:dyDescent="0.2">
      <c r="G62" t="str">
        <f t="shared" si="6"/>
        <v/>
      </c>
    </row>
    <row r="63" spans="7:7" x14ac:dyDescent="0.2">
      <c r="G63" t="str">
        <f t="shared" si="6"/>
        <v/>
      </c>
    </row>
    <row r="64" spans="7:7" x14ac:dyDescent="0.2">
      <c r="G64" t="str">
        <f t="shared" si="6"/>
        <v/>
      </c>
    </row>
    <row r="65" spans="7:7" x14ac:dyDescent="0.2">
      <c r="G65" t="str">
        <f t="shared" si="6"/>
        <v/>
      </c>
    </row>
    <row r="66" spans="7:7" x14ac:dyDescent="0.2">
      <c r="G66" t="str">
        <f t="shared" si="6"/>
        <v/>
      </c>
    </row>
    <row r="67" spans="7:7" x14ac:dyDescent="0.2">
      <c r="G67" t="str">
        <f t="shared" si="6"/>
        <v/>
      </c>
    </row>
    <row r="68" spans="7:7" x14ac:dyDescent="0.2">
      <c r="G68" t="str">
        <f t="shared" si="6"/>
        <v/>
      </c>
    </row>
    <row r="69" spans="7:7" x14ac:dyDescent="0.2">
      <c r="G69" t="str">
        <f t="shared" si="6"/>
        <v/>
      </c>
    </row>
    <row r="70" spans="7:7" x14ac:dyDescent="0.2">
      <c r="G70" t="str">
        <f t="shared" si="6"/>
        <v/>
      </c>
    </row>
    <row r="71" spans="7:7" x14ac:dyDescent="0.2">
      <c r="G71" t="str">
        <f t="shared" si="6"/>
        <v/>
      </c>
    </row>
    <row r="72" spans="7:7" x14ac:dyDescent="0.2">
      <c r="G72" t="str">
        <f t="shared" si="6"/>
        <v/>
      </c>
    </row>
    <row r="73" spans="7:7" x14ac:dyDescent="0.2">
      <c r="G73" t="str">
        <f t="shared" si="6"/>
        <v/>
      </c>
    </row>
    <row r="74" spans="7:7" x14ac:dyDescent="0.2">
      <c r="G74" t="str">
        <f t="shared" ref="G74:G137" si="8">IF(A74="","",A74)</f>
        <v/>
      </c>
    </row>
    <row r="75" spans="7:7" x14ac:dyDescent="0.2">
      <c r="G75" t="str">
        <f t="shared" si="8"/>
        <v/>
      </c>
    </row>
    <row r="76" spans="7:7" x14ac:dyDescent="0.2">
      <c r="G76" t="str">
        <f t="shared" si="8"/>
        <v/>
      </c>
    </row>
    <row r="77" spans="7:7" x14ac:dyDescent="0.2">
      <c r="G77" t="str">
        <f t="shared" si="8"/>
        <v/>
      </c>
    </row>
    <row r="78" spans="7:7" x14ac:dyDescent="0.2">
      <c r="G78" t="str">
        <f t="shared" si="8"/>
        <v/>
      </c>
    </row>
    <row r="79" spans="7:7" x14ac:dyDescent="0.2">
      <c r="G79" t="str">
        <f t="shared" si="8"/>
        <v/>
      </c>
    </row>
    <row r="80" spans="7:7" x14ac:dyDescent="0.2">
      <c r="G80" t="str">
        <f t="shared" si="8"/>
        <v/>
      </c>
    </row>
    <row r="81" spans="7:7" x14ac:dyDescent="0.2">
      <c r="G81" t="str">
        <f t="shared" si="8"/>
        <v/>
      </c>
    </row>
    <row r="82" spans="7:7" x14ac:dyDescent="0.2">
      <c r="G82" t="str">
        <f t="shared" si="8"/>
        <v/>
      </c>
    </row>
    <row r="83" spans="7:7" x14ac:dyDescent="0.2">
      <c r="G83" t="str">
        <f t="shared" si="8"/>
        <v/>
      </c>
    </row>
    <row r="84" spans="7:7" x14ac:dyDescent="0.2">
      <c r="G84" t="str">
        <f t="shared" si="8"/>
        <v/>
      </c>
    </row>
    <row r="85" spans="7:7" x14ac:dyDescent="0.2">
      <c r="G85" t="str">
        <f t="shared" si="8"/>
        <v/>
      </c>
    </row>
    <row r="86" spans="7:7" x14ac:dyDescent="0.2">
      <c r="G86" t="str">
        <f t="shared" si="8"/>
        <v/>
      </c>
    </row>
    <row r="87" spans="7:7" x14ac:dyDescent="0.2">
      <c r="G87" t="str">
        <f t="shared" si="8"/>
        <v/>
      </c>
    </row>
    <row r="88" spans="7:7" x14ac:dyDescent="0.2">
      <c r="G88" t="str">
        <f t="shared" si="8"/>
        <v/>
      </c>
    </row>
    <row r="89" spans="7:7" x14ac:dyDescent="0.2">
      <c r="G89" t="str">
        <f t="shared" si="8"/>
        <v/>
      </c>
    </row>
    <row r="90" spans="7:7" x14ac:dyDescent="0.2">
      <c r="G90" t="str">
        <f t="shared" si="8"/>
        <v/>
      </c>
    </row>
    <row r="91" spans="7:7" x14ac:dyDescent="0.2">
      <c r="G91" t="str">
        <f t="shared" si="8"/>
        <v/>
      </c>
    </row>
    <row r="92" spans="7:7" x14ac:dyDescent="0.2">
      <c r="G92" t="str">
        <f t="shared" si="8"/>
        <v/>
      </c>
    </row>
    <row r="93" spans="7:7" x14ac:dyDescent="0.2">
      <c r="G93" t="str">
        <f t="shared" si="8"/>
        <v/>
      </c>
    </row>
    <row r="94" spans="7:7" x14ac:dyDescent="0.2">
      <c r="G94" t="str">
        <f t="shared" si="8"/>
        <v/>
      </c>
    </row>
    <row r="95" spans="7:7" x14ac:dyDescent="0.2">
      <c r="G95" t="str">
        <f t="shared" si="8"/>
        <v/>
      </c>
    </row>
    <row r="96" spans="7:7" x14ac:dyDescent="0.2">
      <c r="G96" t="str">
        <f t="shared" si="8"/>
        <v/>
      </c>
    </row>
    <row r="97" spans="7:7" x14ac:dyDescent="0.2">
      <c r="G97" t="str">
        <f t="shared" si="8"/>
        <v/>
      </c>
    </row>
    <row r="98" spans="7:7" x14ac:dyDescent="0.2">
      <c r="G98" t="str">
        <f t="shared" si="8"/>
        <v/>
      </c>
    </row>
    <row r="99" spans="7:7" x14ac:dyDescent="0.2">
      <c r="G99" t="str">
        <f t="shared" si="8"/>
        <v/>
      </c>
    </row>
    <row r="100" spans="7:7" x14ac:dyDescent="0.2">
      <c r="G100" t="str">
        <f t="shared" si="8"/>
        <v/>
      </c>
    </row>
    <row r="101" spans="7:7" x14ac:dyDescent="0.2">
      <c r="G101" t="str">
        <f t="shared" si="8"/>
        <v/>
      </c>
    </row>
    <row r="102" spans="7:7" x14ac:dyDescent="0.2">
      <c r="G102" t="str">
        <f t="shared" si="8"/>
        <v/>
      </c>
    </row>
    <row r="103" spans="7:7" x14ac:dyDescent="0.2">
      <c r="G103" t="str">
        <f t="shared" si="8"/>
        <v/>
      </c>
    </row>
    <row r="104" spans="7:7" x14ac:dyDescent="0.2">
      <c r="G104" t="str">
        <f t="shared" si="8"/>
        <v/>
      </c>
    </row>
    <row r="105" spans="7:7" x14ac:dyDescent="0.2">
      <c r="G105" t="str">
        <f t="shared" si="8"/>
        <v/>
      </c>
    </row>
    <row r="106" spans="7:7" x14ac:dyDescent="0.2">
      <c r="G106" t="str">
        <f t="shared" si="8"/>
        <v/>
      </c>
    </row>
    <row r="107" spans="7:7" x14ac:dyDescent="0.2">
      <c r="G107" t="str">
        <f t="shared" si="8"/>
        <v/>
      </c>
    </row>
    <row r="108" spans="7:7" x14ac:dyDescent="0.2">
      <c r="G108" t="str">
        <f t="shared" si="8"/>
        <v/>
      </c>
    </row>
    <row r="109" spans="7:7" x14ac:dyDescent="0.2">
      <c r="G109" t="str">
        <f t="shared" si="8"/>
        <v/>
      </c>
    </row>
    <row r="110" spans="7:7" x14ac:dyDescent="0.2">
      <c r="G110" t="str">
        <f t="shared" si="8"/>
        <v/>
      </c>
    </row>
    <row r="111" spans="7:7" x14ac:dyDescent="0.2">
      <c r="G111" t="str">
        <f t="shared" si="8"/>
        <v/>
      </c>
    </row>
    <row r="112" spans="7:7" x14ac:dyDescent="0.2">
      <c r="G112" t="str">
        <f t="shared" si="8"/>
        <v/>
      </c>
    </row>
    <row r="113" spans="7:7" x14ac:dyDescent="0.2">
      <c r="G113" t="str">
        <f t="shared" si="8"/>
        <v/>
      </c>
    </row>
    <row r="114" spans="7:7" x14ac:dyDescent="0.2">
      <c r="G114" t="str">
        <f t="shared" si="8"/>
        <v/>
      </c>
    </row>
    <row r="115" spans="7:7" x14ac:dyDescent="0.2">
      <c r="G115" t="str">
        <f t="shared" si="8"/>
        <v/>
      </c>
    </row>
    <row r="116" spans="7:7" x14ac:dyDescent="0.2">
      <c r="G116" t="str">
        <f t="shared" si="8"/>
        <v/>
      </c>
    </row>
    <row r="117" spans="7:7" x14ac:dyDescent="0.2">
      <c r="G117" t="str">
        <f t="shared" si="8"/>
        <v/>
      </c>
    </row>
    <row r="118" spans="7:7" x14ac:dyDescent="0.2">
      <c r="G118" t="str">
        <f t="shared" si="8"/>
        <v/>
      </c>
    </row>
    <row r="119" spans="7:7" x14ac:dyDescent="0.2">
      <c r="G119" t="str">
        <f t="shared" si="8"/>
        <v/>
      </c>
    </row>
    <row r="120" spans="7:7" x14ac:dyDescent="0.2">
      <c r="G120" t="str">
        <f t="shared" si="8"/>
        <v/>
      </c>
    </row>
    <row r="121" spans="7:7" x14ac:dyDescent="0.2">
      <c r="G121" t="str">
        <f t="shared" si="8"/>
        <v/>
      </c>
    </row>
    <row r="122" spans="7:7" x14ac:dyDescent="0.2">
      <c r="G122" t="str">
        <f t="shared" si="8"/>
        <v/>
      </c>
    </row>
    <row r="123" spans="7:7" x14ac:dyDescent="0.2">
      <c r="G123" t="str">
        <f t="shared" si="8"/>
        <v/>
      </c>
    </row>
    <row r="124" spans="7:7" x14ac:dyDescent="0.2">
      <c r="G124" t="str">
        <f t="shared" si="8"/>
        <v/>
      </c>
    </row>
    <row r="125" spans="7:7" x14ac:dyDescent="0.2">
      <c r="G125" t="str">
        <f t="shared" si="8"/>
        <v/>
      </c>
    </row>
    <row r="126" spans="7:7" x14ac:dyDescent="0.2">
      <c r="G126" t="str">
        <f t="shared" si="8"/>
        <v/>
      </c>
    </row>
    <row r="127" spans="7:7" x14ac:dyDescent="0.2">
      <c r="G127" t="str">
        <f t="shared" si="8"/>
        <v/>
      </c>
    </row>
    <row r="128" spans="7:7" x14ac:dyDescent="0.2">
      <c r="G128" t="str">
        <f t="shared" si="8"/>
        <v/>
      </c>
    </row>
    <row r="129" spans="7:7" x14ac:dyDescent="0.2">
      <c r="G129" t="str">
        <f t="shared" si="8"/>
        <v/>
      </c>
    </row>
    <row r="130" spans="7:7" x14ac:dyDescent="0.2">
      <c r="G130" t="str">
        <f t="shared" si="8"/>
        <v/>
      </c>
    </row>
    <row r="131" spans="7:7" x14ac:dyDescent="0.2">
      <c r="G131" t="str">
        <f t="shared" si="8"/>
        <v/>
      </c>
    </row>
    <row r="132" spans="7:7" x14ac:dyDescent="0.2">
      <c r="G132" t="str">
        <f t="shared" si="8"/>
        <v/>
      </c>
    </row>
    <row r="133" spans="7:7" x14ac:dyDescent="0.2">
      <c r="G133" t="str">
        <f t="shared" si="8"/>
        <v/>
      </c>
    </row>
    <row r="134" spans="7:7" x14ac:dyDescent="0.2">
      <c r="G134" t="str">
        <f t="shared" si="8"/>
        <v/>
      </c>
    </row>
    <row r="135" spans="7:7" x14ac:dyDescent="0.2">
      <c r="G135" t="str">
        <f t="shared" si="8"/>
        <v/>
      </c>
    </row>
    <row r="136" spans="7:7" x14ac:dyDescent="0.2">
      <c r="G136" t="str">
        <f t="shared" si="8"/>
        <v/>
      </c>
    </row>
    <row r="137" spans="7:7" x14ac:dyDescent="0.2">
      <c r="G137" t="str">
        <f t="shared" si="8"/>
        <v/>
      </c>
    </row>
    <row r="138" spans="7:7" x14ac:dyDescent="0.2">
      <c r="G138" t="str">
        <f t="shared" ref="G138:G201" si="9">IF(A138="","",A138)</f>
        <v/>
      </c>
    </row>
    <row r="139" spans="7:7" x14ac:dyDescent="0.2">
      <c r="G139" t="str">
        <f t="shared" si="9"/>
        <v/>
      </c>
    </row>
    <row r="140" spans="7:7" x14ac:dyDescent="0.2">
      <c r="G140" t="str">
        <f t="shared" si="9"/>
        <v/>
      </c>
    </row>
    <row r="141" spans="7:7" x14ac:dyDescent="0.2">
      <c r="G141" t="str">
        <f t="shared" si="9"/>
        <v/>
      </c>
    </row>
    <row r="142" spans="7:7" x14ac:dyDescent="0.2">
      <c r="G142" t="str">
        <f t="shared" si="9"/>
        <v/>
      </c>
    </row>
    <row r="143" spans="7:7" x14ac:dyDescent="0.2">
      <c r="G143" t="str">
        <f t="shared" si="9"/>
        <v/>
      </c>
    </row>
    <row r="144" spans="7:7" x14ac:dyDescent="0.2">
      <c r="G144" t="str">
        <f t="shared" si="9"/>
        <v/>
      </c>
    </row>
    <row r="145" spans="7:7" x14ac:dyDescent="0.2">
      <c r="G145" t="str">
        <f t="shared" si="9"/>
        <v/>
      </c>
    </row>
    <row r="146" spans="7:7" x14ac:dyDescent="0.2">
      <c r="G146" t="str">
        <f t="shared" si="9"/>
        <v/>
      </c>
    </row>
    <row r="147" spans="7:7" x14ac:dyDescent="0.2">
      <c r="G147" t="str">
        <f t="shared" si="9"/>
        <v/>
      </c>
    </row>
    <row r="148" spans="7:7" x14ac:dyDescent="0.2">
      <c r="G148" t="str">
        <f t="shared" si="9"/>
        <v/>
      </c>
    </row>
    <row r="149" spans="7:7" x14ac:dyDescent="0.2">
      <c r="G149" t="str">
        <f t="shared" si="9"/>
        <v/>
      </c>
    </row>
    <row r="150" spans="7:7" x14ac:dyDescent="0.2">
      <c r="G150" t="str">
        <f t="shared" si="9"/>
        <v/>
      </c>
    </row>
    <row r="151" spans="7:7" x14ac:dyDescent="0.2">
      <c r="G151" t="str">
        <f t="shared" si="9"/>
        <v/>
      </c>
    </row>
    <row r="152" spans="7:7" x14ac:dyDescent="0.2">
      <c r="G152" t="str">
        <f t="shared" si="9"/>
        <v/>
      </c>
    </row>
    <row r="153" spans="7:7" x14ac:dyDescent="0.2">
      <c r="G153" t="str">
        <f t="shared" si="9"/>
        <v/>
      </c>
    </row>
    <row r="154" spans="7:7" x14ac:dyDescent="0.2">
      <c r="G154" t="str">
        <f t="shared" si="9"/>
        <v/>
      </c>
    </row>
    <row r="155" spans="7:7" x14ac:dyDescent="0.2">
      <c r="G155" t="str">
        <f t="shared" si="9"/>
        <v/>
      </c>
    </row>
    <row r="156" spans="7:7" x14ac:dyDescent="0.2">
      <c r="G156" t="str">
        <f t="shared" si="9"/>
        <v/>
      </c>
    </row>
    <row r="157" spans="7:7" x14ac:dyDescent="0.2">
      <c r="G157" t="str">
        <f t="shared" si="9"/>
        <v/>
      </c>
    </row>
    <row r="158" spans="7:7" x14ac:dyDescent="0.2">
      <c r="G158" t="str">
        <f t="shared" si="9"/>
        <v/>
      </c>
    </row>
    <row r="159" spans="7:7" x14ac:dyDescent="0.2">
      <c r="G159" t="str">
        <f t="shared" si="9"/>
        <v/>
      </c>
    </row>
    <row r="160" spans="7:7" x14ac:dyDescent="0.2">
      <c r="G160" t="str">
        <f t="shared" si="9"/>
        <v/>
      </c>
    </row>
    <row r="161" spans="7:7" x14ac:dyDescent="0.2">
      <c r="G161" t="str">
        <f t="shared" si="9"/>
        <v/>
      </c>
    </row>
    <row r="162" spans="7:7" x14ac:dyDescent="0.2">
      <c r="G162" t="str">
        <f t="shared" si="9"/>
        <v/>
      </c>
    </row>
    <row r="163" spans="7:7" x14ac:dyDescent="0.2">
      <c r="G163" t="str">
        <f t="shared" si="9"/>
        <v/>
      </c>
    </row>
    <row r="164" spans="7:7" x14ac:dyDescent="0.2">
      <c r="G164" t="str">
        <f t="shared" si="9"/>
        <v/>
      </c>
    </row>
    <row r="165" spans="7:7" x14ac:dyDescent="0.2">
      <c r="G165" t="str">
        <f t="shared" si="9"/>
        <v/>
      </c>
    </row>
    <row r="166" spans="7:7" x14ac:dyDescent="0.2">
      <c r="G166" t="str">
        <f t="shared" si="9"/>
        <v/>
      </c>
    </row>
    <row r="167" spans="7:7" x14ac:dyDescent="0.2">
      <c r="G167" t="str">
        <f t="shared" si="9"/>
        <v/>
      </c>
    </row>
    <row r="168" spans="7:7" x14ac:dyDescent="0.2">
      <c r="G168" t="str">
        <f t="shared" si="9"/>
        <v/>
      </c>
    </row>
    <row r="169" spans="7:7" x14ac:dyDescent="0.2">
      <c r="G169" t="str">
        <f t="shared" si="9"/>
        <v/>
      </c>
    </row>
    <row r="170" spans="7:7" x14ac:dyDescent="0.2">
      <c r="G170" t="str">
        <f t="shared" si="9"/>
        <v/>
      </c>
    </row>
    <row r="171" spans="7:7" x14ac:dyDescent="0.2">
      <c r="G171" t="str">
        <f t="shared" si="9"/>
        <v/>
      </c>
    </row>
    <row r="172" spans="7:7" x14ac:dyDescent="0.2">
      <c r="G172" t="str">
        <f t="shared" si="9"/>
        <v/>
      </c>
    </row>
    <row r="173" spans="7:7" x14ac:dyDescent="0.2">
      <c r="G173" t="str">
        <f t="shared" si="9"/>
        <v/>
      </c>
    </row>
    <row r="174" spans="7:7" x14ac:dyDescent="0.2">
      <c r="G174" t="str">
        <f t="shared" si="9"/>
        <v/>
      </c>
    </row>
    <row r="175" spans="7:7" x14ac:dyDescent="0.2">
      <c r="G175" t="str">
        <f t="shared" si="9"/>
        <v/>
      </c>
    </row>
    <row r="176" spans="7:7" x14ac:dyDescent="0.2">
      <c r="G176" t="str">
        <f t="shared" si="9"/>
        <v/>
      </c>
    </row>
    <row r="177" spans="7:7" x14ac:dyDescent="0.2">
      <c r="G177" t="str">
        <f t="shared" si="9"/>
        <v/>
      </c>
    </row>
    <row r="178" spans="7:7" x14ac:dyDescent="0.2">
      <c r="G178" t="str">
        <f t="shared" si="9"/>
        <v/>
      </c>
    </row>
    <row r="179" spans="7:7" x14ac:dyDescent="0.2">
      <c r="G179" t="str">
        <f t="shared" si="9"/>
        <v/>
      </c>
    </row>
    <row r="180" spans="7:7" x14ac:dyDescent="0.2">
      <c r="G180" t="str">
        <f t="shared" si="9"/>
        <v/>
      </c>
    </row>
    <row r="181" spans="7:7" x14ac:dyDescent="0.2">
      <c r="G181" t="str">
        <f t="shared" si="9"/>
        <v/>
      </c>
    </row>
    <row r="182" spans="7:7" x14ac:dyDescent="0.2">
      <c r="G182" t="str">
        <f t="shared" si="9"/>
        <v/>
      </c>
    </row>
    <row r="183" spans="7:7" x14ac:dyDescent="0.2">
      <c r="G183" t="str">
        <f t="shared" si="9"/>
        <v/>
      </c>
    </row>
    <row r="184" spans="7:7" x14ac:dyDescent="0.2">
      <c r="G184" t="str">
        <f t="shared" si="9"/>
        <v/>
      </c>
    </row>
    <row r="185" spans="7:7" x14ac:dyDescent="0.2">
      <c r="G185" t="str">
        <f t="shared" si="9"/>
        <v/>
      </c>
    </row>
    <row r="186" spans="7:7" x14ac:dyDescent="0.2">
      <c r="G186" t="str">
        <f t="shared" si="9"/>
        <v/>
      </c>
    </row>
    <row r="187" spans="7:7" x14ac:dyDescent="0.2">
      <c r="G187" t="str">
        <f t="shared" si="9"/>
        <v/>
      </c>
    </row>
    <row r="188" spans="7:7" x14ac:dyDescent="0.2">
      <c r="G188" t="str">
        <f t="shared" si="9"/>
        <v/>
      </c>
    </row>
    <row r="189" spans="7:7" x14ac:dyDescent="0.2">
      <c r="G189" t="str">
        <f t="shared" si="9"/>
        <v/>
      </c>
    </row>
    <row r="190" spans="7:7" x14ac:dyDescent="0.2">
      <c r="G190" t="str">
        <f t="shared" si="9"/>
        <v/>
      </c>
    </row>
    <row r="191" spans="7:7" x14ac:dyDescent="0.2">
      <c r="G191" t="str">
        <f t="shared" si="9"/>
        <v/>
      </c>
    </row>
    <row r="192" spans="7:7" x14ac:dyDescent="0.2">
      <c r="G192" t="str">
        <f t="shared" si="9"/>
        <v/>
      </c>
    </row>
    <row r="193" spans="7:7" x14ac:dyDescent="0.2">
      <c r="G193" t="str">
        <f t="shared" si="9"/>
        <v/>
      </c>
    </row>
    <row r="194" spans="7:7" x14ac:dyDescent="0.2">
      <c r="G194" t="str">
        <f t="shared" si="9"/>
        <v/>
      </c>
    </row>
    <row r="195" spans="7:7" x14ac:dyDescent="0.2">
      <c r="G195" t="str">
        <f t="shared" si="9"/>
        <v/>
      </c>
    </row>
    <row r="196" spans="7:7" x14ac:dyDescent="0.2">
      <c r="G196" t="str">
        <f t="shared" si="9"/>
        <v/>
      </c>
    </row>
    <row r="197" spans="7:7" x14ac:dyDescent="0.2">
      <c r="G197" t="str">
        <f t="shared" si="9"/>
        <v/>
      </c>
    </row>
    <row r="198" spans="7:7" x14ac:dyDescent="0.2">
      <c r="G198" t="str">
        <f t="shared" si="9"/>
        <v/>
      </c>
    </row>
    <row r="199" spans="7:7" x14ac:dyDescent="0.2">
      <c r="G199" t="str">
        <f t="shared" si="9"/>
        <v/>
      </c>
    </row>
    <row r="200" spans="7:7" x14ac:dyDescent="0.2">
      <c r="G200" t="str">
        <f t="shared" si="9"/>
        <v/>
      </c>
    </row>
    <row r="201" spans="7:7" x14ac:dyDescent="0.2">
      <c r="G201" t="str">
        <f t="shared" si="9"/>
        <v/>
      </c>
    </row>
    <row r="202" spans="7:7" x14ac:dyDescent="0.2">
      <c r="G202" t="str">
        <f t="shared" ref="G202:G212" si="10">IF(A202="","",A202)</f>
        <v/>
      </c>
    </row>
    <row r="203" spans="7:7" x14ac:dyDescent="0.2">
      <c r="G203" t="str">
        <f t="shared" si="10"/>
        <v/>
      </c>
    </row>
    <row r="204" spans="7:7" x14ac:dyDescent="0.2">
      <c r="G204" t="str">
        <f t="shared" si="10"/>
        <v/>
      </c>
    </row>
    <row r="205" spans="7:7" x14ac:dyDescent="0.2">
      <c r="G205" t="str">
        <f t="shared" si="10"/>
        <v/>
      </c>
    </row>
    <row r="206" spans="7:7" x14ac:dyDescent="0.2">
      <c r="G206" t="str">
        <f t="shared" si="10"/>
        <v/>
      </c>
    </row>
    <row r="207" spans="7:7" x14ac:dyDescent="0.2">
      <c r="G207" t="str">
        <f t="shared" si="10"/>
        <v/>
      </c>
    </row>
    <row r="208" spans="7:7" x14ac:dyDescent="0.2">
      <c r="G208" t="str">
        <f t="shared" si="10"/>
        <v/>
      </c>
    </row>
    <row r="209" spans="7:7" x14ac:dyDescent="0.2">
      <c r="G209" t="str">
        <f t="shared" si="10"/>
        <v/>
      </c>
    </row>
    <row r="210" spans="7:7" x14ac:dyDescent="0.2">
      <c r="G210" t="str">
        <f t="shared" si="10"/>
        <v/>
      </c>
    </row>
    <row r="211" spans="7:7" x14ac:dyDescent="0.2">
      <c r="G211" t="str">
        <f t="shared" si="10"/>
        <v/>
      </c>
    </row>
    <row r="212" spans="7:7" x14ac:dyDescent="0.2">
      <c r="G212" t="str">
        <f t="shared" si="10"/>
        <v/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8"/>
  <sheetViews>
    <sheetView tabSelected="1" zoomScale="150" zoomScaleNormal="150" workbookViewId="0">
      <selection activeCell="B13" sqref="B13"/>
    </sheetView>
  </sheetViews>
  <sheetFormatPr baseColWidth="10" defaultRowHeight="12.75" x14ac:dyDescent="0.2"/>
  <cols>
    <col min="1" max="1" width="15.42578125" style="11" customWidth="1"/>
    <col min="3" max="14" width="7.7109375" customWidth="1"/>
  </cols>
  <sheetData>
    <row r="1" spans="1:14" x14ac:dyDescent="0.2">
      <c r="A1" s="19" t="s">
        <v>28</v>
      </c>
    </row>
    <row r="3" spans="1:14" x14ac:dyDescent="0.2">
      <c r="A3" s="10" t="s">
        <v>16</v>
      </c>
      <c r="B3" s="1" t="s">
        <v>0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</row>
    <row r="4" spans="1:14" x14ac:dyDescent="0.2">
      <c r="A4" s="2">
        <v>1</v>
      </c>
      <c r="B4" s="3" t="str">
        <f>VLOOKUP(A4,'Liste personnel'!A4:B10,2,0)</f>
        <v>Sébastien</v>
      </c>
      <c r="C4" s="1"/>
    </row>
    <row r="5" spans="1:14" x14ac:dyDescent="0.2">
      <c r="A5" s="2">
        <v>2</v>
      </c>
      <c r="B5" s="3" t="str">
        <f>VLOOKUP(A5,'Liste personnel'!A5:B11,2,0)</f>
        <v>Lora</v>
      </c>
      <c r="C5" s="1"/>
    </row>
    <row r="6" spans="1:14" x14ac:dyDescent="0.2">
      <c r="A6" s="2">
        <v>3</v>
      </c>
      <c r="B6" s="3" t="str">
        <f>VLOOKUP(A6,'Liste personnel'!A6:B12,2,0)</f>
        <v>David</v>
      </c>
      <c r="C6" s="1"/>
    </row>
    <row r="7" spans="1:14" x14ac:dyDescent="0.2">
      <c r="A7" s="2">
        <v>4</v>
      </c>
      <c r="B7" s="3" t="str">
        <f>VLOOKUP(A7,'Liste personnel'!A7:B13,2,0)</f>
        <v>Sirine</v>
      </c>
      <c r="C7" s="1"/>
    </row>
    <row r="8" spans="1:14" x14ac:dyDescent="0.2">
      <c r="A8" s="11">
        <v>5</v>
      </c>
      <c r="B8" t="str">
        <f>VLOOKUP(A8,'Liste personnel'!A8:B14,2,0)</f>
        <v>Ivon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personnel</vt:lpstr>
      <vt:lpstr>Saisie Prêt</vt:lpstr>
      <vt:lpstr>TCD Prêt</vt:lpstr>
      <vt:lpstr>synthèse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2016-10-04T13:30:45Z</dcterms:created>
  <dcterms:modified xsi:type="dcterms:W3CDTF">2016-10-04T14:05:13Z</dcterms:modified>
</cp:coreProperties>
</file>