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7995"/>
  </bookViews>
  <sheets>
    <sheet name="PLANNING FORMATION" sheetId="1" r:id="rId1"/>
    <sheet name="EQUIPES" sheetId="2" r:id="rId2"/>
  </sheets>
  <externalReferences>
    <externalReference r:id="rId3"/>
  </externalReferences>
  <definedNames>
    <definedName name="BDD_EMPLOYES">'[1]BDD EMPLOYES'!$A$1:$L$509</definedName>
    <definedName name="BDD_FORMATIONS">'[1]BDD FORMATIONS'!$A$1:$J$71</definedName>
    <definedName name="FORMATIONS_BDDFORMATIONS" localSheetId="1">'[1]PLANNING FORMATION'!$D$2:$D$500</definedName>
    <definedName name="FORMATIONS_BDDFORMATIONS">'PLANNING FORMATION'!$D$2:$D$10</definedName>
    <definedName name="HISTORIQUE_DATE" localSheetId="1">'[1]PLANNING FORMATION'!$G$1:$L$500</definedName>
    <definedName name="HISTORIQUE_DATE">'PLANNING FORMATION'!$G$1:$L$10</definedName>
    <definedName name="INTITULE_FORMATION">'[1]BDD FORMATIONS'!$A$2:$A$71</definedName>
    <definedName name="MATRICULES" localSheetId="1">'[1]BDD EMPLOYES'!#REF!</definedName>
    <definedName name="MATRICULES">'[1]BDD EMPLOYES'!#REF!</definedName>
    <definedName name="NOM_BDDFORMATION" localSheetId="1">'[1]PLANNING FORMATION'!$B$2:$B$500</definedName>
    <definedName name="NOM_BDDFORMATION">'PLANNING FORMATION'!$B$2:$B$10</definedName>
    <definedName name="NOMS">'[1]BDD EMPLOYES'!$A$2:$A$500</definedName>
    <definedName name="_xlnm.Print_Area" localSheetId="1">EQUIPES!$B$2:$AJ$53</definedName>
  </definedNames>
  <calcPr calcId="145621" calcOnSave="0"/>
</workbook>
</file>

<file path=xl/calcChain.xml><?xml version="1.0" encoding="utf-8"?>
<calcChain xmlns="http://schemas.openxmlformats.org/spreadsheetml/2006/main">
  <c r="F12" i="2" l="1" a="1"/>
  <c r="F12" i="2" s="1"/>
  <c r="T10" i="1"/>
  <c r="S10" i="1"/>
  <c r="R10" i="1"/>
  <c r="E10" i="1"/>
  <c r="T9" i="1"/>
  <c r="S9" i="1"/>
  <c r="R9" i="1"/>
  <c r="E9" i="1"/>
  <c r="T8" i="1"/>
  <c r="S8" i="1"/>
  <c r="M8" i="1" s="1"/>
  <c r="R8" i="1"/>
  <c r="E8" i="1"/>
  <c r="T7" i="1"/>
  <c r="S7" i="1"/>
  <c r="R7" i="1"/>
  <c r="E7" i="1"/>
  <c r="T6" i="1"/>
  <c r="S6" i="1"/>
  <c r="M6" i="1" s="1"/>
  <c r="N6" i="1" s="1"/>
  <c r="O6" i="1" s="1"/>
  <c r="R6" i="1"/>
  <c r="E6" i="1"/>
  <c r="T5" i="1"/>
  <c r="S5" i="1"/>
  <c r="M5" i="1" s="1"/>
  <c r="N5" i="1" s="1"/>
  <c r="O5" i="1" s="1"/>
  <c r="P5" i="1" s="1"/>
  <c r="Q5" i="1" s="1"/>
  <c r="R5" i="1"/>
  <c r="E5" i="1"/>
  <c r="T4" i="1"/>
  <c r="S4" i="1"/>
  <c r="R4" i="1"/>
  <c r="M4" i="1"/>
  <c r="E4" i="1"/>
  <c r="T3" i="1"/>
  <c r="S3" i="1"/>
  <c r="R3" i="1"/>
  <c r="E3" i="1"/>
  <c r="T2" i="1"/>
  <c r="S2" i="1"/>
  <c r="R2" i="1"/>
  <c r="E2" i="1"/>
  <c r="M1" i="1"/>
  <c r="N1" i="1" s="1"/>
  <c r="O1" i="1" s="1"/>
  <c r="P1" i="1" s="1"/>
  <c r="Q1" i="1" s="1"/>
  <c r="K1" i="1"/>
  <c r="J1" i="1" s="1"/>
  <c r="I1" i="1" s="1"/>
  <c r="H1" i="1" s="1"/>
  <c r="G1" i="1" s="1"/>
  <c r="M9" i="1" l="1"/>
  <c r="N9" i="1" s="1"/>
  <c r="O9" i="1" s="1"/>
  <c r="P9" i="1" s="1"/>
  <c r="Q9" i="1" s="1"/>
  <c r="M7" i="1"/>
  <c r="M3" i="1"/>
  <c r="N3" i="1" s="1"/>
  <c r="O3" i="1" s="1"/>
  <c r="P3" i="1" s="1"/>
  <c r="Q3" i="1" s="1"/>
  <c r="M10" i="1"/>
  <c r="N10" i="1" s="1"/>
  <c r="N8" i="1"/>
  <c r="O8" i="1" s="1"/>
  <c r="P8" i="1" s="1"/>
  <c r="Q8" i="1" s="1"/>
  <c r="N7" i="1"/>
  <c r="O7" i="1" s="1"/>
  <c r="P7" i="1" s="1"/>
  <c r="Q7" i="1" s="1"/>
  <c r="M2" i="1"/>
  <c r="N2" i="1" s="1"/>
  <c r="O2" i="1" s="1"/>
  <c r="P2" i="1" s="1"/>
  <c r="Q2" i="1" s="1"/>
  <c r="N4" i="1"/>
  <c r="O4" i="1" s="1"/>
  <c r="P4" i="1" s="1"/>
  <c r="Q4" i="1" s="1"/>
  <c r="P6" i="1"/>
  <c r="Q6" i="1" s="1"/>
  <c r="O10" i="1"/>
  <c r="P10" i="1" s="1"/>
  <c r="Q10" i="1" s="1"/>
</calcChain>
</file>

<file path=xl/sharedStrings.xml><?xml version="1.0" encoding="utf-8"?>
<sst xmlns="http://schemas.openxmlformats.org/spreadsheetml/2006/main" count="86" uniqueCount="59">
  <si>
    <t>MATRICULE</t>
  </si>
  <si>
    <t>NOM</t>
  </si>
  <si>
    <t>PRÉNOM</t>
  </si>
  <si>
    <t>FORMATIONS PLANIFIÉES</t>
  </si>
  <si>
    <t>TYPE FORMATION</t>
  </si>
  <si>
    <t>INITIALE</t>
  </si>
  <si>
    <t>DURÉE</t>
  </si>
  <si>
    <t>VALIDITÉ</t>
  </si>
  <si>
    <t>COÛT / PERSONNE</t>
  </si>
  <si>
    <t>Arbre des causes</t>
  </si>
  <si>
    <t>OUI</t>
  </si>
  <si>
    <t>CACES 1-3</t>
  </si>
  <si>
    <t>CACES 5</t>
  </si>
  <si>
    <t>SST</t>
  </si>
  <si>
    <t>NON</t>
  </si>
  <si>
    <t>Habilitation électrique - H0B0</t>
  </si>
  <si>
    <t>Manipulation extincteurs/Camion incendie</t>
  </si>
  <si>
    <t>Excel</t>
  </si>
  <si>
    <t>Permis Nacelle</t>
  </si>
  <si>
    <t>A</t>
  </si>
  <si>
    <t>B</t>
  </si>
  <si>
    <t>C</t>
  </si>
  <si>
    <t>D</t>
  </si>
  <si>
    <t>EQUIPE 1</t>
  </si>
  <si>
    <t>EQUIPE 2</t>
  </si>
  <si>
    <t>EQUIPE 3</t>
  </si>
  <si>
    <t>Règlementaire/Sécu</t>
  </si>
  <si>
    <t>Accompagnement conduite</t>
  </si>
  <si>
    <t>APEPS</t>
  </si>
  <si>
    <t>PEPS</t>
  </si>
  <si>
    <t>Accompagnement Peps</t>
  </si>
  <si>
    <t>Sensibilisation consignation</t>
  </si>
  <si>
    <t>Chargé de consignation général</t>
  </si>
  <si>
    <t>Chargé de consignation des racks</t>
  </si>
  <si>
    <t>Habilitation électrique - BR</t>
  </si>
  <si>
    <t>Manipulation DAE</t>
  </si>
  <si>
    <t>Formation Equipier Première Intervention</t>
  </si>
  <si>
    <t>AIB</t>
  </si>
  <si>
    <t>Métier</t>
  </si>
  <si>
    <t>EWM - spé métier</t>
  </si>
  <si>
    <t>Métier Cariste</t>
  </si>
  <si>
    <t>Métier Leader</t>
  </si>
  <si>
    <t>Métier CQR</t>
  </si>
  <si>
    <t>TMS</t>
  </si>
  <si>
    <t>Formation Formateur</t>
  </si>
  <si>
    <t>Gestion de conflit</t>
  </si>
  <si>
    <t>Anglais Logistique</t>
  </si>
  <si>
    <t>Fondamentaux RH opérateurs</t>
  </si>
  <si>
    <t>Formation à l'entretien individuel</t>
  </si>
  <si>
    <t>Gestion du Stress</t>
  </si>
  <si>
    <t>Développement Personnel</t>
  </si>
  <si>
    <t>Powerpoint</t>
  </si>
  <si>
    <t>Bilan de compétences</t>
  </si>
  <si>
    <t>Vis ma vie</t>
  </si>
  <si>
    <t>Conduite automobile</t>
  </si>
  <si>
    <t>Cap 50</t>
  </si>
  <si>
    <t>Cap 60</t>
  </si>
  <si>
    <t>Français</t>
  </si>
  <si>
    <t>RECAP 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</si>
</sst>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3" formatCode="_-* #,##0.00\ _€_-;\-* #,##0.00\ _€_-;_-* &quot;-&quot;??\ _€_-;_-@_-"/>
    <numFmt numFmtId="164" formatCode="0\ &quot;ans&quot;"/>
    <numFmt numFmtId="165" formatCode="#,##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48"/>
      <color rgb="FF0070C0"/>
      <name val="Calibri"/>
      <family val="2"/>
      <scheme val="minor"/>
    </font>
    <font>
      <b/>
      <sz val="18"/>
      <color rgb="FF006699"/>
      <name val="Calibri"/>
      <family val="2"/>
      <scheme val="minor"/>
    </font>
    <font>
      <b/>
      <sz val="18"/>
      <color theme="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20"/>
      <color theme="3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theme="3" tint="0.39994506668294322"/>
      </left>
      <right/>
      <top style="double">
        <color theme="3" tint="0.39994506668294322"/>
      </top>
      <bottom/>
      <diagonal/>
    </border>
    <border>
      <left/>
      <right/>
      <top style="double">
        <color theme="3" tint="0.39994506668294322"/>
      </top>
      <bottom/>
      <diagonal/>
    </border>
    <border>
      <left/>
      <right style="double">
        <color theme="3" tint="0.39994506668294322"/>
      </right>
      <top style="double">
        <color theme="3" tint="0.39994506668294322"/>
      </top>
      <bottom/>
      <diagonal/>
    </border>
    <border>
      <left style="double">
        <color theme="3" tint="0.39994506668294322"/>
      </left>
      <right/>
      <top/>
      <bottom/>
      <diagonal/>
    </border>
    <border>
      <left/>
      <right style="double">
        <color theme="3" tint="0.39994506668294322"/>
      </right>
      <top/>
      <bottom/>
      <diagonal/>
    </border>
    <border>
      <left/>
      <right/>
      <top/>
      <bottom style="thin">
        <color theme="3" tint="0.39997558519241921"/>
      </bottom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 style="hair">
        <color theme="3" tint="0.59996337778862885"/>
      </left>
      <right/>
      <top/>
      <bottom/>
      <diagonal/>
    </border>
    <border>
      <left/>
      <right style="hair">
        <color theme="3" tint="0.59996337778862885"/>
      </right>
      <top/>
      <bottom/>
      <diagonal/>
    </border>
    <border>
      <left style="hair">
        <color theme="3" tint="0.59996337778862885"/>
      </left>
      <right style="hair">
        <color theme="3" tint="0.59996337778862885"/>
      </right>
      <top/>
      <bottom/>
      <diagonal/>
    </border>
    <border>
      <left style="hair">
        <color theme="3" tint="0.59996337778862885"/>
      </left>
      <right style="hair">
        <color theme="3" tint="0.59996337778862885"/>
      </right>
      <top/>
      <bottom style="thin">
        <color theme="3" tint="0.39997558519241921"/>
      </bottom>
      <diagonal/>
    </border>
    <border>
      <left/>
      <right/>
      <top style="thin">
        <color theme="3" tint="0.39997558519241921"/>
      </top>
      <bottom/>
      <diagonal/>
    </border>
    <border>
      <left/>
      <right/>
      <top style="hair">
        <color theme="3" tint="0.59996337778862885"/>
      </top>
      <bottom style="hair">
        <color theme="3" tint="0.59996337778862885"/>
      </bottom>
      <diagonal/>
    </border>
    <border>
      <left/>
      <right style="thin">
        <color theme="3" tint="0.59996337778862885"/>
      </right>
      <top style="hair">
        <color theme="3" tint="0.59996337778862885"/>
      </top>
      <bottom style="hair">
        <color theme="3" tint="0.59996337778862885"/>
      </bottom>
      <diagonal/>
    </border>
    <border>
      <left style="thin">
        <color theme="3" tint="0.59996337778862885"/>
      </left>
      <right style="hair">
        <color theme="3" tint="0.59996337778862885"/>
      </right>
      <top style="hair">
        <color theme="3" tint="0.59996337778862885"/>
      </top>
      <bottom style="hair">
        <color theme="3" tint="0.59996337778862885"/>
      </bottom>
      <diagonal/>
    </border>
    <border>
      <left style="hair">
        <color theme="3" tint="0.59996337778862885"/>
      </left>
      <right style="hair">
        <color theme="3" tint="0.59996337778862885"/>
      </right>
      <top style="hair">
        <color theme="3" tint="0.59996337778862885"/>
      </top>
      <bottom style="hair">
        <color theme="3" tint="0.59996337778862885"/>
      </bottom>
      <diagonal/>
    </border>
    <border>
      <left style="hair">
        <color theme="3" tint="0.59996337778862885"/>
      </left>
      <right style="thin">
        <color theme="3" tint="0.59996337778862885"/>
      </right>
      <top style="hair">
        <color theme="3" tint="0.59996337778862885"/>
      </top>
      <bottom style="hair">
        <color theme="3" tint="0.59996337778862885"/>
      </bottom>
      <diagonal/>
    </border>
    <border>
      <left style="thin">
        <color theme="3" tint="0.59996337778862885"/>
      </left>
      <right style="hair">
        <color theme="3" tint="0.59996337778862885"/>
      </right>
      <top/>
      <bottom style="thin">
        <color theme="3" tint="0.39997558519241921"/>
      </bottom>
      <diagonal/>
    </border>
    <border>
      <left style="hair">
        <color theme="3" tint="0.59996337778862885"/>
      </left>
      <right style="thin">
        <color theme="3" tint="0.59996337778862885"/>
      </right>
      <top/>
      <bottom style="thin">
        <color theme="3" tint="0.39997558519241921"/>
      </bottom>
      <diagonal/>
    </border>
    <border>
      <left/>
      <right style="hair">
        <color theme="3" tint="0.59996337778862885"/>
      </right>
      <top style="hair">
        <color theme="3" tint="0.59996337778862885"/>
      </top>
      <bottom style="hair">
        <color theme="3" tint="0.59996337778862885"/>
      </bottom>
      <diagonal/>
    </border>
    <border>
      <left style="hair">
        <color theme="3" tint="0.59996337778862885"/>
      </left>
      <right style="hair">
        <color theme="3" tint="0.59996337778862885"/>
      </right>
      <top style="hair">
        <color theme="3" tint="0.59996337778862885"/>
      </top>
      <bottom style="thin">
        <color theme="3" tint="0.39997558519241921"/>
      </bottom>
      <diagonal/>
    </border>
    <border>
      <left style="hair">
        <color theme="3" tint="0.59996337778862885"/>
      </left>
      <right style="hair">
        <color theme="3" tint="0.59996337778862885"/>
      </right>
      <top style="hair">
        <color theme="3" tint="0.59996337778862885"/>
      </top>
      <bottom style="thin">
        <color theme="3" tint="0.59996337778862885"/>
      </bottom>
      <diagonal/>
    </border>
    <border>
      <left style="double">
        <color theme="3" tint="0.39994506668294322"/>
      </left>
      <right/>
      <top/>
      <bottom style="double">
        <color theme="3" tint="0.39994506668294322"/>
      </bottom>
      <diagonal/>
    </border>
    <border>
      <left/>
      <right/>
      <top/>
      <bottom style="double">
        <color theme="3" tint="0.39994506668294322"/>
      </bottom>
      <diagonal/>
    </border>
    <border>
      <left/>
      <right style="double">
        <color theme="3" tint="0.39994506668294322"/>
      </right>
      <top/>
      <bottom style="double">
        <color theme="3" tint="0.3999450666829432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8" fontId="2" fillId="2" borderId="0" xfId="0" applyNumberFormat="1" applyFont="1" applyFill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/>
    <xf numFmtId="164" fontId="0" fillId="0" borderId="0" xfId="0" applyNumberFormat="1" applyAlignment="1">
      <alignment horizontal="right"/>
    </xf>
    <xf numFmtId="8" fontId="0" fillId="0" borderId="0" xfId="0" applyNumberFormat="1"/>
    <xf numFmtId="0" fontId="0" fillId="0" borderId="0" xfId="0" applyBorder="1"/>
    <xf numFmtId="1" fontId="3" fillId="0" borderId="0" xfId="0" applyNumberFormat="1" applyFont="1"/>
    <xf numFmtId="165" fontId="3" fillId="0" borderId="0" xfId="0" applyNumberFormat="1" applyFont="1"/>
    <xf numFmtId="0" fontId="0" fillId="0" borderId="2" xfId="0" applyBorder="1"/>
    <xf numFmtId="0" fontId="4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0" fillId="0" borderId="0" xfId="0" applyAlignment="1"/>
    <xf numFmtId="0" fontId="0" fillId="0" borderId="5" xfId="0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0" fillId="0" borderId="6" xfId="0" applyBorder="1"/>
    <xf numFmtId="0" fontId="0" fillId="0" borderId="7" xfId="0" applyBorder="1"/>
    <xf numFmtId="0" fontId="5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1" fontId="7" fillId="0" borderId="8" xfId="0" applyNumberFormat="1" applyFont="1" applyBorder="1" applyAlignment="1">
      <alignment vertical="center"/>
    </xf>
    <xf numFmtId="165" fontId="7" fillId="0" borderId="8" xfId="0" applyNumberFormat="1" applyFont="1" applyBorder="1" applyAlignment="1">
      <alignment vertical="center"/>
    </xf>
    <xf numFmtId="165" fontId="6" fillId="0" borderId="8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vertical="center"/>
    </xf>
    <xf numFmtId="0" fontId="8" fillId="0" borderId="0" xfId="0" applyFont="1" applyBorder="1"/>
    <xf numFmtId="1" fontId="8" fillId="0" borderId="11" xfId="0" applyNumberFormat="1" applyFont="1" applyBorder="1" applyAlignment="1">
      <alignment vertical="center" wrapText="1"/>
    </xf>
    <xf numFmtId="165" fontId="8" fillId="0" borderId="11" xfId="0" applyNumberFormat="1" applyFont="1" applyBorder="1" applyAlignment="1">
      <alignment vertical="center" wrapText="1"/>
    </xf>
    <xf numFmtId="1" fontId="8" fillId="0" borderId="11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1" fontId="8" fillId="0" borderId="12" xfId="0" applyNumberFormat="1" applyFont="1" applyBorder="1" applyAlignment="1">
      <alignment vertical="center" wrapText="1"/>
    </xf>
    <xf numFmtId="165" fontId="8" fillId="0" borderId="12" xfId="0" applyNumberFormat="1" applyFont="1" applyBorder="1" applyAlignment="1">
      <alignment vertical="center" wrapText="1"/>
    </xf>
    <xf numFmtId="1" fontId="8" fillId="0" borderId="12" xfId="0" applyNumberFormat="1" applyFont="1" applyBorder="1" applyAlignment="1">
      <alignment horizontal="center" vertical="center" wrapText="1"/>
    </xf>
    <xf numFmtId="1" fontId="3" fillId="0" borderId="13" xfId="0" applyNumberFormat="1" applyFont="1" applyBorder="1" applyAlignment="1">
      <alignment horizontal="center" vertical="center"/>
    </xf>
    <xf numFmtId="165" fontId="3" fillId="0" borderId="13" xfId="0" applyNumberFormat="1" applyFont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 vertical="center"/>
    </xf>
    <xf numFmtId="165" fontId="3" fillId="0" borderId="18" xfId="1" applyNumberFormat="1" applyFont="1" applyFill="1" applyBorder="1" applyAlignment="1">
      <alignment horizontal="center" vertical="center"/>
    </xf>
    <xf numFmtId="165" fontId="3" fillId="0" borderId="18" xfId="0" applyNumberFormat="1" applyFont="1" applyFill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/>
    </xf>
    <xf numFmtId="1" fontId="3" fillId="0" borderId="16" xfId="0" applyNumberFormat="1" applyFont="1" applyBorder="1" applyAlignment="1">
      <alignment horizontal="center" vertical="center"/>
    </xf>
    <xf numFmtId="0" fontId="13" fillId="0" borderId="0" xfId="0" applyFont="1"/>
    <xf numFmtId="1" fontId="14" fillId="0" borderId="19" xfId="0" applyNumberFormat="1" applyFont="1" applyFill="1" applyBorder="1" applyAlignment="1">
      <alignment horizontal="center" vertical="center"/>
    </xf>
    <xf numFmtId="165" fontId="14" fillId="0" borderId="20" xfId="0" applyNumberFormat="1" applyFont="1" applyFill="1" applyBorder="1" applyAlignment="1">
      <alignment horizontal="center" vertical="center"/>
    </xf>
    <xf numFmtId="1" fontId="3" fillId="0" borderId="17" xfId="0" applyNumberFormat="1" applyFont="1" applyFill="1" applyBorder="1" applyAlignment="1">
      <alignment horizontal="center" vertical="center"/>
    </xf>
    <xf numFmtId="1" fontId="3" fillId="0" borderId="21" xfId="0" applyNumberFormat="1" applyFont="1" applyFill="1" applyBorder="1" applyAlignment="1">
      <alignment horizontal="center" vertical="center"/>
    </xf>
    <xf numFmtId="1" fontId="3" fillId="0" borderId="21" xfId="0" applyNumberFormat="1" applyFont="1" applyBorder="1" applyAlignment="1">
      <alignment horizontal="center" vertical="center"/>
    </xf>
    <xf numFmtId="1" fontId="14" fillId="0" borderId="22" xfId="0" applyNumberFormat="1" applyFont="1" applyFill="1" applyBorder="1" applyAlignment="1">
      <alignment horizontal="center" vertical="center"/>
    </xf>
    <xf numFmtId="1" fontId="3" fillId="0" borderId="23" xfId="0" applyNumberFormat="1" applyFont="1" applyBorder="1" applyAlignment="1">
      <alignment horizontal="center" vertical="center"/>
    </xf>
    <xf numFmtId="0" fontId="0" fillId="0" borderId="24" xfId="0" applyBorder="1"/>
    <xf numFmtId="1" fontId="3" fillId="0" borderId="25" xfId="0" applyNumberFormat="1" applyFont="1" applyBorder="1"/>
    <xf numFmtId="165" fontId="3" fillId="0" borderId="25" xfId="0" applyNumberFormat="1" applyFont="1" applyBorder="1"/>
    <xf numFmtId="0" fontId="0" fillId="0" borderId="26" xfId="0" applyBorder="1"/>
    <xf numFmtId="1" fontId="3" fillId="0" borderId="0" xfId="0" applyNumberFormat="1" applyFont="1" applyBorder="1"/>
    <xf numFmtId="165" fontId="3" fillId="0" borderId="0" xfId="0" applyNumberFormat="1" applyFont="1" applyBorder="1"/>
    <xf numFmtId="0" fontId="12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0" fillId="0" borderId="25" xfId="0" applyBorder="1"/>
    <xf numFmtId="0" fontId="11" fillId="4" borderId="0" xfId="0" applyFont="1" applyFill="1" applyBorder="1" applyAlignment="1">
      <alignment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2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4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/>
    </xf>
    <xf numFmtId="165" fontId="6" fillId="0" borderId="7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ATION%20EXCEL/PLAN%20DE%20FORMA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 EMPLOYES"/>
      <sheetName val="BDD FORMATIONS"/>
      <sheetName val="PLANNING FORMATION"/>
      <sheetName val="EXTRACTION"/>
      <sheetName val="EXTRACTION INDIVIDUELLE"/>
      <sheetName val="EXTRACTION BUDGET"/>
      <sheetName val="PLAN DE FORMATION"/>
      <sheetName val="EQUIPES"/>
    </sheetNames>
    <sheetDataSet>
      <sheetData sheetId="0">
        <row r="1">
          <cell r="A1" t="str">
            <v>Nom</v>
          </cell>
          <cell r="B1" t="str">
            <v>Prénom</v>
          </cell>
          <cell r="C1" t="str">
            <v>Matricule</v>
          </cell>
          <cell r="D1" t="str">
            <v>Cost center</v>
          </cell>
          <cell r="E1" t="str">
            <v>Date de naissance</v>
          </cell>
          <cell r="F1" t="str">
            <v>Age</v>
          </cell>
          <cell r="G1" t="str">
            <v>Adresse</v>
          </cell>
          <cell r="H1" t="str">
            <v>CP</v>
          </cell>
          <cell r="I1" t="str">
            <v>Ville</v>
          </cell>
          <cell r="J1" t="str">
            <v>Téléphone</v>
          </cell>
          <cell r="K1" t="str">
            <v>Mail</v>
          </cell>
          <cell r="L1" t="str">
            <v>Titre</v>
          </cell>
        </row>
        <row r="2">
          <cell r="A2" t="str">
            <v>AGBALE</v>
          </cell>
          <cell r="B2" t="str">
            <v>Kévin</v>
          </cell>
          <cell r="C2">
            <v>116906</v>
          </cell>
          <cell r="D2">
            <v>206520</v>
          </cell>
          <cell r="E2">
            <v>31665</v>
          </cell>
          <cell r="F2">
            <v>10694</v>
          </cell>
          <cell r="G2" t="str">
            <v>1, rue du beau temps</v>
          </cell>
          <cell r="H2">
            <v>57130</v>
          </cell>
          <cell r="I2" t="str">
            <v>JUSSY</v>
          </cell>
          <cell r="J2" t="str">
            <v>01 01 01 01 01</v>
          </cell>
          <cell r="K2" t="str">
            <v>j@h.com</v>
          </cell>
          <cell r="L2" t="str">
            <v>M</v>
          </cell>
        </row>
        <row r="3">
          <cell r="A3" t="str">
            <v>BARBAS</v>
          </cell>
          <cell r="B3" t="str">
            <v>Patrice</v>
          </cell>
          <cell r="C3">
            <v>32940</v>
          </cell>
          <cell r="D3">
            <v>206520</v>
          </cell>
          <cell r="E3">
            <v>21042</v>
          </cell>
          <cell r="F3">
            <v>21317</v>
          </cell>
          <cell r="G3" t="str">
            <v>2, rue du chat</v>
          </cell>
          <cell r="H3">
            <v>57120</v>
          </cell>
          <cell r="I3" t="str">
            <v>METZ</v>
          </cell>
          <cell r="J3" t="str">
            <v>01 02 02 02 02</v>
          </cell>
          <cell r="K3" t="str">
            <v>l@g.com</v>
          </cell>
          <cell r="L3" t="str">
            <v>M</v>
          </cell>
        </row>
        <row r="4">
          <cell r="A4" t="str">
            <v>BOLZINGER</v>
          </cell>
          <cell r="B4" t="str">
            <v>Nicolas François</v>
          </cell>
          <cell r="C4">
            <v>29270</v>
          </cell>
          <cell r="D4">
            <v>206690</v>
          </cell>
          <cell r="E4">
            <v>30112</v>
          </cell>
          <cell r="F4">
            <v>12247</v>
          </cell>
          <cell r="G4" t="str">
            <v>3, rue du dromadaire</v>
          </cell>
          <cell r="H4">
            <v>57100</v>
          </cell>
          <cell r="I4" t="str">
            <v>THIONVILLE</v>
          </cell>
          <cell r="J4" t="str">
            <v>03 03 03 03 03</v>
          </cell>
          <cell r="L4" t="str">
            <v>M</v>
          </cell>
        </row>
        <row r="5">
          <cell r="A5" t="str">
            <v>BUISSON</v>
          </cell>
          <cell r="B5" t="str">
            <v>Aurélien</v>
          </cell>
          <cell r="C5">
            <v>33929</v>
          </cell>
          <cell r="D5">
            <v>206690</v>
          </cell>
          <cell r="E5">
            <v>28652</v>
          </cell>
          <cell r="F5">
            <v>13707</v>
          </cell>
          <cell r="G5" t="str">
            <v>4, rue de la pluie</v>
          </cell>
          <cell r="H5">
            <v>57000</v>
          </cell>
          <cell r="I5" t="str">
            <v>METZ</v>
          </cell>
          <cell r="J5" t="str">
            <v>04 04 04 04 04</v>
          </cell>
          <cell r="L5" t="str">
            <v>M</v>
          </cell>
        </row>
        <row r="6">
          <cell r="A6" t="str">
            <v>CIVIDINO</v>
          </cell>
          <cell r="B6" t="str">
            <v>Eric</v>
          </cell>
          <cell r="C6">
            <v>49141</v>
          </cell>
          <cell r="D6">
            <v>206690</v>
          </cell>
          <cell r="E6">
            <v>32671</v>
          </cell>
          <cell r="F6">
            <v>9688</v>
          </cell>
          <cell r="L6" t="str">
            <v>M</v>
          </cell>
        </row>
        <row r="7">
          <cell r="A7" t="str">
            <v>CUNY</v>
          </cell>
          <cell r="B7" t="str">
            <v>Xavier</v>
          </cell>
          <cell r="C7">
            <v>44136</v>
          </cell>
          <cell r="D7">
            <v>206690</v>
          </cell>
          <cell r="E7">
            <v>28289</v>
          </cell>
          <cell r="F7">
            <v>14070</v>
          </cell>
          <cell r="L7" t="str">
            <v>M</v>
          </cell>
        </row>
        <row r="8">
          <cell r="A8" t="str">
            <v>DORGEOT</v>
          </cell>
          <cell r="B8" t="str">
            <v>Daniel</v>
          </cell>
          <cell r="C8">
            <v>53297</v>
          </cell>
          <cell r="D8">
            <v>206520</v>
          </cell>
          <cell r="E8">
            <v>34134</v>
          </cell>
          <cell r="F8">
            <v>8225</v>
          </cell>
          <cell r="L8" t="str">
            <v>M</v>
          </cell>
        </row>
        <row r="9">
          <cell r="A9" t="str">
            <v>DROITCOURT</v>
          </cell>
          <cell r="B9" t="str">
            <v>Patrick</v>
          </cell>
          <cell r="C9">
            <v>52712</v>
          </cell>
          <cell r="D9">
            <v>206690</v>
          </cell>
          <cell r="E9">
            <v>27560</v>
          </cell>
          <cell r="F9">
            <v>14799</v>
          </cell>
          <cell r="L9" t="str">
            <v>M</v>
          </cell>
        </row>
        <row r="10">
          <cell r="A10" t="str">
            <v>FRADA</v>
          </cell>
          <cell r="B10" t="str">
            <v>Thierry</v>
          </cell>
          <cell r="C10">
            <v>29482</v>
          </cell>
          <cell r="D10">
            <v>206690</v>
          </cell>
          <cell r="E10">
            <v>30118</v>
          </cell>
          <cell r="F10">
            <v>12241</v>
          </cell>
          <cell r="L10" t="str">
            <v>M</v>
          </cell>
        </row>
        <row r="11">
          <cell r="A11" t="str">
            <v>GOETZ</v>
          </cell>
          <cell r="B11" t="str">
            <v>Loïc</v>
          </cell>
          <cell r="C11">
            <v>34115</v>
          </cell>
          <cell r="D11">
            <v>206690</v>
          </cell>
          <cell r="E11">
            <v>16970</v>
          </cell>
          <cell r="F11">
            <v>25389</v>
          </cell>
          <cell r="L11" t="str">
            <v>M</v>
          </cell>
        </row>
        <row r="12">
          <cell r="A12" t="str">
            <v>GOULON E</v>
          </cell>
          <cell r="B12" t="str">
            <v>Emmanuel</v>
          </cell>
          <cell r="C12">
            <v>49528</v>
          </cell>
          <cell r="D12">
            <v>206690</v>
          </cell>
          <cell r="E12">
            <v>20624</v>
          </cell>
          <cell r="F12">
            <v>21735</v>
          </cell>
          <cell r="L12" t="str">
            <v>M</v>
          </cell>
        </row>
        <row r="13">
          <cell r="A13" t="str">
            <v>GOULON N</v>
          </cell>
          <cell r="B13" t="str">
            <v>Nicolas</v>
          </cell>
          <cell r="C13">
            <v>42087</v>
          </cell>
          <cell r="D13">
            <v>206690</v>
          </cell>
          <cell r="E13">
            <v>21720</v>
          </cell>
          <cell r="F13">
            <v>20639</v>
          </cell>
          <cell r="L13" t="str">
            <v>M</v>
          </cell>
        </row>
        <row r="14">
          <cell r="A14" t="str">
            <v>GUIDEZ</v>
          </cell>
          <cell r="B14" t="str">
            <v>Jean-Pierre</v>
          </cell>
          <cell r="C14">
            <v>53240</v>
          </cell>
          <cell r="D14">
            <v>206690</v>
          </cell>
          <cell r="E14">
            <v>31948</v>
          </cell>
          <cell r="F14">
            <v>10411</v>
          </cell>
          <cell r="L14" t="str">
            <v>M</v>
          </cell>
        </row>
        <row r="15">
          <cell r="A15" t="str">
            <v>HOFFMANN</v>
          </cell>
          <cell r="B15" t="str">
            <v>Daniel</v>
          </cell>
          <cell r="C15">
            <v>39107</v>
          </cell>
          <cell r="D15">
            <v>206690</v>
          </cell>
          <cell r="E15">
            <v>30123</v>
          </cell>
          <cell r="F15">
            <v>12236</v>
          </cell>
          <cell r="L15" t="str">
            <v>M</v>
          </cell>
        </row>
        <row r="16">
          <cell r="A16" t="str">
            <v>KIEFFER</v>
          </cell>
          <cell r="B16" t="str">
            <v>Romain</v>
          </cell>
          <cell r="C16">
            <v>43711</v>
          </cell>
          <cell r="D16">
            <v>206690</v>
          </cell>
          <cell r="E16">
            <v>30124</v>
          </cell>
          <cell r="F16">
            <v>12235</v>
          </cell>
          <cell r="L16" t="str">
            <v>M</v>
          </cell>
        </row>
        <row r="17">
          <cell r="A17" t="str">
            <v>KIPPER</v>
          </cell>
          <cell r="B17" t="str">
            <v>Christophe</v>
          </cell>
          <cell r="C17">
            <v>29097</v>
          </cell>
          <cell r="D17">
            <v>206690</v>
          </cell>
          <cell r="E17">
            <v>30125</v>
          </cell>
          <cell r="F17">
            <v>12234</v>
          </cell>
          <cell r="L17" t="str">
            <v>M</v>
          </cell>
        </row>
        <row r="18">
          <cell r="A18" t="str">
            <v>LECONTE</v>
          </cell>
          <cell r="B18" t="str">
            <v>Dominique</v>
          </cell>
          <cell r="C18">
            <v>46988</v>
          </cell>
          <cell r="D18">
            <v>206690</v>
          </cell>
          <cell r="E18">
            <v>30126</v>
          </cell>
          <cell r="F18">
            <v>12233</v>
          </cell>
          <cell r="L18" t="str">
            <v>M</v>
          </cell>
        </row>
        <row r="19">
          <cell r="A19" t="str">
            <v>MANANT</v>
          </cell>
          <cell r="B19" t="str">
            <v>Fabrice</v>
          </cell>
          <cell r="C19">
            <v>39119</v>
          </cell>
          <cell r="D19">
            <v>206690</v>
          </cell>
          <cell r="E19">
            <v>30127</v>
          </cell>
          <cell r="F19">
            <v>12232</v>
          </cell>
          <cell r="L19" t="str">
            <v>M</v>
          </cell>
        </row>
        <row r="20">
          <cell r="A20" t="str">
            <v>MARTIN</v>
          </cell>
          <cell r="B20" t="str">
            <v>Armand</v>
          </cell>
          <cell r="C20">
            <v>29830</v>
          </cell>
          <cell r="D20">
            <v>206690</v>
          </cell>
          <cell r="E20">
            <v>30128</v>
          </cell>
          <cell r="F20">
            <v>12231</v>
          </cell>
          <cell r="L20" t="str">
            <v>M</v>
          </cell>
        </row>
        <row r="21">
          <cell r="A21" t="str">
            <v>MONGIAT</v>
          </cell>
          <cell r="B21" t="str">
            <v>David</v>
          </cell>
          <cell r="C21">
            <v>39096</v>
          </cell>
          <cell r="D21">
            <v>206690</v>
          </cell>
          <cell r="E21">
            <v>30129</v>
          </cell>
          <cell r="F21">
            <v>12230</v>
          </cell>
          <cell r="L21" t="str">
            <v>M</v>
          </cell>
        </row>
        <row r="22">
          <cell r="A22" t="str">
            <v>MONNIER</v>
          </cell>
          <cell r="B22" t="str">
            <v>Pierre Arnaud</v>
          </cell>
          <cell r="C22">
            <v>53911</v>
          </cell>
          <cell r="D22">
            <v>206690</v>
          </cell>
          <cell r="E22">
            <v>30130</v>
          </cell>
          <cell r="F22">
            <v>12229</v>
          </cell>
          <cell r="L22" t="str">
            <v>M</v>
          </cell>
        </row>
        <row r="23">
          <cell r="A23" t="str">
            <v>NASRAOUI</v>
          </cell>
          <cell r="B23" t="str">
            <v>Abdel Fateh</v>
          </cell>
          <cell r="C23">
            <v>32099</v>
          </cell>
          <cell r="D23">
            <v>206690</v>
          </cell>
          <cell r="E23">
            <v>30131</v>
          </cell>
          <cell r="F23">
            <v>12228</v>
          </cell>
          <cell r="L23" t="str">
            <v>M</v>
          </cell>
        </row>
        <row r="24">
          <cell r="A24" t="str">
            <v>NGUYEN</v>
          </cell>
          <cell r="B24" t="str">
            <v>François</v>
          </cell>
          <cell r="C24">
            <v>43441</v>
          </cell>
          <cell r="D24">
            <v>206690</v>
          </cell>
          <cell r="E24">
            <v>30132</v>
          </cell>
          <cell r="F24">
            <v>12227</v>
          </cell>
          <cell r="L24" t="str">
            <v>M</v>
          </cell>
        </row>
        <row r="25">
          <cell r="A25" t="str">
            <v>OUALI</v>
          </cell>
          <cell r="B25" t="str">
            <v>Massri</v>
          </cell>
          <cell r="C25">
            <v>37820</v>
          </cell>
          <cell r="D25">
            <v>206690</v>
          </cell>
          <cell r="E25">
            <v>30133</v>
          </cell>
          <cell r="F25">
            <v>12226</v>
          </cell>
          <cell r="L25" t="str">
            <v>M</v>
          </cell>
        </row>
        <row r="26">
          <cell r="A26" t="str">
            <v>PARMENTIER</v>
          </cell>
          <cell r="B26" t="str">
            <v>Alan</v>
          </cell>
          <cell r="C26">
            <v>41977</v>
          </cell>
          <cell r="D26">
            <v>206690</v>
          </cell>
          <cell r="E26">
            <v>30134</v>
          </cell>
          <cell r="F26">
            <v>12225</v>
          </cell>
          <cell r="L26" t="str">
            <v>M</v>
          </cell>
        </row>
        <row r="27">
          <cell r="A27" t="str">
            <v>PATTI</v>
          </cell>
          <cell r="B27" t="str">
            <v>Hervé</v>
          </cell>
          <cell r="C27">
            <v>40304</v>
          </cell>
          <cell r="D27">
            <v>206690</v>
          </cell>
          <cell r="E27">
            <v>30135</v>
          </cell>
          <cell r="F27">
            <v>12224</v>
          </cell>
          <cell r="L27" t="str">
            <v>M</v>
          </cell>
        </row>
        <row r="28">
          <cell r="A28" t="str">
            <v>PETIT</v>
          </cell>
          <cell r="B28" t="str">
            <v>Stéphane</v>
          </cell>
          <cell r="C28">
            <v>48775</v>
          </cell>
          <cell r="D28">
            <v>206690</v>
          </cell>
          <cell r="E28">
            <v>30136</v>
          </cell>
          <cell r="F28">
            <v>12223</v>
          </cell>
          <cell r="L28" t="str">
            <v>M</v>
          </cell>
        </row>
        <row r="29">
          <cell r="A29" t="str">
            <v>PINCEMIN</v>
          </cell>
          <cell r="B29" t="str">
            <v>Jean Baptiste</v>
          </cell>
          <cell r="C29">
            <v>30896</v>
          </cell>
          <cell r="D29">
            <v>206520</v>
          </cell>
          <cell r="E29">
            <v>30137</v>
          </cell>
          <cell r="F29">
            <v>12222</v>
          </cell>
          <cell r="L29" t="str">
            <v>M</v>
          </cell>
        </row>
        <row r="30">
          <cell r="A30" t="str">
            <v>POISSON</v>
          </cell>
          <cell r="B30" t="str">
            <v>Jean</v>
          </cell>
          <cell r="C30">
            <v>29294</v>
          </cell>
          <cell r="D30">
            <v>206520</v>
          </cell>
          <cell r="E30">
            <v>30138</v>
          </cell>
          <cell r="F30">
            <v>12221</v>
          </cell>
          <cell r="L30" t="str">
            <v>M</v>
          </cell>
        </row>
        <row r="31">
          <cell r="A31" t="str">
            <v>RUBINO</v>
          </cell>
          <cell r="B31" t="str">
            <v>Gilbert</v>
          </cell>
          <cell r="C31">
            <v>50265</v>
          </cell>
          <cell r="D31">
            <v>206690</v>
          </cell>
          <cell r="E31">
            <v>30139</v>
          </cell>
          <cell r="F31">
            <v>12220</v>
          </cell>
          <cell r="L31" t="str">
            <v>M</v>
          </cell>
        </row>
        <row r="32">
          <cell r="A32" t="str">
            <v>SAUDOIS</v>
          </cell>
          <cell r="B32" t="str">
            <v>Christophe</v>
          </cell>
          <cell r="C32">
            <v>54309</v>
          </cell>
          <cell r="D32">
            <v>206690</v>
          </cell>
          <cell r="E32">
            <v>30140</v>
          </cell>
          <cell r="F32">
            <v>12219</v>
          </cell>
          <cell r="L32" t="str">
            <v>M</v>
          </cell>
        </row>
        <row r="33">
          <cell r="A33" t="str">
            <v>SEMIONOW</v>
          </cell>
          <cell r="B33" t="str">
            <v>Patrick</v>
          </cell>
          <cell r="C33">
            <v>28928</v>
          </cell>
          <cell r="D33">
            <v>206690</v>
          </cell>
          <cell r="E33">
            <v>30141</v>
          </cell>
          <cell r="F33">
            <v>12218</v>
          </cell>
          <cell r="L33" t="str">
            <v>M</v>
          </cell>
        </row>
        <row r="34">
          <cell r="A34" t="str">
            <v>SEVETTE</v>
          </cell>
          <cell r="B34" t="str">
            <v>Sébastien</v>
          </cell>
          <cell r="C34">
            <v>28264</v>
          </cell>
          <cell r="D34">
            <v>206690</v>
          </cell>
          <cell r="E34">
            <v>30142</v>
          </cell>
          <cell r="F34">
            <v>12217</v>
          </cell>
          <cell r="L34" t="str">
            <v>M</v>
          </cell>
        </row>
        <row r="35">
          <cell r="A35" t="str">
            <v>SPAETH</v>
          </cell>
          <cell r="B35" t="str">
            <v>Marie-Odile</v>
          </cell>
          <cell r="C35">
            <v>55873</v>
          </cell>
          <cell r="D35">
            <v>206520</v>
          </cell>
          <cell r="E35">
            <v>30143</v>
          </cell>
          <cell r="F35">
            <v>12216</v>
          </cell>
          <cell r="L35" t="str">
            <v>F</v>
          </cell>
        </row>
        <row r="36">
          <cell r="A36" t="str">
            <v>THALGOTT</v>
          </cell>
          <cell r="B36" t="str">
            <v>Camille</v>
          </cell>
          <cell r="C36">
            <v>53356</v>
          </cell>
          <cell r="D36">
            <v>206520</v>
          </cell>
          <cell r="E36">
            <v>30144</v>
          </cell>
          <cell r="F36">
            <v>12215</v>
          </cell>
          <cell r="L36" t="str">
            <v>F</v>
          </cell>
        </row>
        <row r="37">
          <cell r="A37" t="str">
            <v>VOGEIN</v>
          </cell>
          <cell r="B37" t="str">
            <v>Agnes</v>
          </cell>
          <cell r="C37">
            <v>33396</v>
          </cell>
          <cell r="D37">
            <v>206690</v>
          </cell>
          <cell r="E37">
            <v>30145</v>
          </cell>
          <cell r="F37">
            <v>12214</v>
          </cell>
          <cell r="L37" t="str">
            <v>F</v>
          </cell>
        </row>
        <row r="38">
          <cell r="A38" t="str">
            <v>ZERROUKI</v>
          </cell>
          <cell r="B38" t="str">
            <v>Mustapha</v>
          </cell>
          <cell r="C38">
            <v>28130</v>
          </cell>
          <cell r="D38">
            <v>206690</v>
          </cell>
          <cell r="E38">
            <v>30146</v>
          </cell>
          <cell r="F38">
            <v>12213</v>
          </cell>
          <cell r="L38" t="str">
            <v>M</v>
          </cell>
        </row>
      </sheetData>
      <sheetData sheetId="1">
        <row r="1">
          <cell r="A1" t="str">
            <v>FORMATIONS</v>
          </cell>
          <cell r="B1" t="str">
            <v>TYPE FORMATION</v>
          </cell>
          <cell r="C1" t="str">
            <v>DESCRIPTION</v>
          </cell>
          <cell r="D1" t="str">
            <v>DURÉE INITIALE</v>
          </cell>
          <cell r="E1" t="str">
            <v>DURÉE RECYCLAGE</v>
          </cell>
          <cell r="F1" t="str">
            <v>VALIDITÉ EN ANNÉE</v>
          </cell>
          <cell r="G1" t="str">
            <v>COÛT INITIAL / PERSONNE</v>
          </cell>
          <cell r="H1" t="str">
            <v>COÛT RECYCLAGE</v>
          </cell>
          <cell r="I1" t="str">
            <v>ORGANISME DE FORMATION</v>
          </cell>
          <cell r="J1" t="str">
            <v>LIEU DE FORMATION</v>
          </cell>
        </row>
        <row r="2">
          <cell r="A2" t="str">
            <v>CACES 1-3</v>
          </cell>
          <cell r="B2" t="str">
            <v>Règlementaire/Sécu</v>
          </cell>
          <cell r="C2" t="str">
            <v>Voir fiche</v>
          </cell>
          <cell r="D2">
            <v>21</v>
          </cell>
          <cell r="E2">
            <v>7</v>
          </cell>
          <cell r="F2">
            <v>5</v>
          </cell>
          <cell r="G2">
            <v>700</v>
          </cell>
          <cell r="H2">
            <v>400</v>
          </cell>
          <cell r="I2" t="str">
            <v>CP FORMATION</v>
          </cell>
          <cell r="J2" t="str">
            <v>INTERNE</v>
          </cell>
        </row>
        <row r="3">
          <cell r="A3" t="str">
            <v>CACES 5</v>
          </cell>
          <cell r="B3" t="str">
            <v>Règlementaire/Sécu</v>
          </cell>
          <cell r="C3" t="str">
            <v>Voir fiche</v>
          </cell>
          <cell r="D3">
            <v>21</v>
          </cell>
          <cell r="E3">
            <v>7</v>
          </cell>
          <cell r="F3">
            <v>5</v>
          </cell>
          <cell r="G3">
            <v>700</v>
          </cell>
          <cell r="H3">
            <v>400</v>
          </cell>
          <cell r="I3" t="str">
            <v>CP FORMATION</v>
          </cell>
          <cell r="J3" t="str">
            <v>INTERNE</v>
          </cell>
        </row>
        <row r="4">
          <cell r="A4" t="str">
            <v>Accompagnement conduite</v>
          </cell>
          <cell r="B4" t="str">
            <v>Règlementaire/Sécu</v>
          </cell>
          <cell r="C4" t="str">
            <v>Voir fiche</v>
          </cell>
          <cell r="D4">
            <v>4</v>
          </cell>
          <cell r="E4">
            <v>4</v>
          </cell>
          <cell r="F4">
            <v>1</v>
          </cell>
          <cell r="G4">
            <v>700</v>
          </cell>
          <cell r="H4">
            <v>400</v>
          </cell>
          <cell r="I4" t="str">
            <v>CP FORMATION</v>
          </cell>
          <cell r="J4" t="str">
            <v>INTERNE</v>
          </cell>
        </row>
        <row r="5">
          <cell r="A5" t="str">
            <v>APEPS</v>
          </cell>
          <cell r="B5" t="str">
            <v>Règlementaire/Sécu</v>
          </cell>
          <cell r="C5" t="str">
            <v>Voir fiche</v>
          </cell>
          <cell r="D5">
            <v>28</v>
          </cell>
          <cell r="E5">
            <v>7</v>
          </cell>
          <cell r="F5">
            <v>1</v>
          </cell>
          <cell r="G5">
            <v>700</v>
          </cell>
          <cell r="H5">
            <v>400</v>
          </cell>
          <cell r="I5" t="str">
            <v>CP FORMATION</v>
          </cell>
          <cell r="J5" t="str">
            <v>INTERNE</v>
          </cell>
        </row>
        <row r="6">
          <cell r="A6" t="str">
            <v>PEPS</v>
          </cell>
          <cell r="B6" t="str">
            <v>Règlementaire/Sécu</v>
          </cell>
          <cell r="C6" t="str">
            <v>Voir fiche</v>
          </cell>
          <cell r="D6">
            <v>7</v>
          </cell>
          <cell r="F6">
            <v>1</v>
          </cell>
          <cell r="G6">
            <v>700</v>
          </cell>
          <cell r="H6">
            <v>400</v>
          </cell>
          <cell r="I6" t="str">
            <v>CP FORMATION</v>
          </cell>
          <cell r="J6" t="str">
            <v>INTERNE</v>
          </cell>
        </row>
        <row r="7">
          <cell r="A7" t="str">
            <v>Accompagnement Peps</v>
          </cell>
          <cell r="B7" t="str">
            <v>Règlementaire/Sécu</v>
          </cell>
          <cell r="C7" t="str">
            <v>Voir fiche</v>
          </cell>
          <cell r="D7">
            <v>6</v>
          </cell>
          <cell r="E7">
            <v>6</v>
          </cell>
          <cell r="F7">
            <v>1</v>
          </cell>
          <cell r="G7">
            <v>700</v>
          </cell>
          <cell r="H7">
            <v>400</v>
          </cell>
          <cell r="I7" t="str">
            <v>CP FORMATION</v>
          </cell>
          <cell r="J7" t="str">
            <v>INTERNE</v>
          </cell>
        </row>
        <row r="8">
          <cell r="A8" t="str">
            <v>Sensibilisation consignation</v>
          </cell>
          <cell r="B8" t="str">
            <v>Règlementaire/Sécu</v>
          </cell>
          <cell r="C8" t="str">
            <v>Voir fiche</v>
          </cell>
          <cell r="D8">
            <v>1</v>
          </cell>
          <cell r="E8">
            <v>1</v>
          </cell>
          <cell r="F8">
            <v>2</v>
          </cell>
          <cell r="G8">
            <v>700</v>
          </cell>
          <cell r="H8">
            <v>400</v>
          </cell>
          <cell r="I8" t="str">
            <v>CP FORMATION</v>
          </cell>
          <cell r="J8" t="str">
            <v>INTERNE</v>
          </cell>
        </row>
        <row r="9">
          <cell r="A9" t="str">
            <v>Chargé de consignation général</v>
          </cell>
          <cell r="B9" t="str">
            <v>Règlementaire/Sécu</v>
          </cell>
          <cell r="C9" t="str">
            <v>Voir fiche</v>
          </cell>
          <cell r="D9">
            <v>4</v>
          </cell>
          <cell r="E9">
            <v>4</v>
          </cell>
          <cell r="F9">
            <v>2</v>
          </cell>
          <cell r="G9">
            <v>700</v>
          </cell>
          <cell r="H9">
            <v>400</v>
          </cell>
          <cell r="I9" t="str">
            <v>CP FORMATION</v>
          </cell>
          <cell r="J9" t="str">
            <v>INTERNE</v>
          </cell>
        </row>
        <row r="10">
          <cell r="A10" t="str">
            <v>Chargé de consignation des racks</v>
          </cell>
          <cell r="B10" t="str">
            <v>Règlementaire/Sécu</v>
          </cell>
          <cell r="C10" t="str">
            <v>Voir fiche</v>
          </cell>
          <cell r="D10">
            <v>4</v>
          </cell>
          <cell r="E10">
            <v>4</v>
          </cell>
          <cell r="F10">
            <v>2</v>
          </cell>
          <cell r="G10">
            <v>700</v>
          </cell>
          <cell r="H10">
            <v>400</v>
          </cell>
          <cell r="I10" t="str">
            <v>CP FORMATION</v>
          </cell>
          <cell r="J10" t="str">
            <v>INTERNE</v>
          </cell>
        </row>
        <row r="11">
          <cell r="A11" t="str">
            <v>Arbre des causes</v>
          </cell>
          <cell r="B11" t="str">
            <v>Règlementaire/Sécu</v>
          </cell>
          <cell r="C11" t="str">
            <v>Voir fiche</v>
          </cell>
          <cell r="D11">
            <v>7</v>
          </cell>
          <cell r="E11">
            <v>7</v>
          </cell>
          <cell r="F11">
            <v>2</v>
          </cell>
          <cell r="G11">
            <v>700</v>
          </cell>
          <cell r="H11">
            <v>400</v>
          </cell>
          <cell r="I11" t="str">
            <v>CP FORMATION</v>
          </cell>
          <cell r="J11" t="str">
            <v>INTERNE</v>
          </cell>
        </row>
        <row r="12">
          <cell r="A12" t="str">
            <v>Habilitation électrique - H0B0</v>
          </cell>
          <cell r="B12" t="str">
            <v>Règlementaire/Sécu</v>
          </cell>
          <cell r="C12" t="str">
            <v>Voir fiche</v>
          </cell>
          <cell r="D12">
            <v>7</v>
          </cell>
          <cell r="E12">
            <v>7</v>
          </cell>
          <cell r="F12">
            <v>2</v>
          </cell>
          <cell r="G12">
            <v>700</v>
          </cell>
          <cell r="H12">
            <v>400</v>
          </cell>
          <cell r="I12" t="str">
            <v>CP FORMATION</v>
          </cell>
          <cell r="J12" t="str">
            <v>INTERNE</v>
          </cell>
        </row>
        <row r="13">
          <cell r="A13" t="str">
            <v>Habilitation électrique - BR</v>
          </cell>
          <cell r="B13" t="str">
            <v>Règlementaire/Sécu</v>
          </cell>
          <cell r="C13" t="str">
            <v>Voir fiche</v>
          </cell>
          <cell r="D13">
            <v>7</v>
          </cell>
          <cell r="E13">
            <v>7</v>
          </cell>
          <cell r="F13">
            <v>2</v>
          </cell>
          <cell r="G13">
            <v>700</v>
          </cell>
          <cell r="H13">
            <v>400</v>
          </cell>
          <cell r="I13" t="str">
            <v>CP FORMATION</v>
          </cell>
          <cell r="J13" t="str">
            <v>INTERNE</v>
          </cell>
        </row>
        <row r="14">
          <cell r="A14" t="str">
            <v>Permis Nacelle</v>
          </cell>
          <cell r="B14" t="str">
            <v>Règlementaire/Sécu</v>
          </cell>
          <cell r="C14" t="str">
            <v>Voir fiche</v>
          </cell>
          <cell r="D14">
            <v>21</v>
          </cell>
          <cell r="E14">
            <v>7</v>
          </cell>
          <cell r="F14">
            <v>5</v>
          </cell>
          <cell r="G14">
            <v>700</v>
          </cell>
          <cell r="H14">
            <v>400</v>
          </cell>
          <cell r="I14" t="str">
            <v>AFTRAL</v>
          </cell>
          <cell r="J14" t="str">
            <v>INTERNE</v>
          </cell>
        </row>
        <row r="15">
          <cell r="A15" t="str">
            <v>SST</v>
          </cell>
          <cell r="B15" t="str">
            <v>Règlementaire/Sécu</v>
          </cell>
          <cell r="C15" t="str">
            <v>Voir fiche</v>
          </cell>
          <cell r="D15">
            <v>14</v>
          </cell>
          <cell r="E15">
            <v>7</v>
          </cell>
          <cell r="F15">
            <v>2</v>
          </cell>
          <cell r="G15">
            <v>700</v>
          </cell>
          <cell r="H15">
            <v>400</v>
          </cell>
          <cell r="I15" t="str">
            <v>AFTRAL</v>
          </cell>
          <cell r="J15" t="str">
            <v>INTERNE</v>
          </cell>
        </row>
        <row r="16">
          <cell r="A16" t="str">
            <v>Manipulation DAE</v>
          </cell>
          <cell r="B16" t="str">
            <v>Règlementaire/Sécu</v>
          </cell>
          <cell r="C16" t="str">
            <v>Voir fiche</v>
          </cell>
          <cell r="D16">
            <v>2</v>
          </cell>
          <cell r="E16">
            <v>2</v>
          </cell>
          <cell r="F16">
            <v>2</v>
          </cell>
          <cell r="G16">
            <v>700</v>
          </cell>
          <cell r="H16">
            <v>400</v>
          </cell>
          <cell r="I16" t="str">
            <v>AFTRAL</v>
          </cell>
          <cell r="J16" t="str">
            <v>INTERNE</v>
          </cell>
        </row>
        <row r="17">
          <cell r="A17" t="str">
            <v>Manipulation extincteurs/Camion incendie</v>
          </cell>
          <cell r="B17" t="str">
            <v>Règlementaire/Sécu</v>
          </cell>
          <cell r="C17" t="str">
            <v>Voir fiche</v>
          </cell>
          <cell r="D17">
            <v>2</v>
          </cell>
          <cell r="E17">
            <v>2</v>
          </cell>
          <cell r="F17">
            <v>1</v>
          </cell>
          <cell r="G17">
            <v>700</v>
          </cell>
          <cell r="H17">
            <v>400</v>
          </cell>
          <cell r="I17" t="str">
            <v>AFTRAL</v>
          </cell>
          <cell r="J17" t="str">
            <v>INTERNE</v>
          </cell>
        </row>
        <row r="18">
          <cell r="A18" t="str">
            <v>Formation Equipier Première Intervention</v>
          </cell>
          <cell r="B18" t="str">
            <v>Règlementaire/Sécu</v>
          </cell>
          <cell r="C18" t="str">
            <v>Voir fiche</v>
          </cell>
          <cell r="D18">
            <v>7</v>
          </cell>
          <cell r="E18">
            <v>7</v>
          </cell>
          <cell r="F18">
            <v>2</v>
          </cell>
          <cell r="G18">
            <v>700</v>
          </cell>
          <cell r="H18">
            <v>400</v>
          </cell>
          <cell r="I18" t="str">
            <v>AFTRAL</v>
          </cell>
          <cell r="J18" t="str">
            <v>INTERNE</v>
          </cell>
        </row>
        <row r="19">
          <cell r="A19" t="str">
            <v>AIB</v>
          </cell>
          <cell r="B19" t="str">
            <v>Règlementaire/Sécu</v>
          </cell>
          <cell r="C19" t="str">
            <v>Voir fiche</v>
          </cell>
          <cell r="D19">
            <v>1</v>
          </cell>
          <cell r="E19">
            <v>1</v>
          </cell>
          <cell r="F19">
            <v>2</v>
          </cell>
          <cell r="G19">
            <v>700</v>
          </cell>
          <cell r="H19">
            <v>400</v>
          </cell>
          <cell r="I19" t="str">
            <v>AFTRAL</v>
          </cell>
          <cell r="J19" t="str">
            <v>INTERNE</v>
          </cell>
        </row>
        <row r="20">
          <cell r="A20" t="str">
            <v>EWM - spé métier</v>
          </cell>
          <cell r="B20" t="str">
            <v>Métier</v>
          </cell>
          <cell r="C20" t="str">
            <v>Voir fiche</v>
          </cell>
          <cell r="G20">
            <v>0</v>
          </cell>
          <cell r="H20">
            <v>0</v>
          </cell>
          <cell r="I20" t="str">
            <v>AFTRAL</v>
          </cell>
          <cell r="J20" t="str">
            <v>INTERNE</v>
          </cell>
        </row>
        <row r="21">
          <cell r="A21" t="str">
            <v>Métier Cariste</v>
          </cell>
          <cell r="B21" t="str">
            <v>Métier</v>
          </cell>
          <cell r="C21" t="str">
            <v>Voir fiche</v>
          </cell>
          <cell r="G21">
            <v>0</v>
          </cell>
          <cell r="H21">
            <v>0</v>
          </cell>
          <cell r="I21" t="str">
            <v>AFTRAL</v>
          </cell>
          <cell r="J21" t="str">
            <v>INTERNE</v>
          </cell>
        </row>
        <row r="22">
          <cell r="A22" t="str">
            <v>Métier Leader</v>
          </cell>
          <cell r="B22" t="str">
            <v>Métier</v>
          </cell>
          <cell r="C22" t="str">
            <v>Voir fiche</v>
          </cell>
          <cell r="G22">
            <v>0</v>
          </cell>
          <cell r="H22">
            <v>0</v>
          </cell>
          <cell r="I22" t="str">
            <v>AFTRAL</v>
          </cell>
          <cell r="J22" t="str">
            <v>INTERNE</v>
          </cell>
        </row>
        <row r="23">
          <cell r="A23" t="str">
            <v>Métier CQR</v>
          </cell>
          <cell r="B23" t="str">
            <v>Métier</v>
          </cell>
          <cell r="C23" t="str">
            <v>Voir fiche</v>
          </cell>
          <cell r="G23">
            <v>0</v>
          </cell>
          <cell r="H23">
            <v>0</v>
          </cell>
          <cell r="I23" t="str">
            <v>AFTRAL</v>
          </cell>
          <cell r="J23" t="str">
            <v>INTERNE</v>
          </cell>
        </row>
        <row r="24">
          <cell r="A24" t="str">
            <v>TMS</v>
          </cell>
          <cell r="B24" t="str">
            <v>Métier</v>
          </cell>
          <cell r="C24" t="str">
            <v>Voir fiche</v>
          </cell>
          <cell r="G24">
            <v>0</v>
          </cell>
          <cell r="H24">
            <v>0</v>
          </cell>
          <cell r="I24" t="str">
            <v>AFTRAL</v>
          </cell>
          <cell r="J24" t="str">
            <v>METZ</v>
          </cell>
        </row>
        <row r="25">
          <cell r="A25" t="str">
            <v>Formation Formateur</v>
          </cell>
          <cell r="B25" t="str">
            <v>Métier</v>
          </cell>
          <cell r="C25" t="str">
            <v>Voir fiche</v>
          </cell>
          <cell r="D25">
            <v>14</v>
          </cell>
          <cell r="E25">
            <v>14</v>
          </cell>
          <cell r="F25">
            <v>5</v>
          </cell>
          <cell r="G25">
            <v>0</v>
          </cell>
          <cell r="H25">
            <v>0</v>
          </cell>
          <cell r="I25" t="str">
            <v>AFTRAL</v>
          </cell>
          <cell r="J25" t="str">
            <v>METZ</v>
          </cell>
        </row>
        <row r="26">
          <cell r="A26" t="str">
            <v>Gestion de conflit</v>
          </cell>
          <cell r="B26" t="str">
            <v>Métier</v>
          </cell>
          <cell r="C26" t="str">
            <v>Voir fiche</v>
          </cell>
          <cell r="D26">
            <v>14</v>
          </cell>
          <cell r="E26">
            <v>14</v>
          </cell>
          <cell r="F26">
            <v>5</v>
          </cell>
          <cell r="G26">
            <v>0</v>
          </cell>
          <cell r="I26" t="str">
            <v>AFTRAL</v>
          </cell>
          <cell r="J26" t="str">
            <v>METZ</v>
          </cell>
        </row>
        <row r="27">
          <cell r="A27" t="str">
            <v>Anglais Logistique</v>
          </cell>
          <cell r="B27" t="str">
            <v>Métier</v>
          </cell>
          <cell r="C27" t="str">
            <v>Voir fiche</v>
          </cell>
          <cell r="D27">
            <v>20</v>
          </cell>
          <cell r="G27">
            <v>200</v>
          </cell>
          <cell r="I27" t="str">
            <v>AFTRAL</v>
          </cell>
          <cell r="J27" t="str">
            <v>METZ</v>
          </cell>
        </row>
        <row r="28">
          <cell r="A28" t="str">
            <v>Fondamentaux RH opérateurs</v>
          </cell>
          <cell r="B28" t="str">
            <v>Métier</v>
          </cell>
          <cell r="C28" t="str">
            <v>Voir fiche</v>
          </cell>
          <cell r="D28">
            <v>7</v>
          </cell>
          <cell r="G28">
            <v>400</v>
          </cell>
          <cell r="I28" t="str">
            <v>INTERNE</v>
          </cell>
          <cell r="J28" t="str">
            <v>METZ</v>
          </cell>
        </row>
        <row r="29">
          <cell r="A29" t="str">
            <v>Excel</v>
          </cell>
          <cell r="B29" t="str">
            <v>Développement Personnel</v>
          </cell>
          <cell r="C29" t="str">
            <v>Voir fiche</v>
          </cell>
          <cell r="G29">
            <v>200</v>
          </cell>
          <cell r="I29" t="str">
            <v>INTERNE</v>
          </cell>
          <cell r="J29" t="str">
            <v>METZ</v>
          </cell>
        </row>
        <row r="30">
          <cell r="A30" t="str">
            <v>Powerpoint</v>
          </cell>
          <cell r="B30" t="str">
            <v>Développement Personnel</v>
          </cell>
          <cell r="C30" t="str">
            <v>Voir fiche</v>
          </cell>
          <cell r="G30">
            <v>400</v>
          </cell>
          <cell r="I30" t="str">
            <v>INTERNE</v>
          </cell>
          <cell r="J30" t="str">
            <v>METZ</v>
          </cell>
        </row>
        <row r="31">
          <cell r="A31" t="str">
            <v>Bilan de compétences</v>
          </cell>
          <cell r="B31" t="str">
            <v>Développement Personnel</v>
          </cell>
          <cell r="C31" t="str">
            <v>Voir fiche</v>
          </cell>
          <cell r="D31">
            <v>30</v>
          </cell>
          <cell r="G31">
            <v>400</v>
          </cell>
          <cell r="I31" t="str">
            <v>INTERNE</v>
          </cell>
          <cell r="J31" t="str">
            <v>METZ</v>
          </cell>
        </row>
        <row r="32">
          <cell r="A32" t="str">
            <v>Vis ma vie</v>
          </cell>
          <cell r="B32" t="str">
            <v>Développement Personnel</v>
          </cell>
          <cell r="C32" t="str">
            <v>Voir fiche</v>
          </cell>
          <cell r="D32">
            <v>14</v>
          </cell>
          <cell r="G32">
            <v>400</v>
          </cell>
          <cell r="I32" t="str">
            <v>INTERNE</v>
          </cell>
          <cell r="J32" t="str">
            <v>METZ</v>
          </cell>
        </row>
        <row r="33">
          <cell r="A33" t="str">
            <v>Conduite automobile</v>
          </cell>
          <cell r="B33" t="str">
            <v>Développement Personnel</v>
          </cell>
          <cell r="C33" t="str">
            <v>Voir fiche</v>
          </cell>
          <cell r="D33">
            <v>7</v>
          </cell>
          <cell r="G33">
            <v>400</v>
          </cell>
          <cell r="I33" t="str">
            <v>INTERNE</v>
          </cell>
          <cell r="J33" t="str">
            <v>METZ</v>
          </cell>
        </row>
        <row r="34">
          <cell r="A34" t="str">
            <v>Cap 50</v>
          </cell>
          <cell r="B34" t="str">
            <v>Développement Personnel</v>
          </cell>
          <cell r="C34" t="str">
            <v>Voir fiche</v>
          </cell>
          <cell r="D34">
            <v>14</v>
          </cell>
          <cell r="G34">
            <v>400</v>
          </cell>
          <cell r="I34" t="str">
            <v>INTERNE</v>
          </cell>
          <cell r="J34" t="str">
            <v>METZ</v>
          </cell>
        </row>
        <row r="35">
          <cell r="A35" t="str">
            <v>Cap 60</v>
          </cell>
          <cell r="B35" t="str">
            <v>Développement Personnel</v>
          </cell>
          <cell r="C35" t="str">
            <v>Voir fiche</v>
          </cell>
          <cell r="D35">
            <v>14</v>
          </cell>
          <cell r="G35">
            <v>400</v>
          </cell>
          <cell r="I35" t="str">
            <v>INTERNE</v>
          </cell>
          <cell r="J35" t="str">
            <v>METZ</v>
          </cell>
        </row>
        <row r="36">
          <cell r="A36" t="str">
            <v>Formation à l'entretien individuel</v>
          </cell>
          <cell r="B36" t="str">
            <v>Métier</v>
          </cell>
          <cell r="C36" t="str">
            <v>Voir fiche</v>
          </cell>
          <cell r="D36">
            <v>4</v>
          </cell>
          <cell r="G36">
            <v>400</v>
          </cell>
          <cell r="I36" t="str">
            <v>INTERNE</v>
          </cell>
          <cell r="J36" t="str">
            <v>METZ</v>
          </cell>
        </row>
        <row r="37">
          <cell r="A37" t="str">
            <v>Français</v>
          </cell>
          <cell r="B37" t="str">
            <v>Développement Personnel</v>
          </cell>
          <cell r="C37" t="str">
            <v>Voir fiche</v>
          </cell>
          <cell r="D37">
            <v>30</v>
          </cell>
          <cell r="G37">
            <v>400</v>
          </cell>
          <cell r="I37" t="str">
            <v>INTERNE</v>
          </cell>
          <cell r="J37" t="str">
            <v>METZ</v>
          </cell>
        </row>
        <row r="38">
          <cell r="A38" t="str">
            <v>Gestion du Stress</v>
          </cell>
          <cell r="B38" t="str">
            <v>Métier</v>
          </cell>
          <cell r="C38" t="str">
            <v>Voir fiche</v>
          </cell>
          <cell r="D38">
            <v>7</v>
          </cell>
          <cell r="G38">
            <v>400</v>
          </cell>
          <cell r="I38" t="str">
            <v>INTERNE</v>
          </cell>
          <cell r="J38" t="str">
            <v>METZ</v>
          </cell>
        </row>
        <row r="39">
          <cell r="A39" t="str">
            <v>Photoshop</v>
          </cell>
          <cell r="B39" t="str">
            <v>Développement Personnel</v>
          </cell>
          <cell r="D39">
            <v>7</v>
          </cell>
          <cell r="G39">
            <v>100</v>
          </cell>
          <cell r="I39" t="str">
            <v>CCI</v>
          </cell>
          <cell r="J39" t="str">
            <v>METZ</v>
          </cell>
        </row>
      </sheetData>
      <sheetData sheetId="2">
        <row r="1">
          <cell r="G1">
            <v>2010</v>
          </cell>
          <cell r="H1">
            <v>2011</v>
          </cell>
          <cell r="I1">
            <v>2012</v>
          </cell>
          <cell r="J1">
            <v>2013</v>
          </cell>
          <cell r="K1">
            <v>2014</v>
          </cell>
          <cell r="L1">
            <v>2015</v>
          </cell>
        </row>
        <row r="2">
          <cell r="B2" t="str">
            <v>AGBALE</v>
          </cell>
          <cell r="D2" t="str">
            <v>Arbre des causes</v>
          </cell>
          <cell r="L2">
            <v>42171</v>
          </cell>
        </row>
        <row r="3">
          <cell r="B3" t="str">
            <v>AGBALE</v>
          </cell>
          <cell r="D3" t="str">
            <v>CACES 1-3</v>
          </cell>
          <cell r="L3">
            <v>42353</v>
          </cell>
        </row>
        <row r="4">
          <cell r="B4" t="str">
            <v>AGBALE</v>
          </cell>
          <cell r="D4" t="str">
            <v>CACES 5</v>
          </cell>
          <cell r="L4">
            <v>42353</v>
          </cell>
        </row>
        <row r="5">
          <cell r="B5" t="str">
            <v>BARBAS</v>
          </cell>
          <cell r="D5" t="str">
            <v>SST</v>
          </cell>
          <cell r="K5">
            <v>41775</v>
          </cell>
        </row>
        <row r="6">
          <cell r="B6" t="str">
            <v>BARBAS</v>
          </cell>
          <cell r="D6" t="str">
            <v>Habilitation électrique - H0B0</v>
          </cell>
          <cell r="K6">
            <v>41813</v>
          </cell>
        </row>
        <row r="7">
          <cell r="B7" t="str">
            <v>BOLZINGER</v>
          </cell>
          <cell r="D7" t="str">
            <v>Manipulation extincteurs/Camion incendie</v>
          </cell>
          <cell r="L7">
            <v>42068</v>
          </cell>
        </row>
        <row r="8">
          <cell r="B8" t="str">
            <v>BOLZINGER</v>
          </cell>
          <cell r="D8" t="str">
            <v>CACES 1-3</v>
          </cell>
          <cell r="L8">
            <v>42086</v>
          </cell>
        </row>
        <row r="9">
          <cell r="B9" t="str">
            <v>BUISSON</v>
          </cell>
          <cell r="D9" t="str">
            <v>CACES 1-3</v>
          </cell>
          <cell r="L9">
            <v>42038</v>
          </cell>
        </row>
        <row r="10">
          <cell r="B10" t="str">
            <v>BUISSON</v>
          </cell>
          <cell r="D10" t="str">
            <v>CACES 5</v>
          </cell>
          <cell r="L10">
            <v>42038</v>
          </cell>
        </row>
        <row r="11">
          <cell r="B11" t="str">
            <v>CIVIDINO</v>
          </cell>
          <cell r="D11" t="str">
            <v>Manipulation extincteurs/Camion incendie</v>
          </cell>
          <cell r="L11">
            <v>42068</v>
          </cell>
        </row>
        <row r="12">
          <cell r="B12" t="str">
            <v>CIVIDINO</v>
          </cell>
          <cell r="D12" t="str">
            <v>SST</v>
          </cell>
          <cell r="L12">
            <v>42076</v>
          </cell>
        </row>
        <row r="13">
          <cell r="B13" t="str">
            <v>CIVIDINO</v>
          </cell>
          <cell r="D13" t="str">
            <v>CACES 1-3</v>
          </cell>
          <cell r="K13">
            <v>41981</v>
          </cell>
        </row>
        <row r="14">
          <cell r="B14" t="str">
            <v>CUNY</v>
          </cell>
          <cell r="D14" t="str">
            <v>Manipulation extincteurs/Camion incendie</v>
          </cell>
          <cell r="L14">
            <v>42068</v>
          </cell>
        </row>
        <row r="15">
          <cell r="B15" t="str">
            <v>CUNY</v>
          </cell>
          <cell r="D15" t="str">
            <v>CACES 1-3</v>
          </cell>
          <cell r="K15">
            <v>41974</v>
          </cell>
        </row>
        <row r="16">
          <cell r="B16" t="str">
            <v>DORGEOT</v>
          </cell>
        </row>
        <row r="17">
          <cell r="B17" t="str">
            <v>DROITCOURT</v>
          </cell>
          <cell r="D17" t="str">
            <v>SST</v>
          </cell>
          <cell r="K17">
            <v>41775</v>
          </cell>
        </row>
        <row r="18">
          <cell r="B18" t="str">
            <v>FRADA</v>
          </cell>
          <cell r="D18" t="str">
            <v>Manipulation extincteurs/Camion incendie</v>
          </cell>
          <cell r="L18">
            <v>42080</v>
          </cell>
        </row>
        <row r="19">
          <cell r="B19" t="str">
            <v>FRADA</v>
          </cell>
          <cell r="D19" t="str">
            <v>SST</v>
          </cell>
          <cell r="L19">
            <v>42076</v>
          </cell>
        </row>
        <row r="20">
          <cell r="B20" t="str">
            <v>FRADA</v>
          </cell>
          <cell r="D20" t="str">
            <v>Habilitation électrique - H0B0</v>
          </cell>
          <cell r="K20">
            <v>41813</v>
          </cell>
        </row>
        <row r="21">
          <cell r="B21" t="str">
            <v>FRADA</v>
          </cell>
          <cell r="D21" t="str">
            <v>Arbre des causes</v>
          </cell>
          <cell r="L21">
            <v>42171</v>
          </cell>
        </row>
        <row r="22">
          <cell r="B22" t="str">
            <v>GOETZ</v>
          </cell>
          <cell r="D22" t="str">
            <v>Photoshop</v>
          </cell>
          <cell r="K22">
            <v>41978</v>
          </cell>
        </row>
        <row r="23">
          <cell r="B23" t="str">
            <v>GOETZ</v>
          </cell>
          <cell r="D23" t="str">
            <v>SST</v>
          </cell>
          <cell r="L23">
            <v>42076</v>
          </cell>
        </row>
        <row r="24">
          <cell r="B24" t="str">
            <v>GOETZ</v>
          </cell>
          <cell r="D24" t="str">
            <v>CACES 1-3</v>
          </cell>
          <cell r="K24">
            <v>41981</v>
          </cell>
        </row>
        <row r="25">
          <cell r="B25" t="str">
            <v>GOETZ</v>
          </cell>
          <cell r="D25" t="str">
            <v>Arbre des causes</v>
          </cell>
          <cell r="L25">
            <v>42171</v>
          </cell>
        </row>
        <row r="26">
          <cell r="B26" t="str">
            <v>GOULON E</v>
          </cell>
          <cell r="D26" t="str">
            <v>Photoshop</v>
          </cell>
          <cell r="K26">
            <v>41978</v>
          </cell>
        </row>
        <row r="27">
          <cell r="B27" t="str">
            <v>GOULON E</v>
          </cell>
          <cell r="D27" t="str">
            <v>Manipulation extincteurs/Camion incendie</v>
          </cell>
          <cell r="L27">
            <v>42068</v>
          </cell>
        </row>
        <row r="28">
          <cell r="B28" t="str">
            <v>GOULON E</v>
          </cell>
          <cell r="D28" t="str">
            <v>CACES 1-3</v>
          </cell>
          <cell r="K28">
            <v>41974</v>
          </cell>
        </row>
        <row r="29">
          <cell r="B29" t="str">
            <v>GOULON N</v>
          </cell>
          <cell r="D29" t="str">
            <v>Photoshop</v>
          </cell>
          <cell r="K29">
            <v>41978</v>
          </cell>
        </row>
        <row r="30">
          <cell r="B30" t="str">
            <v>GOULON N</v>
          </cell>
          <cell r="D30" t="str">
            <v>Manipulation extincteurs/Camion incendie</v>
          </cell>
          <cell r="L30">
            <v>42080</v>
          </cell>
        </row>
        <row r="31">
          <cell r="B31" t="str">
            <v>GOULON N</v>
          </cell>
          <cell r="D31" t="str">
            <v>SST</v>
          </cell>
          <cell r="L31">
            <v>42058</v>
          </cell>
        </row>
        <row r="32">
          <cell r="B32" t="str">
            <v>GUIDEZ</v>
          </cell>
          <cell r="D32" t="str">
            <v>Manipulation extincteurs/Camion incendie</v>
          </cell>
          <cell r="L32">
            <v>42080</v>
          </cell>
        </row>
        <row r="33">
          <cell r="B33" t="str">
            <v>GUIDEZ</v>
          </cell>
          <cell r="D33" t="str">
            <v>CACES 1-3</v>
          </cell>
          <cell r="L33">
            <v>42086</v>
          </cell>
        </row>
        <row r="34">
          <cell r="B34" t="str">
            <v>GUIDEZ</v>
          </cell>
          <cell r="D34" t="str">
            <v>Arbre des causes</v>
          </cell>
          <cell r="L34">
            <v>42171</v>
          </cell>
        </row>
        <row r="35">
          <cell r="B35" t="str">
            <v>HOFFMANN</v>
          </cell>
          <cell r="D35" t="str">
            <v>Photoshop</v>
          </cell>
          <cell r="K35">
            <v>41978</v>
          </cell>
        </row>
        <row r="36">
          <cell r="B36" t="str">
            <v>HOFFMANN</v>
          </cell>
          <cell r="D36" t="str">
            <v>Manipulation extincteurs/Camion incendie</v>
          </cell>
          <cell r="L36">
            <v>42080</v>
          </cell>
        </row>
        <row r="37">
          <cell r="B37" t="str">
            <v>HOFFMANN</v>
          </cell>
          <cell r="D37" t="str">
            <v>CACES 1-3</v>
          </cell>
          <cell r="L37">
            <v>42086</v>
          </cell>
        </row>
        <row r="38">
          <cell r="B38" t="str">
            <v>HOFFMANN</v>
          </cell>
          <cell r="D38" t="str">
            <v>Habilitation électrique - H0B0</v>
          </cell>
          <cell r="K38">
            <v>41813</v>
          </cell>
        </row>
        <row r="39">
          <cell r="B39" t="str">
            <v>KIEFFER</v>
          </cell>
          <cell r="D39" t="str">
            <v>Photoshop</v>
          </cell>
          <cell r="K39">
            <v>41978</v>
          </cell>
        </row>
        <row r="40">
          <cell r="B40" t="str">
            <v>KIEFFER</v>
          </cell>
          <cell r="D40" t="str">
            <v>Manipulation extincteurs/Camion incendie</v>
          </cell>
          <cell r="L40">
            <v>42068</v>
          </cell>
        </row>
        <row r="41">
          <cell r="B41" t="str">
            <v>KIEFFER</v>
          </cell>
          <cell r="D41" t="str">
            <v>SST</v>
          </cell>
          <cell r="L41">
            <v>42058</v>
          </cell>
        </row>
        <row r="42">
          <cell r="B42" t="str">
            <v>KIEFFER</v>
          </cell>
          <cell r="D42" t="str">
            <v>CACES 1-3</v>
          </cell>
          <cell r="L42">
            <v>42038</v>
          </cell>
        </row>
        <row r="43">
          <cell r="B43" t="str">
            <v>KIPPER</v>
          </cell>
          <cell r="D43" t="str">
            <v>Manipulation extincteurs/Camion incendie</v>
          </cell>
          <cell r="L43">
            <v>42080</v>
          </cell>
        </row>
        <row r="44">
          <cell r="B44" t="str">
            <v>KIPPER</v>
          </cell>
          <cell r="D44" t="str">
            <v>CACES 1-3</v>
          </cell>
          <cell r="K44">
            <v>41974</v>
          </cell>
        </row>
        <row r="45">
          <cell r="B45" t="str">
            <v>LECONTE</v>
          </cell>
          <cell r="D45" t="str">
            <v>SST</v>
          </cell>
          <cell r="K45">
            <v>41775</v>
          </cell>
          <cell r="L45">
            <v>42058</v>
          </cell>
        </row>
        <row r="46">
          <cell r="B46" t="str">
            <v>LECONTE</v>
          </cell>
          <cell r="D46" t="str">
            <v>CACES 1-3</v>
          </cell>
          <cell r="L46">
            <v>42086</v>
          </cell>
        </row>
        <row r="47">
          <cell r="B47" t="str">
            <v>LECONTE</v>
          </cell>
          <cell r="D47" t="str">
            <v>Habilitation électrique - H0B0</v>
          </cell>
          <cell r="K47">
            <v>41813</v>
          </cell>
        </row>
        <row r="48">
          <cell r="B48" t="str">
            <v>LECONTE</v>
          </cell>
          <cell r="D48" t="str">
            <v>Arbre des causes</v>
          </cell>
          <cell r="L48">
            <v>42171</v>
          </cell>
        </row>
        <row r="49">
          <cell r="B49" t="str">
            <v>MANANT</v>
          </cell>
          <cell r="D49" t="str">
            <v>Manipulation extincteurs/Camion incendie</v>
          </cell>
          <cell r="L49">
            <v>42080</v>
          </cell>
        </row>
        <row r="50">
          <cell r="B50" t="str">
            <v>MARTIN</v>
          </cell>
          <cell r="D50" t="str">
            <v>Photoshop</v>
          </cell>
          <cell r="K50">
            <v>41978</v>
          </cell>
        </row>
        <row r="51">
          <cell r="B51" t="str">
            <v>MONGIAT</v>
          </cell>
          <cell r="D51" t="str">
            <v>CACES 1-3</v>
          </cell>
          <cell r="L51">
            <v>42038</v>
          </cell>
        </row>
        <row r="52">
          <cell r="B52" t="str">
            <v>MONNIER</v>
          </cell>
          <cell r="D52" t="str">
            <v>Manipulation extincteurs/Camion incendie</v>
          </cell>
          <cell r="L52">
            <v>42068</v>
          </cell>
        </row>
        <row r="53">
          <cell r="B53" t="str">
            <v>MONNIER</v>
          </cell>
          <cell r="D53" t="str">
            <v>CACES 1-3</v>
          </cell>
          <cell r="K53">
            <v>41974</v>
          </cell>
        </row>
        <row r="54">
          <cell r="B54" t="str">
            <v>MONNIER</v>
          </cell>
          <cell r="D54" t="str">
            <v>Habilitation électrique - H0B0</v>
          </cell>
          <cell r="K54">
            <v>41813</v>
          </cell>
        </row>
        <row r="55">
          <cell r="B55" t="str">
            <v>NASRAOUI</v>
          </cell>
          <cell r="D55" t="str">
            <v>CACES 1-3</v>
          </cell>
          <cell r="K55">
            <v>41981</v>
          </cell>
        </row>
        <row r="56">
          <cell r="B56" t="str">
            <v>NGUYEN</v>
          </cell>
          <cell r="D56" t="str">
            <v>Photoshop</v>
          </cell>
          <cell r="K56">
            <v>41978</v>
          </cell>
        </row>
        <row r="57">
          <cell r="B57" t="str">
            <v>NGUYEN</v>
          </cell>
          <cell r="D57" t="str">
            <v>CACES 1-3</v>
          </cell>
          <cell r="K57">
            <v>41981</v>
          </cell>
        </row>
        <row r="58">
          <cell r="B58" t="str">
            <v>OUALI</v>
          </cell>
          <cell r="D58" t="str">
            <v>CACES 1-3</v>
          </cell>
          <cell r="K58">
            <v>41974</v>
          </cell>
        </row>
        <row r="59">
          <cell r="B59" t="str">
            <v>PARMENTIER</v>
          </cell>
          <cell r="D59" t="str">
            <v>Manipulation extincteurs/Camion incendie</v>
          </cell>
          <cell r="L59">
            <v>42080</v>
          </cell>
        </row>
        <row r="60">
          <cell r="B60" t="str">
            <v>PARMENTIER</v>
          </cell>
          <cell r="D60" t="str">
            <v>SST</v>
          </cell>
          <cell r="K60">
            <v>41775</v>
          </cell>
          <cell r="L60">
            <v>42058</v>
          </cell>
        </row>
        <row r="61">
          <cell r="B61" t="str">
            <v>PARMENTIER</v>
          </cell>
          <cell r="D61" t="str">
            <v>CACES 1-3</v>
          </cell>
          <cell r="L61">
            <v>42038</v>
          </cell>
        </row>
        <row r="62">
          <cell r="B62" t="str">
            <v>PATTI</v>
          </cell>
          <cell r="D62" t="str">
            <v>CACES 1-3</v>
          </cell>
          <cell r="L62">
            <v>42086</v>
          </cell>
        </row>
        <row r="63">
          <cell r="B63" t="str">
            <v>PETIT</v>
          </cell>
          <cell r="D63" t="str">
            <v>CACES 1-3</v>
          </cell>
          <cell r="K63">
            <v>41981</v>
          </cell>
        </row>
        <row r="64">
          <cell r="B64" t="str">
            <v>PINCEMIN</v>
          </cell>
          <cell r="D64" t="str">
            <v>Excel</v>
          </cell>
          <cell r="L64">
            <v>42324</v>
          </cell>
        </row>
        <row r="65">
          <cell r="B65" t="str">
            <v>POISSON</v>
          </cell>
        </row>
        <row r="66">
          <cell r="B66" t="str">
            <v>RUBINO</v>
          </cell>
        </row>
        <row r="67">
          <cell r="B67" t="str">
            <v>SAUDOIS</v>
          </cell>
          <cell r="D67" t="str">
            <v>CACES 1-3</v>
          </cell>
          <cell r="K67">
            <v>41981</v>
          </cell>
        </row>
        <row r="68">
          <cell r="B68" t="str">
            <v>SEMIONOW</v>
          </cell>
          <cell r="D68" t="str">
            <v>Photoshop</v>
          </cell>
          <cell r="K68">
            <v>41978</v>
          </cell>
        </row>
        <row r="69">
          <cell r="B69" t="str">
            <v>SEMIONOW</v>
          </cell>
          <cell r="D69" t="str">
            <v>Manipulation extincteurs/Camion incendie</v>
          </cell>
          <cell r="L69">
            <v>42080</v>
          </cell>
        </row>
        <row r="70">
          <cell r="B70" t="str">
            <v>SEMIONOW</v>
          </cell>
          <cell r="D70" t="str">
            <v>SST</v>
          </cell>
          <cell r="L70">
            <v>42058</v>
          </cell>
        </row>
        <row r="71">
          <cell r="B71" t="str">
            <v>SEMIONOW</v>
          </cell>
          <cell r="D71" t="str">
            <v>CACES 1-3</v>
          </cell>
          <cell r="L71">
            <v>42038</v>
          </cell>
        </row>
        <row r="72">
          <cell r="B72" t="str">
            <v>SEVETTE</v>
          </cell>
          <cell r="D72" t="str">
            <v>CACES 1-3</v>
          </cell>
          <cell r="K72">
            <v>41974</v>
          </cell>
        </row>
        <row r="73">
          <cell r="B73" t="str">
            <v>SEVETTE</v>
          </cell>
          <cell r="D73" t="str">
            <v>Permis Nacelle</v>
          </cell>
          <cell r="L73">
            <v>42192</v>
          </cell>
        </row>
        <row r="74">
          <cell r="B74" t="str">
            <v>SPAETH</v>
          </cell>
        </row>
        <row r="75">
          <cell r="B75" t="str">
            <v>THALGOTT</v>
          </cell>
        </row>
        <row r="76">
          <cell r="B76" t="str">
            <v>THALGOTT</v>
          </cell>
          <cell r="D76" t="str">
            <v>SST</v>
          </cell>
          <cell r="L76">
            <v>42076</v>
          </cell>
        </row>
        <row r="77">
          <cell r="B77" t="str">
            <v>VOGEIN</v>
          </cell>
          <cell r="D77" t="str">
            <v>Manipulation extincteurs/Camion incendie</v>
          </cell>
          <cell r="L77">
            <v>42068</v>
          </cell>
        </row>
        <row r="78">
          <cell r="B78" t="str">
            <v>VOGEIN</v>
          </cell>
          <cell r="D78" t="str">
            <v>SST</v>
          </cell>
          <cell r="L78">
            <v>42076</v>
          </cell>
        </row>
        <row r="79">
          <cell r="B79" t="str">
            <v>VOGEIN</v>
          </cell>
          <cell r="D79" t="str">
            <v>CACES 1-3</v>
          </cell>
          <cell r="K79">
            <v>41981</v>
          </cell>
        </row>
        <row r="80">
          <cell r="B80" t="str">
            <v>ZERROUKI</v>
          </cell>
        </row>
        <row r="81">
          <cell r="B81" t="str">
            <v>ZERROUKI</v>
          </cell>
          <cell r="D81" t="str">
            <v>CACES 1-3</v>
          </cell>
          <cell r="L81">
            <v>42038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T10"/>
  <sheetViews>
    <sheetView tabSelected="1" zoomScale="70" zoomScaleNormal="70" workbookViewId="0">
      <pane ySplit="1" topLeftCell="A2" activePane="bottomLeft" state="frozen"/>
      <selection pane="bottomLeft" activeCell="K16" sqref="K16"/>
    </sheetView>
  </sheetViews>
  <sheetFormatPr baseColWidth="10" defaultRowHeight="15" x14ac:dyDescent="0.25"/>
  <cols>
    <col min="1" max="1" width="14.42578125" customWidth="1"/>
    <col min="3" max="3" width="15.140625" bestFit="1" customWidth="1"/>
    <col min="4" max="4" width="23.5703125" bestFit="1" customWidth="1"/>
    <col min="5" max="5" width="26" customWidth="1"/>
    <col min="6" max="16" width="11.5703125" style="7" customWidth="1"/>
    <col min="17" max="17" width="12.42578125" style="7" bestFit="1" customWidth="1"/>
    <col min="18" max="18" width="17.140625" style="9" customWidth="1"/>
    <col min="19" max="19" width="8.85546875" style="10" bestFit="1" customWidth="1"/>
    <col min="20" max="20" width="24.140625" style="11" bestFit="1" customWidth="1"/>
  </cols>
  <sheetData>
    <row r="1" spans="1:20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>
        <f t="shared" ref="G1:J1" si="0">H1-1</f>
        <v>2010</v>
      </c>
      <c r="H1" s="1">
        <f t="shared" si="0"/>
        <v>2011</v>
      </c>
      <c r="I1" s="1">
        <f t="shared" si="0"/>
        <v>2012</v>
      </c>
      <c r="J1" s="1">
        <f t="shared" si="0"/>
        <v>2013</v>
      </c>
      <c r="K1" s="1">
        <f>L1-1</f>
        <v>2014</v>
      </c>
      <c r="L1" s="2">
        <v>2015</v>
      </c>
      <c r="M1" s="1">
        <f>L1+1</f>
        <v>2016</v>
      </c>
      <c r="N1" s="1">
        <f t="shared" ref="N1:Q1" si="1">M1+1</f>
        <v>2017</v>
      </c>
      <c r="O1" s="1">
        <f t="shared" si="1"/>
        <v>2018</v>
      </c>
      <c r="P1" s="1">
        <f t="shared" si="1"/>
        <v>2019</v>
      </c>
      <c r="Q1" s="1">
        <f t="shared" si="1"/>
        <v>2020</v>
      </c>
      <c r="R1" s="3" t="s">
        <v>6</v>
      </c>
      <c r="S1" s="4" t="s">
        <v>7</v>
      </c>
      <c r="T1" s="5" t="s">
        <v>8</v>
      </c>
    </row>
    <row r="2" spans="1:20" x14ac:dyDescent="0.25">
      <c r="A2" s="6">
        <v>1</v>
      </c>
      <c r="B2" t="s">
        <v>19</v>
      </c>
      <c r="D2" t="s">
        <v>9</v>
      </c>
      <c r="E2" t="str">
        <f t="shared" ref="E2:E10" si="2">IF(D2="","",VLOOKUP(D2,BDD_FORMATIONS,2,FALSE ))</f>
        <v>Règlementaire/Sécu</v>
      </c>
      <c r="F2" s="7" t="s">
        <v>10</v>
      </c>
      <c r="G2" s="8"/>
      <c r="H2" s="8"/>
      <c r="I2" s="8"/>
      <c r="J2" s="8"/>
      <c r="K2" s="8"/>
      <c r="L2" s="8">
        <v>42171</v>
      </c>
      <c r="M2" s="8" t="str">
        <f t="shared" ref="M2:Q10" si="3">IF(AND($S2=1,L2&lt;&gt;""),L2+365.25,IF(AND($S2=2,K2&lt;&gt;""),K2+(365.25*2),IF(AND($S2=3,J2&lt;&gt;""),J2+(365.25*3),IF(AND($S2=4,I2&lt;&gt;""),I2+(365.25*4),IF(AND($S2=5,H2&lt;&gt;""),H2+(365.25*5),"")))))</f>
        <v/>
      </c>
      <c r="N2" s="8">
        <f t="shared" si="3"/>
        <v>42901.5</v>
      </c>
      <c r="O2" s="8" t="str">
        <f t="shared" si="3"/>
        <v/>
      </c>
      <c r="P2" s="8">
        <f t="shared" si="3"/>
        <v>43632</v>
      </c>
      <c r="Q2" s="8" t="str">
        <f t="shared" si="3"/>
        <v/>
      </c>
      <c r="R2" s="9">
        <f t="shared" ref="R2:R10" si="4">IF(D2="","",IF(F2="OUI",VLOOKUP(D2,BDD_FORMATIONS,4,0),VLOOKUP(D2,BDD_FORMATIONS,5,0)))</f>
        <v>7</v>
      </c>
      <c r="S2" s="10">
        <f t="shared" ref="S2:S10" si="5">IF(D2="","",VLOOKUP(D2,BDD_FORMATIONS,6,0))</f>
        <v>2</v>
      </c>
      <c r="T2" s="11">
        <f t="shared" ref="T2:T10" si="6">IF(D2="","",IF(F2="OUI",VLOOKUP(D2,BDD_FORMATIONS,7,0),VLOOKUP(D2,BDD_FORMATIONS,8,0)))</f>
        <v>700</v>
      </c>
    </row>
    <row r="3" spans="1:20" x14ac:dyDescent="0.25">
      <c r="A3" s="6">
        <v>1</v>
      </c>
      <c r="B3" t="s">
        <v>19</v>
      </c>
      <c r="D3" t="s">
        <v>11</v>
      </c>
      <c r="E3" t="str">
        <f t="shared" si="2"/>
        <v>Règlementaire/Sécu</v>
      </c>
      <c r="F3" s="7" t="s">
        <v>10</v>
      </c>
      <c r="G3" s="8"/>
      <c r="H3" s="8"/>
      <c r="I3" s="8"/>
      <c r="J3" s="8"/>
      <c r="K3" s="8"/>
      <c r="L3" s="8">
        <v>42353</v>
      </c>
      <c r="M3" s="8" t="str">
        <f t="shared" si="3"/>
        <v/>
      </c>
      <c r="N3" s="8" t="str">
        <f t="shared" si="3"/>
        <v/>
      </c>
      <c r="O3" s="8" t="str">
        <f t="shared" si="3"/>
        <v/>
      </c>
      <c r="P3" s="8" t="str">
        <f t="shared" si="3"/>
        <v/>
      </c>
      <c r="Q3" s="8">
        <f t="shared" si="3"/>
        <v>44179.25</v>
      </c>
      <c r="R3" s="9">
        <f t="shared" si="4"/>
        <v>21</v>
      </c>
      <c r="S3" s="10">
        <f t="shared" si="5"/>
        <v>5</v>
      </c>
      <c r="T3" s="11">
        <f t="shared" si="6"/>
        <v>700</v>
      </c>
    </row>
    <row r="4" spans="1:20" x14ac:dyDescent="0.25">
      <c r="A4" s="6">
        <v>1</v>
      </c>
      <c r="B4" t="s">
        <v>19</v>
      </c>
      <c r="D4" t="s">
        <v>12</v>
      </c>
      <c r="E4" t="str">
        <f t="shared" si="2"/>
        <v>Règlementaire/Sécu</v>
      </c>
      <c r="F4" s="7" t="s">
        <v>10</v>
      </c>
      <c r="G4" s="8"/>
      <c r="H4" s="8"/>
      <c r="I4" s="8"/>
      <c r="J4" s="8"/>
      <c r="K4" s="8"/>
      <c r="L4" s="8">
        <v>42353</v>
      </c>
      <c r="M4" s="8" t="str">
        <f t="shared" si="3"/>
        <v/>
      </c>
      <c r="N4" s="8" t="str">
        <f t="shared" si="3"/>
        <v/>
      </c>
      <c r="O4" s="8" t="str">
        <f t="shared" si="3"/>
        <v/>
      </c>
      <c r="P4" s="8" t="str">
        <f t="shared" si="3"/>
        <v/>
      </c>
      <c r="Q4" s="8">
        <f t="shared" si="3"/>
        <v>44179.25</v>
      </c>
      <c r="R4" s="9">
        <f t="shared" si="4"/>
        <v>21</v>
      </c>
      <c r="S4" s="10">
        <f t="shared" si="5"/>
        <v>5</v>
      </c>
      <c r="T4" s="11">
        <f t="shared" si="6"/>
        <v>700</v>
      </c>
    </row>
    <row r="5" spans="1:20" x14ac:dyDescent="0.25">
      <c r="A5" s="6">
        <v>2</v>
      </c>
      <c r="B5" t="s">
        <v>20</v>
      </c>
      <c r="D5" t="s">
        <v>13</v>
      </c>
      <c r="E5" t="str">
        <f t="shared" si="2"/>
        <v>Règlementaire/Sécu</v>
      </c>
      <c r="F5" s="7" t="s">
        <v>14</v>
      </c>
      <c r="G5" s="8"/>
      <c r="H5" s="8"/>
      <c r="I5" s="8"/>
      <c r="J5" s="8"/>
      <c r="K5" s="8">
        <v>41775</v>
      </c>
      <c r="L5" s="8"/>
      <c r="M5" s="8">
        <f t="shared" si="3"/>
        <v>42505.5</v>
      </c>
      <c r="N5" s="8" t="str">
        <f t="shared" si="3"/>
        <v/>
      </c>
      <c r="O5" s="8">
        <f t="shared" si="3"/>
        <v>43236</v>
      </c>
      <c r="P5" s="8" t="str">
        <f t="shared" si="3"/>
        <v/>
      </c>
      <c r="Q5" s="8">
        <f t="shared" si="3"/>
        <v>43966.5</v>
      </c>
      <c r="R5" s="9">
        <f t="shared" si="4"/>
        <v>7</v>
      </c>
      <c r="S5" s="10">
        <f t="shared" si="5"/>
        <v>2</v>
      </c>
      <c r="T5" s="11">
        <f t="shared" si="6"/>
        <v>400</v>
      </c>
    </row>
    <row r="6" spans="1:20" x14ac:dyDescent="0.25">
      <c r="A6" s="6">
        <v>2</v>
      </c>
      <c r="B6" t="s">
        <v>20</v>
      </c>
      <c r="D6" t="s">
        <v>15</v>
      </c>
      <c r="E6" t="str">
        <f t="shared" si="2"/>
        <v>Règlementaire/Sécu</v>
      </c>
      <c r="F6" s="7" t="s">
        <v>14</v>
      </c>
      <c r="G6" s="8"/>
      <c r="H6" s="8"/>
      <c r="I6" s="8"/>
      <c r="J6" s="8"/>
      <c r="K6" s="8">
        <v>41813</v>
      </c>
      <c r="L6" s="8"/>
      <c r="M6" s="8">
        <f t="shared" si="3"/>
        <v>42543.5</v>
      </c>
      <c r="N6" s="8" t="str">
        <f t="shared" si="3"/>
        <v/>
      </c>
      <c r="O6" s="8">
        <f t="shared" si="3"/>
        <v>43274</v>
      </c>
      <c r="P6" s="8" t="str">
        <f t="shared" si="3"/>
        <v/>
      </c>
      <c r="Q6" s="8">
        <f t="shared" si="3"/>
        <v>44004.5</v>
      </c>
      <c r="R6" s="9">
        <f t="shared" si="4"/>
        <v>7</v>
      </c>
      <c r="S6" s="10">
        <f t="shared" si="5"/>
        <v>2</v>
      </c>
      <c r="T6" s="11">
        <f t="shared" si="6"/>
        <v>400</v>
      </c>
    </row>
    <row r="7" spans="1:20" x14ac:dyDescent="0.25">
      <c r="A7" s="6">
        <v>3</v>
      </c>
      <c r="B7" t="s">
        <v>21</v>
      </c>
      <c r="D7" t="s">
        <v>16</v>
      </c>
      <c r="E7" t="str">
        <f t="shared" si="2"/>
        <v>Règlementaire/Sécu</v>
      </c>
      <c r="F7" s="7" t="s">
        <v>14</v>
      </c>
      <c r="G7" s="8"/>
      <c r="H7" s="8"/>
      <c r="I7" s="8"/>
      <c r="J7" s="8"/>
      <c r="K7" s="8"/>
      <c r="L7" s="8">
        <v>42068</v>
      </c>
      <c r="M7" s="8">
        <f t="shared" si="3"/>
        <v>42433.25</v>
      </c>
      <c r="N7" s="8">
        <f t="shared" si="3"/>
        <v>42798.5</v>
      </c>
      <c r="O7" s="8">
        <f t="shared" si="3"/>
        <v>43163.75</v>
      </c>
      <c r="P7" s="8">
        <f t="shared" si="3"/>
        <v>43529</v>
      </c>
      <c r="Q7" s="8">
        <f t="shared" si="3"/>
        <v>43894.25</v>
      </c>
      <c r="R7" s="9">
        <f t="shared" si="4"/>
        <v>2</v>
      </c>
      <c r="S7" s="10">
        <f t="shared" si="5"/>
        <v>1</v>
      </c>
      <c r="T7" s="11">
        <f t="shared" si="6"/>
        <v>400</v>
      </c>
    </row>
    <row r="8" spans="1:20" x14ac:dyDescent="0.25">
      <c r="A8" s="6">
        <v>3</v>
      </c>
      <c r="B8" t="s">
        <v>21</v>
      </c>
      <c r="D8" t="s">
        <v>11</v>
      </c>
      <c r="E8" t="str">
        <f t="shared" si="2"/>
        <v>Règlementaire/Sécu</v>
      </c>
      <c r="F8" s="7" t="s">
        <v>14</v>
      </c>
      <c r="G8" s="8"/>
      <c r="H8" s="8"/>
      <c r="I8" s="8"/>
      <c r="J8" s="8"/>
      <c r="K8" s="8"/>
      <c r="L8" s="8">
        <v>42086</v>
      </c>
      <c r="M8" s="8" t="str">
        <f t="shared" si="3"/>
        <v/>
      </c>
      <c r="N8" s="8" t="str">
        <f t="shared" si="3"/>
        <v/>
      </c>
      <c r="O8" s="8" t="str">
        <f t="shared" si="3"/>
        <v/>
      </c>
      <c r="P8" s="8" t="str">
        <f t="shared" si="3"/>
        <v/>
      </c>
      <c r="Q8" s="8">
        <f t="shared" si="3"/>
        <v>43912.25</v>
      </c>
      <c r="R8" s="9">
        <f t="shared" si="4"/>
        <v>7</v>
      </c>
      <c r="S8" s="10">
        <f t="shared" si="5"/>
        <v>5</v>
      </c>
      <c r="T8" s="11">
        <f t="shared" si="6"/>
        <v>400</v>
      </c>
    </row>
    <row r="9" spans="1:20" x14ac:dyDescent="0.25">
      <c r="A9" s="6">
        <v>4</v>
      </c>
      <c r="B9" t="s">
        <v>22</v>
      </c>
      <c r="D9" t="s">
        <v>11</v>
      </c>
      <c r="E9" t="str">
        <f t="shared" si="2"/>
        <v>Règlementaire/Sécu</v>
      </c>
      <c r="F9" s="7" t="s">
        <v>14</v>
      </c>
      <c r="G9" s="8"/>
      <c r="H9" s="8"/>
      <c r="I9" s="8"/>
      <c r="J9" s="8"/>
      <c r="K9" s="8"/>
      <c r="L9" s="8">
        <v>42038</v>
      </c>
      <c r="M9" s="8" t="str">
        <f t="shared" si="3"/>
        <v/>
      </c>
      <c r="N9" s="8" t="str">
        <f t="shared" si="3"/>
        <v/>
      </c>
      <c r="O9" s="8" t="str">
        <f t="shared" si="3"/>
        <v/>
      </c>
      <c r="P9" s="8" t="str">
        <f t="shared" si="3"/>
        <v/>
      </c>
      <c r="Q9" s="8">
        <f t="shared" si="3"/>
        <v>43864.25</v>
      </c>
      <c r="R9" s="9">
        <f t="shared" si="4"/>
        <v>7</v>
      </c>
      <c r="S9" s="10">
        <f t="shared" si="5"/>
        <v>5</v>
      </c>
      <c r="T9" s="11">
        <f t="shared" si="6"/>
        <v>400</v>
      </c>
    </row>
    <row r="10" spans="1:20" x14ac:dyDescent="0.25">
      <c r="A10" s="6">
        <v>4</v>
      </c>
      <c r="B10" t="s">
        <v>22</v>
      </c>
      <c r="D10" t="s">
        <v>12</v>
      </c>
      <c r="E10" t="str">
        <f t="shared" si="2"/>
        <v>Règlementaire/Sécu</v>
      </c>
      <c r="F10" s="7" t="s">
        <v>10</v>
      </c>
      <c r="G10" s="8"/>
      <c r="H10" s="8"/>
      <c r="I10" s="8"/>
      <c r="J10" s="8"/>
      <c r="K10" s="8"/>
      <c r="L10" s="8">
        <v>42038</v>
      </c>
      <c r="M10" s="8" t="str">
        <f t="shared" si="3"/>
        <v/>
      </c>
      <c r="N10" s="8" t="str">
        <f t="shared" si="3"/>
        <v/>
      </c>
      <c r="O10" s="8" t="str">
        <f t="shared" si="3"/>
        <v/>
      </c>
      <c r="P10" s="8" t="str">
        <f t="shared" si="3"/>
        <v/>
      </c>
      <c r="Q10" s="8">
        <f t="shared" si="3"/>
        <v>43864.25</v>
      </c>
      <c r="R10" s="9">
        <f t="shared" si="4"/>
        <v>21</v>
      </c>
      <c r="S10" s="10">
        <f t="shared" si="5"/>
        <v>5</v>
      </c>
      <c r="T10" s="11">
        <f t="shared" si="6"/>
        <v>700</v>
      </c>
    </row>
  </sheetData>
  <dataValidations count="2">
    <dataValidation type="list" allowBlank="1" showInputMessage="1" showErrorMessage="1" errorTitle="ATTENTION" error="Vous n'êtes pas autorisé à saisir une autre valeur que celle proposée dans la liste." sqref="F2:F10">
      <formula1>"OUI,NON"</formula1>
    </dataValidation>
    <dataValidation type="list" allowBlank="1" showInputMessage="1" showErrorMessage="1" errorTitle="ATTENTION" error="Merci de respecter les propositions présentes dans la liste déroulante." sqref="D2:D10">
      <formula1>INTITULE_FORMATION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92D050"/>
    <pageSetUpPr fitToPage="1"/>
  </sheetPr>
  <dimension ref="B1:AN54"/>
  <sheetViews>
    <sheetView showGridLines="0" zoomScale="70" zoomScaleNormal="70" workbookViewId="0">
      <selection activeCell="I13" sqref="I13"/>
    </sheetView>
  </sheetViews>
  <sheetFormatPr baseColWidth="10" defaultRowHeight="23.25" x14ac:dyDescent="0.35"/>
  <cols>
    <col min="2" max="2" width="1.7109375" customWidth="1"/>
    <col min="4" max="4" width="12.5703125" customWidth="1"/>
    <col min="6" max="14" width="17.42578125" style="13" customWidth="1"/>
    <col min="15" max="15" width="17.42578125" style="14" customWidth="1"/>
    <col min="16" max="24" width="17.42578125" style="13" customWidth="1"/>
    <col min="25" max="25" width="17.42578125" style="14" customWidth="1"/>
    <col min="26" max="34" width="17.42578125" style="13" customWidth="1"/>
    <col min="35" max="35" width="17.42578125" style="14" customWidth="1"/>
    <col min="36" max="36" width="1.7109375" customWidth="1"/>
  </cols>
  <sheetData>
    <row r="1" spans="2:40" ht="24" thickBot="1" x14ac:dyDescent="0.4"/>
    <row r="2" spans="2:40" ht="15.75" customHeight="1" thickTop="1" x14ac:dyDescent="0.25">
      <c r="B2" s="15"/>
      <c r="C2" s="16"/>
      <c r="D2" s="16"/>
      <c r="E2" s="74" t="s">
        <v>58</v>
      </c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17"/>
      <c r="AB2" s="17"/>
      <c r="AC2" s="17"/>
      <c r="AD2" s="17"/>
      <c r="AE2" s="17"/>
      <c r="AF2" s="17"/>
      <c r="AG2" s="17"/>
      <c r="AH2" s="77"/>
      <c r="AI2" s="77"/>
      <c r="AJ2" s="18"/>
      <c r="AK2" s="19"/>
      <c r="AL2" s="19"/>
      <c r="AM2" s="19"/>
      <c r="AN2" s="19"/>
    </row>
    <row r="3" spans="2:40" ht="15" customHeight="1" x14ac:dyDescent="0.25">
      <c r="B3" s="20"/>
      <c r="C3" s="21"/>
      <c r="D3" s="21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22"/>
      <c r="AB3" s="22"/>
      <c r="AC3" s="22"/>
      <c r="AD3" s="22"/>
      <c r="AE3" s="22"/>
      <c r="AF3" s="22"/>
      <c r="AG3" s="22"/>
      <c r="AH3" s="78"/>
      <c r="AI3" s="78"/>
      <c r="AJ3" s="23"/>
      <c r="AK3" s="19"/>
      <c r="AL3" s="19"/>
      <c r="AM3" s="19"/>
      <c r="AN3" s="19"/>
    </row>
    <row r="4" spans="2:40" ht="47.25" customHeight="1" x14ac:dyDescent="0.25">
      <c r="B4" s="20"/>
      <c r="C4" s="12"/>
      <c r="D4" s="12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22"/>
      <c r="AB4" s="22"/>
      <c r="AC4" s="22"/>
      <c r="AD4" s="22"/>
      <c r="AE4" s="22"/>
      <c r="AF4" s="22"/>
      <c r="AG4" s="22"/>
      <c r="AH4" s="78"/>
      <c r="AI4" s="78"/>
      <c r="AJ4" s="24"/>
    </row>
    <row r="5" spans="2:40" ht="36" customHeight="1" x14ac:dyDescent="0.25">
      <c r="B5" s="20"/>
      <c r="C5" s="25"/>
      <c r="D5" s="25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26"/>
      <c r="AB5" s="26"/>
      <c r="AC5" s="26"/>
      <c r="AD5" s="26"/>
      <c r="AE5" s="26"/>
      <c r="AF5" s="26"/>
      <c r="AG5" s="26"/>
      <c r="AH5" s="79"/>
      <c r="AI5" s="79"/>
      <c r="AJ5" s="24"/>
    </row>
    <row r="6" spans="2:40" ht="15.75" customHeight="1" x14ac:dyDescent="0.25">
      <c r="B6" s="20"/>
      <c r="C6" s="27"/>
      <c r="D6" s="28"/>
      <c r="E6" s="28"/>
      <c r="F6" s="29"/>
      <c r="G6" s="29"/>
      <c r="H6" s="29"/>
      <c r="I6" s="29"/>
      <c r="J6" s="29"/>
      <c r="K6" s="29"/>
      <c r="L6" s="29"/>
      <c r="M6" s="29"/>
      <c r="N6" s="29"/>
      <c r="O6" s="30"/>
      <c r="P6" s="29"/>
      <c r="Q6" s="29"/>
      <c r="R6" s="29"/>
      <c r="S6" s="29"/>
      <c r="T6" s="29"/>
      <c r="U6" s="29"/>
      <c r="V6" s="29"/>
      <c r="W6" s="29"/>
      <c r="X6" s="29"/>
      <c r="Y6" s="30"/>
      <c r="Z6" s="29"/>
      <c r="AA6" s="29"/>
      <c r="AB6" s="29"/>
      <c r="AC6" s="29"/>
      <c r="AD6" s="29"/>
      <c r="AE6" s="29"/>
      <c r="AF6" s="29"/>
      <c r="AG6" s="29"/>
      <c r="AH6" s="29"/>
      <c r="AI6" s="31"/>
      <c r="AJ6" s="24"/>
    </row>
    <row r="7" spans="2:40" ht="15" customHeight="1" x14ac:dyDescent="0.25">
      <c r="B7" s="20"/>
      <c r="C7" s="12"/>
      <c r="D7" s="12"/>
      <c r="E7" s="32"/>
      <c r="F7" s="33"/>
      <c r="G7" s="33"/>
      <c r="H7" s="33"/>
      <c r="I7" s="33"/>
      <c r="J7" s="33"/>
      <c r="K7" s="33"/>
      <c r="L7" s="33"/>
      <c r="M7" s="33"/>
      <c r="N7" s="33"/>
      <c r="O7" s="34"/>
      <c r="P7" s="33"/>
      <c r="Q7" s="33"/>
      <c r="R7" s="33"/>
      <c r="S7" s="33"/>
      <c r="T7" s="33"/>
      <c r="U7" s="33"/>
      <c r="V7" s="33"/>
      <c r="W7" s="33"/>
      <c r="X7" s="33"/>
      <c r="Y7" s="34"/>
      <c r="Z7" s="33"/>
      <c r="AA7" s="33"/>
      <c r="AB7" s="33"/>
      <c r="AC7" s="33"/>
      <c r="AD7" s="33"/>
      <c r="AE7" s="33"/>
      <c r="AF7" s="33"/>
      <c r="AG7" s="33"/>
      <c r="AH7" s="33"/>
      <c r="AI7" s="35"/>
      <c r="AJ7" s="24"/>
    </row>
    <row r="8" spans="2:40" ht="36" x14ac:dyDescent="0.55000000000000004">
      <c r="B8" s="20"/>
      <c r="C8" s="36"/>
      <c r="D8" s="72"/>
      <c r="E8" s="72"/>
      <c r="F8" s="80" t="s">
        <v>23</v>
      </c>
      <c r="G8" s="81"/>
      <c r="H8" s="81"/>
      <c r="I8" s="81"/>
      <c r="J8" s="81"/>
      <c r="K8" s="81"/>
      <c r="L8" s="81"/>
      <c r="M8" s="81"/>
      <c r="N8" s="81"/>
      <c r="O8" s="82"/>
      <c r="P8" s="80" t="s">
        <v>24</v>
      </c>
      <c r="Q8" s="81"/>
      <c r="R8" s="81"/>
      <c r="S8" s="81"/>
      <c r="T8" s="81"/>
      <c r="U8" s="81"/>
      <c r="V8" s="81"/>
      <c r="W8" s="81"/>
      <c r="X8" s="81"/>
      <c r="Y8" s="82"/>
      <c r="Z8" s="80" t="s">
        <v>25</v>
      </c>
      <c r="AA8" s="81"/>
      <c r="AB8" s="81"/>
      <c r="AC8" s="81"/>
      <c r="AD8" s="81"/>
      <c r="AE8" s="81"/>
      <c r="AF8" s="81"/>
      <c r="AG8" s="81"/>
      <c r="AH8" s="81"/>
      <c r="AI8" s="82"/>
      <c r="AJ8" s="24"/>
    </row>
    <row r="9" spans="2:40" ht="23.25" customHeight="1" x14ac:dyDescent="0.3">
      <c r="B9" s="20"/>
      <c r="C9" s="36"/>
      <c r="D9" s="72" t="s">
        <v>1</v>
      </c>
      <c r="E9" s="72"/>
      <c r="F9" s="39" t="s">
        <v>19</v>
      </c>
      <c r="G9" s="39" t="s">
        <v>20</v>
      </c>
      <c r="H9" s="39" t="s">
        <v>21</v>
      </c>
      <c r="I9" s="39" t="s">
        <v>22</v>
      </c>
      <c r="J9" s="37"/>
      <c r="K9" s="37"/>
      <c r="L9" s="37"/>
      <c r="M9" s="37"/>
      <c r="N9" s="37"/>
      <c r="O9" s="38"/>
      <c r="P9" s="37"/>
      <c r="Q9" s="39"/>
      <c r="R9" s="39"/>
      <c r="S9" s="39"/>
      <c r="T9" s="39"/>
      <c r="U9" s="39"/>
      <c r="V9" s="39"/>
      <c r="W9" s="39"/>
      <c r="X9" s="37"/>
      <c r="Y9" s="38"/>
      <c r="Z9" s="37"/>
      <c r="AA9" s="39"/>
      <c r="AB9" s="39"/>
      <c r="AC9" s="39"/>
      <c r="AD9" s="39"/>
      <c r="AE9" s="39"/>
      <c r="AF9" s="39"/>
      <c r="AG9" s="39"/>
      <c r="AH9" s="37"/>
      <c r="AI9" s="38"/>
      <c r="AJ9" s="40"/>
    </row>
    <row r="10" spans="2:40" ht="23.25" customHeight="1" x14ac:dyDescent="0.25">
      <c r="B10" s="20"/>
      <c r="C10" s="12"/>
      <c r="D10" s="12"/>
      <c r="E10" s="12"/>
      <c r="F10" s="41"/>
      <c r="G10" s="41"/>
      <c r="H10" s="41"/>
      <c r="I10" s="41"/>
      <c r="J10" s="41"/>
      <c r="K10" s="41"/>
      <c r="L10" s="41"/>
      <c r="M10" s="41"/>
      <c r="N10" s="41"/>
      <c r="O10" s="42"/>
      <c r="P10" s="41"/>
      <c r="Q10" s="43"/>
      <c r="R10" s="43"/>
      <c r="S10" s="43"/>
      <c r="T10" s="43"/>
      <c r="U10" s="43"/>
      <c r="V10" s="43"/>
      <c r="W10" s="43"/>
      <c r="X10" s="41"/>
      <c r="Y10" s="42"/>
      <c r="Z10" s="41"/>
      <c r="AA10" s="43"/>
      <c r="AB10" s="43"/>
      <c r="AC10" s="43"/>
      <c r="AD10" s="43"/>
      <c r="AE10" s="43"/>
      <c r="AF10" s="43"/>
      <c r="AG10" s="43"/>
      <c r="AH10" s="41"/>
      <c r="AI10" s="42"/>
      <c r="AJ10" s="24"/>
    </row>
    <row r="11" spans="2:40" ht="39.75" customHeight="1" x14ac:dyDescent="0.25">
      <c r="B11" s="20"/>
      <c r="C11" s="73" t="s">
        <v>26</v>
      </c>
      <c r="D11" s="73"/>
      <c r="E11" s="73"/>
      <c r="F11" s="44"/>
      <c r="G11" s="44"/>
      <c r="H11" s="44"/>
      <c r="I11" s="44"/>
      <c r="J11" s="44"/>
      <c r="K11" s="44"/>
      <c r="L11" s="44"/>
      <c r="M11" s="44"/>
      <c r="N11" s="44"/>
      <c r="O11" s="45"/>
      <c r="P11" s="44"/>
      <c r="Q11" s="44"/>
      <c r="R11" s="44"/>
      <c r="S11" s="44"/>
      <c r="T11" s="44"/>
      <c r="U11" s="44"/>
      <c r="V11" s="44"/>
      <c r="W11" s="44"/>
      <c r="X11" s="44"/>
      <c r="Y11" s="45"/>
      <c r="Z11" s="44"/>
      <c r="AA11" s="44"/>
      <c r="AB11" s="44"/>
      <c r="AC11" s="44"/>
      <c r="AD11" s="44"/>
      <c r="AE11" s="44"/>
      <c r="AF11" s="44"/>
      <c r="AG11" s="44"/>
      <c r="AH11" s="44"/>
      <c r="AI11" s="45"/>
      <c r="AJ11" s="24"/>
    </row>
    <row r="12" spans="2:40" ht="36.75" customHeight="1" x14ac:dyDescent="0.25">
      <c r="B12" s="20"/>
      <c r="C12" s="66" t="s">
        <v>11</v>
      </c>
      <c r="D12" s="66"/>
      <c r="E12" s="67"/>
      <c r="F12" s="46" t="e">
        <f t="array" ref="F12">SUM(IF((F9=NOM_BDDFORMATION)*(C12=FORMATIONS_BDDFORMATIONS),HISTORIQUE_DATE,0))</f>
        <v>#N/A</v>
      </c>
      <c r="G12" s="47"/>
      <c r="H12" s="47"/>
      <c r="I12" s="47"/>
      <c r="J12" s="47"/>
      <c r="K12" s="47"/>
      <c r="L12" s="47"/>
      <c r="M12" s="47"/>
      <c r="N12" s="47"/>
      <c r="O12" s="48"/>
      <c r="P12" s="46"/>
      <c r="Q12" s="47"/>
      <c r="R12" s="47"/>
      <c r="S12" s="47"/>
      <c r="T12" s="47"/>
      <c r="U12" s="47"/>
      <c r="V12" s="47"/>
      <c r="W12" s="47"/>
      <c r="X12" s="47"/>
      <c r="Y12" s="49"/>
      <c r="Z12" s="46"/>
      <c r="AA12" s="47"/>
      <c r="AB12" s="47"/>
      <c r="AC12" s="47"/>
      <c r="AD12" s="47"/>
      <c r="AE12" s="47"/>
      <c r="AF12" s="47"/>
      <c r="AG12" s="47"/>
      <c r="AH12" s="47"/>
      <c r="AI12" s="50"/>
      <c r="AJ12" s="24"/>
    </row>
    <row r="13" spans="2:40" ht="36.75" customHeight="1" x14ac:dyDescent="0.25">
      <c r="B13" s="20"/>
      <c r="C13" s="66" t="s">
        <v>12</v>
      </c>
      <c r="D13" s="66"/>
      <c r="E13" s="67"/>
      <c r="F13" s="46"/>
      <c r="G13" s="47"/>
      <c r="H13" s="47"/>
      <c r="I13" s="47"/>
      <c r="J13" s="47"/>
      <c r="K13" s="47"/>
      <c r="L13" s="47"/>
      <c r="M13" s="47"/>
      <c r="N13" s="47"/>
      <c r="O13" s="48"/>
      <c r="P13" s="46"/>
      <c r="Q13" s="47"/>
      <c r="R13" s="47"/>
      <c r="S13" s="47"/>
      <c r="T13" s="47"/>
      <c r="U13" s="47"/>
      <c r="V13" s="47"/>
      <c r="W13" s="47"/>
      <c r="X13" s="47"/>
      <c r="Y13" s="49"/>
      <c r="Z13" s="46"/>
      <c r="AA13" s="47"/>
      <c r="AB13" s="47"/>
      <c r="AC13" s="47"/>
      <c r="AD13" s="47"/>
      <c r="AE13" s="47"/>
      <c r="AF13" s="47"/>
      <c r="AG13" s="47"/>
      <c r="AH13" s="47"/>
      <c r="AI13" s="50"/>
      <c r="AJ13" s="24"/>
    </row>
    <row r="14" spans="2:40" ht="36.75" customHeight="1" x14ac:dyDescent="0.25">
      <c r="B14" s="20"/>
      <c r="C14" s="66" t="s">
        <v>27</v>
      </c>
      <c r="D14" s="66"/>
      <c r="E14" s="67"/>
      <c r="F14" s="51"/>
      <c r="G14" s="47"/>
      <c r="H14" s="47"/>
      <c r="I14" s="47"/>
      <c r="J14" s="47"/>
      <c r="K14" s="47"/>
      <c r="L14" s="47"/>
      <c r="M14" s="47"/>
      <c r="N14" s="47"/>
      <c r="O14" s="50"/>
      <c r="P14" s="51"/>
      <c r="Q14" s="47"/>
      <c r="R14" s="47"/>
      <c r="S14" s="47"/>
      <c r="T14" s="47"/>
      <c r="U14" s="47"/>
      <c r="V14" s="47"/>
      <c r="W14" s="47"/>
      <c r="X14" s="47"/>
      <c r="Y14" s="50"/>
      <c r="Z14" s="51"/>
      <c r="AA14" s="47"/>
      <c r="AB14" s="47"/>
      <c r="AC14" s="47"/>
      <c r="AD14" s="47"/>
      <c r="AE14" s="47"/>
      <c r="AF14" s="47"/>
      <c r="AG14" s="47"/>
      <c r="AH14" s="47"/>
      <c r="AI14" s="50"/>
      <c r="AJ14" s="24"/>
      <c r="AN14" s="52"/>
    </row>
    <row r="15" spans="2:40" ht="36.75" customHeight="1" x14ac:dyDescent="0.25">
      <c r="B15" s="20"/>
      <c r="C15" s="66" t="s">
        <v>28</v>
      </c>
      <c r="D15" s="66"/>
      <c r="E15" s="67"/>
      <c r="F15" s="51"/>
      <c r="G15" s="47"/>
      <c r="H15" s="47"/>
      <c r="I15" s="47"/>
      <c r="J15" s="47"/>
      <c r="K15" s="47"/>
      <c r="L15" s="47"/>
      <c r="M15" s="47"/>
      <c r="N15" s="47"/>
      <c r="O15" s="50"/>
      <c r="P15" s="51"/>
      <c r="Q15" s="47"/>
      <c r="R15" s="47"/>
      <c r="S15" s="47"/>
      <c r="T15" s="47"/>
      <c r="U15" s="47"/>
      <c r="V15" s="47"/>
      <c r="W15" s="47"/>
      <c r="X15" s="47"/>
      <c r="Y15" s="50"/>
      <c r="Z15" s="51"/>
      <c r="AA15" s="47"/>
      <c r="AB15" s="47"/>
      <c r="AC15" s="47"/>
      <c r="AD15" s="47"/>
      <c r="AE15" s="47"/>
      <c r="AF15" s="47"/>
      <c r="AG15" s="47"/>
      <c r="AH15" s="47"/>
      <c r="AI15" s="50"/>
      <c r="AJ15" s="24"/>
      <c r="AN15" s="52"/>
    </row>
    <row r="16" spans="2:40" ht="36.75" customHeight="1" x14ac:dyDescent="0.25">
      <c r="B16" s="20"/>
      <c r="C16" s="66" t="s">
        <v>29</v>
      </c>
      <c r="D16" s="66"/>
      <c r="E16" s="67"/>
      <c r="F16" s="51"/>
      <c r="G16" s="47"/>
      <c r="H16" s="47"/>
      <c r="I16" s="47"/>
      <c r="J16" s="47"/>
      <c r="K16" s="47"/>
      <c r="L16" s="47"/>
      <c r="M16" s="47"/>
      <c r="N16" s="47"/>
      <c r="O16" s="50"/>
      <c r="P16" s="51"/>
      <c r="Q16" s="47"/>
      <c r="R16" s="47"/>
      <c r="S16" s="47"/>
      <c r="T16" s="47"/>
      <c r="U16" s="47"/>
      <c r="V16" s="47"/>
      <c r="W16" s="47"/>
      <c r="X16" s="47"/>
      <c r="Y16" s="50"/>
      <c r="Z16" s="51"/>
      <c r="AA16" s="47"/>
      <c r="AB16" s="47"/>
      <c r="AC16" s="47"/>
      <c r="AD16" s="47"/>
      <c r="AE16" s="47"/>
      <c r="AF16" s="47"/>
      <c r="AG16" s="47"/>
      <c r="AH16" s="47"/>
      <c r="AI16" s="50"/>
      <c r="AJ16" s="24"/>
      <c r="AN16" s="52"/>
    </row>
    <row r="17" spans="2:40" ht="36.75" customHeight="1" x14ac:dyDescent="0.25">
      <c r="B17" s="20"/>
      <c r="C17" s="66" t="s">
        <v>30</v>
      </c>
      <c r="D17" s="66"/>
      <c r="E17" s="67"/>
      <c r="F17" s="51"/>
      <c r="G17" s="47"/>
      <c r="H17" s="47"/>
      <c r="I17" s="47"/>
      <c r="J17" s="47"/>
      <c r="K17" s="47"/>
      <c r="L17" s="47"/>
      <c r="M17" s="47"/>
      <c r="N17" s="47"/>
      <c r="O17" s="50"/>
      <c r="P17" s="51"/>
      <c r="Q17" s="47"/>
      <c r="R17" s="47"/>
      <c r="S17" s="47"/>
      <c r="T17" s="47"/>
      <c r="U17" s="47"/>
      <c r="V17" s="47"/>
      <c r="W17" s="47"/>
      <c r="X17" s="47"/>
      <c r="Y17" s="50"/>
      <c r="Z17" s="51"/>
      <c r="AA17" s="47"/>
      <c r="AB17" s="47"/>
      <c r="AC17" s="47"/>
      <c r="AD17" s="47"/>
      <c r="AE17" s="47"/>
      <c r="AF17" s="47"/>
      <c r="AG17" s="47"/>
      <c r="AH17" s="47"/>
      <c r="AI17" s="50"/>
      <c r="AJ17" s="24"/>
      <c r="AN17" s="52"/>
    </row>
    <row r="18" spans="2:40" ht="36.75" customHeight="1" x14ac:dyDescent="0.25">
      <c r="B18" s="20"/>
      <c r="C18" s="66" t="s">
        <v>31</v>
      </c>
      <c r="D18" s="66"/>
      <c r="E18" s="67"/>
      <c r="F18" s="51"/>
      <c r="G18" s="47"/>
      <c r="H18" s="47"/>
      <c r="I18" s="47"/>
      <c r="J18" s="47"/>
      <c r="K18" s="47"/>
      <c r="L18" s="47"/>
      <c r="M18" s="47"/>
      <c r="N18" s="47"/>
      <c r="O18" s="50"/>
      <c r="P18" s="51"/>
      <c r="Q18" s="47"/>
      <c r="R18" s="47"/>
      <c r="S18" s="47"/>
      <c r="T18" s="47"/>
      <c r="U18" s="47"/>
      <c r="V18" s="47"/>
      <c r="W18" s="47"/>
      <c r="X18" s="47"/>
      <c r="Y18" s="50"/>
      <c r="Z18" s="51"/>
      <c r="AA18" s="47"/>
      <c r="AB18" s="47"/>
      <c r="AC18" s="47"/>
      <c r="AD18" s="47"/>
      <c r="AE18" s="47"/>
      <c r="AF18" s="47"/>
      <c r="AG18" s="47"/>
      <c r="AH18" s="47"/>
      <c r="AI18" s="50"/>
      <c r="AJ18" s="24"/>
      <c r="AN18" s="52"/>
    </row>
    <row r="19" spans="2:40" ht="36.75" customHeight="1" x14ac:dyDescent="0.25">
      <c r="B19" s="20"/>
      <c r="C19" s="66" t="s">
        <v>32</v>
      </c>
      <c r="D19" s="66"/>
      <c r="E19" s="67"/>
      <c r="F19" s="51"/>
      <c r="G19" s="47"/>
      <c r="H19" s="47"/>
      <c r="I19" s="47"/>
      <c r="J19" s="47"/>
      <c r="K19" s="47"/>
      <c r="L19" s="47"/>
      <c r="M19" s="47"/>
      <c r="N19" s="47"/>
      <c r="O19" s="50"/>
      <c r="P19" s="51"/>
      <c r="Q19" s="47"/>
      <c r="R19" s="47"/>
      <c r="S19" s="47"/>
      <c r="T19" s="47"/>
      <c r="U19" s="47"/>
      <c r="V19" s="47"/>
      <c r="W19" s="47"/>
      <c r="X19" s="47"/>
      <c r="Y19" s="50"/>
      <c r="Z19" s="51"/>
      <c r="AA19" s="47"/>
      <c r="AB19" s="47"/>
      <c r="AC19" s="47"/>
      <c r="AD19" s="47"/>
      <c r="AE19" s="47"/>
      <c r="AF19" s="47"/>
      <c r="AG19" s="47"/>
      <c r="AH19" s="47"/>
      <c r="AI19" s="50"/>
      <c r="AJ19" s="24"/>
      <c r="AN19" s="52"/>
    </row>
    <row r="20" spans="2:40" ht="36.75" customHeight="1" x14ac:dyDescent="0.25">
      <c r="B20" s="20"/>
      <c r="C20" s="66" t="s">
        <v>33</v>
      </c>
      <c r="D20" s="66"/>
      <c r="E20" s="67"/>
      <c r="F20" s="51"/>
      <c r="G20" s="47"/>
      <c r="H20" s="47"/>
      <c r="I20" s="47"/>
      <c r="J20" s="47"/>
      <c r="K20" s="47"/>
      <c r="L20" s="47"/>
      <c r="M20" s="47"/>
      <c r="N20" s="47"/>
      <c r="O20" s="50"/>
      <c r="P20" s="51"/>
      <c r="Q20" s="47"/>
      <c r="R20" s="47"/>
      <c r="S20" s="47"/>
      <c r="T20" s="47"/>
      <c r="U20" s="47"/>
      <c r="V20" s="47"/>
      <c r="W20" s="47"/>
      <c r="X20" s="47"/>
      <c r="Y20" s="50"/>
      <c r="Z20" s="51"/>
      <c r="AA20" s="47"/>
      <c r="AB20" s="47"/>
      <c r="AC20" s="47"/>
      <c r="AD20" s="47"/>
      <c r="AE20" s="47"/>
      <c r="AF20" s="47"/>
      <c r="AG20" s="47"/>
      <c r="AH20" s="47"/>
      <c r="AI20" s="50"/>
      <c r="AJ20" s="24"/>
      <c r="AN20" s="52"/>
    </row>
    <row r="21" spans="2:40" ht="36.75" customHeight="1" x14ac:dyDescent="0.25">
      <c r="B21" s="20"/>
      <c r="C21" s="66" t="s">
        <v>9</v>
      </c>
      <c r="D21" s="66"/>
      <c r="E21" s="67"/>
      <c r="F21" s="51"/>
      <c r="G21" s="47"/>
      <c r="H21" s="47"/>
      <c r="I21" s="47"/>
      <c r="J21" s="47"/>
      <c r="K21" s="47"/>
      <c r="L21" s="47"/>
      <c r="M21" s="47"/>
      <c r="N21" s="47"/>
      <c r="O21" s="50"/>
      <c r="P21" s="51"/>
      <c r="Q21" s="47"/>
      <c r="R21" s="47"/>
      <c r="S21" s="47"/>
      <c r="T21" s="47"/>
      <c r="U21" s="47"/>
      <c r="V21" s="47"/>
      <c r="W21" s="47"/>
      <c r="X21" s="47"/>
      <c r="Y21" s="50"/>
      <c r="Z21" s="51"/>
      <c r="AA21" s="47"/>
      <c r="AB21" s="47"/>
      <c r="AC21" s="47"/>
      <c r="AD21" s="47"/>
      <c r="AE21" s="47"/>
      <c r="AF21" s="47"/>
      <c r="AG21" s="47"/>
      <c r="AH21" s="47"/>
      <c r="AI21" s="50"/>
      <c r="AJ21" s="24"/>
      <c r="AN21" s="52"/>
    </row>
    <row r="22" spans="2:40" ht="36.75" customHeight="1" x14ac:dyDescent="0.25">
      <c r="B22" s="20"/>
      <c r="C22" s="66" t="s">
        <v>15</v>
      </c>
      <c r="D22" s="66"/>
      <c r="E22" s="67"/>
      <c r="F22" s="51"/>
      <c r="G22" s="47"/>
      <c r="H22" s="47"/>
      <c r="I22" s="47"/>
      <c r="J22" s="47"/>
      <c r="K22" s="47"/>
      <c r="L22" s="47"/>
      <c r="M22" s="47"/>
      <c r="N22" s="47"/>
      <c r="O22" s="50"/>
      <c r="P22" s="51"/>
      <c r="Q22" s="47"/>
      <c r="R22" s="47"/>
      <c r="S22" s="47"/>
      <c r="T22" s="47"/>
      <c r="U22" s="47"/>
      <c r="V22" s="47"/>
      <c r="W22" s="47"/>
      <c r="X22" s="47"/>
      <c r="Y22" s="50"/>
      <c r="Z22" s="51"/>
      <c r="AA22" s="47"/>
      <c r="AB22" s="47"/>
      <c r="AC22" s="47"/>
      <c r="AD22" s="47"/>
      <c r="AE22" s="47"/>
      <c r="AF22" s="47"/>
      <c r="AG22" s="47"/>
      <c r="AH22" s="47"/>
      <c r="AI22" s="50"/>
      <c r="AJ22" s="24"/>
      <c r="AN22" s="52"/>
    </row>
    <row r="23" spans="2:40" ht="36.75" customHeight="1" x14ac:dyDescent="0.25">
      <c r="B23" s="20"/>
      <c r="C23" s="66" t="s">
        <v>34</v>
      </c>
      <c r="D23" s="66"/>
      <c r="E23" s="67"/>
      <c r="F23" s="51"/>
      <c r="G23" s="47"/>
      <c r="H23" s="47"/>
      <c r="I23" s="47"/>
      <c r="J23" s="47"/>
      <c r="K23" s="47"/>
      <c r="L23" s="47"/>
      <c r="M23" s="47"/>
      <c r="N23" s="47"/>
      <c r="O23" s="50"/>
      <c r="P23" s="51"/>
      <c r="Q23" s="47"/>
      <c r="R23" s="47"/>
      <c r="S23" s="47"/>
      <c r="T23" s="47"/>
      <c r="U23" s="47"/>
      <c r="V23" s="47"/>
      <c r="W23" s="47"/>
      <c r="X23" s="47"/>
      <c r="Y23" s="50"/>
      <c r="Z23" s="51"/>
      <c r="AA23" s="47"/>
      <c r="AB23" s="47"/>
      <c r="AC23" s="47"/>
      <c r="AD23" s="47"/>
      <c r="AE23" s="47"/>
      <c r="AF23" s="47"/>
      <c r="AG23" s="47"/>
      <c r="AH23" s="47"/>
      <c r="AI23" s="50"/>
      <c r="AJ23" s="24"/>
      <c r="AN23" s="52"/>
    </row>
    <row r="24" spans="2:40" ht="36.75" customHeight="1" x14ac:dyDescent="0.25">
      <c r="B24" s="20"/>
      <c r="C24" s="66" t="s">
        <v>18</v>
      </c>
      <c r="D24" s="66"/>
      <c r="E24" s="67"/>
      <c r="F24" s="51"/>
      <c r="G24" s="47"/>
      <c r="H24" s="47"/>
      <c r="I24" s="47"/>
      <c r="J24" s="47"/>
      <c r="K24" s="47"/>
      <c r="L24" s="47"/>
      <c r="M24" s="47"/>
      <c r="N24" s="47"/>
      <c r="O24" s="50"/>
      <c r="P24" s="51"/>
      <c r="Q24" s="47"/>
      <c r="R24" s="47"/>
      <c r="S24" s="47"/>
      <c r="T24" s="47"/>
      <c r="U24" s="47"/>
      <c r="V24" s="47"/>
      <c r="W24" s="47"/>
      <c r="X24" s="47"/>
      <c r="Y24" s="50"/>
      <c r="Z24" s="51"/>
      <c r="AA24" s="47"/>
      <c r="AB24" s="47"/>
      <c r="AC24" s="47"/>
      <c r="AD24" s="47"/>
      <c r="AE24" s="47"/>
      <c r="AF24" s="47"/>
      <c r="AG24" s="47"/>
      <c r="AH24" s="47"/>
      <c r="AI24" s="50"/>
      <c r="AJ24" s="24"/>
      <c r="AN24" s="52"/>
    </row>
    <row r="25" spans="2:40" ht="36.75" customHeight="1" x14ac:dyDescent="0.25">
      <c r="B25" s="20"/>
      <c r="C25" s="66" t="s">
        <v>13</v>
      </c>
      <c r="D25" s="66"/>
      <c r="E25" s="67"/>
      <c r="F25" s="51"/>
      <c r="G25" s="47"/>
      <c r="H25" s="47"/>
      <c r="I25" s="47"/>
      <c r="J25" s="47"/>
      <c r="K25" s="47"/>
      <c r="L25" s="47"/>
      <c r="M25" s="47"/>
      <c r="N25" s="47"/>
      <c r="O25" s="50"/>
      <c r="P25" s="51"/>
      <c r="Q25" s="47"/>
      <c r="R25" s="47"/>
      <c r="S25" s="47"/>
      <c r="T25" s="47"/>
      <c r="U25" s="47"/>
      <c r="V25" s="47"/>
      <c r="W25" s="47"/>
      <c r="X25" s="47"/>
      <c r="Y25" s="50"/>
      <c r="Z25" s="51"/>
      <c r="AA25" s="47"/>
      <c r="AB25" s="47"/>
      <c r="AC25" s="47"/>
      <c r="AD25" s="47"/>
      <c r="AE25" s="47"/>
      <c r="AF25" s="47"/>
      <c r="AG25" s="47"/>
      <c r="AH25" s="47"/>
      <c r="AI25" s="50"/>
      <c r="AJ25" s="24"/>
    </row>
    <row r="26" spans="2:40" ht="36.75" customHeight="1" x14ac:dyDescent="0.25">
      <c r="B26" s="20"/>
      <c r="C26" s="66" t="s">
        <v>35</v>
      </c>
      <c r="D26" s="66"/>
      <c r="E26" s="67"/>
      <c r="F26" s="51"/>
      <c r="G26" s="47"/>
      <c r="H26" s="47"/>
      <c r="I26" s="47"/>
      <c r="J26" s="47"/>
      <c r="K26" s="47"/>
      <c r="L26" s="47"/>
      <c r="M26" s="47"/>
      <c r="N26" s="47"/>
      <c r="O26" s="50"/>
      <c r="P26" s="51"/>
      <c r="Q26" s="47"/>
      <c r="R26" s="47"/>
      <c r="S26" s="47"/>
      <c r="T26" s="47"/>
      <c r="U26" s="47"/>
      <c r="V26" s="47"/>
      <c r="W26" s="47"/>
      <c r="X26" s="47"/>
      <c r="Y26" s="50"/>
      <c r="Z26" s="51"/>
      <c r="AA26" s="47"/>
      <c r="AB26" s="47"/>
      <c r="AC26" s="47"/>
      <c r="AD26" s="47"/>
      <c r="AE26" s="47"/>
      <c r="AF26" s="47"/>
      <c r="AG26" s="47"/>
      <c r="AH26" s="47"/>
      <c r="AI26" s="50"/>
      <c r="AJ26" s="24"/>
    </row>
    <row r="27" spans="2:40" ht="36.75" customHeight="1" x14ac:dyDescent="0.25">
      <c r="B27" s="20"/>
      <c r="C27" s="66" t="s">
        <v>16</v>
      </c>
      <c r="D27" s="66"/>
      <c r="E27" s="67"/>
      <c r="F27" s="51"/>
      <c r="G27" s="47"/>
      <c r="H27" s="47"/>
      <c r="I27" s="47"/>
      <c r="J27" s="47"/>
      <c r="K27" s="47"/>
      <c r="L27" s="47"/>
      <c r="M27" s="47"/>
      <c r="N27" s="47"/>
      <c r="O27" s="50"/>
      <c r="P27" s="51"/>
      <c r="Q27" s="47"/>
      <c r="R27" s="47"/>
      <c r="S27" s="47"/>
      <c r="T27" s="47"/>
      <c r="U27" s="47"/>
      <c r="V27" s="47"/>
      <c r="W27" s="47"/>
      <c r="X27" s="47"/>
      <c r="Y27" s="50"/>
      <c r="Z27" s="51"/>
      <c r="AA27" s="47"/>
      <c r="AB27" s="47"/>
      <c r="AC27" s="47"/>
      <c r="AD27" s="47"/>
      <c r="AE27" s="47"/>
      <c r="AF27" s="47"/>
      <c r="AG27" s="47"/>
      <c r="AH27" s="47"/>
      <c r="AI27" s="50"/>
      <c r="AJ27" s="24"/>
    </row>
    <row r="28" spans="2:40" ht="36.75" customHeight="1" x14ac:dyDescent="0.25">
      <c r="B28" s="20"/>
      <c r="C28" s="66" t="s">
        <v>36</v>
      </c>
      <c r="D28" s="66"/>
      <c r="E28" s="67"/>
      <c r="F28" s="51"/>
      <c r="G28" s="47"/>
      <c r="H28" s="47"/>
      <c r="I28" s="47"/>
      <c r="J28" s="47"/>
      <c r="K28" s="47"/>
      <c r="L28" s="47"/>
      <c r="M28" s="47"/>
      <c r="N28" s="47"/>
      <c r="O28" s="50"/>
      <c r="P28" s="51"/>
      <c r="Q28" s="47"/>
      <c r="R28" s="47"/>
      <c r="S28" s="47"/>
      <c r="T28" s="47"/>
      <c r="U28" s="47"/>
      <c r="V28" s="47"/>
      <c r="W28" s="47"/>
      <c r="X28" s="47"/>
      <c r="Y28" s="50"/>
      <c r="Z28" s="51"/>
      <c r="AA28" s="47"/>
      <c r="AB28" s="47"/>
      <c r="AC28" s="47"/>
      <c r="AD28" s="47"/>
      <c r="AE28" s="47"/>
      <c r="AF28" s="47"/>
      <c r="AG28" s="47"/>
      <c r="AH28" s="47"/>
      <c r="AI28" s="50"/>
      <c r="AJ28" s="24"/>
    </row>
    <row r="29" spans="2:40" ht="36.75" customHeight="1" x14ac:dyDescent="0.25">
      <c r="B29" s="20"/>
      <c r="C29" s="66" t="s">
        <v>37</v>
      </c>
      <c r="D29" s="66"/>
      <c r="E29" s="67"/>
      <c r="F29" s="51"/>
      <c r="G29" s="47"/>
      <c r="H29" s="47"/>
      <c r="I29" s="47"/>
      <c r="J29" s="47"/>
      <c r="K29" s="47"/>
      <c r="L29" s="47"/>
      <c r="M29" s="47"/>
      <c r="N29" s="47"/>
      <c r="O29" s="50"/>
      <c r="P29" s="51"/>
      <c r="Q29" s="47"/>
      <c r="R29" s="47"/>
      <c r="S29" s="47"/>
      <c r="T29" s="47"/>
      <c r="U29" s="47"/>
      <c r="V29" s="47"/>
      <c r="W29" s="47"/>
      <c r="X29" s="47"/>
      <c r="Y29" s="50"/>
      <c r="Z29" s="51"/>
      <c r="AA29" s="47"/>
      <c r="AB29" s="47"/>
      <c r="AC29" s="47"/>
      <c r="AD29" s="47"/>
      <c r="AE29" s="47"/>
      <c r="AF29" s="47"/>
      <c r="AG29" s="47"/>
      <c r="AH29" s="47"/>
      <c r="AI29" s="50"/>
      <c r="AJ29" s="24"/>
    </row>
    <row r="30" spans="2:40" ht="36.75" customHeight="1" x14ac:dyDescent="0.25">
      <c r="B30" s="20"/>
      <c r="C30" s="66"/>
      <c r="D30" s="66"/>
      <c r="E30" s="67"/>
      <c r="F30" s="53"/>
      <c r="G30" s="47"/>
      <c r="H30" s="47"/>
      <c r="I30" s="47"/>
      <c r="J30" s="47"/>
      <c r="K30" s="47"/>
      <c r="L30" s="47"/>
      <c r="M30" s="47"/>
      <c r="N30" s="47"/>
      <c r="O30" s="54"/>
      <c r="P30" s="53"/>
      <c r="Q30" s="47"/>
      <c r="R30" s="47"/>
      <c r="S30" s="47"/>
      <c r="T30" s="47"/>
      <c r="U30" s="47"/>
      <c r="V30" s="47"/>
      <c r="W30" s="47"/>
      <c r="X30" s="47"/>
      <c r="Y30" s="54"/>
      <c r="Z30" s="53"/>
      <c r="AA30" s="47"/>
      <c r="AB30" s="47"/>
      <c r="AC30" s="47"/>
      <c r="AD30" s="47"/>
      <c r="AE30" s="47"/>
      <c r="AF30" s="47"/>
      <c r="AG30" s="47"/>
      <c r="AH30" s="47"/>
      <c r="AI30" s="54"/>
      <c r="AJ30" s="24"/>
    </row>
    <row r="31" spans="2:40" ht="39.75" customHeight="1" x14ac:dyDescent="0.25">
      <c r="B31" s="20"/>
      <c r="C31" s="70" t="s">
        <v>38</v>
      </c>
      <c r="D31" s="70"/>
      <c r="E31" s="71"/>
      <c r="F31" s="44"/>
      <c r="G31" s="44"/>
      <c r="H31" s="44"/>
      <c r="I31" s="44"/>
      <c r="J31" s="44"/>
      <c r="K31" s="44"/>
      <c r="L31" s="44"/>
      <c r="M31" s="44"/>
      <c r="N31" s="44"/>
      <c r="O31" s="45"/>
      <c r="P31" s="44"/>
      <c r="Q31" s="44"/>
      <c r="R31" s="44"/>
      <c r="S31" s="44"/>
      <c r="T31" s="44"/>
      <c r="U31" s="44"/>
      <c r="V31" s="44"/>
      <c r="W31" s="44"/>
      <c r="X31" s="44"/>
      <c r="Y31" s="45"/>
      <c r="Z31" s="44"/>
      <c r="AA31" s="44"/>
      <c r="AB31" s="44"/>
      <c r="AC31" s="44"/>
      <c r="AD31" s="44"/>
      <c r="AE31" s="44"/>
      <c r="AF31" s="44"/>
      <c r="AG31" s="44"/>
      <c r="AH31" s="44"/>
      <c r="AI31" s="45"/>
      <c r="AJ31" s="24"/>
    </row>
    <row r="32" spans="2:40" ht="36.75" customHeight="1" x14ac:dyDescent="0.25">
      <c r="B32" s="20"/>
      <c r="C32" s="66" t="s">
        <v>39</v>
      </c>
      <c r="D32" s="66"/>
      <c r="E32" s="67"/>
      <c r="F32" s="46"/>
      <c r="G32" s="55"/>
      <c r="H32" s="55"/>
      <c r="I32" s="55"/>
      <c r="J32" s="55"/>
      <c r="K32" s="55"/>
      <c r="L32" s="55"/>
      <c r="M32" s="55"/>
      <c r="N32" s="55"/>
      <c r="O32" s="49"/>
      <c r="P32" s="46"/>
      <c r="Q32" s="47"/>
      <c r="R32" s="47"/>
      <c r="S32" s="47"/>
      <c r="T32" s="47"/>
      <c r="U32" s="47"/>
      <c r="V32" s="47"/>
      <c r="W32" s="47"/>
      <c r="X32" s="47"/>
      <c r="Y32" s="49"/>
      <c r="Z32" s="56"/>
      <c r="AA32" s="47"/>
      <c r="AB32" s="47"/>
      <c r="AC32" s="47"/>
      <c r="AD32" s="47"/>
      <c r="AE32" s="47"/>
      <c r="AF32" s="47"/>
      <c r="AG32" s="47"/>
      <c r="AH32" s="47"/>
      <c r="AI32" s="50"/>
      <c r="AJ32" s="24"/>
    </row>
    <row r="33" spans="2:36" ht="36.75" customHeight="1" x14ac:dyDescent="0.25">
      <c r="B33" s="20"/>
      <c r="C33" s="66" t="s">
        <v>40</v>
      </c>
      <c r="D33" s="66"/>
      <c r="E33" s="67"/>
      <c r="F33" s="46"/>
      <c r="G33" s="55"/>
      <c r="H33" s="55"/>
      <c r="I33" s="55"/>
      <c r="J33" s="55"/>
      <c r="K33" s="55"/>
      <c r="L33" s="55"/>
      <c r="M33" s="55"/>
      <c r="N33" s="55"/>
      <c r="O33" s="49"/>
      <c r="P33" s="46"/>
      <c r="Q33" s="47"/>
      <c r="R33" s="47"/>
      <c r="S33" s="47"/>
      <c r="T33" s="47"/>
      <c r="U33" s="47"/>
      <c r="V33" s="47"/>
      <c r="W33" s="47"/>
      <c r="X33" s="47"/>
      <c r="Y33" s="49"/>
      <c r="Z33" s="56"/>
      <c r="AA33" s="47"/>
      <c r="AB33" s="47"/>
      <c r="AC33" s="47"/>
      <c r="AD33" s="47"/>
      <c r="AE33" s="47"/>
      <c r="AF33" s="47"/>
      <c r="AG33" s="47"/>
      <c r="AH33" s="47"/>
      <c r="AI33" s="50"/>
      <c r="AJ33" s="24"/>
    </row>
    <row r="34" spans="2:36" ht="36.75" customHeight="1" x14ac:dyDescent="0.25">
      <c r="B34" s="20"/>
      <c r="C34" s="66" t="s">
        <v>41</v>
      </c>
      <c r="D34" s="66"/>
      <c r="E34" s="67"/>
      <c r="F34" s="51"/>
      <c r="G34" s="47"/>
      <c r="H34" s="47"/>
      <c r="I34" s="47"/>
      <c r="J34" s="47"/>
      <c r="K34" s="47"/>
      <c r="L34" s="47"/>
      <c r="M34" s="47"/>
      <c r="N34" s="47"/>
      <c r="O34" s="50"/>
      <c r="P34" s="51"/>
      <c r="Q34" s="47"/>
      <c r="R34" s="47"/>
      <c r="S34" s="47"/>
      <c r="T34" s="47"/>
      <c r="U34" s="47"/>
      <c r="V34" s="47"/>
      <c r="W34" s="47"/>
      <c r="X34" s="47"/>
      <c r="Y34" s="50"/>
      <c r="Z34" s="57"/>
      <c r="AA34" s="47"/>
      <c r="AB34" s="47"/>
      <c r="AC34" s="47"/>
      <c r="AD34" s="47"/>
      <c r="AE34" s="47"/>
      <c r="AF34" s="47"/>
      <c r="AG34" s="47"/>
      <c r="AH34" s="47"/>
      <c r="AI34" s="50"/>
      <c r="AJ34" s="24"/>
    </row>
    <row r="35" spans="2:36" ht="36.75" customHeight="1" x14ac:dyDescent="0.25">
      <c r="B35" s="20"/>
      <c r="C35" s="66" t="s">
        <v>42</v>
      </c>
      <c r="D35" s="66"/>
      <c r="E35" s="67"/>
      <c r="F35" s="51"/>
      <c r="G35" s="47"/>
      <c r="H35" s="47"/>
      <c r="I35" s="47"/>
      <c r="J35" s="47"/>
      <c r="K35" s="47"/>
      <c r="L35" s="47"/>
      <c r="M35" s="47"/>
      <c r="N35" s="47"/>
      <c r="O35" s="50"/>
      <c r="P35" s="51"/>
      <c r="Q35" s="47"/>
      <c r="R35" s="47"/>
      <c r="S35" s="47"/>
      <c r="T35" s="47"/>
      <c r="U35" s="47"/>
      <c r="V35" s="47"/>
      <c r="W35" s="47"/>
      <c r="X35" s="47"/>
      <c r="Y35" s="50"/>
      <c r="Z35" s="57"/>
      <c r="AA35" s="47"/>
      <c r="AB35" s="47"/>
      <c r="AC35" s="47"/>
      <c r="AD35" s="47"/>
      <c r="AE35" s="47"/>
      <c r="AF35" s="47"/>
      <c r="AG35" s="47"/>
      <c r="AH35" s="47"/>
      <c r="AI35" s="50"/>
      <c r="AJ35" s="24"/>
    </row>
    <row r="36" spans="2:36" ht="36.75" customHeight="1" x14ac:dyDescent="0.25">
      <c r="B36" s="20"/>
      <c r="C36" s="66" t="s">
        <v>43</v>
      </c>
      <c r="D36" s="66"/>
      <c r="E36" s="67"/>
      <c r="F36" s="51"/>
      <c r="G36" s="47"/>
      <c r="H36" s="47"/>
      <c r="I36" s="47"/>
      <c r="J36" s="47"/>
      <c r="K36" s="47"/>
      <c r="L36" s="47"/>
      <c r="M36" s="47"/>
      <c r="N36" s="47"/>
      <c r="O36" s="50"/>
      <c r="P36" s="51"/>
      <c r="Q36" s="47"/>
      <c r="R36" s="47"/>
      <c r="S36" s="47"/>
      <c r="T36" s="47"/>
      <c r="U36" s="47"/>
      <c r="V36" s="47"/>
      <c r="W36" s="47"/>
      <c r="X36" s="47"/>
      <c r="Y36" s="50"/>
      <c r="Z36" s="57"/>
      <c r="AA36" s="47"/>
      <c r="AB36" s="47"/>
      <c r="AC36" s="47"/>
      <c r="AD36" s="47"/>
      <c r="AE36" s="47"/>
      <c r="AF36" s="47"/>
      <c r="AG36" s="47"/>
      <c r="AH36" s="47"/>
      <c r="AI36" s="50"/>
      <c r="AJ36" s="24"/>
    </row>
    <row r="37" spans="2:36" ht="36.75" customHeight="1" x14ac:dyDescent="0.25">
      <c r="B37" s="20"/>
      <c r="C37" s="66" t="s">
        <v>44</v>
      </c>
      <c r="D37" s="66"/>
      <c r="E37" s="67"/>
      <c r="F37" s="51"/>
      <c r="G37" s="47"/>
      <c r="H37" s="47"/>
      <c r="I37" s="47"/>
      <c r="J37" s="47"/>
      <c r="K37" s="47"/>
      <c r="L37" s="47"/>
      <c r="M37" s="47"/>
      <c r="N37" s="47"/>
      <c r="O37" s="50"/>
      <c r="P37" s="51"/>
      <c r="Q37" s="47"/>
      <c r="R37" s="47"/>
      <c r="S37" s="47"/>
      <c r="T37" s="47"/>
      <c r="U37" s="47"/>
      <c r="V37" s="47"/>
      <c r="W37" s="47"/>
      <c r="X37" s="47"/>
      <c r="Y37" s="50"/>
      <c r="Z37" s="57"/>
      <c r="AA37" s="47"/>
      <c r="AB37" s="47"/>
      <c r="AC37" s="47"/>
      <c r="AD37" s="47"/>
      <c r="AE37" s="47"/>
      <c r="AF37" s="47"/>
      <c r="AG37" s="47"/>
      <c r="AH37" s="47"/>
      <c r="AI37" s="50"/>
      <c r="AJ37" s="24"/>
    </row>
    <row r="38" spans="2:36" ht="36.75" customHeight="1" x14ac:dyDescent="0.25">
      <c r="B38" s="20"/>
      <c r="C38" s="66" t="s">
        <v>45</v>
      </c>
      <c r="D38" s="66"/>
      <c r="E38" s="67"/>
      <c r="F38" s="51"/>
      <c r="G38" s="47"/>
      <c r="H38" s="47"/>
      <c r="I38" s="47"/>
      <c r="J38" s="47"/>
      <c r="K38" s="47"/>
      <c r="L38" s="47"/>
      <c r="M38" s="47"/>
      <c r="N38" s="47"/>
      <c r="O38" s="50"/>
      <c r="P38" s="51"/>
      <c r="Q38" s="47"/>
      <c r="R38" s="47"/>
      <c r="S38" s="47"/>
      <c r="T38" s="47"/>
      <c r="U38" s="47"/>
      <c r="V38" s="47"/>
      <c r="W38" s="47"/>
      <c r="X38" s="47"/>
      <c r="Y38" s="50"/>
      <c r="Z38" s="57"/>
      <c r="AA38" s="47"/>
      <c r="AB38" s="47"/>
      <c r="AC38" s="47"/>
      <c r="AD38" s="47"/>
      <c r="AE38" s="47"/>
      <c r="AF38" s="47"/>
      <c r="AG38" s="47"/>
      <c r="AH38" s="47"/>
      <c r="AI38" s="50"/>
      <c r="AJ38" s="24"/>
    </row>
    <row r="39" spans="2:36" ht="36.75" customHeight="1" x14ac:dyDescent="0.25">
      <c r="B39" s="20"/>
      <c r="C39" s="66" t="s">
        <v>46</v>
      </c>
      <c r="D39" s="66"/>
      <c r="E39" s="67"/>
      <c r="F39" s="51"/>
      <c r="G39" s="47"/>
      <c r="H39" s="47"/>
      <c r="I39" s="47"/>
      <c r="J39" s="47"/>
      <c r="K39" s="47"/>
      <c r="L39" s="47"/>
      <c r="M39" s="47"/>
      <c r="N39" s="47"/>
      <c r="O39" s="50"/>
      <c r="P39" s="51"/>
      <c r="Q39" s="47"/>
      <c r="R39" s="47"/>
      <c r="S39" s="47"/>
      <c r="T39" s="47"/>
      <c r="U39" s="47"/>
      <c r="V39" s="47"/>
      <c r="W39" s="47"/>
      <c r="X39" s="47"/>
      <c r="Y39" s="50"/>
      <c r="Z39" s="57"/>
      <c r="AA39" s="47"/>
      <c r="AB39" s="47"/>
      <c r="AC39" s="47"/>
      <c r="AD39" s="47"/>
      <c r="AE39" s="47"/>
      <c r="AF39" s="47"/>
      <c r="AG39" s="47"/>
      <c r="AH39" s="47"/>
      <c r="AI39" s="50"/>
      <c r="AJ39" s="24"/>
    </row>
    <row r="40" spans="2:36" ht="36.75" customHeight="1" x14ac:dyDescent="0.25">
      <c r="B40" s="20"/>
      <c r="C40" s="66" t="s">
        <v>47</v>
      </c>
      <c r="D40" s="66"/>
      <c r="E40" s="67"/>
      <c r="F40" s="51"/>
      <c r="G40" s="47"/>
      <c r="H40" s="47"/>
      <c r="I40" s="47"/>
      <c r="J40" s="47"/>
      <c r="K40" s="47"/>
      <c r="L40" s="47"/>
      <c r="M40" s="47"/>
      <c r="N40" s="47"/>
      <c r="O40" s="50"/>
      <c r="P40" s="51"/>
      <c r="Q40" s="47"/>
      <c r="R40" s="47"/>
      <c r="S40" s="47"/>
      <c r="T40" s="47"/>
      <c r="U40" s="47"/>
      <c r="V40" s="47"/>
      <c r="W40" s="47"/>
      <c r="X40" s="47"/>
      <c r="Y40" s="50"/>
      <c r="Z40" s="57"/>
      <c r="AA40" s="47"/>
      <c r="AB40" s="47"/>
      <c r="AC40" s="47"/>
      <c r="AD40" s="47"/>
      <c r="AE40" s="47"/>
      <c r="AF40" s="47"/>
      <c r="AG40" s="47"/>
      <c r="AH40" s="47"/>
      <c r="AI40" s="50"/>
      <c r="AJ40" s="24"/>
    </row>
    <row r="41" spans="2:36" ht="36.75" customHeight="1" x14ac:dyDescent="0.25">
      <c r="B41" s="20"/>
      <c r="C41" s="66" t="s">
        <v>48</v>
      </c>
      <c r="D41" s="66"/>
      <c r="E41" s="67"/>
      <c r="F41" s="51"/>
      <c r="G41" s="47"/>
      <c r="H41" s="47"/>
      <c r="I41" s="47"/>
      <c r="J41" s="47"/>
      <c r="K41" s="47"/>
      <c r="L41" s="47"/>
      <c r="M41" s="47"/>
      <c r="N41" s="47"/>
      <c r="O41" s="50"/>
      <c r="P41" s="51"/>
      <c r="Q41" s="47"/>
      <c r="R41" s="47"/>
      <c r="S41" s="47"/>
      <c r="T41" s="47"/>
      <c r="U41" s="47"/>
      <c r="V41" s="47"/>
      <c r="W41" s="47"/>
      <c r="X41" s="47"/>
      <c r="Y41" s="50"/>
      <c r="Z41" s="57"/>
      <c r="AA41" s="47"/>
      <c r="AB41" s="47"/>
      <c r="AC41" s="47"/>
      <c r="AD41" s="47"/>
      <c r="AE41" s="47"/>
      <c r="AF41" s="47"/>
      <c r="AG41" s="47"/>
      <c r="AH41" s="47"/>
      <c r="AI41" s="50"/>
      <c r="AJ41" s="24"/>
    </row>
    <row r="42" spans="2:36" ht="36.75" customHeight="1" x14ac:dyDescent="0.25">
      <c r="B42" s="20"/>
      <c r="C42" s="66" t="s">
        <v>49</v>
      </c>
      <c r="D42" s="66"/>
      <c r="E42" s="67"/>
      <c r="F42" s="53"/>
      <c r="G42" s="58"/>
      <c r="H42" s="58"/>
      <c r="I42" s="58"/>
      <c r="J42" s="58"/>
      <c r="K42" s="58"/>
      <c r="L42" s="58"/>
      <c r="M42" s="58"/>
      <c r="N42" s="58"/>
      <c r="O42" s="54"/>
      <c r="P42" s="53"/>
      <c r="Q42" s="47"/>
      <c r="R42" s="47"/>
      <c r="S42" s="47"/>
      <c r="T42" s="47"/>
      <c r="U42" s="47"/>
      <c r="V42" s="47"/>
      <c r="W42" s="47"/>
      <c r="X42" s="47"/>
      <c r="Y42" s="54"/>
      <c r="Z42" s="53"/>
      <c r="AA42" s="47"/>
      <c r="AB42" s="47"/>
      <c r="AC42" s="47"/>
      <c r="AD42" s="47"/>
      <c r="AE42" s="47"/>
      <c r="AF42" s="47"/>
      <c r="AG42" s="47"/>
      <c r="AH42" s="47"/>
      <c r="AI42" s="54"/>
      <c r="AJ42" s="24"/>
    </row>
    <row r="43" spans="2:36" ht="39.75" customHeight="1" x14ac:dyDescent="0.25">
      <c r="B43" s="20"/>
      <c r="C43" s="69" t="s">
        <v>50</v>
      </c>
      <c r="D43" s="69"/>
      <c r="E43" s="69"/>
      <c r="F43" s="44"/>
      <c r="G43" s="44"/>
      <c r="H43" s="44"/>
      <c r="I43" s="44"/>
      <c r="J43" s="44"/>
      <c r="K43" s="44"/>
      <c r="L43" s="44"/>
      <c r="M43" s="44"/>
      <c r="N43" s="44"/>
      <c r="O43" s="45"/>
      <c r="P43" s="44"/>
      <c r="Q43" s="44"/>
      <c r="R43" s="44"/>
      <c r="S43" s="44"/>
      <c r="T43" s="44"/>
      <c r="U43" s="44"/>
      <c r="V43" s="44"/>
      <c r="W43" s="44"/>
      <c r="X43" s="44"/>
      <c r="Y43" s="45"/>
      <c r="Z43" s="44"/>
      <c r="AA43" s="44"/>
      <c r="AB43" s="44"/>
      <c r="AC43" s="44"/>
      <c r="AD43" s="44"/>
      <c r="AE43" s="44"/>
      <c r="AF43" s="44"/>
      <c r="AG43" s="44"/>
      <c r="AH43" s="44"/>
      <c r="AI43" s="45"/>
      <c r="AJ43" s="24"/>
    </row>
    <row r="44" spans="2:36" ht="36.75" customHeight="1" x14ac:dyDescent="0.25">
      <c r="B44" s="20"/>
      <c r="C44" s="66" t="s">
        <v>17</v>
      </c>
      <c r="D44" s="66"/>
      <c r="E44" s="67"/>
      <c r="F44" s="51"/>
      <c r="G44" s="47"/>
      <c r="H44" s="47"/>
      <c r="I44" s="47"/>
      <c r="J44" s="47"/>
      <c r="K44" s="47"/>
      <c r="L44" s="47"/>
      <c r="M44" s="47"/>
      <c r="N44" s="47"/>
      <c r="O44" s="50"/>
      <c r="P44" s="51"/>
      <c r="Q44" s="47"/>
      <c r="R44" s="47"/>
      <c r="S44" s="47"/>
      <c r="T44" s="47"/>
      <c r="U44" s="47"/>
      <c r="V44" s="47"/>
      <c r="W44" s="47"/>
      <c r="X44" s="47"/>
      <c r="Y44" s="50"/>
      <c r="Z44" s="51"/>
      <c r="AA44" s="47"/>
      <c r="AB44" s="47"/>
      <c r="AC44" s="47"/>
      <c r="AD44" s="47"/>
      <c r="AE44" s="47"/>
      <c r="AF44" s="47"/>
      <c r="AG44" s="47"/>
      <c r="AH44" s="47"/>
      <c r="AI44" s="50"/>
      <c r="AJ44" s="24"/>
    </row>
    <row r="45" spans="2:36" ht="36.75" customHeight="1" x14ac:dyDescent="0.25">
      <c r="B45" s="20"/>
      <c r="C45" s="66" t="s">
        <v>51</v>
      </c>
      <c r="D45" s="66"/>
      <c r="E45" s="67"/>
      <c r="F45" s="51"/>
      <c r="G45" s="47"/>
      <c r="H45" s="47"/>
      <c r="I45" s="47"/>
      <c r="J45" s="47"/>
      <c r="K45" s="47"/>
      <c r="L45" s="47"/>
      <c r="M45" s="47"/>
      <c r="N45" s="47"/>
      <c r="O45" s="50"/>
      <c r="P45" s="51"/>
      <c r="Q45" s="47"/>
      <c r="R45" s="47"/>
      <c r="S45" s="47"/>
      <c r="T45" s="47"/>
      <c r="U45" s="47"/>
      <c r="V45" s="47"/>
      <c r="W45" s="47"/>
      <c r="X45" s="47"/>
      <c r="Y45" s="50"/>
      <c r="Z45" s="51"/>
      <c r="AA45" s="47"/>
      <c r="AB45" s="47"/>
      <c r="AC45" s="47"/>
      <c r="AD45" s="47"/>
      <c r="AE45" s="47"/>
      <c r="AF45" s="47"/>
      <c r="AG45" s="47"/>
      <c r="AH45" s="47"/>
      <c r="AI45" s="50"/>
      <c r="AJ45" s="24"/>
    </row>
    <row r="46" spans="2:36" ht="36.75" customHeight="1" x14ac:dyDescent="0.25">
      <c r="B46" s="20"/>
      <c r="C46" s="66" t="s">
        <v>52</v>
      </c>
      <c r="D46" s="66"/>
      <c r="E46" s="67"/>
      <c r="F46" s="51"/>
      <c r="G46" s="47"/>
      <c r="H46" s="47"/>
      <c r="I46" s="47"/>
      <c r="J46" s="47"/>
      <c r="K46" s="47"/>
      <c r="L46" s="47"/>
      <c r="M46" s="47"/>
      <c r="N46" s="47"/>
      <c r="O46" s="50"/>
      <c r="P46" s="51"/>
      <c r="Q46" s="47"/>
      <c r="R46" s="47"/>
      <c r="S46" s="47"/>
      <c r="T46" s="47"/>
      <c r="U46" s="47"/>
      <c r="V46" s="47"/>
      <c r="W46" s="47"/>
      <c r="X46" s="47"/>
      <c r="Y46" s="50"/>
      <c r="Z46" s="51"/>
      <c r="AA46" s="47"/>
      <c r="AB46" s="47"/>
      <c r="AC46" s="47"/>
      <c r="AD46" s="47"/>
      <c r="AE46" s="47"/>
      <c r="AF46" s="47"/>
      <c r="AG46" s="47"/>
      <c r="AH46" s="47"/>
      <c r="AI46" s="50"/>
      <c r="AJ46" s="24"/>
    </row>
    <row r="47" spans="2:36" ht="36.75" customHeight="1" x14ac:dyDescent="0.25">
      <c r="B47" s="20"/>
      <c r="C47" s="66" t="s">
        <v>53</v>
      </c>
      <c r="D47" s="66"/>
      <c r="E47" s="67"/>
      <c r="F47" s="51"/>
      <c r="G47" s="47"/>
      <c r="H47" s="47"/>
      <c r="I47" s="47"/>
      <c r="J47" s="47"/>
      <c r="K47" s="47"/>
      <c r="L47" s="47"/>
      <c r="M47" s="47"/>
      <c r="N47" s="47"/>
      <c r="O47" s="50"/>
      <c r="P47" s="51"/>
      <c r="Q47" s="47"/>
      <c r="R47" s="47"/>
      <c r="S47" s="47"/>
      <c r="T47" s="47"/>
      <c r="U47" s="47"/>
      <c r="V47" s="47"/>
      <c r="W47" s="47"/>
      <c r="X47" s="47"/>
      <c r="Y47" s="50"/>
      <c r="Z47" s="51"/>
      <c r="AA47" s="47"/>
      <c r="AB47" s="47"/>
      <c r="AC47" s="47"/>
      <c r="AD47" s="47"/>
      <c r="AE47" s="47"/>
      <c r="AF47" s="47"/>
      <c r="AG47" s="47"/>
      <c r="AH47" s="47"/>
      <c r="AI47" s="50"/>
      <c r="AJ47" s="24"/>
    </row>
    <row r="48" spans="2:36" ht="36.75" customHeight="1" x14ac:dyDescent="0.25">
      <c r="B48" s="20"/>
      <c r="C48" s="66" t="s">
        <v>54</v>
      </c>
      <c r="D48" s="66"/>
      <c r="E48" s="67"/>
      <c r="F48" s="51"/>
      <c r="G48" s="47"/>
      <c r="H48" s="47"/>
      <c r="I48" s="47"/>
      <c r="J48" s="47"/>
      <c r="K48" s="47"/>
      <c r="L48" s="47"/>
      <c r="M48" s="47"/>
      <c r="N48" s="47"/>
      <c r="O48" s="50"/>
      <c r="P48" s="51"/>
      <c r="Q48" s="47"/>
      <c r="R48" s="47"/>
      <c r="S48" s="47"/>
      <c r="T48" s="47"/>
      <c r="U48" s="47"/>
      <c r="V48" s="47"/>
      <c r="W48" s="47"/>
      <c r="X48" s="47"/>
      <c r="Y48" s="50"/>
      <c r="Z48" s="51"/>
      <c r="AA48" s="47"/>
      <c r="AB48" s="47"/>
      <c r="AC48" s="47"/>
      <c r="AD48" s="47"/>
      <c r="AE48" s="47"/>
      <c r="AF48" s="47"/>
      <c r="AG48" s="47"/>
      <c r="AH48" s="47"/>
      <c r="AI48" s="50"/>
      <c r="AJ48" s="24"/>
    </row>
    <row r="49" spans="2:36" ht="36.75" customHeight="1" x14ac:dyDescent="0.25">
      <c r="B49" s="20"/>
      <c r="C49" s="66" t="s">
        <v>55</v>
      </c>
      <c r="D49" s="66"/>
      <c r="E49" s="67"/>
      <c r="F49" s="51"/>
      <c r="G49" s="47"/>
      <c r="H49" s="47"/>
      <c r="I49" s="47"/>
      <c r="J49" s="47"/>
      <c r="K49" s="47"/>
      <c r="L49" s="47"/>
      <c r="M49" s="47"/>
      <c r="N49" s="47"/>
      <c r="O49" s="50"/>
      <c r="P49" s="51"/>
      <c r="Q49" s="47"/>
      <c r="R49" s="47"/>
      <c r="S49" s="47"/>
      <c r="T49" s="47"/>
      <c r="U49" s="47"/>
      <c r="V49" s="47"/>
      <c r="W49" s="47"/>
      <c r="X49" s="47"/>
      <c r="Y49" s="50"/>
      <c r="Z49" s="51"/>
      <c r="AA49" s="47"/>
      <c r="AB49" s="47"/>
      <c r="AC49" s="47"/>
      <c r="AD49" s="47"/>
      <c r="AE49" s="47"/>
      <c r="AF49" s="47"/>
      <c r="AG49" s="47"/>
      <c r="AH49" s="47"/>
      <c r="AI49" s="50"/>
      <c r="AJ49" s="24"/>
    </row>
    <row r="50" spans="2:36" ht="36.75" customHeight="1" x14ac:dyDescent="0.25">
      <c r="B50" s="20"/>
      <c r="C50" s="66" t="s">
        <v>56</v>
      </c>
      <c r="D50" s="66"/>
      <c r="E50" s="67"/>
      <c r="F50" s="51"/>
      <c r="G50" s="47"/>
      <c r="H50" s="47"/>
      <c r="I50" s="47"/>
      <c r="J50" s="47"/>
      <c r="K50" s="47"/>
      <c r="L50" s="47"/>
      <c r="M50" s="47"/>
      <c r="N50" s="47"/>
      <c r="O50" s="50"/>
      <c r="P50" s="51"/>
      <c r="Q50" s="47"/>
      <c r="R50" s="47"/>
      <c r="S50" s="47"/>
      <c r="T50" s="47"/>
      <c r="U50" s="47"/>
      <c r="V50" s="47"/>
      <c r="W50" s="47"/>
      <c r="X50" s="47"/>
      <c r="Y50" s="50"/>
      <c r="Z50" s="51"/>
      <c r="AA50" s="47"/>
      <c r="AB50" s="47"/>
      <c r="AC50" s="47"/>
      <c r="AD50" s="47"/>
      <c r="AE50" s="47"/>
      <c r="AF50" s="47"/>
      <c r="AG50" s="47"/>
      <c r="AH50" s="47"/>
      <c r="AI50" s="50"/>
      <c r="AJ50" s="24"/>
    </row>
    <row r="51" spans="2:36" ht="36.75" customHeight="1" x14ac:dyDescent="0.25">
      <c r="B51" s="20"/>
      <c r="C51" s="66" t="s">
        <v>57</v>
      </c>
      <c r="D51" s="66"/>
      <c r="E51" s="67"/>
      <c r="F51" s="51"/>
      <c r="G51" s="47"/>
      <c r="H51" s="47"/>
      <c r="I51" s="47"/>
      <c r="J51" s="47"/>
      <c r="K51" s="47"/>
      <c r="L51" s="47"/>
      <c r="M51" s="47"/>
      <c r="N51" s="47"/>
      <c r="O51" s="50"/>
      <c r="P51" s="51"/>
      <c r="Q51" s="47"/>
      <c r="R51" s="47"/>
      <c r="S51" s="47"/>
      <c r="T51" s="47"/>
      <c r="U51" s="47"/>
      <c r="V51" s="47"/>
      <c r="W51" s="47"/>
      <c r="X51" s="47"/>
      <c r="Y51" s="50"/>
      <c r="Z51" s="51"/>
      <c r="AA51" s="47"/>
      <c r="AB51" s="47"/>
      <c r="AC51" s="47"/>
      <c r="AD51" s="47"/>
      <c r="AE51" s="47"/>
      <c r="AF51" s="47"/>
      <c r="AG51" s="47"/>
      <c r="AH51" s="47"/>
      <c r="AI51" s="50"/>
      <c r="AJ51" s="24"/>
    </row>
    <row r="52" spans="2:36" ht="36.75" customHeight="1" x14ac:dyDescent="0.25">
      <c r="B52" s="20"/>
      <c r="C52" s="66" t="s">
        <v>49</v>
      </c>
      <c r="D52" s="66"/>
      <c r="E52" s="67"/>
      <c r="F52" s="53"/>
      <c r="G52" s="59"/>
      <c r="H52" s="59"/>
      <c r="I52" s="59"/>
      <c r="J52" s="59"/>
      <c r="K52" s="59"/>
      <c r="L52" s="59"/>
      <c r="M52" s="59"/>
      <c r="N52" s="59"/>
      <c r="O52" s="54"/>
      <c r="P52" s="53"/>
      <c r="Q52" s="59"/>
      <c r="R52" s="59"/>
      <c r="S52" s="59"/>
      <c r="T52" s="59"/>
      <c r="U52" s="59"/>
      <c r="V52" s="59"/>
      <c r="W52" s="59"/>
      <c r="X52" s="59"/>
      <c r="Y52" s="54"/>
      <c r="Z52" s="53"/>
      <c r="AA52" s="59"/>
      <c r="AB52" s="59"/>
      <c r="AC52" s="59"/>
      <c r="AD52" s="59"/>
      <c r="AE52" s="59"/>
      <c r="AF52" s="59"/>
      <c r="AG52" s="59"/>
      <c r="AH52" s="59"/>
      <c r="AI52" s="54"/>
      <c r="AJ52" s="24"/>
    </row>
    <row r="53" spans="2:36" ht="9.75" customHeight="1" thickBot="1" x14ac:dyDescent="0.4">
      <c r="B53" s="60"/>
      <c r="C53" s="68"/>
      <c r="D53" s="68"/>
      <c r="E53" s="68"/>
      <c r="F53" s="61"/>
      <c r="G53" s="61"/>
      <c r="H53" s="61"/>
      <c r="I53" s="61"/>
      <c r="J53" s="61"/>
      <c r="K53" s="61"/>
      <c r="L53" s="61"/>
      <c r="M53" s="61"/>
      <c r="N53" s="61"/>
      <c r="O53" s="62"/>
      <c r="P53" s="61"/>
      <c r="Q53" s="61"/>
      <c r="R53" s="61"/>
      <c r="S53" s="61"/>
      <c r="T53" s="61"/>
      <c r="U53" s="61"/>
      <c r="V53" s="61"/>
      <c r="W53" s="61"/>
      <c r="X53" s="61"/>
      <c r="Y53" s="62"/>
      <c r="Z53" s="61"/>
      <c r="AA53" s="61"/>
      <c r="AB53" s="61"/>
      <c r="AC53" s="61"/>
      <c r="AD53" s="61"/>
      <c r="AE53" s="61"/>
      <c r="AF53" s="61"/>
      <c r="AG53" s="61"/>
      <c r="AH53" s="61"/>
      <c r="AI53" s="62"/>
      <c r="AJ53" s="63"/>
    </row>
    <row r="54" spans="2:36" ht="24" thickTop="1" x14ac:dyDescent="0.35">
      <c r="C54" s="12"/>
      <c r="D54" s="12"/>
      <c r="E54" s="12"/>
      <c r="F54" s="64"/>
      <c r="G54" s="64"/>
      <c r="H54" s="64"/>
      <c r="I54" s="64"/>
      <c r="J54" s="64"/>
      <c r="K54" s="64"/>
      <c r="L54" s="64"/>
      <c r="M54" s="64"/>
      <c r="N54" s="64"/>
      <c r="O54" s="65"/>
      <c r="P54" s="64"/>
      <c r="Q54" s="64"/>
      <c r="R54" s="64"/>
      <c r="S54" s="64"/>
      <c r="T54" s="64"/>
      <c r="U54" s="64"/>
      <c r="V54" s="64"/>
      <c r="W54" s="64"/>
      <c r="X54" s="64"/>
      <c r="Y54" s="65"/>
      <c r="Z54" s="64"/>
      <c r="AA54" s="64"/>
      <c r="AB54" s="64"/>
      <c r="AC54" s="64"/>
      <c r="AD54" s="64"/>
      <c r="AE54" s="64"/>
      <c r="AF54" s="64"/>
      <c r="AG54" s="64"/>
      <c r="AH54" s="64"/>
      <c r="AI54" s="65"/>
      <c r="AJ54" s="12"/>
    </row>
  </sheetData>
  <mergeCells count="50">
    <mergeCell ref="E2:Z5"/>
    <mergeCell ref="AH2:AI5"/>
    <mergeCell ref="D8:E8"/>
    <mergeCell ref="F8:O8"/>
    <mergeCell ref="P8:Y8"/>
    <mergeCell ref="Z8:AI8"/>
    <mergeCell ref="C21:E21"/>
    <mergeCell ref="D9:E9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33:E33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45:E45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52:E52"/>
    <mergeCell ref="C53:E53"/>
    <mergeCell ref="C46:E46"/>
    <mergeCell ref="C47:E47"/>
    <mergeCell ref="C48:E48"/>
    <mergeCell ref="C49:E49"/>
    <mergeCell ref="C50:E50"/>
    <mergeCell ref="C51:E51"/>
  </mergeCells>
  <conditionalFormatting sqref="F30 F42:P42 F52 O52:P52 O30:P30 Y30:Z30 Y42:Z42 Y52:Z52 AI52 AI42 AI30">
    <cfRule type="cellIs" dxfId="0" priority="1" operator="equal">
      <formula>0</formula>
    </cfRule>
  </conditionalFormatting>
  <printOptions horizontalCentered="1" verticalCentered="1"/>
  <pageMargins left="0.70866141732283472" right="0.70866141732283472" top="0.55118110236220474" bottom="0.55118110236220474" header="0.31496062992125984" footer="0.31496062992125984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PLANNING FORMATION</vt:lpstr>
      <vt:lpstr>EQUIPES</vt:lpstr>
      <vt:lpstr>FORMATIONS_BDDFORMATIONS</vt:lpstr>
      <vt:lpstr>HISTORIQUE_DATE</vt:lpstr>
      <vt:lpstr>NOM_BDDFORMATION</vt:lpstr>
      <vt:lpstr>EQUIPES!Zone_d_impression</vt:lpstr>
    </vt:vector>
  </TitlesOfParts>
  <Company>Danone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PINCEMIN Jean Baptiste</dc:creator>
  <cp:lastModifiedBy>PINCEMIN Jean Baptiste</cp:lastModifiedBy>
  <dcterms:created xsi:type="dcterms:W3CDTF">2015-12-21T16:21:47Z</dcterms:created>
  <dcterms:modified xsi:type="dcterms:W3CDTF">2015-12-21T16:45:32Z</dcterms:modified>
</cp:coreProperties>
</file>