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410" windowWidth="18915" windowHeight="10695" activeTab="1"/>
  </bookViews>
  <sheets>
    <sheet name="Plan de Maintenance SALI" sheetId="4" r:id="rId1"/>
    <sheet name="Feuil1" sheetId="5" r:id="rId2"/>
  </sheets>
  <definedNames>
    <definedName name="_DAT1">#REF!</definedName>
    <definedName name="_DAT2">#REF!</definedName>
    <definedName name="_DAT3">#REF!</definedName>
    <definedName name="_DAT5">#REF!</definedName>
    <definedName name="_DAT6">#REF!</definedName>
    <definedName name="_xlnm._FilterDatabase" localSheetId="0" hidden="1">'Plan de Maintenance SALI'!$B$3:$M$351</definedName>
    <definedName name="aa" localSheetId="0">#REF!</definedName>
    <definedName name="_xlnm.Extract">Feuil1!$A$1:$H$1</definedName>
    <definedName name="_xlnm.Print_Titles" localSheetId="0">'Plan de Maintenance SALI'!$3:$3</definedName>
    <definedName name="TEST0">#REF!</definedName>
    <definedName name="TESTHKEY">#REF!</definedName>
    <definedName name="TESTKEYS">#REF!</definedName>
    <definedName name="TESTVKEY">#REF!</definedName>
    <definedName name="_xlnm.Print_Area" localSheetId="0">'Plan de Maintenance SALI'!$B$3:$G$188</definedName>
  </definedNames>
  <calcPr calcId="125725"/>
</workbook>
</file>

<file path=xl/calcChain.xml><?xml version="1.0" encoding="utf-8"?>
<calcChain xmlns="http://schemas.openxmlformats.org/spreadsheetml/2006/main">
  <c r="AC2" i="4"/>
  <c r="I8" l="1"/>
  <c r="B2" l="1"/>
  <c r="I181" l="1"/>
  <c r="I351"/>
  <c r="I352"/>
  <c r="I353"/>
  <c r="I354"/>
  <c r="I355"/>
  <c r="I356"/>
  <c r="I357"/>
  <c r="I358"/>
  <c r="I359"/>
  <c r="I360"/>
  <c r="I350" l="1"/>
  <c r="I344" l="1"/>
  <c r="I345"/>
  <c r="I346"/>
  <c r="I347"/>
  <c r="I348"/>
  <c r="I349"/>
  <c r="I30" l="1"/>
  <c r="I45"/>
  <c r="I28"/>
  <c r="I44"/>
  <c r="I110"/>
  <c r="I112"/>
  <c r="I143"/>
  <c r="I173"/>
  <c r="I109"/>
  <c r="I241" l="1"/>
  <c r="I242"/>
  <c r="I258"/>
  <c r="I255"/>
  <c r="I253"/>
  <c r="I254"/>
  <c r="I256" l="1"/>
  <c r="I245"/>
  <c r="I236"/>
  <c r="I237"/>
  <c r="I238"/>
  <c r="I240"/>
  <c r="I243"/>
  <c r="I239"/>
  <c r="I244"/>
  <c r="I247"/>
  <c r="I248"/>
  <c r="I250"/>
  <c r="I249"/>
  <c r="I262"/>
  <c r="I251"/>
  <c r="I263"/>
  <c r="I264"/>
  <c r="I265"/>
  <c r="I261" l="1"/>
  <c r="I252"/>
  <c r="I235"/>
  <c r="I339"/>
  <c r="I260"/>
  <c r="I259"/>
  <c r="I246"/>
  <c r="I257"/>
  <c r="I336"/>
  <c r="I340"/>
  <c r="I338"/>
  <c r="I337"/>
  <c r="I276"/>
  <c r="I213"/>
  <c r="I343"/>
  <c r="I342"/>
  <c r="I341"/>
  <c r="I335"/>
  <c r="I334"/>
  <c r="I333"/>
  <c r="I332"/>
  <c r="I331"/>
  <c r="I330"/>
  <c r="I329"/>
  <c r="I328"/>
  <c r="I327"/>
  <c r="I326"/>
  <c r="I325"/>
  <c r="I324"/>
  <c r="I323"/>
  <c r="I322"/>
  <c r="I321"/>
  <c r="I320"/>
  <c r="I319"/>
  <c r="I318"/>
  <c r="I317"/>
  <c r="I316"/>
  <c r="I315"/>
  <c r="I314"/>
  <c r="I313"/>
  <c r="I312"/>
  <c r="I311"/>
  <c r="I310"/>
  <c r="I309"/>
  <c r="I308"/>
  <c r="I307"/>
  <c r="I306"/>
  <c r="I305"/>
  <c r="I304"/>
  <c r="I303"/>
  <c r="I302"/>
  <c r="I301"/>
  <c r="I300"/>
  <c r="I299"/>
  <c r="I298"/>
  <c r="I297"/>
  <c r="I296"/>
  <c r="I295"/>
  <c r="I294"/>
  <c r="I293"/>
  <c r="I292"/>
  <c r="I291"/>
  <c r="I290"/>
  <c r="I289"/>
  <c r="I288"/>
  <c r="I287"/>
  <c r="I286"/>
  <c r="I285"/>
  <c r="I284"/>
  <c r="I283"/>
  <c r="I282"/>
  <c r="I281"/>
  <c r="I280"/>
  <c r="I279"/>
  <c r="I278"/>
  <c r="I277"/>
  <c r="I275"/>
  <c r="I274"/>
  <c r="I273"/>
  <c r="I272"/>
  <c r="I271"/>
  <c r="I270"/>
  <c r="I269"/>
  <c r="I268"/>
  <c r="I267"/>
  <c r="I266"/>
  <c r="I234"/>
  <c r="I233"/>
  <c r="I232"/>
  <c r="I231"/>
  <c r="I230"/>
  <c r="I229"/>
  <c r="I228"/>
  <c r="I227"/>
  <c r="I226"/>
  <c r="I225"/>
  <c r="I224"/>
  <c r="I223"/>
  <c r="I222"/>
  <c r="I221"/>
  <c r="I220"/>
  <c r="I219"/>
  <c r="I218"/>
  <c r="I217"/>
  <c r="I216"/>
  <c r="I215"/>
  <c r="I214"/>
  <c r="I212"/>
  <c r="I211"/>
  <c r="I210"/>
  <c r="I209"/>
  <c r="I208"/>
  <c r="I207"/>
  <c r="I206"/>
  <c r="I205"/>
  <c r="I204"/>
  <c r="I203"/>
  <c r="I202"/>
  <c r="I201"/>
  <c r="I200"/>
  <c r="I199"/>
  <c r="I198"/>
  <c r="I197"/>
  <c r="I196"/>
  <c r="I195"/>
  <c r="I194"/>
  <c r="I193"/>
  <c r="I192"/>
  <c r="I191"/>
  <c r="I190"/>
  <c r="I189"/>
  <c r="I188"/>
  <c r="I187"/>
  <c r="I186"/>
  <c r="I185"/>
  <c r="I184"/>
  <c r="I183"/>
  <c r="I182"/>
  <c r="I180"/>
  <c r="I179"/>
  <c r="I178"/>
  <c r="I177"/>
  <c r="I176"/>
  <c r="I175"/>
  <c r="I174"/>
  <c r="I172"/>
  <c r="I171"/>
  <c r="I170"/>
  <c r="I169"/>
  <c r="I168"/>
  <c r="I167"/>
  <c r="I166"/>
  <c r="I165"/>
  <c r="I164"/>
  <c r="I163"/>
  <c r="I162"/>
  <c r="I161"/>
  <c r="I160"/>
  <c r="I159"/>
  <c r="I158"/>
  <c r="I157"/>
  <c r="I156"/>
  <c r="I155"/>
  <c r="I154"/>
  <c r="I153"/>
  <c r="I152"/>
  <c r="I151"/>
  <c r="I150"/>
  <c r="I149"/>
  <c r="I148"/>
  <c r="I147"/>
  <c r="I146"/>
  <c r="I145"/>
  <c r="I144"/>
  <c r="I142"/>
  <c r="I141"/>
  <c r="I140"/>
  <c r="I139"/>
  <c r="I138"/>
  <c r="I137"/>
  <c r="I136"/>
  <c r="I135"/>
  <c r="I134"/>
  <c r="I133"/>
  <c r="I132"/>
  <c r="I131"/>
  <c r="I130"/>
  <c r="I129"/>
  <c r="I128"/>
  <c r="I127"/>
  <c r="I126"/>
  <c r="I125"/>
  <c r="I124"/>
  <c r="I123"/>
  <c r="I122"/>
  <c r="I121"/>
  <c r="I120"/>
  <c r="I119"/>
  <c r="I118"/>
  <c r="I117"/>
  <c r="I116"/>
  <c r="I115"/>
  <c r="I114"/>
  <c r="I113"/>
  <c r="I111"/>
  <c r="I108"/>
  <c r="I107"/>
  <c r="I106"/>
  <c r="I105"/>
  <c r="I104"/>
  <c r="I103"/>
  <c r="I102"/>
  <c r="I101"/>
  <c r="I100"/>
  <c r="I99"/>
  <c r="I98"/>
  <c r="I97"/>
  <c r="I96"/>
  <c r="I95"/>
  <c r="I94"/>
  <c r="I93"/>
  <c r="I92"/>
  <c r="I91"/>
  <c r="I90"/>
  <c r="I89"/>
  <c r="I88"/>
  <c r="I87"/>
  <c r="I86"/>
  <c r="I85"/>
  <c r="I84"/>
  <c r="I83"/>
  <c r="I82"/>
  <c r="I81"/>
  <c r="I80"/>
  <c r="I79"/>
  <c r="I78"/>
  <c r="I77"/>
  <c r="I76"/>
  <c r="I75"/>
  <c r="I74"/>
  <c r="I73"/>
  <c r="I72"/>
  <c r="I71"/>
  <c r="I70"/>
  <c r="I69"/>
  <c r="I68"/>
  <c r="I67"/>
  <c r="I66"/>
  <c r="I65"/>
  <c r="I64"/>
  <c r="I63"/>
  <c r="I62"/>
  <c r="I61"/>
  <c r="I60"/>
  <c r="I59"/>
  <c r="I58"/>
  <c r="I57"/>
  <c r="I56"/>
  <c r="I55"/>
  <c r="I54"/>
  <c r="I53"/>
  <c r="I52"/>
  <c r="I51"/>
  <c r="I50"/>
  <c r="I49"/>
  <c r="I48"/>
  <c r="I47"/>
  <c r="I46"/>
  <c r="I43"/>
  <c r="I42"/>
  <c r="I41"/>
  <c r="I40"/>
  <c r="I39"/>
  <c r="I38"/>
  <c r="I37"/>
  <c r="I36"/>
  <c r="I35"/>
  <c r="I34"/>
  <c r="I33"/>
  <c r="I32"/>
  <c r="I31"/>
  <c r="I29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7"/>
  <c r="I6"/>
  <c r="I5"/>
  <c r="I4"/>
  <c r="Q10" l="1"/>
  <c r="Q6"/>
  <c r="Q8"/>
  <c r="A2"/>
</calcChain>
</file>

<file path=xl/sharedStrings.xml><?xml version="1.0" encoding="utf-8"?>
<sst xmlns="http://schemas.openxmlformats.org/spreadsheetml/2006/main" count="2027" uniqueCount="478">
  <si>
    <t>Etalonnage extérieur</t>
  </si>
  <si>
    <t>Révision annuelle</t>
  </si>
  <si>
    <t>AS-0-07-62 PRISE D'ECHANTILLON COLONNE PHENATE</t>
  </si>
  <si>
    <t>Réservoir</t>
  </si>
  <si>
    <t>VANNE</t>
  </si>
  <si>
    <t>Vidange et nettoyage bâche à huile</t>
  </si>
  <si>
    <t>Vanne</t>
  </si>
  <si>
    <t>Révision vanne auto alimentation pompe phénate</t>
  </si>
  <si>
    <t>Colonne</t>
  </si>
  <si>
    <t>AS-1-03-00 CARBONATEUR **S**</t>
  </si>
  <si>
    <t>Remplacement tourelle (agitation + réducteur + pompe glycérine) + contrôle jeux raclants</t>
  </si>
  <si>
    <t>Changement courroie</t>
  </si>
  <si>
    <t>Vidange réducteur</t>
  </si>
  <si>
    <t>AS-1-03-02 WR PESONS CARBON. 5002</t>
  </si>
  <si>
    <t>Epallement</t>
  </si>
  <si>
    <t>Vérification interne</t>
  </si>
  <si>
    <t>AS-1-03-06 HV ALIM. PHENATE DU CARBONAT.5002</t>
  </si>
  <si>
    <t>Révision extérieure</t>
  </si>
  <si>
    <t>Remplacement tourelle (agitation + réducteur + pompe glycérine)</t>
  </si>
  <si>
    <t>AS-1-03-20 FINISSEUR **S**</t>
  </si>
  <si>
    <t>AS-1-03-21 WRCA FINISSEUR 5003</t>
  </si>
  <si>
    <t>Révision vanne sous finisseur R5003</t>
  </si>
  <si>
    <t>Révision interne</t>
  </si>
  <si>
    <t>AS-1-03-29 HSV281</t>
  </si>
  <si>
    <t>AS-1-05-40 SOUPAPE CO2 DEPART METHIONNINE</t>
  </si>
  <si>
    <t>AS-2-03-04 HSV20304 SECTIONNEMENT FINISSEUR</t>
  </si>
  <si>
    <t>AS-2-03-09 PRESSION BASSE DILUEUR 2203</t>
  </si>
  <si>
    <t>AS-2-03-35 ARCA  PH BOUILLON A EXTRAIRES APRES 2804</t>
  </si>
  <si>
    <t>AS-3-09-12 PIS PRESSION BASE COL 2302 DESETHERAGE</t>
  </si>
  <si>
    <t>Remplacement tournure de cuivre</t>
  </si>
  <si>
    <t>AS-4-01-70 COALESCEUR ETHER-PHENOL</t>
  </si>
  <si>
    <t>AS-4-01-80 PREFILTRE NORD ETHER-PHENOL</t>
  </si>
  <si>
    <t>AS-4-01-90 PREFILTRE SUD ETHER-PHENOL</t>
  </si>
  <si>
    <t>AS-5-01-60 FOSSE RETENTION INTERIEUR NORD</t>
  </si>
  <si>
    <t>AS-5-02-10 ECHANGEUR ACIDE SULFURIQUE</t>
  </si>
  <si>
    <t>AS-5-04-20 AS:FILTRE EAU DEMINERALISEE 10µM</t>
  </si>
  <si>
    <t>AS-5-04-30 AS:FILTRE EAU DEMINERALISEE 2,5µM</t>
  </si>
  <si>
    <t>AS-5-04-40 AS:FILTRE EAU DEMINERALISEE 0,2µM</t>
  </si>
  <si>
    <t>AS-5-04-60 AS:FILTRE VAPEUR 1µM</t>
  </si>
  <si>
    <t>AS-5-09-99 AIA   DET. ETHER DU PRECIPITEUR 2 OUEST</t>
  </si>
  <si>
    <t>Vérification</t>
  </si>
  <si>
    <t>Filtre</t>
  </si>
  <si>
    <t>Essoreuse</t>
  </si>
  <si>
    <t>Révision complète + vidange + changement filtre</t>
  </si>
  <si>
    <t>Changement courroies</t>
  </si>
  <si>
    <t>AS-5-15-40 CENTRALE HYDRAULIQUE ESSOREUSE NORD</t>
  </si>
  <si>
    <t>Nettoyage tube de séchage TRAVAUX SVT PROC. BPF</t>
  </si>
  <si>
    <t>Vis</t>
  </si>
  <si>
    <t>AS-6-01-30 BATTERIE CHAUFFE 30B EST:SVT  PROC. BPF</t>
  </si>
  <si>
    <t>Vérification inerne</t>
  </si>
  <si>
    <t>AS-6-01-40 BATTERIE CHAUFFE 30B OUEST:PROC. BPF ***</t>
  </si>
  <si>
    <t>AS-6-01-44 ARAS  TENEUR EN OXYGENE COLONNE SECHAGE</t>
  </si>
  <si>
    <t>AS-6-03-06 YXA PLATINE DE DECOLMATAGE</t>
  </si>
  <si>
    <t>AS-6-03-07 YXA PLATINE DE DECOLMATAGE</t>
  </si>
  <si>
    <t>Révision réducteur</t>
  </si>
  <si>
    <t>Ecluse</t>
  </si>
  <si>
    <t>Ventilateur</t>
  </si>
  <si>
    <t>AS-6-04-20 SURPRESSEUR TRANSP.PNEU.:SVT  PROC. BPF</t>
  </si>
  <si>
    <t>AS-6-04-25 SOUPAPE AVANT SURPRESSEUR</t>
  </si>
  <si>
    <t>AS-6-04-26 SOUPAPE DANS LE SURPRESSEUR</t>
  </si>
  <si>
    <t>AS-6-04-50 GROUPE FROID DU TRANSPORT PNEUMATIQUE</t>
  </si>
  <si>
    <t>AS-6-04-80 TRANSPORT PNEUM. SILO:TVX SVT  PROC.BPF</t>
  </si>
  <si>
    <t>Silo</t>
  </si>
  <si>
    <t>Netoyage silo stockage:travaux svt proc. BPF ****</t>
  </si>
  <si>
    <t>AS-6-05-05 SOUPAPE DU SILO</t>
  </si>
  <si>
    <t>Telescope</t>
  </si>
  <si>
    <t>Révision</t>
  </si>
  <si>
    <t>Nettoyage télescope</t>
  </si>
  <si>
    <t>Vidange  réducteur</t>
  </si>
  <si>
    <t>AS-6-05-70 SOUPAPE SAS PNEUMATIQUE</t>
  </si>
  <si>
    <t>AS-6-05-94 SOUPAPE DU FILTRE</t>
  </si>
  <si>
    <t>Vérification Oullins Balances</t>
  </si>
  <si>
    <t>AS-7-03-60 SOUPAPE RESERV. ETHER 1052 (ou AS-70350)</t>
  </si>
  <si>
    <t>AS-7-05-50 FOSSE DE RETENTION ESTACADE SUD</t>
  </si>
  <si>
    <t>AS-7-05-60 SOUPAPE COLONNE DE DESETHERAGE 2352</t>
  </si>
  <si>
    <t>AS-7-07-00 RESERVOIR EAU PHENOLEE  R1012</t>
  </si>
  <si>
    <t>AS-7-07-50 RESERVOIR EAU PHENOL  ENV. TREFLE R1054</t>
  </si>
  <si>
    <t>AS-8-01-15 FQ COMPTAGE PHENOL VERS R 1006</t>
  </si>
  <si>
    <t>AS-8-01-30 FOSSE DE RETENTION STOCKAGE PHENOL</t>
  </si>
  <si>
    <t>AS-8-03-90 FOSSE STOCKAGE SOUDE , ONP , PHENOL</t>
  </si>
  <si>
    <t>AS-8-05-60 FOSSE RETENTION DU RESERVOIR H2SO4</t>
  </si>
  <si>
    <t>AS-8-07-05 FQ COMPTAGE GENERALE CO2</t>
  </si>
  <si>
    <t>AS-8-09-09 AA DETECTION ETHER PP 5304 A/B</t>
  </si>
  <si>
    <t>AS-8-09-50 SOUPAPE POMPE ETHER CENTRE</t>
  </si>
  <si>
    <t>AS-8-09-60 SOUPAPE POMPE ETHER OUEST</t>
  </si>
  <si>
    <t>AS-8-09-70 SOUPAPE POMPE ETHER EST</t>
  </si>
  <si>
    <t>AS-8-11-00 RESERVOIR STOCKAGE ACETOPHENONE</t>
  </si>
  <si>
    <t>AS-9-01-06 FR COMPTAGE EAU BRUTE</t>
  </si>
  <si>
    <t>AS-9-03-02 FQI EAU DEMINERALISEE ENTREE ATELIER</t>
  </si>
  <si>
    <t>AS-9-04-21 FQ COMPTAGE EAU DEMINE</t>
  </si>
  <si>
    <t>AS-9-04-30 FILTRE E.D. EWS14G63J</t>
  </si>
  <si>
    <t>AS-9-04-40 FILTRE EMS053G54J</t>
  </si>
  <si>
    <t>AS-9-04-60 FILTRE SASE05463182</t>
  </si>
  <si>
    <t>AS-9-04-70 FILTRE ED 1µM</t>
  </si>
  <si>
    <t>AS-9-05-36 FIQ DEPART EAU 90°C VERS CHAUDIERE</t>
  </si>
  <si>
    <t>AS-9-15-50 AS: BASCULE DE CONTROLE BT35</t>
  </si>
  <si>
    <t>AS-9-61-20 SOUPAPE COLLECTEUR AZOTE</t>
  </si>
  <si>
    <t>AS-9-74-06 FQR DEBIT AU CANAL 3/2</t>
  </si>
  <si>
    <t>AS-9-74-09 AA DETECTION ETHER CANAL</t>
  </si>
  <si>
    <t>AS-9-74-10 POMPE PHMETRE CANAL</t>
  </si>
  <si>
    <t>Contrôle visuel</t>
  </si>
  <si>
    <t>AS-9-76-01 COMPTAGE VAPEUR 6B</t>
  </si>
  <si>
    <t>AS-9-77-10 SOUPAPE COLLECTEUR VAPEUR 10B</t>
  </si>
  <si>
    <t>Révision vanne à l'extérieure</t>
  </si>
  <si>
    <t>Contrôle</t>
  </si>
  <si>
    <t>Date de la dernière exécution</t>
  </si>
  <si>
    <t>Date de la prochaine exécution</t>
  </si>
  <si>
    <t>Travaux d'arrêt technique</t>
  </si>
  <si>
    <t>N° de gamme</t>
  </si>
  <si>
    <t>Plan de maintenance SALICYLIQUE</t>
  </si>
  <si>
    <t>ECHANGEUR HORIZONTAL INOX</t>
  </si>
  <si>
    <t>soupape-vanne</t>
  </si>
  <si>
    <t>COLONNE</t>
  </si>
  <si>
    <t>AS-0-07-00 COLONNE PHENATE (2201)</t>
  </si>
  <si>
    <t>AS-0-07-02 FRC ALIM. SOUDE COL. SECHAGE 2201 (5102)</t>
  </si>
  <si>
    <t>AS-0-07-05 XV SOUTIRAGE COLONNE PHENATE COTE GARDE (00705)</t>
  </si>
  <si>
    <t>AS-0-07-06 XV SOUTIRAGE COL PHENATE COTE COLONNE (0102)</t>
  </si>
  <si>
    <t>AS-0-07-07 FRC VAPEUR PHENOL VERS 2201 (0103)</t>
  </si>
  <si>
    <t>AS-0-07-10 BOUILLEUR COLONNE PHENATE **S** (2901)</t>
  </si>
  <si>
    <t>DEBIMETRE</t>
  </si>
  <si>
    <t>AS-0-08-00 RESERVOIR PHENATE (1004)</t>
  </si>
  <si>
    <t>AS-0-08-10 PUIT POMPE PHENATE SUD (1003B)</t>
  </si>
  <si>
    <t>POMPE</t>
  </si>
  <si>
    <t>AS-0-08-20 POMPE PHENATE (5202)</t>
  </si>
  <si>
    <t>REACTEUR</t>
  </si>
  <si>
    <t>AS-1-03-01 REGULATION DE POIDS DU CARBO (NIVEAU)(WC292)</t>
  </si>
  <si>
    <t>TOURELLE</t>
  </si>
  <si>
    <t>AS-1-03-10 AGITATION DU CARBONATEUR (5002M)</t>
  </si>
  <si>
    <t>SOUPAPE</t>
  </si>
  <si>
    <t>AS-3-05-00 RESERVOIR EAU DE LAVAGE COLONNE EXTRAC. (1007)</t>
  </si>
  <si>
    <t>RESERVOIR</t>
  </si>
  <si>
    <t>AS-3-09-10 COLONNE DE DESETHERAGE (2302)</t>
  </si>
  <si>
    <t>AS-4-01-00 RESERVOIR ETHER-PHENOL (1010)</t>
  </si>
  <si>
    <t>AS-4-01-30 DEPEROXYDEUR (1011)</t>
  </si>
  <si>
    <t>AS-4-01-40 RESERVOIR ETHER PHENOL (R1010 BIS)</t>
  </si>
  <si>
    <t>ECHANGEUR</t>
  </si>
  <si>
    <t>FILTRE</t>
  </si>
  <si>
    <t>PREFILTRE</t>
  </si>
  <si>
    <t>AS-4-03-00 COLONNE DISTILLATION ETHER-PHENOL (2202)</t>
  </si>
  <si>
    <t>AS-4-03-10 BOUILLEUR COL. DISTIL.ETHERPHENOL NORD S (2902)</t>
  </si>
  <si>
    <t>AS-4-03-20 BOUILLEUR COL. DISTIL.ETHERPHENOL SUD S (2903)</t>
  </si>
  <si>
    <t>AS-4-03-40 CHAUDIERE DE DISTILLATION (2501)</t>
  </si>
  <si>
    <t>AS-4-03-50 REFROIDISSEUR PHENOL RECYCLE (2701)</t>
  </si>
  <si>
    <t>AS-4-04-00 RESERVOIR BOUCLE PHENOL (1006)</t>
  </si>
  <si>
    <t>AS-4-04-20 POMPE PHENOL NORD (5206A)</t>
  </si>
  <si>
    <t>AS-4-04-40 POMPE PHENOL SUD (5206B)</t>
  </si>
  <si>
    <t>AS-4-07-10 SEPARATEUR DEGOUDRONNEUR(1705)</t>
  </si>
  <si>
    <t>DECANTEUR</t>
  </si>
  <si>
    <t>AS-4-09-00 RESERVOIR ACETOPHENONE (1025)</t>
  </si>
  <si>
    <t>AS-4-11-00 RESERVOIR STOCKAGE GOUDRONS (1501)</t>
  </si>
  <si>
    <t>AS-4-11-10 FOSSE DE RETENTION DU STOCKAGE GOUDRONS (0825)</t>
  </si>
  <si>
    <t>AS-5-01-00 RESERVOIR STOCKAGE SALICYLATE (5004)</t>
  </si>
  <si>
    <t>AS-5-01-10 AGITATION  RESERVOIR STOCKAGE SALICY. (5004M)</t>
  </si>
  <si>
    <t>FILRE</t>
  </si>
  <si>
    <t>AS-5-07-10 AGITATION DU PATOUILLET COMPLEXANT (5011M)</t>
  </si>
  <si>
    <t>AS-5-13-40 "POMPE A VIDE DU FILTRE "BIRD" (5601)</t>
  </si>
  <si>
    <t xml:space="preserve">AS-5-13-60 SOUPAPE FILTRE BIRD </t>
  </si>
  <si>
    <t>AS-5-15-10 AGITATION DU REPULPAGE ACIDE SALICYLIQUE (4801M)</t>
  </si>
  <si>
    <t>AS-5-15-20 POMPE ALIMENTATION ESSOREUSE NORD (5403A)</t>
  </si>
  <si>
    <t>AS-5-15-30 ESSOREUSE NORD (6601)</t>
  </si>
  <si>
    <t>AS-5-15-50 POMPE ALIMENTATION ESSOREUSE SUD (5403B)</t>
  </si>
  <si>
    <t>AS-5-15-60 ESSOREUSE SUD (6602)</t>
  </si>
  <si>
    <t>AS-5-17-10 AGITATION  EPAISSISSEUR DES EAUX MERES (4802M)</t>
  </si>
  <si>
    <t>MOTO-PPE</t>
  </si>
  <si>
    <t>AS-5-17-50 PPE DE REPRISE CLAIRES EPAISSISSEUR NORD (5308A)</t>
  </si>
  <si>
    <t>AS-5-17-60 PPE REPRISE DES CLAIRES EPAISSISSEUR SUD (5308B)</t>
  </si>
  <si>
    <t>AS-6-01-00 TUBE DE SECHAGE:TRAVAUX SVT PROC. BPF (4101)</t>
  </si>
  <si>
    <t>SECHEUR</t>
  </si>
  <si>
    <t>AS-6-01-05 TRCA CIRCUIT SECHAGE ENTREE (0462)</t>
  </si>
  <si>
    <t>AS-6-01-36 ARCAS  TENEUR O2 CIRCUIT SECHAGE COL2304 (493)</t>
  </si>
  <si>
    <t>AS-6-03-00 FILTRE ALP'VENTIL.:TVX SVT PROC. BPF (4601)</t>
  </si>
  <si>
    <t>REDUCTEUR</t>
  </si>
  <si>
    <t>AS-6-03-30 ECLUSE ENVOI SILO:TVX SVT PROC. BPF **** (7401)</t>
  </si>
  <si>
    <t>AS-6-03-40 VENTILATEUR SECHAGE:TVX SVT PROC. BPF (6202)</t>
  </si>
  <si>
    <t>AS-6-03-70 ECLUSE FB SUD:TRAVAUX SVT PROC. BPF ****  (7402B)</t>
  </si>
  <si>
    <t>AS-6-03-80 ECLUSE ENVOI FB NORD:TVX SVT  PROC. BPF (7402)</t>
  </si>
  <si>
    <t>AS-6-03-90 RESERVOIR AZOTE DECOLMATAGE FILTRE A.V. (1080)</t>
  </si>
  <si>
    <t>AS-6-04-10 FILTRE SECURITE (FS1):TVX SVT  PROC.BPF (4606)</t>
  </si>
  <si>
    <t>AS-6-04-70 FILTRE SECURITE (FS2):TVX SVT  PROC.BPF (4607)</t>
  </si>
  <si>
    <t>TRANSPORT PNEUM.</t>
  </si>
  <si>
    <t>AS-6-05-00 SILO STOCKAGE:TRAVAUX SVT PROC. BPF **** (1303)</t>
  </si>
  <si>
    <t>AS-6-05-20 DISTRIB. S/S SILO:TRAVAUX SVT  PROC.BPF (7403)</t>
  </si>
  <si>
    <t>MOTO-REDUCTEUR</t>
  </si>
  <si>
    <t>AS-6-05-40 TELESCOPE DE CHARGEMENT CAMION (0801)</t>
  </si>
  <si>
    <t>AS-6-05-90 FILTRE DEPOUSSIERAGE SILO:SVT  PROC.BPF (4608)</t>
  </si>
  <si>
    <t>VIS</t>
  </si>
  <si>
    <t>ECLUSE</t>
  </si>
  <si>
    <t>BASCULE</t>
  </si>
  <si>
    <t>AS-7-03-50 RESERVOIR STOCKAGE ETHER CHARGE (1052)</t>
  </si>
  <si>
    <t>AS-7-04-10 PPE DE REPRIS RESERVOIR STOCK ETHER CHARG (P5351)</t>
  </si>
  <si>
    <t>AS-7-07-20 POMPE DE REPRISE RESERVOIR EAU PHENOLEE (5305)</t>
  </si>
  <si>
    <t>MOTO-POMPE</t>
  </si>
  <si>
    <t>AS-8-01-00 RESERVOIR PHENOL NEUF (1002)</t>
  </si>
  <si>
    <t>AS-8-01-10 POMPE NORD ENVOI PHENOL AU R1006 (5201A)</t>
  </si>
  <si>
    <t>AS-8-01-20 POMPE SUD ENVOI PHENOL AU R1006 (5201B)</t>
  </si>
  <si>
    <t>AS-8-03-00 RESERVOIR STOCKAGE SOUDE (1001)</t>
  </si>
  <si>
    <t>AS-8-03-10 POMPE DEPOTAGE SOUDE (5221)</t>
  </si>
  <si>
    <t>AS-8-03-30 POMPE D'ENVOI NORD (5302A)</t>
  </si>
  <si>
    <t>AS-8-03-40 POMPE D'ENVOI SUD (5302B)</t>
  </si>
  <si>
    <t>AS-8-05-00 RESERVOIR DISTRIBUTION SULFURIQUE (1002)</t>
  </si>
  <si>
    <t>AS-8-09-00 RESERVOIR STOCKAGE ETHER (1008)</t>
  </si>
  <si>
    <t>AS-8-11-10 POMPE D'ENVOI ACETOPHENONE OUEST (5301)</t>
  </si>
  <si>
    <t>AS-8-11-20 POMPE D'ENVOI ACETOPHENONE EST (5311)</t>
  </si>
  <si>
    <t>AS-9-03-10 MOTEUR PPE 0 DEMINEE DEPUIS BACHE R90300 (5221)</t>
  </si>
  <si>
    <t>AS-9-04-50 REACTEUR UV EAU PURIFIEE (1707)</t>
  </si>
  <si>
    <t>CANAL</t>
  </si>
  <si>
    <t>AS-9-78-03 DETENTE VAPEUR 30B/10B (PR040)</t>
  </si>
  <si>
    <t>AS-4-11-70 Container de Récupéra. Goudron/Phénolées</t>
  </si>
  <si>
    <t>AS-4-11-20 POMPE EMPOTAGE GOUDRON (5307)</t>
  </si>
  <si>
    <t>PT BASE COLONNE SECHAGE PHENATE</t>
  </si>
  <si>
    <t>AS-4-03-15 FRCS  ALIM VAPEUR 30 B. EVAPO 2902/2 (FST0306)</t>
  </si>
  <si>
    <t>AS-7-03-64 TRCA    PIED COLONNE 2352 (554)</t>
  </si>
  <si>
    <t>AS-6-04-78 AIAS    TENEUR EN O2 ACIDE VERS ENSILAGE (688)</t>
  </si>
  <si>
    <t>ANALYSE OXYGENE</t>
  </si>
  <si>
    <t>PRESSION</t>
  </si>
  <si>
    <t>OXYGENEMETRE</t>
  </si>
  <si>
    <t>AS-4-04-60 RESERVOIR PHENOL RECUPERE</t>
  </si>
  <si>
    <t>AS-8-05-30 Réservoir tampon sulfuriquE (1015)</t>
  </si>
  <si>
    <t>TEMPERATURE</t>
  </si>
  <si>
    <t>Ctrl.visuel</t>
  </si>
  <si>
    <t>AS-2-01-40 POMPE EAU PHENOLEE VERS DILUEUR EST (5210A)</t>
  </si>
  <si>
    <t>Graissage</t>
  </si>
  <si>
    <t>AS-2-01-50 POMPE EAU PHENOLEE VERS DILUEUR OUEST (5210B)</t>
  </si>
  <si>
    <t>AS-9-05-30 POMPE EAU DEMINERALISEE 90°C NORD (5220A)</t>
  </si>
  <si>
    <t>AS-9-05-40 POMPE EAU DEMINERALISEE 90°C CENTRE (5220B)</t>
  </si>
  <si>
    <t>AS-9-05-60 POMPE EAU DEMINERALISEE 90°C SUD (5203)</t>
  </si>
  <si>
    <t>AS-4-07-20 POMPE ALIMENTATION DEGOUDRONNEUR NORD (5205A)</t>
  </si>
  <si>
    <t>AS-4-07-30 POMPE ALIMENTATION DEGOUDRONNEUR SUD (5205B)</t>
  </si>
  <si>
    <t>AS-9-01-10 POMPE EAU BRUTE SURPRESSE OUEST (5219B)</t>
  </si>
  <si>
    <t>AS-9-01-30 POMPE EAU BRUTE EST (5219C)</t>
  </si>
  <si>
    <t>Lubrification</t>
  </si>
  <si>
    <t>AS-3-05-10 POMPE DE REPRISE EAU DE LAVAGE EST (5207A)</t>
  </si>
  <si>
    <t>AS-3-05-20 POMPE DE REPRISE EAU DE LAVAGE OUEST (5207B)</t>
  </si>
  <si>
    <t>AS-9-01-20 POMPE EAU BRUTE SURPRESSE CENTRE (5219A)</t>
  </si>
  <si>
    <t>AS-4-01-10 POMPE DE REPRISE ETHER-PHENOL EST (5209A)</t>
  </si>
  <si>
    <t>AS-4-01-20 POMPE DE REPRISE ETHER-PHENOL OUEST (5209B)</t>
  </si>
  <si>
    <t>AS-7-05-10 POMPE EAUX MERES A DESETHERER (5265A)</t>
  </si>
  <si>
    <t>AS-8-09-10 POMPE REPRISE ETHER EST (5304A)</t>
  </si>
  <si>
    <t>AS-8-09-20 POMPE REPRISE ETHER CENTRE (5304B)</t>
  </si>
  <si>
    <t>AS-8-09-40 POMPE REPRISE ETHER OUEST (5304C)</t>
  </si>
  <si>
    <t>AS-6-03-60 POMPE DE LAVAGE COLONNE DE CONDENSATION (5309)</t>
  </si>
  <si>
    <t>AS-5-13-20 "POMPE ALIMENTATION FILTRE ""BIRD"" NORD (5217A)</t>
  </si>
  <si>
    <t>AS-5-13-30 "POMPE ALIMENTATION FILTRE ""BIRD"" SUD (5217B)</t>
  </si>
  <si>
    <t>AS-5-11-80 POMPE DE LAVAGE DU PRECIPITEUR (5216)</t>
  </si>
  <si>
    <t>AS-5-01-20 POMPE DE REPRISE SALICYLATE NORD (5215A)</t>
  </si>
  <si>
    <t>AS-5-01-30 POMPE DE REPRISE SALICYLATE SUD (5215B)</t>
  </si>
  <si>
    <t>AS-2-07-10 POMPE DE REPRISE SALICYLATE PHENOL NORD (5208A)</t>
  </si>
  <si>
    <t>AS-2-07-20 POMPE DE REPRISE SALICYLATE PHENOL SUD (5208B)</t>
  </si>
  <si>
    <t>AS-9-04-20 POMPE E.D.(5260)</t>
  </si>
  <si>
    <t>AS-2-03-10 POMPE DU DILUEUR NORD (5212A)</t>
  </si>
  <si>
    <t>AS-2-03-20 POMPE DU DILUEUR SUD (5212B)</t>
  </si>
  <si>
    <t>AS-1-07-10 POMPE DE REFROIDISSEMENT NORD (5211A)</t>
  </si>
  <si>
    <t>AS-1-07-20 POMPE DE REFROIDISSEMENT SUD (5211B)</t>
  </si>
  <si>
    <t>AS-5-05-20 PPE REPRISE PATOUILLET DE NEUTRALISATION (5306)</t>
  </si>
  <si>
    <t>AS-5-07-30 PPE DE REPRISE DU PATOUILLET COMPLEXANT (5405)</t>
  </si>
  <si>
    <t>AS-5-05-80 PPE REPRISE EAUX DE LAVAGE DU RES 1018 (5221)</t>
  </si>
  <si>
    <t>Changement motoréducteur,Lubrification</t>
  </si>
  <si>
    <t>AS-6-05-30 VIS CORNELOUP SALICYLIQUE:AS-6:TRX SVT PROC. BPF (7506)</t>
  </si>
  <si>
    <t>PALIER</t>
  </si>
  <si>
    <t>AS-6-03-10 VIS EXTRACT. FILTRE:TVX SVT PROCED (4601)</t>
  </si>
  <si>
    <t>AS-5-09-50 AGITATION DU PRECIPITEUR 2 EST (5013M)</t>
  </si>
  <si>
    <t>AS-5-09-10 AGITATION DU PRECIPITEUR 1 EST (5012M)</t>
  </si>
  <si>
    <t>AS-5-05-10 AGITATION DU PATOUILLET NEUTRALISATION (5014)</t>
  </si>
  <si>
    <t>AS-4-07-00 BOUILLEUR DEGOUDRONNEUR  (2904)</t>
  </si>
  <si>
    <t>ECHANGEUR VERTICAL INOX 10 M²</t>
  </si>
  <si>
    <t>AS-9-03-00 RESERVOIR EAU DEMINERALISEE (1019)</t>
  </si>
  <si>
    <t>RESERVOIR FERME INOX 5M³ HORIZONTA</t>
  </si>
  <si>
    <t>AS-4-09-30 DOSEUR ACETOPHENONE (1053)</t>
  </si>
  <si>
    <t>RESERVOIR FERME ACIER 0,032M³ VERTIC</t>
  </si>
  <si>
    <t>AS-4-11-30 RESERVOIR MOBILE GOUDRO (1021)</t>
  </si>
  <si>
    <t>CONTENEUR RIGIDE ACIER 3 M³</t>
  </si>
  <si>
    <t>AS-9-05-20 CONDENSEUR DU POT CONDENSATS 6 BARS (3004)</t>
  </si>
  <si>
    <t>ECHANGEUR HORIZONTAL INOX 8M²</t>
  </si>
  <si>
    <t>AS-7-05-00 POT EAUX MERES (1151)</t>
  </si>
  <si>
    <t>AS-5-05-30 "FILTRE SALICYLATE ""PERRIER""" (4701)</t>
  </si>
  <si>
    <t>Type de maintenance</t>
  </si>
  <si>
    <t>Equipements du poste</t>
  </si>
  <si>
    <t>AS-0-07-01   PRA BASE COLONNE SECHAGE PHENATE (0130)</t>
  </si>
  <si>
    <t>Réglementaire</t>
  </si>
  <si>
    <t>Systématique</t>
  </si>
  <si>
    <t>Visite de maintenance</t>
  </si>
  <si>
    <t>Remplacement flexible</t>
  </si>
  <si>
    <t>Sécurité</t>
  </si>
  <si>
    <t>Flexible</t>
  </si>
  <si>
    <t xml:space="preserve">Flexible </t>
  </si>
  <si>
    <t>Contrôle dans four certifié</t>
  </si>
  <si>
    <t>AS-6-03-94 TI TEMPERATURE AZOTE DECOLMATAGE 461-1</t>
  </si>
  <si>
    <t>AS-7-05-70 POMPE SECOURS P70510 &amp; P70120 (5256B)</t>
  </si>
  <si>
    <t>Dépose + nettoyage puit</t>
  </si>
  <si>
    <t>lubrification</t>
  </si>
  <si>
    <t xml:space="preserve">MOTO-Pompe </t>
  </si>
  <si>
    <t>Révision pompe à vide</t>
  </si>
  <si>
    <t>Révision vis</t>
  </si>
  <si>
    <t>Révision réducteur vis nord</t>
  </si>
  <si>
    <t>Révision réducteur vis sud</t>
  </si>
  <si>
    <t>SUPRESSEUR</t>
  </si>
  <si>
    <t>MOTO-REDUCEUR</t>
  </si>
  <si>
    <t>AS-6-01-20 VIS EXTRACT. ESSO. SUD:SVT PROC. BPF (7501B)</t>
  </si>
  <si>
    <t>AS-6-01-10 VIS EXTRACT. ESSO. NORD:SVT PROC. BPF (7501A)</t>
  </si>
  <si>
    <t>Changement raclants + contrôle jeux</t>
  </si>
  <si>
    <t xml:space="preserve"> POMPE</t>
  </si>
  <si>
    <t>AS-5-17-30 PPE DE REPRISE DES FINES EPAISSIES NORD (5406)</t>
  </si>
  <si>
    <t>AS-5-17-40 POMPE DE REPRISE DES FINES EPAISSIES EST (5407)</t>
  </si>
  <si>
    <t>Remplacement ventilateur séchage</t>
  </si>
  <si>
    <t>Remplacement de l'écluse</t>
  </si>
  <si>
    <t>AGITATION</t>
  </si>
  <si>
    <t>AS-2-05-10 AGITATION DU PATOUILLET NEUTRALISEUR (5010M)</t>
  </si>
  <si>
    <t>MOTO-PPOMPE</t>
  </si>
  <si>
    <t xml:space="preserve">AS-5-09-30 AGITATION DU PRECIPITEUR 1 OUEST (5005M) </t>
  </si>
  <si>
    <t xml:space="preserve">AS-5-09-70 AGITATION DU PRECIPITEUR 2 OUEST (5006M) </t>
  </si>
  <si>
    <t>AS-5-11-10 AGITATION DU PRECIPITEUR 3 (5007M)</t>
  </si>
  <si>
    <t>AS-5-11-30 AGITATION DU PRECIPITEUR 4 (5008M)</t>
  </si>
  <si>
    <t>AS-5-11-50 AGITATION DU PRECIPITEUR 5 (5009M)</t>
  </si>
  <si>
    <t>Contrôle visuel Externe en fonctionnement</t>
  </si>
  <si>
    <t>Contrôle Visuel Interne</t>
  </si>
  <si>
    <t>Essai Hydraulique</t>
  </si>
  <si>
    <t>Ctrl.appareil</t>
  </si>
  <si>
    <t xml:space="preserve">Périodicité </t>
  </si>
  <si>
    <t>AS-5-13-00 "FILTRE BOUILLIE DE SALICYLIQUE "BIRD" (4803)</t>
  </si>
  <si>
    <t>Ctrl.visuel avec caméra</t>
  </si>
  <si>
    <t>Masse de 500 Kg</t>
  </si>
  <si>
    <t>Pesage</t>
  </si>
  <si>
    <t>Masse de 20 Kg</t>
  </si>
  <si>
    <t>Contrôle de plateaux</t>
  </si>
  <si>
    <t>Qualité</t>
  </si>
  <si>
    <t>Contrôle épaisseur trançon</t>
  </si>
  <si>
    <t>Conditionnelle</t>
  </si>
  <si>
    <t>Dépose</t>
  </si>
  <si>
    <t>Inspection Périodique</t>
  </si>
  <si>
    <t>contrôle visuelle</t>
  </si>
  <si>
    <t>Essai hydraulique</t>
  </si>
  <si>
    <t>Contrôle visuelle</t>
  </si>
  <si>
    <t>Dépose + nettoyage</t>
  </si>
  <si>
    <t>Contrôle appareil</t>
  </si>
  <si>
    <t>Dépose+nettoyage</t>
  </si>
  <si>
    <t>INDICATEUR</t>
  </si>
  <si>
    <t>Changement de filtre</t>
  </si>
  <si>
    <t>changement garniture</t>
  </si>
  <si>
    <t>Analyse vibratoire</t>
  </si>
  <si>
    <t>AS-6-12-40 TREMIE ASSAINISSEMENT</t>
  </si>
  <si>
    <t>Pénetration  interne</t>
  </si>
  <si>
    <t>AS-5-13-10"PIPE D'ALIMENTATION DU FILTRE ""BIRD""(4803P)-</t>
  </si>
  <si>
    <t>Nettoyage</t>
  </si>
  <si>
    <t>Changement</t>
  </si>
  <si>
    <t>Maintenance</t>
  </si>
  <si>
    <t>(Qualité-Sécurité-Réglementaire-Maintenance)</t>
  </si>
  <si>
    <t>POIDS CARBON. 5002</t>
  </si>
  <si>
    <t>Vérification ou changement sonde</t>
  </si>
  <si>
    <t>Changement du filtre</t>
  </si>
  <si>
    <t>Fosse</t>
  </si>
  <si>
    <t xml:space="preserve"> CENTRALE HYDRAULIQUE</t>
  </si>
  <si>
    <t>Groupe froid</t>
  </si>
  <si>
    <t>TRCA</t>
  </si>
  <si>
    <t>Requalification</t>
  </si>
  <si>
    <t>Batterie chauffe</t>
  </si>
  <si>
    <t>AS-4-03-43 PR  CHAUDIERE 2501</t>
  </si>
  <si>
    <t>FQI</t>
  </si>
  <si>
    <t>Pression base dilueur 2303</t>
  </si>
  <si>
    <t>Palier</t>
  </si>
  <si>
    <t>Platine de decolmatage</t>
  </si>
  <si>
    <t>HSV</t>
  </si>
  <si>
    <t>changement</t>
  </si>
  <si>
    <t>AS-2-03-02 PRA   BASE DILUEUR 2303 (0234)</t>
  </si>
  <si>
    <t>as-6-18-30 aspiration</t>
  </si>
  <si>
    <t>ctrl filtre</t>
  </si>
  <si>
    <t>AS-6-08-40 MASSE DE 500 KG</t>
  </si>
  <si>
    <t>AS-6-06-60 MASSE DE 20 KG et 5 KG</t>
  </si>
  <si>
    <t>AS-9-74-60 CANAL ZONE JAUNE</t>
  </si>
  <si>
    <t>AS-9-74-60 CANAL ZONE ORANGE</t>
  </si>
  <si>
    <t>AS-9-74-60 CANAL ZONE VERT</t>
  </si>
  <si>
    <t>AS-9-74-60 CANAL ZONE BLEU</t>
  </si>
  <si>
    <t>AS-9-74-60 CANAL ZONE ROUGE</t>
  </si>
  <si>
    <t>Visite préventive ensacheuse</t>
  </si>
  <si>
    <t>AS-6-06 CONDITIONNEMENT SACS ET EVACUATION</t>
  </si>
  <si>
    <t>AS-6-08 CONDITIONNEMENT BIG BAG</t>
  </si>
  <si>
    <t>AS-6-20 PALETISATION SACS</t>
  </si>
  <si>
    <t>Visite préventive big bag</t>
  </si>
  <si>
    <t>Visite préventive palaitiseur</t>
  </si>
  <si>
    <t>Ensacheuse</t>
  </si>
  <si>
    <t>Big bag</t>
  </si>
  <si>
    <t>Palaitiseur</t>
  </si>
  <si>
    <t>AS-6-08-30 DETECTEUR METAUX BIG BAG</t>
  </si>
  <si>
    <t>DETECTEUR METAUX BIG BAG</t>
  </si>
  <si>
    <t>AS-6-06-56 DETECTEUR METAUX</t>
  </si>
  <si>
    <t>DETECTEUR METAUX Ensacheuse</t>
  </si>
  <si>
    <t>Contrôle (carte à bille)</t>
  </si>
  <si>
    <t>AS-6-06-15 ECLUSE SS TREMIE DE L'ENSACHEUSE</t>
  </si>
  <si>
    <t>AS-6-06-20 VIS ALIMENTATION ENSACHEUSE</t>
  </si>
  <si>
    <t>12 Mois</t>
  </si>
  <si>
    <t>24 Mois</t>
  </si>
  <si>
    <t>120 Mois</t>
  </si>
  <si>
    <t>60 Mois</t>
  </si>
  <si>
    <t>9 Mois</t>
  </si>
  <si>
    <t>36 Mois</t>
  </si>
  <si>
    <t>5 Semaines</t>
  </si>
  <si>
    <t>4 Semaines</t>
  </si>
  <si>
    <t>6 Mois</t>
  </si>
  <si>
    <t>3 Mois</t>
  </si>
  <si>
    <t>12 mois</t>
  </si>
  <si>
    <t>72 Mois</t>
  </si>
  <si>
    <t>1 Semaine</t>
  </si>
  <si>
    <t>48 Mois</t>
  </si>
  <si>
    <t>60 mois</t>
  </si>
  <si>
    <t>AS-6-06-55 TAPIS DETECTEUR METAUX</t>
  </si>
  <si>
    <t>AS-6-06-25  TURBINE DE GAVAGE</t>
  </si>
  <si>
    <t>MOTEUR</t>
  </si>
  <si>
    <t>changement de courroies</t>
  </si>
  <si>
    <t>Vidange et changement de chaines</t>
  </si>
  <si>
    <t>AS-6-06-28 VIS DE REMPLISSAGE SACS</t>
  </si>
  <si>
    <t>AS-6-06-50 TAPIS DETECTEUR METAUX</t>
  </si>
  <si>
    <t>AS-6-06-60 TAPIS PESEUR</t>
  </si>
  <si>
    <t>AS-6-06-70 TAPIS BASCULANT</t>
  </si>
  <si>
    <t>AS-6-06-85 TRANSPORTEUR  COURBE 90 °</t>
  </si>
  <si>
    <t>AS-6-06-75 TAPIS EVACUATION SACS NON CONFORME</t>
  </si>
  <si>
    <t>AS-6-20-30 TRANSPORTEUR PRISE DE SACS PLEINS</t>
  </si>
  <si>
    <t>AS-6-06-90 TRANSPORTEUR ALIMENTANT PALETTISEUR</t>
  </si>
  <si>
    <t>AS-6-20-40 TRANSPORTEUR PALETISEUR</t>
  </si>
  <si>
    <t>AS-6-20-50 1er TRANSPORTEUR EVACUATION PALETTE PLEINE</t>
  </si>
  <si>
    <t>AS-6-20-60 2eme TRANSPORTEUR EVACUATION PALETTE PLEINE</t>
  </si>
  <si>
    <t>Postes technique</t>
  </si>
  <si>
    <t>AS-6-08-50 TABLE VIBRANTE CONDITIONNEMENT BIG BAG</t>
  </si>
  <si>
    <t>2 MOTEURS VIBRANTS</t>
  </si>
  <si>
    <t>AS-6-08-20 VIS REMPLISSAGE BIG BAG</t>
  </si>
  <si>
    <t>AS-6-08-10 EMOTTEUR SOUS TREMIE BIG BAG</t>
  </si>
  <si>
    <t>AS-6-06-40 DISTRIBUTEUR SACS VIDES</t>
  </si>
  <si>
    <t>MOTEUR REDUCTEUR (convoyeur sac vide)</t>
  </si>
  <si>
    <t>MOTEUR REDUCTEUR (bras prise sac)</t>
  </si>
  <si>
    <t>Historique</t>
  </si>
  <si>
    <t>Pression carbonateur</t>
  </si>
  <si>
    <t>Pression finisseur</t>
  </si>
  <si>
    <t>Température carbonateur</t>
  </si>
  <si>
    <t>Température finisseur</t>
  </si>
  <si>
    <t>Alimentation précipiteur</t>
  </si>
  <si>
    <t>Débit sulfurique</t>
  </si>
  <si>
    <t>Débit eau au BIRD</t>
  </si>
  <si>
    <t>Circuit séchage entrée filtre</t>
  </si>
  <si>
    <t>Densité alimentation précipitation</t>
  </si>
  <si>
    <t>Etalonnage sur banc certifié</t>
  </si>
  <si>
    <t>Etalonnage dans four certifié</t>
  </si>
  <si>
    <t>Changement+révision constructeur</t>
  </si>
  <si>
    <t>AS-1-03-07 PRCA    ALIM. CO2 CARBONATEUR 5002</t>
  </si>
  <si>
    <t>AS-1-03-27 PRCA    ALIM CO2 FINISSEUR 5003</t>
  </si>
  <si>
    <t>AS-1-03-03 TRCA    CARBONATEUR 5002</t>
  </si>
  <si>
    <t>AS-1-03-23 TRCA    FINISSEUR 5003</t>
  </si>
  <si>
    <t>AS-5-01-86 FRCAS   ALIM. PRECIPITEUR 5005 5012</t>
  </si>
  <si>
    <t>AS-5-02-26 FRCA    ALIM. SO4H2 PRECIPIT. 5005 5012</t>
  </si>
  <si>
    <t>AS-5-13-06 FRCA    LAVAGE BIRD RAMPE N°1</t>
  </si>
  <si>
    <t>AS-6-01-05 TRCA    CIRCUIT SECHAGE ENTREE</t>
  </si>
  <si>
    <t>AS-5-01-83 GRC BOUILLON EXTRAIT REFOUL.PPE 5215 A/</t>
  </si>
  <si>
    <t>Débimetre</t>
  </si>
  <si>
    <t xml:space="preserve">Etalonnage </t>
  </si>
  <si>
    <t>Etalonnage</t>
  </si>
  <si>
    <t>AS-9-61-06 FRQ     COMPTAGE N2</t>
  </si>
  <si>
    <t>AS-5-02-01 FRQ     ALIM. H2SO4 DILUEUR</t>
  </si>
  <si>
    <t>FOSSE</t>
  </si>
  <si>
    <t>Prise d'echantillon</t>
  </si>
  <si>
    <t>Ouverture et nettoyage</t>
  </si>
  <si>
    <t>Carbonateur</t>
  </si>
  <si>
    <t>Révision vanne</t>
  </si>
  <si>
    <t>DATAS LOGGERS</t>
  </si>
  <si>
    <t>Data loggers</t>
  </si>
  <si>
    <t>Mano</t>
  </si>
  <si>
    <t>AS-6-08-70 CAISSON VENTILATION CABINE BIG BAG</t>
  </si>
  <si>
    <t>3 Filtres</t>
  </si>
  <si>
    <t>AS-9-80-06 FRQ     COMPTAGE VAPEUR 30 BAR</t>
  </si>
  <si>
    <t>Changement des filtres</t>
  </si>
  <si>
    <t>4 Mois</t>
  </si>
  <si>
    <t>Désignation actions</t>
  </si>
  <si>
    <t xml:space="preserve"> Qualité</t>
  </si>
  <si>
    <t>AS-6-06-48 MANOMETRE CABINE ENSACHEUSE</t>
  </si>
  <si>
    <t>AS-6-08-60 MANOMETRE CABINE BIGBAG</t>
  </si>
  <si>
    <t>AS-5-15-05 GR      EPAISSISSEUR 4801</t>
  </si>
  <si>
    <t>Source radioactive</t>
  </si>
  <si>
    <t>Vérification radioprotection</t>
  </si>
  <si>
    <t xml:space="preserve"> </t>
  </si>
  <si>
    <t>Actions réalisés</t>
  </si>
  <si>
    <t>Actions non réalisés</t>
  </si>
  <si>
    <t>Actions pour aujourd'hui</t>
  </si>
</sst>
</file>

<file path=xl/styles.xml><?xml version="1.0" encoding="utf-8"?>
<styleSheet xmlns="http://schemas.openxmlformats.org/spreadsheetml/2006/main">
  <numFmts count="1">
    <numFmt numFmtId="164" formatCode="#,##0&quot; Mois&quot;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24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b/>
      <sz val="24"/>
      <color rgb="FFFF0000"/>
      <name val="Arial"/>
      <family val="2"/>
    </font>
    <font>
      <b/>
      <sz val="24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Arial"/>
      <family val="2"/>
    </font>
    <font>
      <b/>
      <sz val="16"/>
      <color rgb="FFFF0000"/>
      <name val="Calibri"/>
      <family val="2"/>
      <scheme val="minor"/>
    </font>
    <font>
      <b/>
      <sz val="10"/>
      <color theme="0"/>
      <name val="Arial"/>
      <family val="2"/>
    </font>
    <font>
      <b/>
      <sz val="12"/>
      <color indexed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86">
    <xf numFmtId="0" fontId="0" fillId="0" borderId="0" xfId="0"/>
    <xf numFmtId="0" fontId="2" fillId="0" borderId="0" xfId="1"/>
    <xf numFmtId="0" fontId="5" fillId="0" borderId="0" xfId="1" applyFont="1"/>
    <xf numFmtId="0" fontId="5" fillId="0" borderId="0" xfId="1" applyFont="1" applyAlignment="1">
      <alignment horizontal="center"/>
    </xf>
    <xf numFmtId="0" fontId="5" fillId="0" borderId="0" xfId="1" applyFont="1" applyAlignment="1">
      <alignment horizontal="left"/>
    </xf>
    <xf numFmtId="0" fontId="3" fillId="0" borderId="0" xfId="1" applyFont="1"/>
    <xf numFmtId="0" fontId="6" fillId="3" borderId="1" xfId="1" applyFont="1" applyFill="1" applyBorder="1" applyAlignment="1">
      <alignment horizontal="center"/>
    </xf>
    <xf numFmtId="0" fontId="6" fillId="3" borderId="1" xfId="1" applyFont="1" applyFill="1" applyBorder="1" applyAlignment="1">
      <alignment horizontal="left"/>
    </xf>
    <xf numFmtId="14" fontId="6" fillId="3" borderId="1" xfId="1" applyNumberFormat="1" applyFont="1" applyFill="1" applyBorder="1" applyAlignment="1">
      <alignment horizontal="center"/>
    </xf>
    <xf numFmtId="0" fontId="6" fillId="3" borderId="1" xfId="0" applyFont="1" applyFill="1" applyBorder="1"/>
    <xf numFmtId="14" fontId="6" fillId="3" borderId="1" xfId="0" applyNumberFormat="1" applyFont="1" applyFill="1" applyBorder="1" applyAlignment="1">
      <alignment horizontal="center"/>
    </xf>
    <xf numFmtId="14" fontId="6" fillId="3" borderId="1" xfId="1" applyNumberFormat="1" applyFont="1" applyFill="1" applyBorder="1" applyAlignment="1">
      <alignment horizontal="center" vertical="center"/>
    </xf>
    <xf numFmtId="0" fontId="5" fillId="0" borderId="1" xfId="1" applyFont="1" applyBorder="1" applyAlignment="1">
      <alignment horizontal="center"/>
    </xf>
    <xf numFmtId="0" fontId="6" fillId="3" borderId="1" xfId="1" applyFont="1" applyFill="1" applyBorder="1" applyAlignment="1"/>
    <xf numFmtId="0" fontId="6" fillId="3" borderId="1" xfId="0" applyFont="1" applyFill="1" applyBorder="1" applyAlignment="1"/>
    <xf numFmtId="0" fontId="5" fillId="0" borderId="0" xfId="1" applyFont="1" applyFill="1" applyAlignment="1"/>
    <xf numFmtId="14" fontId="5" fillId="0" borderId="1" xfId="1" applyNumberFormat="1" applyFont="1" applyBorder="1"/>
    <xf numFmtId="0" fontId="6" fillId="4" borderId="1" xfId="2" applyFont="1" applyFill="1" applyBorder="1" applyAlignment="1">
      <alignment vertical="center" wrapText="1"/>
    </xf>
    <xf numFmtId="0" fontId="6" fillId="4" borderId="1" xfId="1" applyFont="1" applyFill="1" applyBorder="1" applyAlignment="1"/>
    <xf numFmtId="0" fontId="6" fillId="3" borderId="2" xfId="1" applyFont="1" applyFill="1" applyBorder="1" applyAlignment="1">
      <alignment horizontal="center" vertical="center"/>
    </xf>
    <xf numFmtId="0" fontId="6" fillId="3" borderId="3" xfId="1" applyFont="1" applyFill="1" applyBorder="1" applyAlignment="1">
      <alignment horizontal="center" vertical="center"/>
    </xf>
    <xf numFmtId="0" fontId="6" fillId="3" borderId="4" xfId="1" applyFont="1" applyFill="1" applyBorder="1" applyAlignment="1">
      <alignment horizontal="center" vertical="center"/>
    </xf>
    <xf numFmtId="0" fontId="6" fillId="3" borderId="1" xfId="2" applyFont="1" applyFill="1" applyBorder="1" applyAlignment="1">
      <alignment vertical="center" wrapText="1"/>
    </xf>
    <xf numFmtId="49" fontId="6" fillId="3" borderId="1" xfId="1" applyNumberFormat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left" vertical="center" wrapText="1"/>
    </xf>
    <xf numFmtId="0" fontId="6" fillId="3" borderId="1" xfId="0" applyFont="1" applyFill="1" applyBorder="1" applyAlignment="1">
      <alignment vertical="center"/>
    </xf>
    <xf numFmtId="0" fontId="6" fillId="3" borderId="1" xfId="1" applyFont="1" applyFill="1" applyBorder="1" applyAlignment="1">
      <alignment vertical="center"/>
    </xf>
    <xf numFmtId="0" fontId="5" fillId="0" borderId="1" xfId="1" applyFont="1" applyBorder="1"/>
    <xf numFmtId="1" fontId="6" fillId="3" borderId="1" xfId="1" applyNumberFormat="1" applyFont="1" applyFill="1" applyBorder="1" applyAlignment="1">
      <alignment horizontal="center" vertical="center"/>
    </xf>
    <xf numFmtId="1" fontId="5" fillId="0" borderId="0" xfId="1" applyNumberFormat="1" applyFont="1" applyAlignment="1">
      <alignment horizontal="center"/>
    </xf>
    <xf numFmtId="0" fontId="6" fillId="3" borderId="1" xfId="1" applyFont="1" applyFill="1" applyBorder="1" applyAlignment="1">
      <alignment horizontal="center" vertical="center" wrapText="1"/>
    </xf>
    <xf numFmtId="0" fontId="6" fillId="3" borderId="1" xfId="2" applyFont="1" applyFill="1" applyBorder="1" applyAlignment="1">
      <alignment horizontal="left" vertical="center" wrapText="1"/>
    </xf>
    <xf numFmtId="0" fontId="6" fillId="3" borderId="1" xfId="1" applyFont="1" applyFill="1" applyBorder="1" applyAlignment="1">
      <alignment horizontal="left" vertical="center"/>
    </xf>
    <xf numFmtId="1" fontId="6" fillId="3" borderId="1" xfId="1" applyNumberFormat="1" applyFont="1" applyFill="1" applyBorder="1" applyAlignment="1">
      <alignment horizontal="center"/>
    </xf>
    <xf numFmtId="49" fontId="8" fillId="0" borderId="0" xfId="1" applyNumberFormat="1" applyFont="1" applyAlignment="1">
      <alignment horizontal="center" vertical="center"/>
    </xf>
    <xf numFmtId="14" fontId="9" fillId="0" borderId="5" xfId="1" applyNumberFormat="1" applyFont="1" applyBorder="1" applyAlignment="1">
      <alignment horizontal="center" vertical="center"/>
    </xf>
    <xf numFmtId="0" fontId="6" fillId="0" borderId="1" xfId="1" applyFont="1" applyBorder="1" applyAlignment="1">
      <alignment horizontal="left"/>
    </xf>
    <xf numFmtId="0" fontId="6" fillId="0" borderId="1" xfId="1" applyFont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1" fontId="6" fillId="0" borderId="1" xfId="1" applyNumberFormat="1" applyFont="1" applyBorder="1" applyAlignment="1">
      <alignment horizontal="center"/>
    </xf>
    <xf numFmtId="14" fontId="6" fillId="0" borderId="1" xfId="1" applyNumberFormat="1" applyFont="1" applyBorder="1" applyAlignment="1">
      <alignment horizontal="center"/>
    </xf>
    <xf numFmtId="0" fontId="5" fillId="3" borderId="1" xfId="1" applyFont="1" applyFill="1" applyBorder="1"/>
    <xf numFmtId="0" fontId="6" fillId="3" borderId="0" xfId="1" applyFont="1" applyFill="1" applyBorder="1" applyAlignment="1">
      <alignment horizontal="center" vertical="center"/>
    </xf>
    <xf numFmtId="0" fontId="6" fillId="3" borderId="0" xfId="1" applyFont="1" applyFill="1" applyBorder="1" applyAlignment="1">
      <alignment horizontal="center"/>
    </xf>
    <xf numFmtId="0" fontId="6" fillId="3" borderId="2" xfId="1" applyFont="1" applyFill="1" applyBorder="1" applyAlignment="1">
      <alignment horizontal="center"/>
    </xf>
    <xf numFmtId="0" fontId="6" fillId="0" borderId="0" xfId="1" applyFont="1" applyBorder="1" applyAlignment="1">
      <alignment horizontal="center"/>
    </xf>
    <xf numFmtId="14" fontId="6" fillId="0" borderId="1" xfId="1" applyNumberFormat="1" applyFont="1" applyBorder="1"/>
    <xf numFmtId="0" fontId="6" fillId="0" borderId="1" xfId="0" applyFont="1" applyBorder="1" applyAlignment="1">
      <alignment horizontal="left"/>
    </xf>
    <xf numFmtId="0" fontId="6" fillId="0" borderId="1" xfId="0" applyFont="1" applyBorder="1" applyAlignment="1">
      <alignment horizontal="center"/>
    </xf>
    <xf numFmtId="0" fontId="6" fillId="0" borderId="1" xfId="1" applyFont="1" applyFill="1" applyBorder="1" applyAlignment="1"/>
    <xf numFmtId="14" fontId="6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/>
    </xf>
    <xf numFmtId="0" fontId="6" fillId="0" borderId="1" xfId="1" applyFont="1" applyBorder="1"/>
    <xf numFmtId="0" fontId="6" fillId="3" borderId="1" xfId="1" applyFont="1" applyFill="1" applyBorder="1"/>
    <xf numFmtId="0" fontId="6" fillId="3" borderId="4" xfId="1" applyFont="1" applyFill="1" applyBorder="1" applyAlignment="1">
      <alignment horizontal="center" vertical="center" wrapText="1"/>
    </xf>
    <xf numFmtId="0" fontId="6" fillId="3" borderId="4" xfId="1" applyFont="1" applyFill="1" applyBorder="1" applyAlignment="1">
      <alignment horizontal="left" vertical="center" wrapText="1"/>
    </xf>
    <xf numFmtId="14" fontId="6" fillId="3" borderId="4" xfId="1" applyNumberFormat="1" applyFont="1" applyFill="1" applyBorder="1" applyAlignment="1">
      <alignment horizontal="center" vertical="center"/>
    </xf>
    <xf numFmtId="14" fontId="6" fillId="0" borderId="4" xfId="1" applyNumberFormat="1" applyFont="1" applyBorder="1"/>
    <xf numFmtId="14" fontId="5" fillId="0" borderId="4" xfId="1" applyNumberFormat="1" applyFont="1" applyBorder="1"/>
    <xf numFmtId="0" fontId="12" fillId="5" borderId="7" xfId="1" applyFont="1" applyFill="1" applyBorder="1" applyAlignment="1">
      <alignment horizontal="center" vertical="center" wrapText="1"/>
    </xf>
    <xf numFmtId="49" fontId="12" fillId="5" borderId="7" xfId="1" applyNumberFormat="1" applyFont="1" applyFill="1" applyBorder="1" applyAlignment="1">
      <alignment horizontal="center" vertical="center" wrapText="1"/>
    </xf>
    <xf numFmtId="164" fontId="12" fillId="5" borderId="7" xfId="1" applyNumberFormat="1" applyFont="1" applyFill="1" applyBorder="1" applyAlignment="1">
      <alignment horizontal="center" vertical="center" wrapText="1"/>
    </xf>
    <xf numFmtId="0" fontId="6" fillId="2" borderId="6" xfId="1" applyFont="1" applyFill="1" applyBorder="1" applyAlignment="1">
      <alignment horizontal="center" vertical="center" wrapText="1"/>
    </xf>
    <xf numFmtId="0" fontId="6" fillId="3" borderId="4" xfId="2" applyFont="1" applyFill="1" applyBorder="1" applyAlignment="1">
      <alignment vertical="center" wrapText="1"/>
    </xf>
    <xf numFmtId="0" fontId="11" fillId="5" borderId="7" xfId="1" applyFont="1" applyFill="1" applyBorder="1" applyAlignment="1">
      <alignment horizontal="center" vertical="center" wrapText="1"/>
    </xf>
    <xf numFmtId="0" fontId="6" fillId="0" borderId="0" xfId="1" applyFont="1" applyAlignment="1">
      <alignment horizontal="center"/>
    </xf>
    <xf numFmtId="1" fontId="6" fillId="6" borderId="4" xfId="1" applyNumberFormat="1" applyFont="1" applyFill="1" applyBorder="1" applyAlignment="1">
      <alignment horizontal="center" vertical="center"/>
    </xf>
    <xf numFmtId="0" fontId="2" fillId="0" borderId="0" xfId="1" applyFont="1"/>
    <xf numFmtId="0" fontId="0" fillId="0" borderId="0" xfId="0" applyBorder="1" applyAlignment="1">
      <alignment horizontal="right"/>
    </xf>
    <xf numFmtId="0" fontId="0" fillId="0" borderId="0" xfId="0" applyBorder="1"/>
    <xf numFmtId="0" fontId="15" fillId="8" borderId="7" xfId="1" applyFont="1" applyFill="1" applyBorder="1"/>
    <xf numFmtId="0" fontId="15" fillId="7" borderId="7" xfId="1" applyFont="1" applyFill="1" applyBorder="1"/>
    <xf numFmtId="0" fontId="3" fillId="5" borderId="7" xfId="1" applyFont="1" applyFill="1" applyBorder="1"/>
    <xf numFmtId="0" fontId="3" fillId="0" borderId="0" xfId="1" applyFont="1" applyBorder="1"/>
    <xf numFmtId="0" fontId="5" fillId="0" borderId="0" xfId="1" applyFont="1" applyBorder="1"/>
    <xf numFmtId="14" fontId="0" fillId="0" borderId="0" xfId="0" applyNumberFormat="1" applyBorder="1" applyAlignment="1">
      <alignment horizontal="center" vertical="center"/>
    </xf>
    <xf numFmtId="14" fontId="2" fillId="0" borderId="0" xfId="1" applyNumberFormat="1"/>
    <xf numFmtId="0" fontId="13" fillId="5" borderId="8" xfId="1" applyFont="1" applyFill="1" applyBorder="1" applyAlignment="1">
      <alignment horizontal="centerContinuous" vertical="center"/>
    </xf>
    <xf numFmtId="0" fontId="13" fillId="5" borderId="9" xfId="1" applyFont="1" applyFill="1" applyBorder="1" applyAlignment="1">
      <alignment horizontal="centerContinuous" vertical="center"/>
    </xf>
    <xf numFmtId="0" fontId="13" fillId="5" borderId="10" xfId="1" applyFont="1" applyFill="1" applyBorder="1" applyAlignment="1">
      <alignment horizontal="centerContinuous" vertical="center"/>
    </xf>
    <xf numFmtId="49" fontId="4" fillId="0" borderId="0" xfId="1" applyNumberFormat="1" applyFont="1" applyAlignment="1">
      <alignment horizontal="center" vertical="center"/>
    </xf>
    <xf numFmtId="14" fontId="7" fillId="0" borderId="0" xfId="1" applyNumberFormat="1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2 2" xfId="2"/>
  </cellStyles>
  <dxfs count="16"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>
        <c:manualLayout>
          <c:layoutTarget val="inner"/>
          <c:xMode val="edge"/>
          <c:yMode val="edge"/>
          <c:x val="2.5847957025070818E-2"/>
          <c:y val="2.1026588700885179E-2"/>
          <c:w val="0.61471295147034322"/>
          <c:h val="0.92290250809675412"/>
        </c:manualLayout>
      </c:layout>
      <c:pie3DChart>
        <c:varyColors val="1"/>
        <c:ser>
          <c:idx val="0"/>
          <c:order val="0"/>
          <c:spPr>
            <a:solidFill>
              <a:srgbClr val="FF0000"/>
            </a:solidFill>
          </c:spPr>
          <c:explosion val="25"/>
          <c:dPt>
            <c:idx val="0"/>
            <c:spPr>
              <a:solidFill>
                <a:srgbClr val="00B050"/>
              </a:solidFill>
              <a:effectLst>
                <a:innerShdw blurRad="63500" dist="50800" dir="10800000">
                  <a:prstClr val="black">
                    <a:alpha val="50000"/>
                  </a:prstClr>
                </a:innerShdw>
              </a:effectLst>
            </c:spPr>
          </c:dPt>
          <c:dPt>
            <c:idx val="2"/>
            <c:spPr>
              <a:solidFill>
                <a:srgbClr val="FFFF00"/>
              </a:solidFill>
            </c:spPr>
          </c:dPt>
          <c:cat>
            <c:strRef>
              <c:f>('Plan de Maintenance SALI'!$P$6,'Plan de Maintenance SALI'!$P$8,'Plan de Maintenance SALI'!$P$10)</c:f>
              <c:strCache>
                <c:ptCount val="3"/>
                <c:pt idx="0">
                  <c:v>Actions réalisés</c:v>
                </c:pt>
                <c:pt idx="1">
                  <c:v>Actions non réalisés</c:v>
                </c:pt>
                <c:pt idx="2">
                  <c:v>Actions pour aujourd'hui</c:v>
                </c:pt>
              </c:strCache>
            </c:strRef>
          </c:cat>
          <c:val>
            <c:numRef>
              <c:f>('Plan de Maintenance SALI'!$Q$6,'Plan de Maintenance SALI'!$Q$8,'Plan de Maintenance SALI'!$Q$10)</c:f>
              <c:numCache>
                <c:formatCode>General</c:formatCode>
                <c:ptCount val="3"/>
                <c:pt idx="0">
                  <c:v>165</c:v>
                </c:pt>
                <c:pt idx="1">
                  <c:v>31</c:v>
                </c:pt>
                <c:pt idx="2">
                  <c:v>18</c:v>
                </c:pt>
              </c:numCache>
            </c:numRef>
          </c:val>
        </c:ser>
      </c:pie3DChart>
    </c:plotArea>
    <c:legend>
      <c:legendPos val="r"/>
      <c:legendEntry>
        <c:idx val="0"/>
        <c:txPr>
          <a:bodyPr/>
          <a:lstStyle/>
          <a:p>
            <a:pPr>
              <a:defRPr sz="1400" b="1"/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400" b="1"/>
            </a:pPr>
            <a:endParaRPr lang="fr-FR"/>
          </a:p>
        </c:txPr>
      </c:legendEntry>
      <c:legendEntry>
        <c:idx val="2"/>
        <c:txPr>
          <a:bodyPr/>
          <a:lstStyle/>
          <a:p>
            <a:pPr>
              <a:defRPr sz="1400" b="1"/>
            </a:pPr>
            <a:endParaRPr lang="fr-FR"/>
          </a:p>
        </c:txPr>
      </c:legendEntry>
      <c:layout>
        <c:manualLayout>
          <c:xMode val="edge"/>
          <c:yMode val="edge"/>
          <c:x val="0.6120764906240147"/>
          <c:y val="0.37442403032954241"/>
          <c:w val="0.37125675756790144"/>
          <c:h val="0.4063084733013374"/>
        </c:manualLayout>
      </c:layout>
    </c:legend>
    <c:plotVisOnly val="1"/>
    <c:dispBlanksAs val="zero"/>
  </c:chart>
  <c:spPr>
    <a:noFill/>
    <a:ln>
      <a:solidFill>
        <a:schemeClr val="tx1"/>
      </a:solidFill>
    </a:ln>
    <a:effectLst>
      <a:innerShdw blurRad="63500" dist="50800" dir="13500000">
        <a:prstClr val="black">
          <a:alpha val="50000"/>
        </a:prstClr>
      </a:innerShdw>
    </a:effectLst>
    <a:scene3d>
      <a:camera prst="orthographicFront"/>
      <a:lightRig rig="threePt" dir="t"/>
    </a:scene3d>
    <a:sp3d>
      <a:bevelT prst="slope"/>
    </a:sp3d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0</xdr:colOff>
      <xdr:row>17</xdr:row>
      <xdr:rowOff>29135</xdr:rowOff>
    </xdr:from>
    <xdr:to>
      <xdr:col>22</xdr:col>
      <xdr:colOff>313764</xdr:colOff>
      <xdr:row>38</xdr:row>
      <xdr:rowOff>44824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ctrlProp" Target="../ctrlProps/ctrlProp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C360"/>
  <sheetViews>
    <sheetView topLeftCell="B1" zoomScale="85" zoomScaleNormal="85" workbookViewId="0">
      <pane xSplit="1" ySplit="3" topLeftCell="H4" activePane="bottomRight" state="frozen"/>
      <selection activeCell="B1" sqref="B1"/>
      <selection pane="topRight" activeCell="C1" sqref="C1"/>
      <selection pane="bottomLeft" activeCell="B4" sqref="B4"/>
      <selection pane="bottomRight" activeCell="O21" sqref="O21"/>
    </sheetView>
  </sheetViews>
  <sheetFormatPr baseColWidth="10" defaultRowHeight="12.75"/>
  <cols>
    <col min="1" max="1" width="15.85546875" style="3" hidden="1" customWidth="1"/>
    <col min="2" max="2" width="70.7109375" style="15" bestFit="1" customWidth="1"/>
    <col min="3" max="3" width="41.5703125" style="3" bestFit="1" customWidth="1"/>
    <col min="4" max="4" width="55.140625" style="4" bestFit="1" customWidth="1"/>
    <col min="5" max="5" width="20.140625" style="4" customWidth="1"/>
    <col min="6" max="6" width="22.42578125" style="4" customWidth="1"/>
    <col min="7" max="7" width="14.5703125" style="30" customWidth="1"/>
    <col min="8" max="9" width="14.85546875" style="3" customWidth="1"/>
    <col min="10" max="10" width="14.85546875" style="3" hidden="1" customWidth="1"/>
    <col min="11" max="15" width="11.42578125" style="2"/>
    <col min="16" max="16" width="21" style="2" bestFit="1" customWidth="1"/>
    <col min="17" max="20" width="11.42578125" style="2"/>
    <col min="21" max="21" width="13" style="2" customWidth="1"/>
    <col min="22" max="237" width="11.42578125" style="2"/>
    <col min="238" max="238" width="60.28515625" style="2" customWidth="1"/>
    <col min="239" max="239" width="25.42578125" style="2" customWidth="1"/>
    <col min="240" max="240" width="12.7109375" style="2" bestFit="1" customWidth="1"/>
    <col min="241" max="241" width="14" style="2" customWidth="1"/>
    <col min="242" max="242" width="40.5703125" style="2" customWidth="1"/>
    <col min="243" max="243" width="11.42578125" style="2"/>
    <col min="244" max="244" width="12.7109375" style="2" customWidth="1"/>
    <col min="245" max="247" width="11.42578125" style="2"/>
    <col min="248" max="248" width="22.140625" style="2" customWidth="1"/>
    <col min="249" max="493" width="11.42578125" style="2"/>
    <col min="494" max="494" width="60.28515625" style="2" customWidth="1"/>
    <col min="495" max="495" width="25.42578125" style="2" customWidth="1"/>
    <col min="496" max="496" width="12.7109375" style="2" bestFit="1" customWidth="1"/>
    <col min="497" max="497" width="14" style="2" customWidth="1"/>
    <col min="498" max="498" width="40.5703125" style="2" customWidth="1"/>
    <col min="499" max="499" width="11.42578125" style="2"/>
    <col min="500" max="500" width="12.7109375" style="2" customWidth="1"/>
    <col min="501" max="503" width="11.42578125" style="2"/>
    <col min="504" max="504" width="22.140625" style="2" customWidth="1"/>
    <col min="505" max="749" width="11.42578125" style="2"/>
    <col min="750" max="750" width="60.28515625" style="2" customWidth="1"/>
    <col min="751" max="751" width="25.42578125" style="2" customWidth="1"/>
    <col min="752" max="752" width="12.7109375" style="2" bestFit="1" customWidth="1"/>
    <col min="753" max="753" width="14" style="2" customWidth="1"/>
    <col min="754" max="754" width="40.5703125" style="2" customWidth="1"/>
    <col min="755" max="755" width="11.42578125" style="2"/>
    <col min="756" max="756" width="12.7109375" style="2" customWidth="1"/>
    <col min="757" max="759" width="11.42578125" style="2"/>
    <col min="760" max="760" width="22.140625" style="2" customWidth="1"/>
    <col min="761" max="1005" width="11.42578125" style="2"/>
    <col min="1006" max="1006" width="60.28515625" style="2" customWidth="1"/>
    <col min="1007" max="1007" width="25.42578125" style="2" customWidth="1"/>
    <col min="1008" max="1008" width="12.7109375" style="2" bestFit="1" customWidth="1"/>
    <col min="1009" max="1009" width="14" style="2" customWidth="1"/>
    <col min="1010" max="1010" width="40.5703125" style="2" customWidth="1"/>
    <col min="1011" max="1011" width="11.42578125" style="2"/>
    <col min="1012" max="1012" width="12.7109375" style="2" customWidth="1"/>
    <col min="1013" max="1015" width="11.42578125" style="2"/>
    <col min="1016" max="1016" width="22.140625" style="2" customWidth="1"/>
    <col min="1017" max="1261" width="11.42578125" style="2"/>
    <col min="1262" max="1262" width="60.28515625" style="2" customWidth="1"/>
    <col min="1263" max="1263" width="25.42578125" style="2" customWidth="1"/>
    <col min="1264" max="1264" width="12.7109375" style="2" bestFit="1" customWidth="1"/>
    <col min="1265" max="1265" width="14" style="2" customWidth="1"/>
    <col min="1266" max="1266" width="40.5703125" style="2" customWidth="1"/>
    <col min="1267" max="1267" width="11.42578125" style="2"/>
    <col min="1268" max="1268" width="12.7109375" style="2" customWidth="1"/>
    <col min="1269" max="1271" width="11.42578125" style="2"/>
    <col min="1272" max="1272" width="22.140625" style="2" customWidth="1"/>
    <col min="1273" max="1517" width="11.42578125" style="2"/>
    <col min="1518" max="1518" width="60.28515625" style="2" customWidth="1"/>
    <col min="1519" max="1519" width="25.42578125" style="2" customWidth="1"/>
    <col min="1520" max="1520" width="12.7109375" style="2" bestFit="1" customWidth="1"/>
    <col min="1521" max="1521" width="14" style="2" customWidth="1"/>
    <col min="1522" max="1522" width="40.5703125" style="2" customWidth="1"/>
    <col min="1523" max="1523" width="11.42578125" style="2"/>
    <col min="1524" max="1524" width="12.7109375" style="2" customWidth="1"/>
    <col min="1525" max="1527" width="11.42578125" style="2"/>
    <col min="1528" max="1528" width="22.140625" style="2" customWidth="1"/>
    <col min="1529" max="1773" width="11.42578125" style="2"/>
    <col min="1774" max="1774" width="60.28515625" style="2" customWidth="1"/>
    <col min="1775" max="1775" width="25.42578125" style="2" customWidth="1"/>
    <col min="1776" max="1776" width="12.7109375" style="2" bestFit="1" customWidth="1"/>
    <col min="1777" max="1777" width="14" style="2" customWidth="1"/>
    <col min="1778" max="1778" width="40.5703125" style="2" customWidth="1"/>
    <col min="1779" max="1779" width="11.42578125" style="2"/>
    <col min="1780" max="1780" width="12.7109375" style="2" customWidth="1"/>
    <col min="1781" max="1783" width="11.42578125" style="2"/>
    <col min="1784" max="1784" width="22.140625" style="2" customWidth="1"/>
    <col min="1785" max="2029" width="11.42578125" style="2"/>
    <col min="2030" max="2030" width="60.28515625" style="2" customWidth="1"/>
    <col min="2031" max="2031" width="25.42578125" style="2" customWidth="1"/>
    <col min="2032" max="2032" width="12.7109375" style="2" bestFit="1" customWidth="1"/>
    <col min="2033" max="2033" width="14" style="2" customWidth="1"/>
    <col min="2034" max="2034" width="40.5703125" style="2" customWidth="1"/>
    <col min="2035" max="2035" width="11.42578125" style="2"/>
    <col min="2036" max="2036" width="12.7109375" style="2" customWidth="1"/>
    <col min="2037" max="2039" width="11.42578125" style="2"/>
    <col min="2040" max="2040" width="22.140625" style="2" customWidth="1"/>
    <col min="2041" max="2285" width="11.42578125" style="2"/>
    <col min="2286" max="2286" width="60.28515625" style="2" customWidth="1"/>
    <col min="2287" max="2287" width="25.42578125" style="2" customWidth="1"/>
    <col min="2288" max="2288" width="12.7109375" style="2" bestFit="1" customWidth="1"/>
    <col min="2289" max="2289" width="14" style="2" customWidth="1"/>
    <col min="2290" max="2290" width="40.5703125" style="2" customWidth="1"/>
    <col min="2291" max="2291" width="11.42578125" style="2"/>
    <col min="2292" max="2292" width="12.7109375" style="2" customWidth="1"/>
    <col min="2293" max="2295" width="11.42578125" style="2"/>
    <col min="2296" max="2296" width="22.140625" style="2" customWidth="1"/>
    <col min="2297" max="2541" width="11.42578125" style="2"/>
    <col min="2542" max="2542" width="60.28515625" style="2" customWidth="1"/>
    <col min="2543" max="2543" width="25.42578125" style="2" customWidth="1"/>
    <col min="2544" max="2544" width="12.7109375" style="2" bestFit="1" customWidth="1"/>
    <col min="2545" max="2545" width="14" style="2" customWidth="1"/>
    <col min="2546" max="2546" width="40.5703125" style="2" customWidth="1"/>
    <col min="2547" max="2547" width="11.42578125" style="2"/>
    <col min="2548" max="2548" width="12.7109375" style="2" customWidth="1"/>
    <col min="2549" max="2551" width="11.42578125" style="2"/>
    <col min="2552" max="2552" width="22.140625" style="2" customWidth="1"/>
    <col min="2553" max="2797" width="11.42578125" style="2"/>
    <col min="2798" max="2798" width="60.28515625" style="2" customWidth="1"/>
    <col min="2799" max="2799" width="25.42578125" style="2" customWidth="1"/>
    <col min="2800" max="2800" width="12.7109375" style="2" bestFit="1" customWidth="1"/>
    <col min="2801" max="2801" width="14" style="2" customWidth="1"/>
    <col min="2802" max="2802" width="40.5703125" style="2" customWidth="1"/>
    <col min="2803" max="2803" width="11.42578125" style="2"/>
    <col min="2804" max="2804" width="12.7109375" style="2" customWidth="1"/>
    <col min="2805" max="2807" width="11.42578125" style="2"/>
    <col min="2808" max="2808" width="22.140625" style="2" customWidth="1"/>
    <col min="2809" max="3053" width="11.42578125" style="2"/>
    <col min="3054" max="3054" width="60.28515625" style="2" customWidth="1"/>
    <col min="3055" max="3055" width="25.42578125" style="2" customWidth="1"/>
    <col min="3056" max="3056" width="12.7109375" style="2" bestFit="1" customWidth="1"/>
    <col min="3057" max="3057" width="14" style="2" customWidth="1"/>
    <col min="3058" max="3058" width="40.5703125" style="2" customWidth="1"/>
    <col min="3059" max="3059" width="11.42578125" style="2"/>
    <col min="3060" max="3060" width="12.7109375" style="2" customWidth="1"/>
    <col min="3061" max="3063" width="11.42578125" style="2"/>
    <col min="3064" max="3064" width="22.140625" style="2" customWidth="1"/>
    <col min="3065" max="3309" width="11.42578125" style="2"/>
    <col min="3310" max="3310" width="60.28515625" style="2" customWidth="1"/>
    <col min="3311" max="3311" width="25.42578125" style="2" customWidth="1"/>
    <col min="3312" max="3312" width="12.7109375" style="2" bestFit="1" customWidth="1"/>
    <col min="3313" max="3313" width="14" style="2" customWidth="1"/>
    <col min="3314" max="3314" width="40.5703125" style="2" customWidth="1"/>
    <col min="3315" max="3315" width="11.42578125" style="2"/>
    <col min="3316" max="3316" width="12.7109375" style="2" customWidth="1"/>
    <col min="3317" max="3319" width="11.42578125" style="2"/>
    <col min="3320" max="3320" width="22.140625" style="2" customWidth="1"/>
    <col min="3321" max="3565" width="11.42578125" style="2"/>
    <col min="3566" max="3566" width="60.28515625" style="2" customWidth="1"/>
    <col min="3567" max="3567" width="25.42578125" style="2" customWidth="1"/>
    <col min="3568" max="3568" width="12.7109375" style="2" bestFit="1" customWidth="1"/>
    <col min="3569" max="3569" width="14" style="2" customWidth="1"/>
    <col min="3570" max="3570" width="40.5703125" style="2" customWidth="1"/>
    <col min="3571" max="3571" width="11.42578125" style="2"/>
    <col min="3572" max="3572" width="12.7109375" style="2" customWidth="1"/>
    <col min="3573" max="3575" width="11.42578125" style="2"/>
    <col min="3576" max="3576" width="22.140625" style="2" customWidth="1"/>
    <col min="3577" max="3821" width="11.42578125" style="2"/>
    <col min="3822" max="3822" width="60.28515625" style="2" customWidth="1"/>
    <col min="3823" max="3823" width="25.42578125" style="2" customWidth="1"/>
    <col min="3824" max="3824" width="12.7109375" style="2" bestFit="1" customWidth="1"/>
    <col min="3825" max="3825" width="14" style="2" customWidth="1"/>
    <col min="3826" max="3826" width="40.5703125" style="2" customWidth="1"/>
    <col min="3827" max="3827" width="11.42578125" style="2"/>
    <col min="3828" max="3828" width="12.7109375" style="2" customWidth="1"/>
    <col min="3829" max="3831" width="11.42578125" style="2"/>
    <col min="3832" max="3832" width="22.140625" style="2" customWidth="1"/>
    <col min="3833" max="4077" width="11.42578125" style="2"/>
    <col min="4078" max="4078" width="60.28515625" style="2" customWidth="1"/>
    <col min="4079" max="4079" width="25.42578125" style="2" customWidth="1"/>
    <col min="4080" max="4080" width="12.7109375" style="2" bestFit="1" customWidth="1"/>
    <col min="4081" max="4081" width="14" style="2" customWidth="1"/>
    <col min="4082" max="4082" width="40.5703125" style="2" customWidth="1"/>
    <col min="4083" max="4083" width="11.42578125" style="2"/>
    <col min="4084" max="4084" width="12.7109375" style="2" customWidth="1"/>
    <col min="4085" max="4087" width="11.42578125" style="2"/>
    <col min="4088" max="4088" width="22.140625" style="2" customWidth="1"/>
    <col min="4089" max="4333" width="11.42578125" style="2"/>
    <col min="4334" max="4334" width="60.28515625" style="2" customWidth="1"/>
    <col min="4335" max="4335" width="25.42578125" style="2" customWidth="1"/>
    <col min="4336" max="4336" width="12.7109375" style="2" bestFit="1" customWidth="1"/>
    <col min="4337" max="4337" width="14" style="2" customWidth="1"/>
    <col min="4338" max="4338" width="40.5703125" style="2" customWidth="1"/>
    <col min="4339" max="4339" width="11.42578125" style="2"/>
    <col min="4340" max="4340" width="12.7109375" style="2" customWidth="1"/>
    <col min="4341" max="4343" width="11.42578125" style="2"/>
    <col min="4344" max="4344" width="22.140625" style="2" customWidth="1"/>
    <col min="4345" max="4589" width="11.42578125" style="2"/>
    <col min="4590" max="4590" width="60.28515625" style="2" customWidth="1"/>
    <col min="4591" max="4591" width="25.42578125" style="2" customWidth="1"/>
    <col min="4592" max="4592" width="12.7109375" style="2" bestFit="1" customWidth="1"/>
    <col min="4593" max="4593" width="14" style="2" customWidth="1"/>
    <col min="4594" max="4594" width="40.5703125" style="2" customWidth="1"/>
    <col min="4595" max="4595" width="11.42578125" style="2"/>
    <col min="4596" max="4596" width="12.7109375" style="2" customWidth="1"/>
    <col min="4597" max="4599" width="11.42578125" style="2"/>
    <col min="4600" max="4600" width="22.140625" style="2" customWidth="1"/>
    <col min="4601" max="4845" width="11.42578125" style="2"/>
    <col min="4846" max="4846" width="60.28515625" style="2" customWidth="1"/>
    <col min="4847" max="4847" width="25.42578125" style="2" customWidth="1"/>
    <col min="4848" max="4848" width="12.7109375" style="2" bestFit="1" customWidth="1"/>
    <col min="4849" max="4849" width="14" style="2" customWidth="1"/>
    <col min="4850" max="4850" width="40.5703125" style="2" customWidth="1"/>
    <col min="4851" max="4851" width="11.42578125" style="2"/>
    <col min="4852" max="4852" width="12.7109375" style="2" customWidth="1"/>
    <col min="4853" max="4855" width="11.42578125" style="2"/>
    <col min="4856" max="4856" width="22.140625" style="2" customWidth="1"/>
    <col min="4857" max="5101" width="11.42578125" style="2"/>
    <col min="5102" max="5102" width="60.28515625" style="2" customWidth="1"/>
    <col min="5103" max="5103" width="25.42578125" style="2" customWidth="1"/>
    <col min="5104" max="5104" width="12.7109375" style="2" bestFit="1" customWidth="1"/>
    <col min="5105" max="5105" width="14" style="2" customWidth="1"/>
    <col min="5106" max="5106" width="40.5703125" style="2" customWidth="1"/>
    <col min="5107" max="5107" width="11.42578125" style="2"/>
    <col min="5108" max="5108" width="12.7109375" style="2" customWidth="1"/>
    <col min="5109" max="5111" width="11.42578125" style="2"/>
    <col min="5112" max="5112" width="22.140625" style="2" customWidth="1"/>
    <col min="5113" max="5357" width="11.42578125" style="2"/>
    <col min="5358" max="5358" width="60.28515625" style="2" customWidth="1"/>
    <col min="5359" max="5359" width="25.42578125" style="2" customWidth="1"/>
    <col min="5360" max="5360" width="12.7109375" style="2" bestFit="1" customWidth="1"/>
    <col min="5361" max="5361" width="14" style="2" customWidth="1"/>
    <col min="5362" max="5362" width="40.5703125" style="2" customWidth="1"/>
    <col min="5363" max="5363" width="11.42578125" style="2"/>
    <col min="5364" max="5364" width="12.7109375" style="2" customWidth="1"/>
    <col min="5365" max="5367" width="11.42578125" style="2"/>
    <col min="5368" max="5368" width="22.140625" style="2" customWidth="1"/>
    <col min="5369" max="5613" width="11.42578125" style="2"/>
    <col min="5614" max="5614" width="60.28515625" style="2" customWidth="1"/>
    <col min="5615" max="5615" width="25.42578125" style="2" customWidth="1"/>
    <col min="5616" max="5616" width="12.7109375" style="2" bestFit="1" customWidth="1"/>
    <col min="5617" max="5617" width="14" style="2" customWidth="1"/>
    <col min="5618" max="5618" width="40.5703125" style="2" customWidth="1"/>
    <col min="5619" max="5619" width="11.42578125" style="2"/>
    <col min="5620" max="5620" width="12.7109375" style="2" customWidth="1"/>
    <col min="5621" max="5623" width="11.42578125" style="2"/>
    <col min="5624" max="5624" width="22.140625" style="2" customWidth="1"/>
    <col min="5625" max="5869" width="11.42578125" style="2"/>
    <col min="5870" max="5870" width="60.28515625" style="2" customWidth="1"/>
    <col min="5871" max="5871" width="25.42578125" style="2" customWidth="1"/>
    <col min="5872" max="5872" width="12.7109375" style="2" bestFit="1" customWidth="1"/>
    <col min="5873" max="5873" width="14" style="2" customWidth="1"/>
    <col min="5874" max="5874" width="40.5703125" style="2" customWidth="1"/>
    <col min="5875" max="5875" width="11.42578125" style="2"/>
    <col min="5876" max="5876" width="12.7109375" style="2" customWidth="1"/>
    <col min="5877" max="5879" width="11.42578125" style="2"/>
    <col min="5880" max="5880" width="22.140625" style="2" customWidth="1"/>
    <col min="5881" max="6125" width="11.42578125" style="2"/>
    <col min="6126" max="6126" width="60.28515625" style="2" customWidth="1"/>
    <col min="6127" max="6127" width="25.42578125" style="2" customWidth="1"/>
    <col min="6128" max="6128" width="12.7109375" style="2" bestFit="1" customWidth="1"/>
    <col min="6129" max="6129" width="14" style="2" customWidth="1"/>
    <col min="6130" max="6130" width="40.5703125" style="2" customWidth="1"/>
    <col min="6131" max="6131" width="11.42578125" style="2"/>
    <col min="6132" max="6132" width="12.7109375" style="2" customWidth="1"/>
    <col min="6133" max="6135" width="11.42578125" style="2"/>
    <col min="6136" max="6136" width="22.140625" style="2" customWidth="1"/>
    <col min="6137" max="6381" width="11.42578125" style="2"/>
    <col min="6382" max="6382" width="60.28515625" style="2" customWidth="1"/>
    <col min="6383" max="6383" width="25.42578125" style="2" customWidth="1"/>
    <col min="6384" max="6384" width="12.7109375" style="2" bestFit="1" customWidth="1"/>
    <col min="6385" max="6385" width="14" style="2" customWidth="1"/>
    <col min="6386" max="6386" width="40.5703125" style="2" customWidth="1"/>
    <col min="6387" max="6387" width="11.42578125" style="2"/>
    <col min="6388" max="6388" width="12.7109375" style="2" customWidth="1"/>
    <col min="6389" max="6391" width="11.42578125" style="2"/>
    <col min="6392" max="6392" width="22.140625" style="2" customWidth="1"/>
    <col min="6393" max="6637" width="11.42578125" style="2"/>
    <col min="6638" max="6638" width="60.28515625" style="2" customWidth="1"/>
    <col min="6639" max="6639" width="25.42578125" style="2" customWidth="1"/>
    <col min="6640" max="6640" width="12.7109375" style="2" bestFit="1" customWidth="1"/>
    <col min="6641" max="6641" width="14" style="2" customWidth="1"/>
    <col min="6642" max="6642" width="40.5703125" style="2" customWidth="1"/>
    <col min="6643" max="6643" width="11.42578125" style="2"/>
    <col min="6644" max="6644" width="12.7109375" style="2" customWidth="1"/>
    <col min="6645" max="6647" width="11.42578125" style="2"/>
    <col min="6648" max="6648" width="22.140625" style="2" customWidth="1"/>
    <col min="6649" max="6893" width="11.42578125" style="2"/>
    <col min="6894" max="6894" width="60.28515625" style="2" customWidth="1"/>
    <col min="6895" max="6895" width="25.42578125" style="2" customWidth="1"/>
    <col min="6896" max="6896" width="12.7109375" style="2" bestFit="1" customWidth="1"/>
    <col min="6897" max="6897" width="14" style="2" customWidth="1"/>
    <col min="6898" max="6898" width="40.5703125" style="2" customWidth="1"/>
    <col min="6899" max="6899" width="11.42578125" style="2"/>
    <col min="6900" max="6900" width="12.7109375" style="2" customWidth="1"/>
    <col min="6901" max="6903" width="11.42578125" style="2"/>
    <col min="6904" max="6904" width="22.140625" style="2" customWidth="1"/>
    <col min="6905" max="7149" width="11.42578125" style="2"/>
    <col min="7150" max="7150" width="60.28515625" style="2" customWidth="1"/>
    <col min="7151" max="7151" width="25.42578125" style="2" customWidth="1"/>
    <col min="7152" max="7152" width="12.7109375" style="2" bestFit="1" customWidth="1"/>
    <col min="7153" max="7153" width="14" style="2" customWidth="1"/>
    <col min="7154" max="7154" width="40.5703125" style="2" customWidth="1"/>
    <col min="7155" max="7155" width="11.42578125" style="2"/>
    <col min="7156" max="7156" width="12.7109375" style="2" customWidth="1"/>
    <col min="7157" max="7159" width="11.42578125" style="2"/>
    <col min="7160" max="7160" width="22.140625" style="2" customWidth="1"/>
    <col min="7161" max="7405" width="11.42578125" style="2"/>
    <col min="7406" max="7406" width="60.28515625" style="2" customWidth="1"/>
    <col min="7407" max="7407" width="25.42578125" style="2" customWidth="1"/>
    <col min="7408" max="7408" width="12.7109375" style="2" bestFit="1" customWidth="1"/>
    <col min="7409" max="7409" width="14" style="2" customWidth="1"/>
    <col min="7410" max="7410" width="40.5703125" style="2" customWidth="1"/>
    <col min="7411" max="7411" width="11.42578125" style="2"/>
    <col min="7412" max="7412" width="12.7109375" style="2" customWidth="1"/>
    <col min="7413" max="7415" width="11.42578125" style="2"/>
    <col min="7416" max="7416" width="22.140625" style="2" customWidth="1"/>
    <col min="7417" max="7661" width="11.42578125" style="2"/>
    <col min="7662" max="7662" width="60.28515625" style="2" customWidth="1"/>
    <col min="7663" max="7663" width="25.42578125" style="2" customWidth="1"/>
    <col min="7664" max="7664" width="12.7109375" style="2" bestFit="1" customWidth="1"/>
    <col min="7665" max="7665" width="14" style="2" customWidth="1"/>
    <col min="7666" max="7666" width="40.5703125" style="2" customWidth="1"/>
    <col min="7667" max="7667" width="11.42578125" style="2"/>
    <col min="7668" max="7668" width="12.7109375" style="2" customWidth="1"/>
    <col min="7669" max="7671" width="11.42578125" style="2"/>
    <col min="7672" max="7672" width="22.140625" style="2" customWidth="1"/>
    <col min="7673" max="7917" width="11.42578125" style="2"/>
    <col min="7918" max="7918" width="60.28515625" style="2" customWidth="1"/>
    <col min="7919" max="7919" width="25.42578125" style="2" customWidth="1"/>
    <col min="7920" max="7920" width="12.7109375" style="2" bestFit="1" customWidth="1"/>
    <col min="7921" max="7921" width="14" style="2" customWidth="1"/>
    <col min="7922" max="7922" width="40.5703125" style="2" customWidth="1"/>
    <col min="7923" max="7923" width="11.42578125" style="2"/>
    <col min="7924" max="7924" width="12.7109375" style="2" customWidth="1"/>
    <col min="7925" max="7927" width="11.42578125" style="2"/>
    <col min="7928" max="7928" width="22.140625" style="2" customWidth="1"/>
    <col min="7929" max="8173" width="11.42578125" style="2"/>
    <col min="8174" max="8174" width="60.28515625" style="2" customWidth="1"/>
    <col min="8175" max="8175" width="25.42578125" style="2" customWidth="1"/>
    <col min="8176" max="8176" width="12.7109375" style="2" bestFit="1" customWidth="1"/>
    <col min="8177" max="8177" width="14" style="2" customWidth="1"/>
    <col min="8178" max="8178" width="40.5703125" style="2" customWidth="1"/>
    <col min="8179" max="8179" width="11.42578125" style="2"/>
    <col min="8180" max="8180" width="12.7109375" style="2" customWidth="1"/>
    <col min="8181" max="8183" width="11.42578125" style="2"/>
    <col min="8184" max="8184" width="22.140625" style="2" customWidth="1"/>
    <col min="8185" max="8429" width="11.42578125" style="2"/>
    <col min="8430" max="8430" width="60.28515625" style="2" customWidth="1"/>
    <col min="8431" max="8431" width="25.42578125" style="2" customWidth="1"/>
    <col min="8432" max="8432" width="12.7109375" style="2" bestFit="1" customWidth="1"/>
    <col min="8433" max="8433" width="14" style="2" customWidth="1"/>
    <col min="8434" max="8434" width="40.5703125" style="2" customWidth="1"/>
    <col min="8435" max="8435" width="11.42578125" style="2"/>
    <col min="8436" max="8436" width="12.7109375" style="2" customWidth="1"/>
    <col min="8437" max="8439" width="11.42578125" style="2"/>
    <col min="8440" max="8440" width="22.140625" style="2" customWidth="1"/>
    <col min="8441" max="8685" width="11.42578125" style="2"/>
    <col min="8686" max="8686" width="60.28515625" style="2" customWidth="1"/>
    <col min="8687" max="8687" width="25.42578125" style="2" customWidth="1"/>
    <col min="8688" max="8688" width="12.7109375" style="2" bestFit="1" customWidth="1"/>
    <col min="8689" max="8689" width="14" style="2" customWidth="1"/>
    <col min="8690" max="8690" width="40.5703125" style="2" customWidth="1"/>
    <col min="8691" max="8691" width="11.42578125" style="2"/>
    <col min="8692" max="8692" width="12.7109375" style="2" customWidth="1"/>
    <col min="8693" max="8695" width="11.42578125" style="2"/>
    <col min="8696" max="8696" width="22.140625" style="2" customWidth="1"/>
    <col min="8697" max="8941" width="11.42578125" style="2"/>
    <col min="8942" max="8942" width="60.28515625" style="2" customWidth="1"/>
    <col min="8943" max="8943" width="25.42578125" style="2" customWidth="1"/>
    <col min="8944" max="8944" width="12.7109375" style="2" bestFit="1" customWidth="1"/>
    <col min="8945" max="8945" width="14" style="2" customWidth="1"/>
    <col min="8946" max="8946" width="40.5703125" style="2" customWidth="1"/>
    <col min="8947" max="8947" width="11.42578125" style="2"/>
    <col min="8948" max="8948" width="12.7109375" style="2" customWidth="1"/>
    <col min="8949" max="8951" width="11.42578125" style="2"/>
    <col min="8952" max="8952" width="22.140625" style="2" customWidth="1"/>
    <col min="8953" max="9197" width="11.42578125" style="2"/>
    <col min="9198" max="9198" width="60.28515625" style="2" customWidth="1"/>
    <col min="9199" max="9199" width="25.42578125" style="2" customWidth="1"/>
    <col min="9200" max="9200" width="12.7109375" style="2" bestFit="1" customWidth="1"/>
    <col min="9201" max="9201" width="14" style="2" customWidth="1"/>
    <col min="9202" max="9202" width="40.5703125" style="2" customWidth="1"/>
    <col min="9203" max="9203" width="11.42578125" style="2"/>
    <col min="9204" max="9204" width="12.7109375" style="2" customWidth="1"/>
    <col min="9205" max="9207" width="11.42578125" style="2"/>
    <col min="9208" max="9208" width="22.140625" style="2" customWidth="1"/>
    <col min="9209" max="9453" width="11.42578125" style="2"/>
    <col min="9454" max="9454" width="60.28515625" style="2" customWidth="1"/>
    <col min="9455" max="9455" width="25.42578125" style="2" customWidth="1"/>
    <col min="9456" max="9456" width="12.7109375" style="2" bestFit="1" customWidth="1"/>
    <col min="9457" max="9457" width="14" style="2" customWidth="1"/>
    <col min="9458" max="9458" width="40.5703125" style="2" customWidth="1"/>
    <col min="9459" max="9459" width="11.42578125" style="2"/>
    <col min="9460" max="9460" width="12.7109375" style="2" customWidth="1"/>
    <col min="9461" max="9463" width="11.42578125" style="2"/>
    <col min="9464" max="9464" width="22.140625" style="2" customWidth="1"/>
    <col min="9465" max="9709" width="11.42578125" style="2"/>
    <col min="9710" max="9710" width="60.28515625" style="2" customWidth="1"/>
    <col min="9711" max="9711" width="25.42578125" style="2" customWidth="1"/>
    <col min="9712" max="9712" width="12.7109375" style="2" bestFit="1" customWidth="1"/>
    <col min="9713" max="9713" width="14" style="2" customWidth="1"/>
    <col min="9714" max="9714" width="40.5703125" style="2" customWidth="1"/>
    <col min="9715" max="9715" width="11.42578125" style="2"/>
    <col min="9716" max="9716" width="12.7109375" style="2" customWidth="1"/>
    <col min="9717" max="9719" width="11.42578125" style="2"/>
    <col min="9720" max="9720" width="22.140625" style="2" customWidth="1"/>
    <col min="9721" max="9965" width="11.42578125" style="2"/>
    <col min="9966" max="9966" width="60.28515625" style="2" customWidth="1"/>
    <col min="9967" max="9967" width="25.42578125" style="2" customWidth="1"/>
    <col min="9968" max="9968" width="12.7109375" style="2" bestFit="1" customWidth="1"/>
    <col min="9969" max="9969" width="14" style="2" customWidth="1"/>
    <col min="9970" max="9970" width="40.5703125" style="2" customWidth="1"/>
    <col min="9971" max="9971" width="11.42578125" style="2"/>
    <col min="9972" max="9972" width="12.7109375" style="2" customWidth="1"/>
    <col min="9973" max="9975" width="11.42578125" style="2"/>
    <col min="9976" max="9976" width="22.140625" style="2" customWidth="1"/>
    <col min="9977" max="10221" width="11.42578125" style="2"/>
    <col min="10222" max="10222" width="60.28515625" style="2" customWidth="1"/>
    <col min="10223" max="10223" width="25.42578125" style="2" customWidth="1"/>
    <col min="10224" max="10224" width="12.7109375" style="2" bestFit="1" customWidth="1"/>
    <col min="10225" max="10225" width="14" style="2" customWidth="1"/>
    <col min="10226" max="10226" width="40.5703125" style="2" customWidth="1"/>
    <col min="10227" max="10227" width="11.42578125" style="2"/>
    <col min="10228" max="10228" width="12.7109375" style="2" customWidth="1"/>
    <col min="10229" max="10231" width="11.42578125" style="2"/>
    <col min="10232" max="10232" width="22.140625" style="2" customWidth="1"/>
    <col min="10233" max="10477" width="11.42578125" style="2"/>
    <col min="10478" max="10478" width="60.28515625" style="2" customWidth="1"/>
    <col min="10479" max="10479" width="25.42578125" style="2" customWidth="1"/>
    <col min="10480" max="10480" width="12.7109375" style="2" bestFit="1" customWidth="1"/>
    <col min="10481" max="10481" width="14" style="2" customWidth="1"/>
    <col min="10482" max="10482" width="40.5703125" style="2" customWidth="1"/>
    <col min="10483" max="10483" width="11.42578125" style="2"/>
    <col min="10484" max="10484" width="12.7109375" style="2" customWidth="1"/>
    <col min="10485" max="10487" width="11.42578125" style="2"/>
    <col min="10488" max="10488" width="22.140625" style="2" customWidth="1"/>
    <col min="10489" max="10733" width="11.42578125" style="2"/>
    <col min="10734" max="10734" width="60.28515625" style="2" customWidth="1"/>
    <col min="10735" max="10735" width="25.42578125" style="2" customWidth="1"/>
    <col min="10736" max="10736" width="12.7109375" style="2" bestFit="1" customWidth="1"/>
    <col min="10737" max="10737" width="14" style="2" customWidth="1"/>
    <col min="10738" max="10738" width="40.5703125" style="2" customWidth="1"/>
    <col min="10739" max="10739" width="11.42578125" style="2"/>
    <col min="10740" max="10740" width="12.7109375" style="2" customWidth="1"/>
    <col min="10741" max="10743" width="11.42578125" style="2"/>
    <col min="10744" max="10744" width="22.140625" style="2" customWidth="1"/>
    <col min="10745" max="10989" width="11.42578125" style="2"/>
    <col min="10990" max="10990" width="60.28515625" style="2" customWidth="1"/>
    <col min="10991" max="10991" width="25.42578125" style="2" customWidth="1"/>
    <col min="10992" max="10992" width="12.7109375" style="2" bestFit="1" customWidth="1"/>
    <col min="10993" max="10993" width="14" style="2" customWidth="1"/>
    <col min="10994" max="10994" width="40.5703125" style="2" customWidth="1"/>
    <col min="10995" max="10995" width="11.42578125" style="2"/>
    <col min="10996" max="10996" width="12.7109375" style="2" customWidth="1"/>
    <col min="10997" max="10999" width="11.42578125" style="2"/>
    <col min="11000" max="11000" width="22.140625" style="2" customWidth="1"/>
    <col min="11001" max="11245" width="11.42578125" style="2"/>
    <col min="11246" max="11246" width="60.28515625" style="2" customWidth="1"/>
    <col min="11247" max="11247" width="25.42578125" style="2" customWidth="1"/>
    <col min="11248" max="11248" width="12.7109375" style="2" bestFit="1" customWidth="1"/>
    <col min="11249" max="11249" width="14" style="2" customWidth="1"/>
    <col min="11250" max="11250" width="40.5703125" style="2" customWidth="1"/>
    <col min="11251" max="11251" width="11.42578125" style="2"/>
    <col min="11252" max="11252" width="12.7109375" style="2" customWidth="1"/>
    <col min="11253" max="11255" width="11.42578125" style="2"/>
    <col min="11256" max="11256" width="22.140625" style="2" customWidth="1"/>
    <col min="11257" max="11501" width="11.42578125" style="2"/>
    <col min="11502" max="11502" width="60.28515625" style="2" customWidth="1"/>
    <col min="11503" max="11503" width="25.42578125" style="2" customWidth="1"/>
    <col min="11504" max="11504" width="12.7109375" style="2" bestFit="1" customWidth="1"/>
    <col min="11505" max="11505" width="14" style="2" customWidth="1"/>
    <col min="11506" max="11506" width="40.5703125" style="2" customWidth="1"/>
    <col min="11507" max="11507" width="11.42578125" style="2"/>
    <col min="11508" max="11508" width="12.7109375" style="2" customWidth="1"/>
    <col min="11509" max="11511" width="11.42578125" style="2"/>
    <col min="11512" max="11512" width="22.140625" style="2" customWidth="1"/>
    <col min="11513" max="11757" width="11.42578125" style="2"/>
    <col min="11758" max="11758" width="60.28515625" style="2" customWidth="1"/>
    <col min="11759" max="11759" width="25.42578125" style="2" customWidth="1"/>
    <col min="11760" max="11760" width="12.7109375" style="2" bestFit="1" customWidth="1"/>
    <col min="11761" max="11761" width="14" style="2" customWidth="1"/>
    <col min="11762" max="11762" width="40.5703125" style="2" customWidth="1"/>
    <col min="11763" max="11763" width="11.42578125" style="2"/>
    <col min="11764" max="11764" width="12.7109375" style="2" customWidth="1"/>
    <col min="11765" max="11767" width="11.42578125" style="2"/>
    <col min="11768" max="11768" width="22.140625" style="2" customWidth="1"/>
    <col min="11769" max="12013" width="11.42578125" style="2"/>
    <col min="12014" max="12014" width="60.28515625" style="2" customWidth="1"/>
    <col min="12015" max="12015" width="25.42578125" style="2" customWidth="1"/>
    <col min="12016" max="12016" width="12.7109375" style="2" bestFit="1" customWidth="1"/>
    <col min="12017" max="12017" width="14" style="2" customWidth="1"/>
    <col min="12018" max="12018" width="40.5703125" style="2" customWidth="1"/>
    <col min="12019" max="12019" width="11.42578125" style="2"/>
    <col min="12020" max="12020" width="12.7109375" style="2" customWidth="1"/>
    <col min="12021" max="12023" width="11.42578125" style="2"/>
    <col min="12024" max="12024" width="22.140625" style="2" customWidth="1"/>
    <col min="12025" max="12269" width="11.42578125" style="2"/>
    <col min="12270" max="12270" width="60.28515625" style="2" customWidth="1"/>
    <col min="12271" max="12271" width="25.42578125" style="2" customWidth="1"/>
    <col min="12272" max="12272" width="12.7109375" style="2" bestFit="1" customWidth="1"/>
    <col min="12273" max="12273" width="14" style="2" customWidth="1"/>
    <col min="12274" max="12274" width="40.5703125" style="2" customWidth="1"/>
    <col min="12275" max="12275" width="11.42578125" style="2"/>
    <col min="12276" max="12276" width="12.7109375" style="2" customWidth="1"/>
    <col min="12277" max="12279" width="11.42578125" style="2"/>
    <col min="12280" max="12280" width="22.140625" style="2" customWidth="1"/>
    <col min="12281" max="12525" width="11.42578125" style="2"/>
    <col min="12526" max="12526" width="60.28515625" style="2" customWidth="1"/>
    <col min="12527" max="12527" width="25.42578125" style="2" customWidth="1"/>
    <col min="12528" max="12528" width="12.7109375" style="2" bestFit="1" customWidth="1"/>
    <col min="12529" max="12529" width="14" style="2" customWidth="1"/>
    <col min="12530" max="12530" width="40.5703125" style="2" customWidth="1"/>
    <col min="12531" max="12531" width="11.42578125" style="2"/>
    <col min="12532" max="12532" width="12.7109375" style="2" customWidth="1"/>
    <col min="12533" max="12535" width="11.42578125" style="2"/>
    <col min="12536" max="12536" width="22.140625" style="2" customWidth="1"/>
    <col min="12537" max="12781" width="11.42578125" style="2"/>
    <col min="12782" max="12782" width="60.28515625" style="2" customWidth="1"/>
    <col min="12783" max="12783" width="25.42578125" style="2" customWidth="1"/>
    <col min="12784" max="12784" width="12.7109375" style="2" bestFit="1" customWidth="1"/>
    <col min="12785" max="12785" width="14" style="2" customWidth="1"/>
    <col min="12786" max="12786" width="40.5703125" style="2" customWidth="1"/>
    <col min="12787" max="12787" width="11.42578125" style="2"/>
    <col min="12788" max="12788" width="12.7109375" style="2" customWidth="1"/>
    <col min="12789" max="12791" width="11.42578125" style="2"/>
    <col min="12792" max="12792" width="22.140625" style="2" customWidth="1"/>
    <col min="12793" max="13037" width="11.42578125" style="2"/>
    <col min="13038" max="13038" width="60.28515625" style="2" customWidth="1"/>
    <col min="13039" max="13039" width="25.42578125" style="2" customWidth="1"/>
    <col min="13040" max="13040" width="12.7109375" style="2" bestFit="1" customWidth="1"/>
    <col min="13041" max="13041" width="14" style="2" customWidth="1"/>
    <col min="13042" max="13042" width="40.5703125" style="2" customWidth="1"/>
    <col min="13043" max="13043" width="11.42578125" style="2"/>
    <col min="13044" max="13044" width="12.7109375" style="2" customWidth="1"/>
    <col min="13045" max="13047" width="11.42578125" style="2"/>
    <col min="13048" max="13048" width="22.140625" style="2" customWidth="1"/>
    <col min="13049" max="13293" width="11.42578125" style="2"/>
    <col min="13294" max="13294" width="60.28515625" style="2" customWidth="1"/>
    <col min="13295" max="13295" width="25.42578125" style="2" customWidth="1"/>
    <col min="13296" max="13296" width="12.7109375" style="2" bestFit="1" customWidth="1"/>
    <col min="13297" max="13297" width="14" style="2" customWidth="1"/>
    <col min="13298" max="13298" width="40.5703125" style="2" customWidth="1"/>
    <col min="13299" max="13299" width="11.42578125" style="2"/>
    <col min="13300" max="13300" width="12.7109375" style="2" customWidth="1"/>
    <col min="13301" max="13303" width="11.42578125" style="2"/>
    <col min="13304" max="13304" width="22.140625" style="2" customWidth="1"/>
    <col min="13305" max="13549" width="11.42578125" style="2"/>
    <col min="13550" max="13550" width="60.28515625" style="2" customWidth="1"/>
    <col min="13551" max="13551" width="25.42578125" style="2" customWidth="1"/>
    <col min="13552" max="13552" width="12.7109375" style="2" bestFit="1" customWidth="1"/>
    <col min="13553" max="13553" width="14" style="2" customWidth="1"/>
    <col min="13554" max="13554" width="40.5703125" style="2" customWidth="1"/>
    <col min="13555" max="13555" width="11.42578125" style="2"/>
    <col min="13556" max="13556" width="12.7109375" style="2" customWidth="1"/>
    <col min="13557" max="13559" width="11.42578125" style="2"/>
    <col min="13560" max="13560" width="22.140625" style="2" customWidth="1"/>
    <col min="13561" max="13805" width="11.42578125" style="2"/>
    <col min="13806" max="13806" width="60.28515625" style="2" customWidth="1"/>
    <col min="13807" max="13807" width="25.42578125" style="2" customWidth="1"/>
    <col min="13808" max="13808" width="12.7109375" style="2" bestFit="1" customWidth="1"/>
    <col min="13809" max="13809" width="14" style="2" customWidth="1"/>
    <col min="13810" max="13810" width="40.5703125" style="2" customWidth="1"/>
    <col min="13811" max="13811" width="11.42578125" style="2"/>
    <col min="13812" max="13812" width="12.7109375" style="2" customWidth="1"/>
    <col min="13813" max="13815" width="11.42578125" style="2"/>
    <col min="13816" max="13816" width="22.140625" style="2" customWidth="1"/>
    <col min="13817" max="14061" width="11.42578125" style="2"/>
    <col min="14062" max="14062" width="60.28515625" style="2" customWidth="1"/>
    <col min="14063" max="14063" width="25.42578125" style="2" customWidth="1"/>
    <col min="14064" max="14064" width="12.7109375" style="2" bestFit="1" customWidth="1"/>
    <col min="14065" max="14065" width="14" style="2" customWidth="1"/>
    <col min="14066" max="14066" width="40.5703125" style="2" customWidth="1"/>
    <col min="14067" max="14067" width="11.42578125" style="2"/>
    <col min="14068" max="14068" width="12.7109375" style="2" customWidth="1"/>
    <col min="14069" max="14071" width="11.42578125" style="2"/>
    <col min="14072" max="14072" width="22.140625" style="2" customWidth="1"/>
    <col min="14073" max="14317" width="11.42578125" style="2"/>
    <col min="14318" max="14318" width="60.28515625" style="2" customWidth="1"/>
    <col min="14319" max="14319" width="25.42578125" style="2" customWidth="1"/>
    <col min="14320" max="14320" width="12.7109375" style="2" bestFit="1" customWidth="1"/>
    <col min="14321" max="14321" width="14" style="2" customWidth="1"/>
    <col min="14322" max="14322" width="40.5703125" style="2" customWidth="1"/>
    <col min="14323" max="14323" width="11.42578125" style="2"/>
    <col min="14324" max="14324" width="12.7109375" style="2" customWidth="1"/>
    <col min="14325" max="14327" width="11.42578125" style="2"/>
    <col min="14328" max="14328" width="22.140625" style="2" customWidth="1"/>
    <col min="14329" max="14573" width="11.42578125" style="2"/>
    <col min="14574" max="14574" width="60.28515625" style="2" customWidth="1"/>
    <col min="14575" max="14575" width="25.42578125" style="2" customWidth="1"/>
    <col min="14576" max="14576" width="12.7109375" style="2" bestFit="1" customWidth="1"/>
    <col min="14577" max="14577" width="14" style="2" customWidth="1"/>
    <col min="14578" max="14578" width="40.5703125" style="2" customWidth="1"/>
    <col min="14579" max="14579" width="11.42578125" style="2"/>
    <col min="14580" max="14580" width="12.7109375" style="2" customWidth="1"/>
    <col min="14581" max="14583" width="11.42578125" style="2"/>
    <col min="14584" max="14584" width="22.140625" style="2" customWidth="1"/>
    <col min="14585" max="14829" width="11.42578125" style="2"/>
    <col min="14830" max="14830" width="60.28515625" style="2" customWidth="1"/>
    <col min="14831" max="14831" width="25.42578125" style="2" customWidth="1"/>
    <col min="14832" max="14832" width="12.7109375" style="2" bestFit="1" customWidth="1"/>
    <col min="14833" max="14833" width="14" style="2" customWidth="1"/>
    <col min="14834" max="14834" width="40.5703125" style="2" customWidth="1"/>
    <col min="14835" max="14835" width="11.42578125" style="2"/>
    <col min="14836" max="14836" width="12.7109375" style="2" customWidth="1"/>
    <col min="14837" max="14839" width="11.42578125" style="2"/>
    <col min="14840" max="14840" width="22.140625" style="2" customWidth="1"/>
    <col min="14841" max="15085" width="11.42578125" style="2"/>
    <col min="15086" max="15086" width="60.28515625" style="2" customWidth="1"/>
    <col min="15087" max="15087" width="25.42578125" style="2" customWidth="1"/>
    <col min="15088" max="15088" width="12.7109375" style="2" bestFit="1" customWidth="1"/>
    <col min="15089" max="15089" width="14" style="2" customWidth="1"/>
    <col min="15090" max="15090" width="40.5703125" style="2" customWidth="1"/>
    <col min="15091" max="15091" width="11.42578125" style="2"/>
    <col min="15092" max="15092" width="12.7109375" style="2" customWidth="1"/>
    <col min="15093" max="15095" width="11.42578125" style="2"/>
    <col min="15096" max="15096" width="22.140625" style="2" customWidth="1"/>
    <col min="15097" max="15341" width="11.42578125" style="2"/>
    <col min="15342" max="15342" width="60.28515625" style="2" customWidth="1"/>
    <col min="15343" max="15343" width="25.42578125" style="2" customWidth="1"/>
    <col min="15344" max="15344" width="12.7109375" style="2" bestFit="1" customWidth="1"/>
    <col min="15345" max="15345" width="14" style="2" customWidth="1"/>
    <col min="15346" max="15346" width="40.5703125" style="2" customWidth="1"/>
    <col min="15347" max="15347" width="11.42578125" style="2"/>
    <col min="15348" max="15348" width="12.7109375" style="2" customWidth="1"/>
    <col min="15349" max="15351" width="11.42578125" style="2"/>
    <col min="15352" max="15352" width="22.140625" style="2" customWidth="1"/>
    <col min="15353" max="15597" width="11.42578125" style="2"/>
    <col min="15598" max="15598" width="60.28515625" style="2" customWidth="1"/>
    <col min="15599" max="15599" width="25.42578125" style="2" customWidth="1"/>
    <col min="15600" max="15600" width="12.7109375" style="2" bestFit="1" customWidth="1"/>
    <col min="15601" max="15601" width="14" style="2" customWidth="1"/>
    <col min="15602" max="15602" width="40.5703125" style="2" customWidth="1"/>
    <col min="15603" max="15603" width="11.42578125" style="2"/>
    <col min="15604" max="15604" width="12.7109375" style="2" customWidth="1"/>
    <col min="15605" max="15607" width="11.42578125" style="2"/>
    <col min="15608" max="15608" width="22.140625" style="2" customWidth="1"/>
    <col min="15609" max="15853" width="11.42578125" style="2"/>
    <col min="15854" max="15854" width="60.28515625" style="2" customWidth="1"/>
    <col min="15855" max="15855" width="25.42578125" style="2" customWidth="1"/>
    <col min="15856" max="15856" width="12.7109375" style="2" bestFit="1" customWidth="1"/>
    <col min="15857" max="15857" width="14" style="2" customWidth="1"/>
    <col min="15858" max="15858" width="40.5703125" style="2" customWidth="1"/>
    <col min="15859" max="15859" width="11.42578125" style="2"/>
    <col min="15860" max="15860" width="12.7109375" style="2" customWidth="1"/>
    <col min="15861" max="15863" width="11.42578125" style="2"/>
    <col min="15864" max="15864" width="22.140625" style="2" customWidth="1"/>
    <col min="15865" max="16109" width="11.42578125" style="2"/>
    <col min="16110" max="16110" width="60.28515625" style="2" customWidth="1"/>
    <col min="16111" max="16111" width="25.42578125" style="2" customWidth="1"/>
    <col min="16112" max="16112" width="12.7109375" style="2" bestFit="1" customWidth="1"/>
    <col min="16113" max="16113" width="14" style="2" customWidth="1"/>
    <col min="16114" max="16114" width="40.5703125" style="2" customWidth="1"/>
    <col min="16115" max="16115" width="11.42578125" style="2"/>
    <col min="16116" max="16116" width="12.7109375" style="2" customWidth="1"/>
    <col min="16117" max="16119" width="11.42578125" style="2"/>
    <col min="16120" max="16120" width="22.140625" style="2" customWidth="1"/>
    <col min="16121" max="16384" width="11.42578125" style="2"/>
  </cols>
  <sheetData>
    <row r="1" spans="1:29" s="1" customFormat="1" ht="31.5">
      <c r="A1" s="35" t="s">
        <v>109</v>
      </c>
      <c r="B1" s="83" t="s">
        <v>109</v>
      </c>
      <c r="C1" s="83"/>
      <c r="D1" s="83"/>
      <c r="E1" s="83"/>
      <c r="F1" s="83"/>
      <c r="G1" s="83"/>
      <c r="H1" s="83"/>
      <c r="I1" s="83"/>
      <c r="J1" s="83"/>
      <c r="K1" s="83"/>
      <c r="L1" s="83"/>
      <c r="AA1" s="79">
        <v>41852</v>
      </c>
      <c r="AB1" s="79">
        <v>41856</v>
      </c>
    </row>
    <row r="2" spans="1:29" s="1" customFormat="1" ht="32.25" thickBot="1">
      <c r="A2" s="36">
        <f ca="1">TODAY()</f>
        <v>41787</v>
      </c>
      <c r="B2" s="84">
        <f ca="1">TODAY()</f>
        <v>41787</v>
      </c>
      <c r="C2" s="84"/>
      <c r="D2" s="84"/>
      <c r="E2" s="84"/>
      <c r="F2" s="84"/>
      <c r="G2" s="84"/>
      <c r="H2" s="84"/>
      <c r="I2" s="84"/>
      <c r="J2" s="84"/>
      <c r="K2" s="84"/>
      <c r="L2" s="84"/>
      <c r="AC2" s="1" t="b">
        <f>IF(AND($AA$1="",$AB$1=""),TRUE,AND($I4&gt;=$AA$1,$I4&lt;=$AB$1))</f>
        <v>1</v>
      </c>
    </row>
    <row r="3" spans="1:29" ht="45.75" thickBot="1">
      <c r="A3" s="65" t="s">
        <v>108</v>
      </c>
      <c r="B3" s="67" t="s">
        <v>419</v>
      </c>
      <c r="C3" s="62" t="s">
        <v>276</v>
      </c>
      <c r="D3" s="63" t="s">
        <v>467</v>
      </c>
      <c r="E3" s="63" t="s">
        <v>275</v>
      </c>
      <c r="F3" s="63" t="s">
        <v>345</v>
      </c>
      <c r="G3" s="64" t="s">
        <v>317</v>
      </c>
      <c r="H3" s="62" t="s">
        <v>105</v>
      </c>
      <c r="I3" s="62" t="s">
        <v>106</v>
      </c>
      <c r="J3" s="62" t="s">
        <v>107</v>
      </c>
      <c r="K3" s="80" t="s">
        <v>427</v>
      </c>
      <c r="L3" s="81"/>
      <c r="M3" s="82"/>
    </row>
    <row r="4" spans="1:29" ht="12.75" customHeight="1">
      <c r="A4" s="24"/>
      <c r="B4" s="66" t="s">
        <v>113</v>
      </c>
      <c r="C4" s="57" t="s">
        <v>112</v>
      </c>
      <c r="D4" s="58" t="s">
        <v>323</v>
      </c>
      <c r="E4" s="58" t="s">
        <v>279</v>
      </c>
      <c r="F4" s="58"/>
      <c r="G4" s="69" t="s">
        <v>388</v>
      </c>
      <c r="H4" s="59">
        <v>41488</v>
      </c>
      <c r="I4" s="59">
        <f t="shared" ref="I4:I67" si="0">IF(G4="","ND",IF(H4="", "ND",IF(MID(G4,SEARCH(" ",G4)+1,1)="m",EDATE(H4,LEFT(G4,SEARCH(" ",G4)-1)),IF(MID(G4,SEARCH(" ",G4)+1,1)="s",H4+LEFT(G4,SEARCH(" ",G4)-1)*7,H4+LEFT(G4,SEARCH(" ",G4)-1)))))</f>
        <v>41853</v>
      </c>
      <c r="J4" s="21"/>
      <c r="K4" s="60"/>
      <c r="L4" s="61"/>
      <c r="M4" s="61"/>
    </row>
    <row r="5" spans="1:29" ht="12.75" customHeight="1" thickBot="1">
      <c r="A5" s="24"/>
      <c r="B5" s="22" t="s">
        <v>113</v>
      </c>
      <c r="C5" s="31" t="s">
        <v>112</v>
      </c>
      <c r="D5" s="25" t="s">
        <v>325</v>
      </c>
      <c r="E5" s="25" t="s">
        <v>326</v>
      </c>
      <c r="F5" s="25" t="s">
        <v>344</v>
      </c>
      <c r="G5" s="29"/>
      <c r="H5" s="11"/>
      <c r="I5" s="11" t="str">
        <f t="shared" si="0"/>
        <v>ND</v>
      </c>
      <c r="J5" s="24"/>
      <c r="K5" s="47"/>
      <c r="L5" s="16"/>
      <c r="M5" s="16"/>
    </row>
    <row r="6" spans="1:29" ht="12.75" customHeight="1" thickBot="1">
      <c r="A6" s="24"/>
      <c r="B6" s="22" t="s">
        <v>113</v>
      </c>
      <c r="C6" s="31" t="s">
        <v>112</v>
      </c>
      <c r="D6" s="25" t="s">
        <v>327</v>
      </c>
      <c r="E6" s="25" t="s">
        <v>279</v>
      </c>
      <c r="F6" s="25" t="s">
        <v>344</v>
      </c>
      <c r="G6" s="29" t="s">
        <v>391</v>
      </c>
      <c r="H6" s="11">
        <v>40026</v>
      </c>
      <c r="I6" s="11">
        <f t="shared" si="0"/>
        <v>41852</v>
      </c>
      <c r="J6" s="24"/>
      <c r="K6" s="47"/>
      <c r="L6" s="16"/>
      <c r="M6" s="16"/>
      <c r="P6" s="70" t="s">
        <v>475</v>
      </c>
      <c r="Q6" s="74">
        <f ca="1">COUNTIF(I4:I400,"&gt;" &amp; TODAY())</f>
        <v>165</v>
      </c>
    </row>
    <row r="7" spans="1:29" ht="12.75" customHeight="1" thickBot="1">
      <c r="A7" s="6"/>
      <c r="B7" s="14" t="s">
        <v>277</v>
      </c>
      <c r="C7" s="6" t="s">
        <v>209</v>
      </c>
      <c r="D7" s="7" t="s">
        <v>316</v>
      </c>
      <c r="E7" s="7" t="s">
        <v>279</v>
      </c>
      <c r="F7" s="7" t="s">
        <v>282</v>
      </c>
      <c r="G7" s="34" t="s">
        <v>388</v>
      </c>
      <c r="H7" s="8">
        <v>41485</v>
      </c>
      <c r="I7" s="11">
        <f t="shared" si="0"/>
        <v>41850</v>
      </c>
      <c r="J7" s="6"/>
      <c r="K7" s="47"/>
      <c r="L7" s="16"/>
      <c r="M7" s="16"/>
    </row>
    <row r="8" spans="1:29" ht="12.75" customHeight="1" thickBot="1">
      <c r="A8" s="24"/>
      <c r="B8" s="22" t="s">
        <v>114</v>
      </c>
      <c r="C8" s="24" t="s">
        <v>119</v>
      </c>
      <c r="D8" s="25" t="s">
        <v>0</v>
      </c>
      <c r="E8" s="25" t="s">
        <v>279</v>
      </c>
      <c r="F8" s="25"/>
      <c r="G8" s="29" t="s">
        <v>389</v>
      </c>
      <c r="H8" s="11"/>
      <c r="I8" s="11" t="str">
        <f t="shared" si="0"/>
        <v>ND</v>
      </c>
      <c r="J8" s="24"/>
      <c r="K8" s="47"/>
      <c r="L8" s="16"/>
      <c r="M8" s="16"/>
      <c r="P8" s="70" t="s">
        <v>476</v>
      </c>
      <c r="Q8" s="73">
        <f ca="1">COUNTIF(I4:I400,"&lt;" &amp; TODAY())</f>
        <v>31</v>
      </c>
    </row>
    <row r="9" spans="1:29" ht="12.75" customHeight="1" thickBot="1">
      <c r="A9" s="24"/>
      <c r="B9" s="22" t="s">
        <v>115</v>
      </c>
      <c r="C9" s="24" t="s">
        <v>4</v>
      </c>
      <c r="D9" s="25" t="s">
        <v>1</v>
      </c>
      <c r="E9" s="25" t="s">
        <v>279</v>
      </c>
      <c r="F9" s="25" t="s">
        <v>344</v>
      </c>
      <c r="G9" s="29" t="s">
        <v>388</v>
      </c>
      <c r="H9" s="11"/>
      <c r="I9" s="11" t="str">
        <f t="shared" si="0"/>
        <v>ND</v>
      </c>
      <c r="J9" s="24"/>
      <c r="K9" s="47"/>
      <c r="L9" s="16"/>
      <c r="M9" s="16"/>
    </row>
    <row r="10" spans="1:29" ht="12.75" customHeight="1" thickBot="1">
      <c r="A10" s="24"/>
      <c r="B10" s="22" t="s">
        <v>116</v>
      </c>
      <c r="C10" s="24" t="s">
        <v>4</v>
      </c>
      <c r="D10" s="25" t="s">
        <v>1</v>
      </c>
      <c r="E10" s="25" t="s">
        <v>279</v>
      </c>
      <c r="F10" s="25" t="s">
        <v>344</v>
      </c>
      <c r="G10" s="29" t="s">
        <v>388</v>
      </c>
      <c r="H10" s="11"/>
      <c r="I10" s="11" t="str">
        <f t="shared" si="0"/>
        <v>ND</v>
      </c>
      <c r="J10" s="24"/>
      <c r="K10" s="47"/>
      <c r="L10" s="16"/>
      <c r="M10" s="16"/>
      <c r="P10" s="70" t="s">
        <v>477</v>
      </c>
      <c r="Q10" s="75">
        <f ca="1">COUNTIF(I4:I400,"=" &amp; TODAY())</f>
        <v>18</v>
      </c>
    </row>
    <row r="11" spans="1:29" ht="12.75" customHeight="1">
      <c r="A11" s="24"/>
      <c r="B11" s="22" t="s">
        <v>117</v>
      </c>
      <c r="C11" s="24" t="s">
        <v>119</v>
      </c>
      <c r="D11" s="25" t="s">
        <v>0</v>
      </c>
      <c r="E11" s="25" t="s">
        <v>279</v>
      </c>
      <c r="F11" s="25"/>
      <c r="G11" s="29" t="s">
        <v>388</v>
      </c>
      <c r="H11" s="24"/>
      <c r="I11" s="11" t="str">
        <f t="shared" si="0"/>
        <v>ND</v>
      </c>
      <c r="J11" s="24"/>
      <c r="K11" s="47"/>
      <c r="L11" s="16"/>
      <c r="M11" s="16"/>
    </row>
    <row r="12" spans="1:29" ht="12.75" customHeight="1">
      <c r="A12" s="24"/>
      <c r="B12" s="22" t="s">
        <v>118</v>
      </c>
      <c r="C12" s="24" t="s">
        <v>110</v>
      </c>
      <c r="D12" s="25" t="s">
        <v>353</v>
      </c>
      <c r="E12" s="25" t="s">
        <v>279</v>
      </c>
      <c r="F12" s="25" t="s">
        <v>278</v>
      </c>
      <c r="G12" s="29" t="s">
        <v>390</v>
      </c>
      <c r="H12" s="24"/>
      <c r="I12" s="11" t="str">
        <f t="shared" si="0"/>
        <v>ND</v>
      </c>
      <c r="J12" s="24"/>
      <c r="K12" s="47"/>
      <c r="L12" s="16"/>
      <c r="M12" s="16"/>
    </row>
    <row r="13" spans="1:29" ht="12.75" customHeight="1">
      <c r="A13" s="24"/>
      <c r="B13" s="22" t="s">
        <v>118</v>
      </c>
      <c r="C13" s="24"/>
      <c r="D13" s="25" t="s">
        <v>328</v>
      </c>
      <c r="E13" s="25" t="s">
        <v>279</v>
      </c>
      <c r="F13" s="25" t="s">
        <v>278</v>
      </c>
      <c r="G13" s="29" t="s">
        <v>391</v>
      </c>
      <c r="H13" s="24"/>
      <c r="I13" s="11" t="str">
        <f t="shared" si="0"/>
        <v>ND</v>
      </c>
      <c r="J13" s="24"/>
      <c r="K13" s="47"/>
      <c r="L13" s="16"/>
      <c r="M13" s="16"/>
    </row>
    <row r="14" spans="1:29" ht="12.75" customHeight="1">
      <c r="A14" s="24"/>
      <c r="B14" s="22" t="s">
        <v>2</v>
      </c>
      <c r="C14" s="24" t="s">
        <v>455</v>
      </c>
      <c r="D14" s="25" t="s">
        <v>66</v>
      </c>
      <c r="E14" s="25" t="s">
        <v>279</v>
      </c>
      <c r="F14" s="25" t="s">
        <v>344</v>
      </c>
      <c r="G14" s="29" t="s">
        <v>388</v>
      </c>
      <c r="H14" s="11">
        <v>41780</v>
      </c>
      <c r="I14" s="11">
        <f t="shared" si="0"/>
        <v>42145</v>
      </c>
      <c r="J14" s="24"/>
      <c r="K14" s="47"/>
      <c r="L14" s="16"/>
      <c r="M14" s="16"/>
    </row>
    <row r="15" spans="1:29" ht="12.75" customHeight="1">
      <c r="A15" s="24"/>
      <c r="B15" s="22" t="s">
        <v>120</v>
      </c>
      <c r="C15" s="24" t="s">
        <v>3</v>
      </c>
      <c r="D15" s="25" t="s">
        <v>456</v>
      </c>
      <c r="E15" s="25" t="s">
        <v>279</v>
      </c>
      <c r="F15" s="25" t="s">
        <v>344</v>
      </c>
      <c r="G15" s="29" t="s">
        <v>388</v>
      </c>
      <c r="H15" s="11">
        <v>41502</v>
      </c>
      <c r="I15" s="11">
        <f t="shared" si="0"/>
        <v>41867</v>
      </c>
      <c r="J15" s="24"/>
      <c r="K15" s="47">
        <v>40026</v>
      </c>
      <c r="L15" s="16">
        <v>39661</v>
      </c>
      <c r="M15" s="16"/>
    </row>
    <row r="16" spans="1:29" ht="12.75" customHeight="1">
      <c r="A16" s="24"/>
      <c r="B16" s="22" t="s">
        <v>121</v>
      </c>
      <c r="C16" s="24" t="s">
        <v>3</v>
      </c>
      <c r="D16" s="25" t="s">
        <v>329</v>
      </c>
      <c r="E16" s="25" t="s">
        <v>279</v>
      </c>
      <c r="F16" s="25" t="s">
        <v>278</v>
      </c>
      <c r="G16" s="29" t="s">
        <v>388</v>
      </c>
      <c r="H16" s="24"/>
      <c r="I16" s="11" t="str">
        <f t="shared" si="0"/>
        <v>ND</v>
      </c>
      <c r="J16" s="24"/>
      <c r="K16" s="47"/>
      <c r="L16" s="16"/>
      <c r="M16" s="16"/>
    </row>
    <row r="17" spans="1:13" ht="12.75" customHeight="1">
      <c r="A17" s="19"/>
      <c r="B17" s="22" t="s">
        <v>121</v>
      </c>
      <c r="C17" s="24"/>
      <c r="D17" s="25" t="s">
        <v>330</v>
      </c>
      <c r="E17" s="25" t="s">
        <v>326</v>
      </c>
      <c r="F17" s="25" t="s">
        <v>344</v>
      </c>
      <c r="G17" s="29"/>
      <c r="H17" s="24"/>
      <c r="I17" s="11" t="str">
        <f t="shared" si="0"/>
        <v>ND</v>
      </c>
      <c r="J17" s="24"/>
      <c r="K17" s="47"/>
      <c r="L17" s="16"/>
      <c r="M17" s="16"/>
    </row>
    <row r="18" spans="1:13" ht="12.75" customHeight="1">
      <c r="A18" s="19"/>
      <c r="B18" s="22" t="s">
        <v>123</v>
      </c>
      <c r="C18" s="24" t="s">
        <v>191</v>
      </c>
      <c r="D18" s="25" t="s">
        <v>288</v>
      </c>
      <c r="E18" s="25" t="s">
        <v>279</v>
      </c>
      <c r="F18" s="25" t="s">
        <v>344</v>
      </c>
      <c r="G18" s="29" t="s">
        <v>392</v>
      </c>
      <c r="H18" s="11">
        <v>41542</v>
      </c>
      <c r="I18" s="11">
        <f t="shared" si="0"/>
        <v>41815</v>
      </c>
      <c r="J18" s="24"/>
      <c r="K18" s="47"/>
      <c r="L18" s="16"/>
      <c r="M18" s="16"/>
    </row>
    <row r="19" spans="1:13" ht="15" customHeight="1">
      <c r="A19" s="20"/>
      <c r="B19" s="22" t="s">
        <v>123</v>
      </c>
      <c r="C19" s="24"/>
      <c r="D19" s="25" t="s">
        <v>5</v>
      </c>
      <c r="E19" s="25" t="s">
        <v>279</v>
      </c>
      <c r="F19" s="25" t="s">
        <v>344</v>
      </c>
      <c r="G19" s="29" t="s">
        <v>393</v>
      </c>
      <c r="H19" s="24"/>
      <c r="I19" s="11" t="str">
        <f t="shared" si="0"/>
        <v>ND</v>
      </c>
      <c r="J19" s="24"/>
      <c r="K19" s="47"/>
      <c r="L19" s="16"/>
      <c r="M19" s="16"/>
    </row>
    <row r="20" spans="1:13" ht="15" customHeight="1">
      <c r="A20" s="20"/>
      <c r="B20" s="22" t="s">
        <v>123</v>
      </c>
      <c r="C20" s="24"/>
      <c r="D20" s="25" t="s">
        <v>289</v>
      </c>
      <c r="E20" s="25" t="s">
        <v>279</v>
      </c>
      <c r="F20" s="25" t="s">
        <v>344</v>
      </c>
      <c r="G20" s="29" t="s">
        <v>394</v>
      </c>
      <c r="H20" s="11">
        <v>41767</v>
      </c>
      <c r="I20" s="11">
        <f t="shared" si="0"/>
        <v>41802</v>
      </c>
      <c r="J20" s="24"/>
      <c r="K20" s="47"/>
      <c r="L20" s="16"/>
      <c r="M20" s="16"/>
    </row>
    <row r="21" spans="1:13" ht="15" customHeight="1">
      <c r="A21" s="20"/>
      <c r="B21" s="22" t="s">
        <v>123</v>
      </c>
      <c r="C21" s="24"/>
      <c r="D21" s="25" t="s">
        <v>338</v>
      </c>
      <c r="E21" s="25" t="s">
        <v>279</v>
      </c>
      <c r="F21" s="25" t="s">
        <v>344</v>
      </c>
      <c r="G21" s="29" t="s">
        <v>394</v>
      </c>
      <c r="H21" s="11">
        <v>41772</v>
      </c>
      <c r="I21" s="11">
        <f t="shared" si="0"/>
        <v>41807</v>
      </c>
      <c r="J21" s="24"/>
      <c r="K21" s="47"/>
      <c r="L21" s="16"/>
      <c r="M21" s="16"/>
    </row>
    <row r="22" spans="1:13" ht="15.75" customHeight="1">
      <c r="A22" s="21"/>
      <c r="B22" s="22" t="s">
        <v>123</v>
      </c>
      <c r="C22" s="24" t="s">
        <v>6</v>
      </c>
      <c r="D22" s="25" t="s">
        <v>7</v>
      </c>
      <c r="E22" s="25" t="s">
        <v>279</v>
      </c>
      <c r="F22" s="25" t="s">
        <v>344</v>
      </c>
      <c r="G22" s="29" t="s">
        <v>389</v>
      </c>
      <c r="H22" s="24"/>
      <c r="I22" s="11" t="str">
        <f t="shared" si="0"/>
        <v>ND</v>
      </c>
      <c r="J22" s="24"/>
      <c r="K22" s="47"/>
      <c r="L22" s="16"/>
      <c r="M22" s="16"/>
    </row>
    <row r="23" spans="1:13" ht="12.75" customHeight="1">
      <c r="A23" s="24"/>
      <c r="B23" s="22" t="s">
        <v>9</v>
      </c>
      <c r="C23" s="24" t="s">
        <v>457</v>
      </c>
      <c r="D23" s="25" t="s">
        <v>11</v>
      </c>
      <c r="E23" s="25" t="s">
        <v>326</v>
      </c>
      <c r="F23" s="25" t="s">
        <v>344</v>
      </c>
      <c r="G23" s="29" t="s">
        <v>388</v>
      </c>
      <c r="H23" s="11">
        <v>41778</v>
      </c>
      <c r="I23" s="11">
        <f t="shared" si="0"/>
        <v>42143</v>
      </c>
      <c r="J23" s="24"/>
      <c r="K23" s="47"/>
      <c r="L23" s="16"/>
      <c r="M23" s="16"/>
    </row>
    <row r="24" spans="1:13" ht="12.75" customHeight="1">
      <c r="A24" s="24"/>
      <c r="B24" s="22" t="s">
        <v>9</v>
      </c>
      <c r="C24" s="24" t="s">
        <v>171</v>
      </c>
      <c r="D24" s="25" t="s">
        <v>12</v>
      </c>
      <c r="E24" s="25" t="s">
        <v>279</v>
      </c>
      <c r="F24" s="25" t="s">
        <v>344</v>
      </c>
      <c r="G24" s="29" t="s">
        <v>389</v>
      </c>
      <c r="H24" s="24"/>
      <c r="I24" s="11" t="str">
        <f t="shared" si="0"/>
        <v>ND</v>
      </c>
      <c r="J24" s="24"/>
      <c r="K24" s="47"/>
      <c r="L24" s="16"/>
      <c r="M24" s="16"/>
    </row>
    <row r="25" spans="1:13" ht="25.5" customHeight="1">
      <c r="A25" s="24"/>
      <c r="B25" s="22" t="s">
        <v>9</v>
      </c>
      <c r="C25" s="24" t="s">
        <v>126</v>
      </c>
      <c r="D25" s="25" t="s">
        <v>10</v>
      </c>
      <c r="E25" s="25" t="s">
        <v>326</v>
      </c>
      <c r="F25" s="25" t="s">
        <v>344</v>
      </c>
      <c r="G25" s="29" t="s">
        <v>389</v>
      </c>
      <c r="H25" s="24"/>
      <c r="I25" s="11" t="str">
        <f t="shared" si="0"/>
        <v>ND</v>
      </c>
      <c r="J25" s="24"/>
      <c r="K25" s="47"/>
      <c r="L25" s="16"/>
      <c r="M25" s="16"/>
    </row>
    <row r="26" spans="1:13" ht="12.75" customHeight="1">
      <c r="A26" s="24"/>
      <c r="B26" s="22" t="s">
        <v>125</v>
      </c>
      <c r="C26" s="24" t="s">
        <v>6</v>
      </c>
      <c r="D26" s="25" t="s">
        <v>458</v>
      </c>
      <c r="E26" s="25" t="s">
        <v>326</v>
      </c>
      <c r="F26" s="25" t="s">
        <v>344</v>
      </c>
      <c r="G26" s="29" t="s">
        <v>388</v>
      </c>
      <c r="H26" s="11">
        <v>41523</v>
      </c>
      <c r="I26" s="11">
        <f t="shared" si="0"/>
        <v>41888</v>
      </c>
      <c r="J26" s="24"/>
      <c r="K26" s="47"/>
      <c r="L26" s="16"/>
      <c r="M26" s="16"/>
    </row>
    <row r="27" spans="1:13" ht="12.75" customHeight="1">
      <c r="A27" s="24"/>
      <c r="B27" s="22" t="s">
        <v>13</v>
      </c>
      <c r="C27" s="24" t="s">
        <v>346</v>
      </c>
      <c r="D27" s="25" t="s">
        <v>14</v>
      </c>
      <c r="E27" s="25" t="s">
        <v>279</v>
      </c>
      <c r="F27" s="25" t="s">
        <v>344</v>
      </c>
      <c r="G27" s="29" t="s">
        <v>388</v>
      </c>
      <c r="H27" s="24"/>
      <c r="I27" s="11" t="str">
        <f t="shared" si="0"/>
        <v>ND</v>
      </c>
      <c r="J27" s="24"/>
      <c r="K27" s="47"/>
      <c r="L27" s="16"/>
      <c r="M27" s="16"/>
    </row>
    <row r="28" spans="1:13">
      <c r="A28" s="12"/>
      <c r="B28" s="48" t="s">
        <v>442</v>
      </c>
      <c r="C28" s="49" t="s">
        <v>430</v>
      </c>
      <c r="D28" s="37" t="s">
        <v>438</v>
      </c>
      <c r="E28" s="37" t="s">
        <v>279</v>
      </c>
      <c r="F28" s="37" t="s">
        <v>324</v>
      </c>
      <c r="G28" s="40" t="s">
        <v>388</v>
      </c>
      <c r="H28" s="41">
        <v>41487</v>
      </c>
      <c r="I28" s="11">
        <f t="shared" si="0"/>
        <v>41852</v>
      </c>
      <c r="J28" s="38"/>
      <c r="K28" s="47"/>
      <c r="L28" s="16"/>
      <c r="M28" s="16"/>
    </row>
    <row r="29" spans="1:13" ht="12.75" customHeight="1">
      <c r="A29" s="24"/>
      <c r="B29" s="22" t="s">
        <v>16</v>
      </c>
      <c r="C29" s="24" t="s">
        <v>4</v>
      </c>
      <c r="D29" s="25" t="s">
        <v>17</v>
      </c>
      <c r="E29" s="25" t="s">
        <v>326</v>
      </c>
      <c r="F29" s="25" t="s">
        <v>344</v>
      </c>
      <c r="G29" s="29" t="s">
        <v>388</v>
      </c>
      <c r="H29" s="11">
        <v>41500</v>
      </c>
      <c r="I29" s="11">
        <f t="shared" si="0"/>
        <v>41865</v>
      </c>
      <c r="J29" s="24"/>
      <c r="K29" s="47"/>
      <c r="L29" s="16"/>
      <c r="M29" s="16"/>
    </row>
    <row r="30" spans="1:13">
      <c r="A30" s="12"/>
      <c r="B30" s="50" t="s">
        <v>440</v>
      </c>
      <c r="C30" s="49" t="s">
        <v>428</v>
      </c>
      <c r="D30" s="37" t="s">
        <v>437</v>
      </c>
      <c r="E30" s="37" t="s">
        <v>279</v>
      </c>
      <c r="F30" s="37" t="s">
        <v>324</v>
      </c>
      <c r="G30" s="40" t="s">
        <v>388</v>
      </c>
      <c r="H30" s="51">
        <v>41491</v>
      </c>
      <c r="I30" s="11">
        <f t="shared" si="0"/>
        <v>41856</v>
      </c>
      <c r="J30" s="38"/>
      <c r="K30" s="47"/>
      <c r="L30" s="16"/>
      <c r="M30" s="16"/>
    </row>
    <row r="31" spans="1:13" ht="12.75" customHeight="1">
      <c r="A31" s="24"/>
      <c r="B31" s="22" t="s">
        <v>127</v>
      </c>
      <c r="C31" s="24" t="s">
        <v>305</v>
      </c>
      <c r="D31" s="25" t="s">
        <v>18</v>
      </c>
      <c r="E31" s="25" t="s">
        <v>279</v>
      </c>
      <c r="F31" s="25" t="s">
        <v>344</v>
      </c>
      <c r="G31" s="29" t="s">
        <v>389</v>
      </c>
      <c r="H31" s="11">
        <v>41740</v>
      </c>
      <c r="I31" s="11">
        <f t="shared" si="0"/>
        <v>42471</v>
      </c>
      <c r="J31" s="24"/>
      <c r="K31" s="47"/>
      <c r="L31" s="16"/>
      <c r="M31" s="16"/>
    </row>
    <row r="32" spans="1:13" ht="12.75" customHeight="1">
      <c r="A32" s="24"/>
      <c r="B32" s="22" t="s">
        <v>127</v>
      </c>
      <c r="C32" s="24"/>
      <c r="D32" s="25" t="s">
        <v>11</v>
      </c>
      <c r="E32" s="25" t="s">
        <v>279</v>
      </c>
      <c r="F32" s="25" t="s">
        <v>344</v>
      </c>
      <c r="G32" s="29" t="s">
        <v>388</v>
      </c>
      <c r="H32" s="11">
        <v>41428</v>
      </c>
      <c r="I32" s="11">
        <f t="shared" si="0"/>
        <v>41793</v>
      </c>
      <c r="J32" s="24"/>
      <c r="K32" s="47"/>
      <c r="L32" s="16"/>
      <c r="M32" s="16"/>
    </row>
    <row r="33" spans="1:22" ht="12.75" customHeight="1">
      <c r="A33" s="24"/>
      <c r="B33" s="22" t="s">
        <v>127</v>
      </c>
      <c r="C33" s="24"/>
      <c r="D33" s="25" t="s">
        <v>338</v>
      </c>
      <c r="E33" s="25" t="s">
        <v>279</v>
      </c>
      <c r="F33" s="25" t="s">
        <v>344</v>
      </c>
      <c r="G33" s="29" t="s">
        <v>395</v>
      </c>
      <c r="H33" s="11">
        <v>41765</v>
      </c>
      <c r="I33" s="11">
        <f t="shared" si="0"/>
        <v>41793</v>
      </c>
      <c r="J33" s="24"/>
      <c r="K33" s="47"/>
      <c r="L33" s="16"/>
      <c r="M33" s="16"/>
    </row>
    <row r="34" spans="1:22" ht="12.75" customHeight="1">
      <c r="A34" s="24"/>
      <c r="B34" s="22" t="s">
        <v>127</v>
      </c>
      <c r="C34" s="24" t="s">
        <v>258</v>
      </c>
      <c r="D34" s="25" t="s">
        <v>221</v>
      </c>
      <c r="E34" s="25" t="s">
        <v>279</v>
      </c>
      <c r="F34" s="25" t="s">
        <v>344</v>
      </c>
      <c r="G34" s="29" t="s">
        <v>394</v>
      </c>
      <c r="H34" s="11">
        <v>41745</v>
      </c>
      <c r="I34" s="11">
        <f t="shared" si="0"/>
        <v>41780</v>
      </c>
      <c r="J34" s="24"/>
      <c r="K34" s="47"/>
      <c r="L34" s="16"/>
      <c r="M34" s="16"/>
    </row>
    <row r="35" spans="1:22" ht="12.75" customHeight="1">
      <c r="A35" s="24"/>
      <c r="B35" s="22" t="s">
        <v>127</v>
      </c>
      <c r="C35" s="24" t="s">
        <v>182</v>
      </c>
      <c r="D35" s="25" t="s">
        <v>12</v>
      </c>
      <c r="E35" s="25" t="s">
        <v>279</v>
      </c>
      <c r="F35" s="25" t="s">
        <v>344</v>
      </c>
      <c r="G35" s="29" t="s">
        <v>389</v>
      </c>
      <c r="H35" s="11">
        <v>41451</v>
      </c>
      <c r="I35" s="11">
        <f t="shared" si="0"/>
        <v>42181</v>
      </c>
      <c r="J35" s="24"/>
      <c r="K35" s="47"/>
      <c r="L35" s="16"/>
      <c r="M35" s="16"/>
    </row>
    <row r="36" spans="1:22" ht="12.75" customHeight="1">
      <c r="A36" s="24"/>
      <c r="B36" s="22" t="s">
        <v>127</v>
      </c>
      <c r="C36" s="24"/>
      <c r="D36" s="25" t="s">
        <v>289</v>
      </c>
      <c r="E36" s="25" t="s">
        <v>279</v>
      </c>
      <c r="F36" s="25" t="s">
        <v>344</v>
      </c>
      <c r="G36" s="29" t="s">
        <v>394</v>
      </c>
      <c r="H36" s="11">
        <v>41745</v>
      </c>
      <c r="I36" s="11">
        <f t="shared" si="0"/>
        <v>41780</v>
      </c>
      <c r="J36" s="24"/>
      <c r="K36" s="47"/>
      <c r="L36" s="16"/>
      <c r="M36" s="16"/>
    </row>
    <row r="37" spans="1:22" ht="12.75" customHeight="1">
      <c r="A37" s="24"/>
      <c r="B37" s="32" t="s">
        <v>19</v>
      </c>
      <c r="C37" s="24" t="s">
        <v>305</v>
      </c>
      <c r="D37" s="25" t="s">
        <v>18</v>
      </c>
      <c r="E37" s="25" t="s">
        <v>279</v>
      </c>
      <c r="F37" s="25" t="s">
        <v>344</v>
      </c>
      <c r="G37" s="29" t="s">
        <v>389</v>
      </c>
      <c r="H37" s="24"/>
      <c r="I37" s="11" t="str">
        <f t="shared" si="0"/>
        <v>ND</v>
      </c>
      <c r="J37" s="24"/>
      <c r="K37" s="47"/>
      <c r="L37" s="16"/>
      <c r="M37" s="16"/>
    </row>
    <row r="38" spans="1:22" ht="12.75" customHeight="1">
      <c r="A38" s="24"/>
      <c r="B38" s="32" t="s">
        <v>19</v>
      </c>
      <c r="C38" s="24"/>
      <c r="D38" s="25" t="s">
        <v>11</v>
      </c>
      <c r="E38" s="25" t="s">
        <v>279</v>
      </c>
      <c r="F38" s="25" t="s">
        <v>344</v>
      </c>
      <c r="G38" s="29" t="s">
        <v>388</v>
      </c>
      <c r="H38" s="24"/>
      <c r="I38" s="11" t="str">
        <f t="shared" si="0"/>
        <v>ND</v>
      </c>
      <c r="J38" s="24"/>
      <c r="K38" s="47"/>
      <c r="L38" s="16"/>
      <c r="M38" s="16"/>
    </row>
    <row r="39" spans="1:22" ht="12.75" customHeight="1">
      <c r="A39" s="24"/>
      <c r="B39" s="32" t="s">
        <v>19</v>
      </c>
      <c r="C39" s="24"/>
      <c r="D39" s="25" t="s">
        <v>338</v>
      </c>
      <c r="E39" s="25" t="s">
        <v>279</v>
      </c>
      <c r="F39" s="25" t="s">
        <v>344</v>
      </c>
      <c r="G39" s="29" t="s">
        <v>395</v>
      </c>
      <c r="H39" s="11">
        <v>41765</v>
      </c>
      <c r="I39" s="11">
        <f t="shared" si="0"/>
        <v>41793</v>
      </c>
      <c r="J39" s="24"/>
      <c r="K39" s="47"/>
      <c r="L39" s="16"/>
      <c r="M39" s="16"/>
    </row>
    <row r="40" spans="1:22" ht="12.75" customHeight="1">
      <c r="A40" s="24"/>
      <c r="B40" s="32" t="s">
        <v>19</v>
      </c>
      <c r="C40" s="24" t="s">
        <v>258</v>
      </c>
      <c r="D40" s="25" t="s">
        <v>221</v>
      </c>
      <c r="E40" s="25" t="s">
        <v>279</v>
      </c>
      <c r="F40" s="25" t="s">
        <v>344</v>
      </c>
      <c r="G40" s="29" t="s">
        <v>394</v>
      </c>
      <c r="H40" s="24"/>
      <c r="I40" s="11" t="str">
        <f t="shared" si="0"/>
        <v>ND</v>
      </c>
      <c r="J40" s="24"/>
      <c r="K40" s="47"/>
      <c r="L40" s="16"/>
      <c r="M40" s="16"/>
    </row>
    <row r="41" spans="1:22" ht="12.75" customHeight="1">
      <c r="A41" s="24"/>
      <c r="B41" s="32" t="s">
        <v>19</v>
      </c>
      <c r="C41" s="24" t="s">
        <v>182</v>
      </c>
      <c r="D41" s="25" t="s">
        <v>12</v>
      </c>
      <c r="E41" s="25" t="s">
        <v>279</v>
      </c>
      <c r="F41" s="25" t="s">
        <v>344</v>
      </c>
      <c r="G41" s="29" t="s">
        <v>389</v>
      </c>
      <c r="H41" s="24"/>
      <c r="I41" s="11" t="str">
        <f t="shared" si="0"/>
        <v>ND</v>
      </c>
      <c r="J41" s="24"/>
      <c r="K41" s="47"/>
      <c r="L41" s="16"/>
      <c r="M41" s="16"/>
    </row>
    <row r="42" spans="1:22" ht="12.75" customHeight="1">
      <c r="A42" s="24"/>
      <c r="B42" s="32" t="s">
        <v>19</v>
      </c>
      <c r="C42" s="24"/>
      <c r="D42" s="25" t="s">
        <v>289</v>
      </c>
      <c r="E42" s="25" t="s">
        <v>279</v>
      </c>
      <c r="F42" s="25" t="s">
        <v>344</v>
      </c>
      <c r="G42" s="29" t="s">
        <v>394</v>
      </c>
      <c r="H42" s="24"/>
      <c r="I42" s="11" t="str">
        <f t="shared" si="0"/>
        <v>ND</v>
      </c>
      <c r="J42" s="24"/>
      <c r="K42" s="47"/>
      <c r="L42" s="16"/>
      <c r="M42" s="16"/>
    </row>
    <row r="43" spans="1:22" ht="12.75" customHeight="1">
      <c r="A43" s="24"/>
      <c r="B43" s="22" t="s">
        <v>20</v>
      </c>
      <c r="C43" s="24" t="s">
        <v>6</v>
      </c>
      <c r="D43" s="25" t="s">
        <v>21</v>
      </c>
      <c r="E43" s="25" t="s">
        <v>326</v>
      </c>
      <c r="F43" s="25" t="s">
        <v>344</v>
      </c>
      <c r="G43" s="29" t="s">
        <v>389</v>
      </c>
      <c r="H43" s="11">
        <v>41715</v>
      </c>
      <c r="I43" s="11">
        <f t="shared" si="0"/>
        <v>42446</v>
      </c>
      <c r="J43" s="24"/>
      <c r="K43" s="47"/>
      <c r="L43" s="16"/>
      <c r="M43" s="16"/>
    </row>
    <row r="44" spans="1:22" s="5" customFormat="1">
      <c r="A44" s="12"/>
      <c r="B44" s="48" t="s">
        <v>443</v>
      </c>
      <c r="C44" s="49" t="s">
        <v>431</v>
      </c>
      <c r="D44" s="37" t="s">
        <v>438</v>
      </c>
      <c r="E44" s="37" t="s">
        <v>279</v>
      </c>
      <c r="F44" s="37" t="s">
        <v>324</v>
      </c>
      <c r="G44" s="40" t="s">
        <v>388</v>
      </c>
      <c r="H44" s="41">
        <v>41487</v>
      </c>
      <c r="I44" s="11">
        <f t="shared" si="0"/>
        <v>41852</v>
      </c>
      <c r="J44" s="38"/>
      <c r="K44" s="47"/>
      <c r="L44" s="16"/>
      <c r="M44" s="16"/>
      <c r="P44" s="76"/>
      <c r="Q44" s="76"/>
      <c r="R44" s="76"/>
      <c r="S44" s="76"/>
      <c r="T44" s="76"/>
      <c r="U44" s="76"/>
      <c r="V44" s="76"/>
    </row>
    <row r="45" spans="1:22">
      <c r="A45" s="12"/>
      <c r="B45" s="48" t="s">
        <v>441</v>
      </c>
      <c r="C45" s="49" t="s">
        <v>429</v>
      </c>
      <c r="D45" s="37" t="s">
        <v>437</v>
      </c>
      <c r="E45" s="37" t="s">
        <v>279</v>
      </c>
      <c r="F45" s="37" t="s">
        <v>324</v>
      </c>
      <c r="G45" s="40" t="s">
        <v>388</v>
      </c>
      <c r="H45" s="51">
        <v>41491</v>
      </c>
      <c r="I45" s="11">
        <f t="shared" si="0"/>
        <v>41856</v>
      </c>
      <c r="J45" s="38"/>
      <c r="K45" s="47"/>
      <c r="L45" s="16"/>
      <c r="M45" s="16"/>
      <c r="P45" s="77"/>
      <c r="Q45" s="77"/>
      <c r="R45" s="77"/>
      <c r="S45" s="77"/>
      <c r="T45" s="77"/>
      <c r="U45" s="77"/>
      <c r="V45" s="77"/>
    </row>
    <row r="46" spans="1:22" ht="12.75" customHeight="1">
      <c r="A46" s="24"/>
      <c r="B46" s="22" t="s">
        <v>23</v>
      </c>
      <c r="C46" s="24" t="s">
        <v>360</v>
      </c>
      <c r="D46" s="25" t="s">
        <v>17</v>
      </c>
      <c r="E46" s="25" t="s">
        <v>279</v>
      </c>
      <c r="F46" s="25" t="s">
        <v>344</v>
      </c>
      <c r="G46" s="29" t="s">
        <v>389</v>
      </c>
      <c r="H46" s="24"/>
      <c r="I46" s="11" t="str">
        <f t="shared" si="0"/>
        <v>ND</v>
      </c>
      <c r="J46" s="24"/>
      <c r="K46" s="47"/>
      <c r="L46" s="16"/>
      <c r="M46" s="16"/>
      <c r="P46" s="72"/>
      <c r="Q46" s="85"/>
      <c r="R46" s="85"/>
      <c r="S46" s="85"/>
      <c r="T46" s="85"/>
      <c r="U46" s="85"/>
      <c r="V46" s="77"/>
    </row>
    <row r="47" spans="1:22" ht="12.75" customHeight="1">
      <c r="A47" s="24"/>
      <c r="B47" s="22" t="s">
        <v>24</v>
      </c>
      <c r="C47" s="24" t="s">
        <v>128</v>
      </c>
      <c r="D47" s="25" t="s">
        <v>66</v>
      </c>
      <c r="E47" s="25" t="s">
        <v>279</v>
      </c>
      <c r="F47" s="25" t="s">
        <v>282</v>
      </c>
      <c r="G47" s="29" t="s">
        <v>390</v>
      </c>
      <c r="H47" s="11">
        <v>39679</v>
      </c>
      <c r="I47" s="11">
        <f t="shared" si="0"/>
        <v>43331</v>
      </c>
      <c r="J47" s="24"/>
      <c r="K47" s="47"/>
      <c r="L47" s="16"/>
      <c r="M47" s="16"/>
      <c r="P47" s="72"/>
      <c r="Q47" s="72"/>
      <c r="R47" s="72"/>
      <c r="S47" s="72"/>
      <c r="T47" s="72"/>
      <c r="U47" s="72"/>
      <c r="V47" s="77"/>
    </row>
    <row r="48" spans="1:22" s="5" customFormat="1" ht="12.75" customHeight="1">
      <c r="A48" s="6"/>
      <c r="B48" s="13" t="s">
        <v>251</v>
      </c>
      <c r="C48" s="6" t="s">
        <v>191</v>
      </c>
      <c r="D48" s="7" t="s">
        <v>230</v>
      </c>
      <c r="E48" s="7" t="s">
        <v>279</v>
      </c>
      <c r="F48" s="7" t="s">
        <v>344</v>
      </c>
      <c r="G48" s="29" t="s">
        <v>394</v>
      </c>
      <c r="H48" s="8">
        <v>41773</v>
      </c>
      <c r="I48" s="11">
        <f t="shared" si="0"/>
        <v>41808</v>
      </c>
      <c r="J48" s="6"/>
      <c r="K48" s="47"/>
      <c r="L48" s="16"/>
      <c r="M48" s="16"/>
      <c r="P48" s="72"/>
      <c r="Q48" s="71"/>
      <c r="R48" s="78"/>
      <c r="S48" s="71"/>
      <c r="T48" s="78"/>
      <c r="U48" s="72"/>
      <c r="V48" s="76"/>
    </row>
    <row r="49" spans="1:22" ht="12.75" customHeight="1">
      <c r="A49" s="6"/>
      <c r="B49" s="13" t="s">
        <v>252</v>
      </c>
      <c r="C49" s="6" t="s">
        <v>191</v>
      </c>
      <c r="D49" s="7" t="s">
        <v>230</v>
      </c>
      <c r="E49" s="7" t="s">
        <v>279</v>
      </c>
      <c r="F49" s="7" t="s">
        <v>344</v>
      </c>
      <c r="G49" s="29" t="s">
        <v>394</v>
      </c>
      <c r="H49" s="8">
        <v>41773</v>
      </c>
      <c r="I49" s="11">
        <f t="shared" si="0"/>
        <v>41808</v>
      </c>
      <c r="J49" s="6"/>
      <c r="K49" s="47"/>
      <c r="L49" s="16"/>
      <c r="M49" s="16"/>
      <c r="P49" s="72"/>
      <c r="Q49" s="72"/>
      <c r="R49" s="72"/>
      <c r="S49" s="72"/>
      <c r="T49" s="72"/>
      <c r="U49" s="72"/>
      <c r="V49" s="77"/>
    </row>
    <row r="50" spans="1:22" ht="12.75" customHeight="1">
      <c r="A50" s="6"/>
      <c r="B50" s="13" t="s">
        <v>220</v>
      </c>
      <c r="C50" s="6" t="s">
        <v>191</v>
      </c>
      <c r="D50" s="7" t="s">
        <v>221</v>
      </c>
      <c r="E50" s="7" t="s">
        <v>279</v>
      </c>
      <c r="F50" s="7" t="s">
        <v>344</v>
      </c>
      <c r="G50" s="29" t="s">
        <v>394</v>
      </c>
      <c r="H50" s="8">
        <v>41767</v>
      </c>
      <c r="I50" s="11">
        <f t="shared" si="0"/>
        <v>41802</v>
      </c>
      <c r="J50" s="6"/>
      <c r="K50" s="47"/>
      <c r="L50" s="16"/>
      <c r="M50" s="16"/>
      <c r="P50" s="72"/>
      <c r="Q50" s="72"/>
      <c r="R50" s="72"/>
      <c r="S50" s="72"/>
      <c r="T50" s="72"/>
      <c r="U50" s="72"/>
      <c r="V50" s="77"/>
    </row>
    <row r="51" spans="1:22" ht="12.75" customHeight="1">
      <c r="A51" s="6"/>
      <c r="B51" s="13" t="s">
        <v>222</v>
      </c>
      <c r="C51" s="6" t="s">
        <v>191</v>
      </c>
      <c r="D51" s="7" t="s">
        <v>221</v>
      </c>
      <c r="E51" s="7" t="s">
        <v>279</v>
      </c>
      <c r="F51" s="7" t="s">
        <v>344</v>
      </c>
      <c r="G51" s="29" t="s">
        <v>394</v>
      </c>
      <c r="H51" s="8">
        <v>41767</v>
      </c>
      <c r="I51" s="11">
        <f t="shared" si="0"/>
        <v>41802</v>
      </c>
      <c r="J51" s="6"/>
      <c r="K51" s="47"/>
      <c r="L51" s="16"/>
      <c r="M51" s="16"/>
      <c r="P51" s="77"/>
      <c r="Q51" s="72"/>
      <c r="R51" s="72"/>
      <c r="S51" s="72"/>
      <c r="T51" s="72"/>
      <c r="U51" s="72"/>
      <c r="V51" s="77"/>
    </row>
    <row r="52" spans="1:22" ht="12.75" customHeight="1">
      <c r="A52" s="6"/>
      <c r="B52" s="14" t="s">
        <v>362</v>
      </c>
      <c r="C52" s="6" t="s">
        <v>357</v>
      </c>
      <c r="D52" s="7" t="s">
        <v>333</v>
      </c>
      <c r="E52" s="7" t="s">
        <v>279</v>
      </c>
      <c r="F52" s="7" t="s">
        <v>282</v>
      </c>
      <c r="G52" s="34" t="s">
        <v>396</v>
      </c>
      <c r="H52" s="8">
        <v>41680</v>
      </c>
      <c r="I52" s="11">
        <f t="shared" si="0"/>
        <v>41861</v>
      </c>
      <c r="J52" s="6"/>
      <c r="K52" s="47"/>
      <c r="L52" s="16"/>
      <c r="M52" s="16"/>
      <c r="P52" s="72"/>
      <c r="Q52" s="72"/>
      <c r="R52" s="72"/>
      <c r="S52" s="72"/>
      <c r="T52" s="72"/>
      <c r="U52" s="72"/>
      <c r="V52" s="77"/>
    </row>
    <row r="53" spans="1:22" ht="12.75" customHeight="1">
      <c r="A53" s="24"/>
      <c r="B53" s="22" t="s">
        <v>25</v>
      </c>
      <c r="C53" s="24"/>
      <c r="D53" s="25" t="s">
        <v>22</v>
      </c>
      <c r="E53" s="25" t="s">
        <v>279</v>
      </c>
      <c r="F53" s="25" t="s">
        <v>344</v>
      </c>
      <c r="G53" s="29" t="s">
        <v>388</v>
      </c>
      <c r="H53" s="24"/>
      <c r="I53" s="11" t="str">
        <f t="shared" si="0"/>
        <v>ND</v>
      </c>
      <c r="J53" s="24"/>
      <c r="K53" s="47"/>
      <c r="L53" s="16"/>
      <c r="M53" s="16"/>
      <c r="P53" s="72"/>
      <c r="Q53" s="72"/>
      <c r="R53" s="72"/>
      <c r="S53" s="72"/>
      <c r="T53" s="72"/>
      <c r="U53" s="72"/>
      <c r="V53" s="77"/>
    </row>
    <row r="54" spans="1:22" ht="12.75" customHeight="1">
      <c r="A54" s="24"/>
      <c r="B54" s="22" t="s">
        <v>26</v>
      </c>
      <c r="C54" s="6" t="s">
        <v>214</v>
      </c>
      <c r="D54" s="25" t="s">
        <v>22</v>
      </c>
      <c r="E54" s="25" t="s">
        <v>279</v>
      </c>
      <c r="F54" s="25" t="s">
        <v>282</v>
      </c>
      <c r="G54" s="29" t="s">
        <v>396</v>
      </c>
      <c r="H54" s="11">
        <v>41680</v>
      </c>
      <c r="I54" s="11">
        <f t="shared" si="0"/>
        <v>41861</v>
      </c>
      <c r="J54" s="24"/>
      <c r="K54" s="47"/>
      <c r="L54" s="16"/>
      <c r="M54" s="16"/>
      <c r="P54" s="72"/>
      <c r="Q54" s="72"/>
      <c r="R54" s="72"/>
      <c r="S54" s="72"/>
      <c r="T54" s="72"/>
      <c r="U54" s="72"/>
      <c r="V54" s="77"/>
    </row>
    <row r="55" spans="1:22" ht="12.75" customHeight="1">
      <c r="A55" s="6"/>
      <c r="B55" s="13" t="s">
        <v>249</v>
      </c>
      <c r="C55" s="6" t="s">
        <v>191</v>
      </c>
      <c r="D55" s="7" t="s">
        <v>221</v>
      </c>
      <c r="E55" s="7" t="s">
        <v>279</v>
      </c>
      <c r="F55" s="7" t="s">
        <v>344</v>
      </c>
      <c r="G55" s="29" t="s">
        <v>394</v>
      </c>
      <c r="H55" s="8">
        <v>41773</v>
      </c>
      <c r="I55" s="11">
        <f t="shared" si="0"/>
        <v>41808</v>
      </c>
      <c r="J55" s="6"/>
      <c r="K55" s="47"/>
      <c r="L55" s="16"/>
      <c r="M55" s="16"/>
      <c r="P55" s="77"/>
      <c r="Q55" s="77"/>
      <c r="R55" s="77"/>
      <c r="S55" s="77"/>
      <c r="T55" s="77"/>
      <c r="U55" s="77"/>
      <c r="V55" s="77"/>
    </row>
    <row r="56" spans="1:22" ht="12.75" customHeight="1">
      <c r="A56" s="6"/>
      <c r="B56" s="13" t="s">
        <v>250</v>
      </c>
      <c r="C56" s="6" t="s">
        <v>191</v>
      </c>
      <c r="D56" s="7" t="s">
        <v>221</v>
      </c>
      <c r="E56" s="7" t="s">
        <v>279</v>
      </c>
      <c r="F56" s="7" t="s">
        <v>344</v>
      </c>
      <c r="G56" s="29" t="s">
        <v>394</v>
      </c>
      <c r="H56" s="8">
        <v>41773</v>
      </c>
      <c r="I56" s="11">
        <f t="shared" si="0"/>
        <v>41808</v>
      </c>
      <c r="J56" s="6"/>
      <c r="K56" s="47"/>
      <c r="L56" s="16"/>
      <c r="M56" s="16"/>
      <c r="P56" s="77"/>
      <c r="Q56" s="77"/>
      <c r="R56" s="77"/>
      <c r="S56" s="77"/>
      <c r="T56" s="77"/>
      <c r="U56" s="77"/>
      <c r="V56" s="77"/>
    </row>
    <row r="57" spans="1:22" ht="12.75" customHeight="1">
      <c r="A57" s="24"/>
      <c r="B57" s="22" t="s">
        <v>27</v>
      </c>
      <c r="C57" s="24"/>
      <c r="D57" s="25" t="s">
        <v>347</v>
      </c>
      <c r="E57" s="25" t="s">
        <v>279</v>
      </c>
      <c r="F57" s="25" t="s">
        <v>344</v>
      </c>
      <c r="G57" s="29" t="s">
        <v>397</v>
      </c>
      <c r="H57" s="11">
        <v>41708</v>
      </c>
      <c r="I57" s="11">
        <f t="shared" si="0"/>
        <v>41800</v>
      </c>
      <c r="J57" s="24"/>
      <c r="K57" s="47"/>
      <c r="L57" s="16"/>
      <c r="M57" s="16"/>
    </row>
    <row r="58" spans="1:22" ht="12.75" customHeight="1">
      <c r="A58" s="24"/>
      <c r="B58" s="22" t="s">
        <v>306</v>
      </c>
      <c r="C58" s="24" t="s">
        <v>182</v>
      </c>
      <c r="D58" s="25" t="s">
        <v>289</v>
      </c>
      <c r="E58" s="25" t="s">
        <v>279</v>
      </c>
      <c r="F58" s="25" t="s">
        <v>344</v>
      </c>
      <c r="G58" s="29" t="s">
        <v>394</v>
      </c>
      <c r="H58" s="11">
        <v>41745</v>
      </c>
      <c r="I58" s="11">
        <f t="shared" si="0"/>
        <v>41780</v>
      </c>
      <c r="J58" s="24"/>
      <c r="K58" s="47"/>
      <c r="L58" s="16"/>
      <c r="M58" s="16"/>
    </row>
    <row r="59" spans="1:22" ht="12.75" customHeight="1">
      <c r="A59" s="6"/>
      <c r="B59" s="22" t="s">
        <v>306</v>
      </c>
      <c r="C59" s="24" t="s">
        <v>258</v>
      </c>
      <c r="D59" s="25" t="s">
        <v>221</v>
      </c>
      <c r="E59" s="25" t="s">
        <v>279</v>
      </c>
      <c r="F59" s="25" t="s">
        <v>344</v>
      </c>
      <c r="G59" s="29" t="s">
        <v>394</v>
      </c>
      <c r="H59" s="8">
        <v>41745</v>
      </c>
      <c r="I59" s="11">
        <f t="shared" si="0"/>
        <v>41780</v>
      </c>
      <c r="J59" s="6"/>
      <c r="K59" s="47"/>
      <c r="L59" s="16"/>
      <c r="M59" s="16"/>
    </row>
    <row r="60" spans="1:22" ht="12.75" customHeight="1">
      <c r="A60" s="6"/>
      <c r="B60" s="13" t="s">
        <v>246</v>
      </c>
      <c r="C60" s="6" t="s">
        <v>191</v>
      </c>
      <c r="D60" s="7" t="s">
        <v>221</v>
      </c>
      <c r="E60" s="7" t="s">
        <v>279</v>
      </c>
      <c r="F60" s="7" t="s">
        <v>344</v>
      </c>
      <c r="G60" s="29" t="s">
        <v>394</v>
      </c>
      <c r="H60" s="8">
        <v>41773</v>
      </c>
      <c r="I60" s="11">
        <f t="shared" si="0"/>
        <v>41808</v>
      </c>
      <c r="J60" s="6"/>
      <c r="K60" s="47"/>
      <c r="L60" s="16"/>
      <c r="M60" s="16"/>
    </row>
    <row r="61" spans="1:22" ht="12.75" customHeight="1">
      <c r="A61" s="6"/>
      <c r="B61" s="13" t="s">
        <v>247</v>
      </c>
      <c r="C61" s="6" t="s">
        <v>191</v>
      </c>
      <c r="D61" s="7" t="s">
        <v>221</v>
      </c>
      <c r="E61" s="7" t="s">
        <v>279</v>
      </c>
      <c r="F61" s="7" t="s">
        <v>344</v>
      </c>
      <c r="G61" s="29" t="s">
        <v>394</v>
      </c>
      <c r="H61" s="8">
        <v>41773</v>
      </c>
      <c r="I61" s="11">
        <f t="shared" si="0"/>
        <v>41808</v>
      </c>
      <c r="J61" s="6"/>
      <c r="K61" s="47"/>
      <c r="L61" s="16"/>
      <c r="M61" s="16"/>
    </row>
    <row r="62" spans="1:22" ht="12.75" customHeight="1">
      <c r="A62" s="24"/>
      <c r="B62" s="22" t="s">
        <v>129</v>
      </c>
      <c r="C62" s="24" t="s">
        <v>130</v>
      </c>
      <c r="D62" s="25" t="s">
        <v>329</v>
      </c>
      <c r="E62" s="25" t="s">
        <v>279</v>
      </c>
      <c r="F62" s="25" t="s">
        <v>278</v>
      </c>
      <c r="G62" s="29"/>
      <c r="H62" s="24"/>
      <c r="I62" s="11" t="str">
        <f t="shared" si="0"/>
        <v>ND</v>
      </c>
      <c r="J62" s="24"/>
      <c r="K62" s="47"/>
      <c r="L62" s="16"/>
      <c r="M62" s="16"/>
    </row>
    <row r="63" spans="1:22" ht="12.75" customHeight="1">
      <c r="A63" s="6"/>
      <c r="B63" s="13" t="s">
        <v>231</v>
      </c>
      <c r="C63" s="6" t="s">
        <v>191</v>
      </c>
      <c r="D63" s="7" t="s">
        <v>221</v>
      </c>
      <c r="E63" s="7" t="s">
        <v>279</v>
      </c>
      <c r="F63" s="7" t="s">
        <v>344</v>
      </c>
      <c r="G63" s="29" t="s">
        <v>394</v>
      </c>
      <c r="H63" s="8">
        <v>41767</v>
      </c>
      <c r="I63" s="11">
        <f t="shared" si="0"/>
        <v>41802</v>
      </c>
      <c r="J63" s="6"/>
      <c r="K63" s="47"/>
      <c r="L63" s="16"/>
      <c r="M63" s="16"/>
    </row>
    <row r="64" spans="1:22" ht="12.75" customHeight="1">
      <c r="A64" s="6"/>
      <c r="B64" s="13" t="s">
        <v>232</v>
      </c>
      <c r="C64" s="6" t="s">
        <v>191</v>
      </c>
      <c r="D64" s="7" t="s">
        <v>221</v>
      </c>
      <c r="E64" s="7" t="s">
        <v>279</v>
      </c>
      <c r="F64" s="7" t="s">
        <v>344</v>
      </c>
      <c r="G64" s="29" t="s">
        <v>394</v>
      </c>
      <c r="H64" s="8">
        <v>41767</v>
      </c>
      <c r="I64" s="11">
        <f t="shared" si="0"/>
        <v>41802</v>
      </c>
      <c r="J64" s="6"/>
      <c r="K64" s="47"/>
      <c r="L64" s="16"/>
      <c r="M64" s="16"/>
    </row>
    <row r="65" spans="1:13" ht="12.75" customHeight="1">
      <c r="A65" s="24"/>
      <c r="B65" s="22" t="s">
        <v>131</v>
      </c>
      <c r="C65" s="24" t="s">
        <v>112</v>
      </c>
      <c r="D65" s="25" t="s">
        <v>334</v>
      </c>
      <c r="E65" s="25" t="s">
        <v>326</v>
      </c>
      <c r="F65" s="25" t="s">
        <v>344</v>
      </c>
      <c r="G65" s="29"/>
      <c r="H65" s="24"/>
      <c r="I65" s="11" t="str">
        <f t="shared" si="0"/>
        <v>ND</v>
      </c>
      <c r="J65" s="24"/>
      <c r="K65" s="47"/>
      <c r="L65" s="16"/>
      <c r="M65" s="16"/>
    </row>
    <row r="66" spans="1:13" ht="12.75" customHeight="1">
      <c r="A66" s="24"/>
      <c r="B66" s="22" t="s">
        <v>28</v>
      </c>
      <c r="C66" s="24" t="s">
        <v>335</v>
      </c>
      <c r="D66" s="25" t="s">
        <v>22</v>
      </c>
      <c r="E66" s="25" t="s">
        <v>279</v>
      </c>
      <c r="F66" s="25" t="s">
        <v>282</v>
      </c>
      <c r="G66" s="29" t="s">
        <v>388</v>
      </c>
      <c r="H66" s="24"/>
      <c r="I66" s="11" t="str">
        <f t="shared" si="0"/>
        <v>ND</v>
      </c>
      <c r="J66" s="24"/>
      <c r="K66" s="47"/>
      <c r="L66" s="16"/>
      <c r="M66" s="16"/>
    </row>
    <row r="67" spans="1:13" ht="12.75" customHeight="1">
      <c r="A67" s="24"/>
      <c r="B67" s="22" t="s">
        <v>132</v>
      </c>
      <c r="C67" s="24" t="s">
        <v>130</v>
      </c>
      <c r="D67" s="9" t="s">
        <v>313</v>
      </c>
      <c r="E67" s="7" t="s">
        <v>279</v>
      </c>
      <c r="F67" s="7" t="s">
        <v>278</v>
      </c>
      <c r="G67" s="34" t="s">
        <v>388</v>
      </c>
      <c r="H67" s="11">
        <v>41571</v>
      </c>
      <c r="I67" s="11">
        <f t="shared" si="0"/>
        <v>41936</v>
      </c>
      <c r="J67" s="24"/>
      <c r="K67" s="47"/>
      <c r="L67" s="16"/>
      <c r="M67" s="16"/>
    </row>
    <row r="68" spans="1:13" ht="12.75" customHeight="1">
      <c r="A68" s="6"/>
      <c r="B68" s="13" t="s">
        <v>234</v>
      </c>
      <c r="C68" s="6" t="s">
        <v>191</v>
      </c>
      <c r="D68" s="7" t="s">
        <v>219</v>
      </c>
      <c r="E68" s="7" t="s">
        <v>279</v>
      </c>
      <c r="F68" s="7" t="s">
        <v>344</v>
      </c>
      <c r="G68" s="29" t="s">
        <v>394</v>
      </c>
      <c r="H68" s="8">
        <v>41767</v>
      </c>
      <c r="I68" s="11">
        <f t="shared" ref="I68:I131" si="1">IF(G68="","ND",IF(H68="", "ND",IF(MID(G68,SEARCH(" ",G68)+1,1)="m",EDATE(H68,LEFT(G68,SEARCH(" ",G68)-1)),IF(MID(G68,SEARCH(" ",G68)+1,1)="s",H68+LEFT(G68,SEARCH(" ",G68)-1)*7,H68+LEFT(G68,SEARCH(" ",G68)-1)))))</f>
        <v>41802</v>
      </c>
      <c r="J68" s="6"/>
      <c r="K68" s="47"/>
      <c r="L68" s="16"/>
      <c r="M68" s="16"/>
    </row>
    <row r="69" spans="1:13" ht="12.75" customHeight="1">
      <c r="A69" s="6"/>
      <c r="B69" s="13" t="s">
        <v>235</v>
      </c>
      <c r="C69" s="6" t="s">
        <v>191</v>
      </c>
      <c r="D69" s="7" t="s">
        <v>219</v>
      </c>
      <c r="E69" s="7" t="s">
        <v>279</v>
      </c>
      <c r="F69" s="7" t="s">
        <v>344</v>
      </c>
      <c r="G69" s="29" t="s">
        <v>394</v>
      </c>
      <c r="H69" s="8">
        <v>41767</v>
      </c>
      <c r="I69" s="11">
        <f t="shared" si="1"/>
        <v>41802</v>
      </c>
      <c r="J69" s="6"/>
      <c r="K69" s="47"/>
      <c r="L69" s="16"/>
      <c r="M69" s="16"/>
    </row>
    <row r="70" spans="1:13" ht="12.75" customHeight="1">
      <c r="A70" s="24"/>
      <c r="B70" s="22" t="s">
        <v>133</v>
      </c>
      <c r="C70" s="24" t="s">
        <v>124</v>
      </c>
      <c r="D70" s="25" t="s">
        <v>29</v>
      </c>
      <c r="E70" s="25" t="s">
        <v>279</v>
      </c>
      <c r="F70" s="25" t="s">
        <v>344</v>
      </c>
      <c r="G70" s="29" t="s">
        <v>393</v>
      </c>
      <c r="H70" s="24"/>
      <c r="I70" s="11" t="str">
        <f t="shared" si="1"/>
        <v>ND</v>
      </c>
      <c r="J70" s="24"/>
      <c r="K70" s="47"/>
      <c r="L70" s="16"/>
      <c r="M70" s="16"/>
    </row>
    <row r="71" spans="1:13" ht="12.75" customHeight="1">
      <c r="A71" s="24"/>
      <c r="B71" s="22" t="s">
        <v>134</v>
      </c>
      <c r="C71" s="24" t="s">
        <v>130</v>
      </c>
      <c r="D71" s="25" t="s">
        <v>329</v>
      </c>
      <c r="E71" s="25" t="s">
        <v>279</v>
      </c>
      <c r="F71" s="25" t="s">
        <v>344</v>
      </c>
      <c r="G71" s="29"/>
      <c r="H71" s="24"/>
      <c r="I71" s="11" t="str">
        <f t="shared" si="1"/>
        <v>ND</v>
      </c>
      <c r="J71" s="24"/>
      <c r="K71" s="47"/>
      <c r="L71" s="16"/>
      <c r="M71" s="16"/>
    </row>
    <row r="72" spans="1:13">
      <c r="A72" s="24"/>
      <c r="B72" s="22" t="s">
        <v>30</v>
      </c>
      <c r="C72" s="24" t="s">
        <v>136</v>
      </c>
      <c r="D72" s="25" t="s">
        <v>348</v>
      </c>
      <c r="E72" s="25" t="s">
        <v>279</v>
      </c>
      <c r="F72" s="25" t="s">
        <v>324</v>
      </c>
      <c r="G72" s="29"/>
      <c r="H72" s="11">
        <v>41359</v>
      </c>
      <c r="I72" s="11" t="str">
        <f t="shared" si="1"/>
        <v>ND</v>
      </c>
      <c r="J72" s="24"/>
      <c r="K72" s="47"/>
      <c r="L72" s="16"/>
      <c r="M72" s="16"/>
    </row>
    <row r="73" spans="1:13">
      <c r="A73" s="24"/>
      <c r="B73" s="22" t="s">
        <v>31</v>
      </c>
      <c r="C73" s="24" t="s">
        <v>137</v>
      </c>
      <c r="D73" s="25" t="s">
        <v>348</v>
      </c>
      <c r="E73" s="25" t="s">
        <v>279</v>
      </c>
      <c r="F73" s="25" t="s">
        <v>324</v>
      </c>
      <c r="G73" s="29"/>
      <c r="H73" s="11">
        <v>41460</v>
      </c>
      <c r="I73" s="11" t="str">
        <f t="shared" si="1"/>
        <v>ND</v>
      </c>
      <c r="J73" s="24"/>
      <c r="K73" s="47"/>
      <c r="L73" s="16"/>
      <c r="M73" s="16"/>
    </row>
    <row r="74" spans="1:13">
      <c r="A74" s="24"/>
      <c r="B74" s="22" t="s">
        <v>32</v>
      </c>
      <c r="C74" s="24" t="s">
        <v>137</v>
      </c>
      <c r="D74" s="25" t="s">
        <v>348</v>
      </c>
      <c r="E74" s="25" t="s">
        <v>279</v>
      </c>
      <c r="F74" s="25" t="s">
        <v>324</v>
      </c>
      <c r="G74" s="29"/>
      <c r="H74" s="11">
        <v>41540</v>
      </c>
      <c r="I74" s="11" t="str">
        <f t="shared" si="1"/>
        <v>ND</v>
      </c>
      <c r="J74" s="24"/>
      <c r="K74" s="47"/>
      <c r="L74" s="16"/>
      <c r="M74" s="16"/>
    </row>
    <row r="75" spans="1:13" ht="12.75" customHeight="1">
      <c r="A75" s="24"/>
      <c r="B75" s="22" t="s">
        <v>138</v>
      </c>
      <c r="C75" s="24" t="s">
        <v>8</v>
      </c>
      <c r="D75" s="25" t="s">
        <v>332</v>
      </c>
      <c r="E75" s="25" t="s">
        <v>326</v>
      </c>
      <c r="F75" s="25" t="s">
        <v>344</v>
      </c>
      <c r="G75" s="29"/>
      <c r="H75" s="24"/>
      <c r="I75" s="11" t="str">
        <f t="shared" si="1"/>
        <v>ND</v>
      </c>
      <c r="J75" s="24"/>
      <c r="K75" s="47"/>
      <c r="L75" s="16"/>
      <c r="M75" s="16"/>
    </row>
    <row r="76" spans="1:13" ht="12.75" customHeight="1">
      <c r="A76" s="24"/>
      <c r="B76" s="32" t="s">
        <v>139</v>
      </c>
      <c r="C76" s="24" t="s">
        <v>135</v>
      </c>
      <c r="D76" s="25" t="s">
        <v>353</v>
      </c>
      <c r="E76" s="25" t="s">
        <v>279</v>
      </c>
      <c r="F76" s="25" t="s">
        <v>278</v>
      </c>
      <c r="G76" s="29" t="s">
        <v>390</v>
      </c>
      <c r="H76" s="24"/>
      <c r="I76" s="11" t="str">
        <f t="shared" si="1"/>
        <v>ND</v>
      </c>
      <c r="J76" s="24"/>
      <c r="K76" s="47"/>
      <c r="L76" s="16"/>
      <c r="M76" s="16"/>
    </row>
    <row r="77" spans="1:13" ht="12.75" customHeight="1">
      <c r="A77" s="24"/>
      <c r="B77" s="32" t="s">
        <v>139</v>
      </c>
      <c r="C77" s="24"/>
      <c r="D77" s="25" t="s">
        <v>328</v>
      </c>
      <c r="E77" s="25" t="s">
        <v>279</v>
      </c>
      <c r="F77" s="25" t="s">
        <v>278</v>
      </c>
      <c r="G77" s="29" t="s">
        <v>391</v>
      </c>
      <c r="H77" s="24"/>
      <c r="I77" s="11" t="str">
        <f t="shared" si="1"/>
        <v>ND</v>
      </c>
      <c r="J77" s="24"/>
      <c r="K77" s="47"/>
      <c r="L77" s="16"/>
      <c r="M77" s="16"/>
    </row>
    <row r="78" spans="1:13" ht="12.75" customHeight="1">
      <c r="A78" s="6"/>
      <c r="B78" s="14" t="s">
        <v>210</v>
      </c>
      <c r="C78" s="6" t="s">
        <v>119</v>
      </c>
      <c r="D78" s="7" t="s">
        <v>333</v>
      </c>
      <c r="E78" s="7" t="s">
        <v>279</v>
      </c>
      <c r="F78" s="7" t="s">
        <v>282</v>
      </c>
      <c r="G78" s="34" t="s">
        <v>388</v>
      </c>
      <c r="H78" s="8">
        <v>41485</v>
      </c>
      <c r="I78" s="11">
        <f t="shared" si="1"/>
        <v>41850</v>
      </c>
      <c r="J78" s="6"/>
      <c r="K78" s="47"/>
      <c r="L78" s="16"/>
      <c r="M78" s="16"/>
    </row>
    <row r="79" spans="1:13" ht="12.75" customHeight="1">
      <c r="A79" s="24"/>
      <c r="B79" s="32" t="s">
        <v>140</v>
      </c>
      <c r="C79" s="24" t="s">
        <v>135</v>
      </c>
      <c r="D79" s="25" t="s">
        <v>353</v>
      </c>
      <c r="E79" s="25" t="s">
        <v>279</v>
      </c>
      <c r="F79" s="25" t="s">
        <v>278</v>
      </c>
      <c r="G79" s="29" t="s">
        <v>390</v>
      </c>
      <c r="H79" s="24"/>
      <c r="I79" s="11" t="str">
        <f t="shared" si="1"/>
        <v>ND</v>
      </c>
      <c r="J79" s="24"/>
      <c r="K79" s="47"/>
      <c r="L79" s="16"/>
      <c r="M79" s="16"/>
    </row>
    <row r="80" spans="1:13" ht="12.75" customHeight="1">
      <c r="A80" s="24"/>
      <c r="B80" s="32" t="s">
        <v>140</v>
      </c>
      <c r="C80" s="24"/>
      <c r="D80" s="25" t="s">
        <v>328</v>
      </c>
      <c r="E80" s="25" t="s">
        <v>279</v>
      </c>
      <c r="F80" s="25" t="s">
        <v>278</v>
      </c>
      <c r="G80" s="29" t="s">
        <v>391</v>
      </c>
      <c r="H80" s="24"/>
      <c r="I80" s="11" t="str">
        <f t="shared" si="1"/>
        <v>ND</v>
      </c>
      <c r="J80" s="24"/>
      <c r="K80" s="47"/>
      <c r="L80" s="16"/>
      <c r="M80" s="16"/>
    </row>
    <row r="81" spans="1:13" ht="12.75" customHeight="1">
      <c r="A81" s="24"/>
      <c r="B81" s="22" t="s">
        <v>141</v>
      </c>
      <c r="C81" s="24" t="s">
        <v>130</v>
      </c>
      <c r="D81" s="25" t="s">
        <v>329</v>
      </c>
      <c r="E81" s="25" t="s">
        <v>279</v>
      </c>
      <c r="F81" s="25" t="s">
        <v>344</v>
      </c>
      <c r="G81" s="29" t="s">
        <v>388</v>
      </c>
      <c r="H81" s="11">
        <v>41758</v>
      </c>
      <c r="I81" s="11">
        <f t="shared" si="1"/>
        <v>42123</v>
      </c>
      <c r="J81" s="24"/>
      <c r="K81" s="47"/>
      <c r="L81" s="16"/>
      <c r="M81" s="16"/>
    </row>
    <row r="82" spans="1:13" ht="12.75" customHeight="1">
      <c r="A82" s="24"/>
      <c r="B82" s="22" t="s">
        <v>355</v>
      </c>
      <c r="C82" s="24"/>
      <c r="D82" s="25" t="s">
        <v>340</v>
      </c>
      <c r="E82" s="25" t="s">
        <v>279</v>
      </c>
      <c r="F82" s="25" t="s">
        <v>282</v>
      </c>
      <c r="G82" s="29" t="s">
        <v>391</v>
      </c>
      <c r="H82" s="11">
        <v>41486</v>
      </c>
      <c r="I82" s="11">
        <f t="shared" si="1"/>
        <v>43312</v>
      </c>
      <c r="J82" s="24"/>
      <c r="K82" s="47"/>
      <c r="L82" s="16"/>
      <c r="M82" s="16"/>
    </row>
    <row r="83" spans="1:13" ht="12.75" customHeight="1">
      <c r="A83" s="24"/>
      <c r="B83" s="22" t="s">
        <v>142</v>
      </c>
      <c r="C83" s="24" t="s">
        <v>135</v>
      </c>
      <c r="D83" s="25" t="s">
        <v>22</v>
      </c>
      <c r="E83" s="25"/>
      <c r="F83" s="25"/>
      <c r="G83" s="29"/>
      <c r="H83" s="24"/>
      <c r="I83" s="11" t="str">
        <f t="shared" si="1"/>
        <v>ND</v>
      </c>
      <c r="J83" s="24"/>
      <c r="K83" s="47"/>
      <c r="L83" s="16"/>
      <c r="M83" s="16"/>
    </row>
    <row r="84" spans="1:13" ht="12.75" customHeight="1">
      <c r="A84" s="24"/>
      <c r="B84" s="17" t="s">
        <v>143</v>
      </c>
      <c r="C84" s="24" t="s">
        <v>130</v>
      </c>
      <c r="D84" s="25" t="s">
        <v>329</v>
      </c>
      <c r="E84" s="25"/>
      <c r="F84" s="25"/>
      <c r="G84" s="29"/>
      <c r="H84" s="24"/>
      <c r="I84" s="11" t="str">
        <f t="shared" si="1"/>
        <v>ND</v>
      </c>
      <c r="J84" s="24"/>
      <c r="K84" s="47"/>
      <c r="L84" s="16"/>
      <c r="M84" s="16"/>
    </row>
    <row r="85" spans="1:13" ht="12.75" customHeight="1">
      <c r="A85" s="24"/>
      <c r="B85" s="22" t="s">
        <v>144</v>
      </c>
      <c r="C85" s="24" t="s">
        <v>191</v>
      </c>
      <c r="D85" s="25" t="s">
        <v>221</v>
      </c>
      <c r="E85" s="25" t="s">
        <v>279</v>
      </c>
      <c r="F85" s="25" t="s">
        <v>344</v>
      </c>
      <c r="G85" s="29" t="s">
        <v>394</v>
      </c>
      <c r="H85" s="8">
        <v>41767</v>
      </c>
      <c r="I85" s="11">
        <f t="shared" si="1"/>
        <v>41802</v>
      </c>
      <c r="J85" s="24"/>
      <c r="K85" s="47"/>
      <c r="L85" s="16"/>
      <c r="M85" s="16"/>
    </row>
    <row r="86" spans="1:13" ht="12.75" customHeight="1">
      <c r="A86" s="24"/>
      <c r="B86" s="22" t="s">
        <v>145</v>
      </c>
      <c r="C86" s="24" t="s">
        <v>191</v>
      </c>
      <c r="D86" s="25" t="s">
        <v>221</v>
      </c>
      <c r="E86" s="25" t="s">
        <v>279</v>
      </c>
      <c r="F86" s="25" t="s">
        <v>344</v>
      </c>
      <c r="G86" s="29" t="s">
        <v>394</v>
      </c>
      <c r="H86" s="8">
        <v>41767</v>
      </c>
      <c r="I86" s="11">
        <f t="shared" si="1"/>
        <v>41802</v>
      </c>
      <c r="J86" s="24"/>
      <c r="K86" s="47"/>
      <c r="L86" s="16"/>
      <c r="M86" s="16"/>
    </row>
    <row r="87" spans="1:13" ht="12.75" customHeight="1">
      <c r="A87" s="6"/>
      <c r="B87" s="14" t="s">
        <v>216</v>
      </c>
      <c r="C87" s="6" t="s">
        <v>130</v>
      </c>
      <c r="D87" s="9" t="s">
        <v>313</v>
      </c>
      <c r="E87" s="7" t="s">
        <v>279</v>
      </c>
      <c r="F87" s="7" t="s">
        <v>278</v>
      </c>
      <c r="G87" s="34" t="s">
        <v>388</v>
      </c>
      <c r="H87" s="8">
        <v>41375</v>
      </c>
      <c r="I87" s="11">
        <f t="shared" si="1"/>
        <v>41740</v>
      </c>
      <c r="J87" s="6"/>
      <c r="K87" s="47"/>
      <c r="L87" s="16"/>
      <c r="M87" s="16"/>
    </row>
    <row r="88" spans="1:13" ht="12.75" customHeight="1">
      <c r="A88" s="6"/>
      <c r="B88" s="33" t="s">
        <v>263</v>
      </c>
      <c r="C88" s="24" t="s">
        <v>264</v>
      </c>
      <c r="D88" s="25" t="s">
        <v>329</v>
      </c>
      <c r="E88" s="7"/>
      <c r="F88" s="7"/>
      <c r="G88" s="34"/>
      <c r="H88" s="6"/>
      <c r="I88" s="11" t="str">
        <f t="shared" si="1"/>
        <v>ND</v>
      </c>
      <c r="J88" s="6"/>
      <c r="K88" s="47"/>
      <c r="L88" s="16"/>
      <c r="M88" s="16"/>
    </row>
    <row r="89" spans="1:13" ht="12.75" customHeight="1">
      <c r="A89" s="6"/>
      <c r="B89" s="33" t="s">
        <v>263</v>
      </c>
      <c r="C89" s="24"/>
      <c r="D89" s="25" t="s">
        <v>353</v>
      </c>
      <c r="E89" s="25" t="s">
        <v>279</v>
      </c>
      <c r="F89" s="25" t="s">
        <v>278</v>
      </c>
      <c r="G89" s="29" t="s">
        <v>390</v>
      </c>
      <c r="H89" s="6"/>
      <c r="I89" s="11" t="str">
        <f t="shared" si="1"/>
        <v>ND</v>
      </c>
      <c r="J89" s="6"/>
      <c r="K89" s="47"/>
      <c r="L89" s="16"/>
      <c r="M89" s="16"/>
    </row>
    <row r="90" spans="1:13" ht="12.75" customHeight="1">
      <c r="A90" s="6"/>
      <c r="B90" s="33" t="s">
        <v>263</v>
      </c>
      <c r="C90" s="24"/>
      <c r="D90" s="25" t="s">
        <v>328</v>
      </c>
      <c r="E90" s="25" t="s">
        <v>279</v>
      </c>
      <c r="F90" s="25" t="s">
        <v>278</v>
      </c>
      <c r="G90" s="29" t="s">
        <v>391</v>
      </c>
      <c r="H90" s="6"/>
      <c r="I90" s="11" t="str">
        <f t="shared" si="1"/>
        <v>ND</v>
      </c>
      <c r="J90" s="6"/>
      <c r="K90" s="47"/>
      <c r="L90" s="16"/>
      <c r="M90" s="16"/>
    </row>
    <row r="91" spans="1:13" ht="12.75" customHeight="1">
      <c r="A91" s="24"/>
      <c r="B91" s="17" t="s">
        <v>146</v>
      </c>
      <c r="C91" s="24" t="s">
        <v>147</v>
      </c>
      <c r="D91" s="25" t="s">
        <v>329</v>
      </c>
      <c r="E91" s="25"/>
      <c r="F91" s="25"/>
      <c r="G91" s="29"/>
      <c r="H91" s="24"/>
      <c r="I91" s="11" t="str">
        <f t="shared" si="1"/>
        <v>ND</v>
      </c>
      <c r="J91" s="24"/>
      <c r="K91" s="47"/>
      <c r="L91" s="16"/>
      <c r="M91" s="16"/>
    </row>
    <row r="92" spans="1:13" ht="12.75" customHeight="1">
      <c r="A92" s="6"/>
      <c r="B92" s="13" t="s">
        <v>226</v>
      </c>
      <c r="C92" s="6" t="s">
        <v>163</v>
      </c>
      <c r="D92" s="7" t="s">
        <v>221</v>
      </c>
      <c r="E92" s="7" t="s">
        <v>279</v>
      </c>
      <c r="F92" s="7" t="s">
        <v>344</v>
      </c>
      <c r="G92" s="29" t="s">
        <v>394</v>
      </c>
      <c r="H92" s="8">
        <v>41767</v>
      </c>
      <c r="I92" s="11">
        <f t="shared" si="1"/>
        <v>41802</v>
      </c>
      <c r="J92" s="6"/>
      <c r="K92" s="47"/>
      <c r="L92" s="16"/>
      <c r="M92" s="16"/>
    </row>
    <row r="93" spans="1:13" ht="12.75" customHeight="1">
      <c r="A93" s="6"/>
      <c r="B93" s="13" t="s">
        <v>227</v>
      </c>
      <c r="C93" s="6" t="s">
        <v>163</v>
      </c>
      <c r="D93" s="7" t="s">
        <v>221</v>
      </c>
      <c r="E93" s="7" t="s">
        <v>279</v>
      </c>
      <c r="F93" s="7" t="s">
        <v>344</v>
      </c>
      <c r="G93" s="29" t="s">
        <v>394</v>
      </c>
      <c r="H93" s="8">
        <v>41767</v>
      </c>
      <c r="I93" s="11">
        <f t="shared" si="1"/>
        <v>41802</v>
      </c>
      <c r="J93" s="6"/>
      <c r="K93" s="47"/>
      <c r="L93" s="16"/>
      <c r="M93" s="16"/>
    </row>
    <row r="94" spans="1:13" ht="12.75" customHeight="1">
      <c r="A94" s="24"/>
      <c r="B94" s="22" t="s">
        <v>148</v>
      </c>
      <c r="C94" s="24" t="s">
        <v>130</v>
      </c>
      <c r="D94" s="25" t="s">
        <v>329</v>
      </c>
      <c r="E94" s="25" t="s">
        <v>279</v>
      </c>
      <c r="F94" s="25" t="s">
        <v>278</v>
      </c>
      <c r="G94" s="29"/>
      <c r="H94" s="24"/>
      <c r="I94" s="11" t="str">
        <f t="shared" si="1"/>
        <v>ND</v>
      </c>
      <c r="J94" s="24"/>
      <c r="K94" s="47"/>
      <c r="L94" s="16"/>
      <c r="M94" s="16"/>
    </row>
    <row r="95" spans="1:13" ht="12.75" customHeight="1">
      <c r="A95" s="6"/>
      <c r="B95" s="13" t="s">
        <v>267</v>
      </c>
      <c r="C95" s="6" t="s">
        <v>268</v>
      </c>
      <c r="D95" s="25" t="s">
        <v>329</v>
      </c>
      <c r="E95" s="7"/>
      <c r="F95" s="7"/>
      <c r="G95" s="34"/>
      <c r="H95" s="6"/>
      <c r="I95" s="11" t="str">
        <f t="shared" si="1"/>
        <v>ND</v>
      </c>
      <c r="J95" s="6"/>
      <c r="K95" s="47"/>
      <c r="L95" s="16"/>
      <c r="M95" s="16"/>
    </row>
    <row r="96" spans="1:13" ht="12.75" customHeight="1">
      <c r="A96" s="24"/>
      <c r="B96" s="22" t="s">
        <v>149</v>
      </c>
      <c r="C96" s="24" t="s">
        <v>283</v>
      </c>
      <c r="D96" s="25" t="s">
        <v>219</v>
      </c>
      <c r="E96" s="25" t="s">
        <v>279</v>
      </c>
      <c r="F96" s="25" t="s">
        <v>282</v>
      </c>
      <c r="G96" s="29" t="s">
        <v>388</v>
      </c>
      <c r="H96" s="11">
        <v>41451</v>
      </c>
      <c r="I96" s="11">
        <f t="shared" si="1"/>
        <v>41816</v>
      </c>
      <c r="J96" s="24"/>
      <c r="K96" s="47"/>
      <c r="L96" s="16"/>
      <c r="M96" s="16"/>
    </row>
    <row r="97" spans="1:13" ht="12.75" customHeight="1">
      <c r="A97" s="24"/>
      <c r="B97" s="22" t="s">
        <v>149</v>
      </c>
      <c r="C97" s="24"/>
      <c r="D97" s="25" t="s">
        <v>281</v>
      </c>
      <c r="E97" s="25" t="s">
        <v>279</v>
      </c>
      <c r="F97" s="25" t="s">
        <v>278</v>
      </c>
      <c r="G97" s="29" t="s">
        <v>399</v>
      </c>
      <c r="H97" s="11">
        <v>41451</v>
      </c>
      <c r="I97" s="11">
        <f t="shared" si="1"/>
        <v>43642</v>
      </c>
      <c r="J97" s="24"/>
      <c r="K97" s="47"/>
      <c r="L97" s="16"/>
      <c r="M97" s="16"/>
    </row>
    <row r="98" spans="1:13" ht="12.75" customHeight="1">
      <c r="A98" s="24"/>
      <c r="B98" s="22" t="s">
        <v>149</v>
      </c>
      <c r="C98" s="24" t="s">
        <v>130</v>
      </c>
      <c r="D98" s="9" t="s">
        <v>313</v>
      </c>
      <c r="E98" s="25" t="s">
        <v>279</v>
      </c>
      <c r="F98" s="25" t="s">
        <v>278</v>
      </c>
      <c r="G98" s="29" t="s">
        <v>388</v>
      </c>
      <c r="H98" s="11">
        <v>41375</v>
      </c>
      <c r="I98" s="11">
        <f t="shared" si="1"/>
        <v>41740</v>
      </c>
      <c r="J98" s="24"/>
      <c r="K98" s="47"/>
      <c r="L98" s="16"/>
      <c r="M98" s="16"/>
    </row>
    <row r="99" spans="1:13" ht="12.75" customHeight="1">
      <c r="A99" s="24"/>
      <c r="B99" s="22" t="s">
        <v>150</v>
      </c>
      <c r="C99" s="24" t="s">
        <v>454</v>
      </c>
      <c r="D99" s="25" t="s">
        <v>104</v>
      </c>
      <c r="E99" s="25" t="s">
        <v>279</v>
      </c>
      <c r="F99" s="25" t="s">
        <v>282</v>
      </c>
      <c r="G99" s="29"/>
      <c r="H99" s="24"/>
      <c r="I99" s="11" t="str">
        <f t="shared" si="1"/>
        <v>ND</v>
      </c>
      <c r="J99" s="24"/>
      <c r="K99" s="47"/>
      <c r="L99" s="16"/>
      <c r="M99" s="16"/>
    </row>
    <row r="100" spans="1:13" ht="12.75" customHeight="1">
      <c r="A100" s="6"/>
      <c r="B100" s="13" t="s">
        <v>208</v>
      </c>
      <c r="C100" s="6" t="s">
        <v>191</v>
      </c>
      <c r="D100" s="7" t="s">
        <v>221</v>
      </c>
      <c r="E100" s="7" t="s">
        <v>279</v>
      </c>
      <c r="F100" s="7" t="s">
        <v>344</v>
      </c>
      <c r="G100" s="29" t="s">
        <v>394</v>
      </c>
      <c r="H100" s="8">
        <v>41767</v>
      </c>
      <c r="I100" s="11">
        <f t="shared" si="1"/>
        <v>41802</v>
      </c>
      <c r="J100" s="6"/>
      <c r="K100" s="47"/>
      <c r="L100" s="16"/>
      <c r="M100" s="16"/>
    </row>
    <row r="101" spans="1:13" ht="12.75" customHeight="1">
      <c r="A101" s="6"/>
      <c r="B101" s="13" t="s">
        <v>269</v>
      </c>
      <c r="C101" s="6" t="s">
        <v>270</v>
      </c>
      <c r="D101" s="7" t="s">
        <v>100</v>
      </c>
      <c r="E101" s="7"/>
      <c r="F101" s="7" t="s">
        <v>344</v>
      </c>
      <c r="G101" s="34"/>
      <c r="H101" s="6"/>
      <c r="I101" s="11" t="str">
        <f t="shared" si="1"/>
        <v>ND</v>
      </c>
      <c r="J101" s="6"/>
      <c r="K101" s="47"/>
      <c r="L101" s="16"/>
      <c r="M101" s="16"/>
    </row>
    <row r="102" spans="1:13" ht="12.75" customHeight="1">
      <c r="A102" s="6"/>
      <c r="B102" s="27" t="s">
        <v>207</v>
      </c>
      <c r="C102" s="24" t="s">
        <v>284</v>
      </c>
      <c r="D102" s="25" t="s">
        <v>219</v>
      </c>
      <c r="E102" s="25" t="s">
        <v>279</v>
      </c>
      <c r="F102" s="25" t="s">
        <v>282</v>
      </c>
      <c r="G102" s="29" t="s">
        <v>388</v>
      </c>
      <c r="H102" s="8">
        <v>41372</v>
      </c>
      <c r="I102" s="11">
        <f t="shared" si="1"/>
        <v>41737</v>
      </c>
      <c r="J102" s="6"/>
      <c r="K102" s="47"/>
      <c r="L102" s="16"/>
      <c r="M102" s="16"/>
    </row>
    <row r="103" spans="1:13" ht="12.75" customHeight="1">
      <c r="A103" s="6"/>
      <c r="B103" s="27" t="s">
        <v>207</v>
      </c>
      <c r="C103" s="24"/>
      <c r="D103" s="25" t="s">
        <v>281</v>
      </c>
      <c r="E103" s="25" t="s">
        <v>279</v>
      </c>
      <c r="F103" s="25" t="s">
        <v>278</v>
      </c>
      <c r="G103" s="29" t="s">
        <v>399</v>
      </c>
      <c r="H103" s="8">
        <v>41451</v>
      </c>
      <c r="I103" s="11">
        <f t="shared" si="1"/>
        <v>43642</v>
      </c>
      <c r="J103" s="6"/>
      <c r="K103" s="47"/>
      <c r="L103" s="16"/>
      <c r="M103" s="16"/>
    </row>
    <row r="104" spans="1:13" ht="12.75" customHeight="1">
      <c r="A104" s="24"/>
      <c r="B104" s="22" t="s">
        <v>151</v>
      </c>
      <c r="C104" s="24" t="s">
        <v>130</v>
      </c>
      <c r="D104" s="25" t="s">
        <v>329</v>
      </c>
      <c r="E104" s="25"/>
      <c r="F104" s="25"/>
      <c r="G104" s="29"/>
      <c r="H104" s="24"/>
      <c r="I104" s="11" t="str">
        <f t="shared" si="1"/>
        <v>ND</v>
      </c>
      <c r="J104" s="24"/>
      <c r="K104" s="47"/>
      <c r="L104" s="16"/>
      <c r="M104" s="16"/>
    </row>
    <row r="105" spans="1:13" ht="12.75" customHeight="1">
      <c r="A105" s="24"/>
      <c r="B105" s="22" t="s">
        <v>152</v>
      </c>
      <c r="C105" s="24" t="s">
        <v>182</v>
      </c>
      <c r="D105" s="25" t="s">
        <v>230</v>
      </c>
      <c r="E105" s="25" t="s">
        <v>279</v>
      </c>
      <c r="F105" s="25" t="s">
        <v>344</v>
      </c>
      <c r="G105" s="29" t="s">
        <v>394</v>
      </c>
      <c r="H105" s="11">
        <v>41745</v>
      </c>
      <c r="I105" s="11">
        <f t="shared" si="1"/>
        <v>41780</v>
      </c>
      <c r="J105" s="24"/>
      <c r="K105" s="47"/>
      <c r="L105" s="16"/>
      <c r="M105" s="16"/>
    </row>
    <row r="106" spans="1:13" ht="12.75" customHeight="1">
      <c r="A106" s="6"/>
      <c r="B106" s="13" t="s">
        <v>244</v>
      </c>
      <c r="C106" s="6" t="s">
        <v>191</v>
      </c>
      <c r="D106" s="7" t="s">
        <v>221</v>
      </c>
      <c r="E106" s="7" t="s">
        <v>279</v>
      </c>
      <c r="F106" s="7" t="s">
        <v>344</v>
      </c>
      <c r="G106" s="29" t="s">
        <v>394</v>
      </c>
      <c r="H106" s="8">
        <v>41773</v>
      </c>
      <c r="I106" s="11">
        <f t="shared" si="1"/>
        <v>41808</v>
      </c>
      <c r="J106" s="6"/>
      <c r="K106" s="47"/>
      <c r="L106" s="16"/>
      <c r="M106" s="16"/>
    </row>
    <row r="107" spans="1:13" ht="12.75" customHeight="1">
      <c r="A107" s="6"/>
      <c r="B107" s="13" t="s">
        <v>245</v>
      </c>
      <c r="C107" s="6" t="s">
        <v>307</v>
      </c>
      <c r="D107" s="7" t="s">
        <v>221</v>
      </c>
      <c r="E107" s="7" t="s">
        <v>279</v>
      </c>
      <c r="F107" s="7" t="s">
        <v>344</v>
      </c>
      <c r="G107" s="29" t="s">
        <v>394</v>
      </c>
      <c r="H107" s="8">
        <v>41773</v>
      </c>
      <c r="I107" s="11">
        <f t="shared" si="1"/>
        <v>41808</v>
      </c>
      <c r="J107" s="6"/>
      <c r="K107" s="47"/>
      <c r="L107" s="16"/>
      <c r="M107" s="16"/>
    </row>
    <row r="108" spans="1:13" ht="12.75" customHeight="1">
      <c r="A108" s="24"/>
      <c r="B108" s="22" t="s">
        <v>33</v>
      </c>
      <c r="C108" s="24" t="s">
        <v>454</v>
      </c>
      <c r="D108" s="25" t="s">
        <v>104</v>
      </c>
      <c r="E108" s="25" t="s">
        <v>279</v>
      </c>
      <c r="F108" s="25" t="s">
        <v>282</v>
      </c>
      <c r="G108" s="29"/>
      <c r="H108" s="24"/>
      <c r="I108" s="11" t="str">
        <f t="shared" si="1"/>
        <v>ND</v>
      </c>
      <c r="J108" s="24"/>
      <c r="K108" s="47"/>
      <c r="L108" s="16"/>
      <c r="M108" s="16"/>
    </row>
    <row r="109" spans="1:13">
      <c r="A109" s="12"/>
      <c r="B109" s="52" t="s">
        <v>448</v>
      </c>
      <c r="C109" s="53" t="s">
        <v>436</v>
      </c>
      <c r="D109" s="37" t="s">
        <v>439</v>
      </c>
      <c r="E109" s="37" t="s">
        <v>279</v>
      </c>
      <c r="F109" s="37" t="s">
        <v>324</v>
      </c>
      <c r="G109" s="40" t="s">
        <v>388</v>
      </c>
      <c r="H109" s="41">
        <v>41676</v>
      </c>
      <c r="I109" s="11">
        <f t="shared" si="1"/>
        <v>42041</v>
      </c>
      <c r="J109" s="38"/>
      <c r="K109" s="47"/>
      <c r="L109" s="16"/>
      <c r="M109" s="16"/>
    </row>
    <row r="110" spans="1:13">
      <c r="A110" s="12"/>
      <c r="B110" s="48" t="s">
        <v>444</v>
      </c>
      <c r="C110" s="49" t="s">
        <v>432</v>
      </c>
      <c r="D110" s="37" t="s">
        <v>439</v>
      </c>
      <c r="E110" s="37" t="s">
        <v>279</v>
      </c>
      <c r="F110" s="37" t="s">
        <v>324</v>
      </c>
      <c r="G110" s="40" t="s">
        <v>388</v>
      </c>
      <c r="H110" s="41">
        <v>41676</v>
      </c>
      <c r="I110" s="11">
        <f t="shared" si="1"/>
        <v>42041</v>
      </c>
      <c r="J110" s="38"/>
      <c r="K110" s="47"/>
      <c r="L110" s="16"/>
      <c r="M110" s="16"/>
    </row>
    <row r="111" spans="1:13" ht="12.75" customHeight="1">
      <c r="A111" s="24"/>
      <c r="B111" s="22" t="s">
        <v>34</v>
      </c>
      <c r="C111" s="24" t="s">
        <v>135</v>
      </c>
      <c r="D111" s="25"/>
      <c r="E111" s="25"/>
      <c r="F111" s="25"/>
      <c r="G111" s="29"/>
      <c r="H111" s="24"/>
      <c r="I111" s="11" t="str">
        <f t="shared" si="1"/>
        <v>ND</v>
      </c>
      <c r="J111" s="24"/>
      <c r="K111" s="47"/>
      <c r="L111" s="16"/>
      <c r="M111" s="16"/>
    </row>
    <row r="112" spans="1:13">
      <c r="A112" s="12"/>
      <c r="B112" s="48" t="s">
        <v>445</v>
      </c>
      <c r="C112" s="49" t="s">
        <v>433</v>
      </c>
      <c r="D112" s="37" t="s">
        <v>439</v>
      </c>
      <c r="E112" s="37" t="s">
        <v>279</v>
      </c>
      <c r="F112" s="37" t="s">
        <v>324</v>
      </c>
      <c r="G112" s="40" t="s">
        <v>388</v>
      </c>
      <c r="H112" s="41">
        <v>41676</v>
      </c>
      <c r="I112" s="11">
        <f t="shared" si="1"/>
        <v>42041</v>
      </c>
      <c r="J112" s="38"/>
      <c r="K112" s="47"/>
      <c r="L112" s="16"/>
      <c r="M112" s="16"/>
    </row>
    <row r="113" spans="1:13" ht="12.75" customHeight="1">
      <c r="A113" s="24"/>
      <c r="B113" s="22" t="s">
        <v>35</v>
      </c>
      <c r="C113" s="24" t="s">
        <v>136</v>
      </c>
      <c r="D113" s="25" t="s">
        <v>361</v>
      </c>
      <c r="E113" s="25" t="s">
        <v>279</v>
      </c>
      <c r="F113" s="25" t="s">
        <v>344</v>
      </c>
      <c r="G113" s="29" t="s">
        <v>388</v>
      </c>
      <c r="H113" s="24"/>
      <c r="I113" s="11" t="str">
        <f t="shared" si="1"/>
        <v>ND</v>
      </c>
      <c r="J113" s="24"/>
      <c r="K113" s="47"/>
      <c r="L113" s="16"/>
      <c r="M113" s="16"/>
    </row>
    <row r="114" spans="1:13" ht="12.75" customHeight="1">
      <c r="A114" s="24"/>
      <c r="B114" s="22" t="s">
        <v>36</v>
      </c>
      <c r="C114" s="24" t="s">
        <v>153</v>
      </c>
      <c r="D114" s="25" t="s">
        <v>361</v>
      </c>
      <c r="E114" s="25" t="s">
        <v>279</v>
      </c>
      <c r="F114" s="25" t="s">
        <v>344</v>
      </c>
      <c r="G114" s="29" t="s">
        <v>388</v>
      </c>
      <c r="H114" s="24"/>
      <c r="I114" s="11" t="str">
        <f t="shared" si="1"/>
        <v>ND</v>
      </c>
      <c r="J114" s="24"/>
      <c r="K114" s="47"/>
      <c r="L114" s="16"/>
      <c r="M114" s="16"/>
    </row>
    <row r="115" spans="1:13" ht="12.75" customHeight="1">
      <c r="A115" s="24"/>
      <c r="B115" s="22" t="s">
        <v>37</v>
      </c>
      <c r="C115" s="24" t="s">
        <v>136</v>
      </c>
      <c r="D115" s="25" t="s">
        <v>361</v>
      </c>
      <c r="E115" s="25" t="s">
        <v>279</v>
      </c>
      <c r="F115" s="25" t="s">
        <v>344</v>
      </c>
      <c r="G115" s="29" t="s">
        <v>388</v>
      </c>
      <c r="H115" s="24"/>
      <c r="I115" s="11" t="str">
        <f t="shared" si="1"/>
        <v>ND</v>
      </c>
      <c r="J115" s="24"/>
      <c r="K115" s="47"/>
      <c r="L115" s="16"/>
      <c r="M115" s="16"/>
    </row>
    <row r="116" spans="1:13" ht="12.75" customHeight="1">
      <c r="A116" s="24"/>
      <c r="B116" s="22" t="s">
        <v>38</v>
      </c>
      <c r="C116" s="24" t="s">
        <v>136</v>
      </c>
      <c r="D116" s="25" t="s">
        <v>361</v>
      </c>
      <c r="E116" s="25" t="s">
        <v>279</v>
      </c>
      <c r="F116" s="25" t="s">
        <v>344</v>
      </c>
      <c r="G116" s="29" t="s">
        <v>388</v>
      </c>
      <c r="H116" s="24"/>
      <c r="I116" s="11" t="str">
        <f t="shared" si="1"/>
        <v>ND</v>
      </c>
      <c r="J116" s="24"/>
      <c r="K116" s="47"/>
      <c r="L116" s="16"/>
      <c r="M116" s="16"/>
    </row>
    <row r="117" spans="1:13" ht="12.75" customHeight="1">
      <c r="A117" s="6"/>
      <c r="B117" s="13" t="s">
        <v>262</v>
      </c>
      <c r="C117" s="6" t="s">
        <v>182</v>
      </c>
      <c r="D117" s="7" t="s">
        <v>221</v>
      </c>
      <c r="E117" s="7" t="s">
        <v>279</v>
      </c>
      <c r="F117" s="7" t="s">
        <v>344</v>
      </c>
      <c r="G117" s="29" t="s">
        <v>394</v>
      </c>
      <c r="H117" s="8">
        <v>41752</v>
      </c>
      <c r="I117" s="11">
        <f t="shared" si="1"/>
        <v>41787</v>
      </c>
      <c r="J117" s="6"/>
      <c r="K117" s="47"/>
      <c r="L117" s="16"/>
      <c r="M117" s="16"/>
    </row>
    <row r="118" spans="1:13" ht="12.75" customHeight="1">
      <c r="A118" s="6"/>
      <c r="B118" s="13" t="s">
        <v>253</v>
      </c>
      <c r="C118" s="6" t="s">
        <v>191</v>
      </c>
      <c r="D118" s="7" t="s">
        <v>221</v>
      </c>
      <c r="E118" s="7" t="s">
        <v>279</v>
      </c>
      <c r="F118" s="7" t="s">
        <v>344</v>
      </c>
      <c r="G118" s="29" t="s">
        <v>394</v>
      </c>
      <c r="H118" s="8">
        <v>41773</v>
      </c>
      <c r="I118" s="11">
        <f t="shared" si="1"/>
        <v>41808</v>
      </c>
      <c r="J118" s="6"/>
      <c r="K118" s="47"/>
      <c r="L118" s="16"/>
      <c r="M118" s="16"/>
    </row>
    <row r="119" spans="1:13" ht="12.75" customHeight="1">
      <c r="A119" s="6"/>
      <c r="B119" s="13" t="s">
        <v>274</v>
      </c>
      <c r="C119" s="6" t="s">
        <v>136</v>
      </c>
      <c r="D119" s="25" t="s">
        <v>343</v>
      </c>
      <c r="E119" s="7" t="s">
        <v>279</v>
      </c>
      <c r="F119" s="7" t="s">
        <v>344</v>
      </c>
      <c r="G119" s="34" t="s">
        <v>388</v>
      </c>
      <c r="H119" s="6"/>
      <c r="I119" s="11" t="str">
        <f t="shared" si="1"/>
        <v>ND</v>
      </c>
      <c r="J119" s="6"/>
      <c r="K119" s="47"/>
      <c r="L119" s="16"/>
      <c r="M119" s="16"/>
    </row>
    <row r="120" spans="1:13" ht="12.75" customHeight="1">
      <c r="A120" s="6"/>
      <c r="B120" s="13" t="s">
        <v>255</v>
      </c>
      <c r="C120" s="6" t="s">
        <v>191</v>
      </c>
      <c r="D120" s="7" t="s">
        <v>221</v>
      </c>
      <c r="E120" s="7" t="s">
        <v>279</v>
      </c>
      <c r="F120" s="7" t="s">
        <v>344</v>
      </c>
      <c r="G120" s="29" t="s">
        <v>394</v>
      </c>
      <c r="H120" s="8">
        <v>41773</v>
      </c>
      <c r="I120" s="11">
        <f t="shared" si="1"/>
        <v>41808</v>
      </c>
      <c r="J120" s="6"/>
      <c r="K120" s="47"/>
      <c r="L120" s="16"/>
      <c r="M120" s="16"/>
    </row>
    <row r="121" spans="1:13" ht="12.75" customHeight="1">
      <c r="A121" s="24"/>
      <c r="B121" s="22" t="s">
        <v>154</v>
      </c>
      <c r="C121" s="24" t="s">
        <v>296</v>
      </c>
      <c r="D121" s="25" t="s">
        <v>230</v>
      </c>
      <c r="E121" s="25" t="s">
        <v>279</v>
      </c>
      <c r="F121" s="25" t="s">
        <v>344</v>
      </c>
      <c r="G121" s="29" t="s">
        <v>394</v>
      </c>
      <c r="H121" s="8">
        <v>41773</v>
      </c>
      <c r="I121" s="11">
        <f t="shared" si="1"/>
        <v>41808</v>
      </c>
      <c r="J121" s="24"/>
      <c r="K121" s="47"/>
      <c r="L121" s="16"/>
      <c r="M121" s="16"/>
    </row>
    <row r="122" spans="1:13" ht="12.75" customHeight="1">
      <c r="A122" s="24"/>
      <c r="B122" s="22" t="s">
        <v>154</v>
      </c>
      <c r="C122" s="24" t="s">
        <v>358</v>
      </c>
      <c r="D122" s="25" t="s">
        <v>221</v>
      </c>
      <c r="E122" s="25" t="s">
        <v>279</v>
      </c>
      <c r="F122" s="25" t="s">
        <v>344</v>
      </c>
      <c r="G122" s="29" t="s">
        <v>394</v>
      </c>
      <c r="H122" s="8">
        <v>41773</v>
      </c>
      <c r="I122" s="11">
        <f t="shared" si="1"/>
        <v>41808</v>
      </c>
      <c r="J122" s="24"/>
      <c r="K122" s="47"/>
      <c r="L122" s="16"/>
      <c r="M122" s="16"/>
    </row>
    <row r="123" spans="1:13" ht="12.75" customHeight="1">
      <c r="A123" s="6"/>
      <c r="B123" s="13" t="s">
        <v>254</v>
      </c>
      <c r="C123" s="6" t="s">
        <v>191</v>
      </c>
      <c r="D123" s="7" t="s">
        <v>230</v>
      </c>
      <c r="E123" s="7" t="s">
        <v>279</v>
      </c>
      <c r="F123" s="7" t="s">
        <v>344</v>
      </c>
      <c r="G123" s="29" t="s">
        <v>394</v>
      </c>
      <c r="H123" s="8">
        <v>41773</v>
      </c>
      <c r="I123" s="11">
        <f t="shared" si="1"/>
        <v>41808</v>
      </c>
      <c r="J123" s="6"/>
      <c r="K123" s="47"/>
      <c r="L123" s="16"/>
      <c r="M123" s="16"/>
    </row>
    <row r="124" spans="1:13" ht="12.75" customHeight="1">
      <c r="A124" s="6"/>
      <c r="B124" s="27" t="s">
        <v>261</v>
      </c>
      <c r="C124" s="6" t="s">
        <v>305</v>
      </c>
      <c r="D124" s="25" t="s">
        <v>221</v>
      </c>
      <c r="E124" s="25" t="s">
        <v>279</v>
      </c>
      <c r="F124" s="25" t="s">
        <v>344</v>
      </c>
      <c r="G124" s="29" t="s">
        <v>394</v>
      </c>
      <c r="H124" s="8">
        <v>41752</v>
      </c>
      <c r="I124" s="11">
        <f t="shared" si="1"/>
        <v>41787</v>
      </c>
      <c r="J124" s="6"/>
      <c r="K124" s="47"/>
      <c r="L124" s="16"/>
      <c r="M124" s="16"/>
    </row>
    <row r="125" spans="1:13" ht="12.75" customHeight="1">
      <c r="A125" s="6"/>
      <c r="B125" s="27" t="s">
        <v>261</v>
      </c>
      <c r="C125" s="6" t="s">
        <v>171</v>
      </c>
      <c r="D125" s="25" t="s">
        <v>230</v>
      </c>
      <c r="E125" s="25" t="s">
        <v>279</v>
      </c>
      <c r="F125" s="25" t="s">
        <v>344</v>
      </c>
      <c r="G125" s="29" t="s">
        <v>394</v>
      </c>
      <c r="H125" s="8">
        <v>41752</v>
      </c>
      <c r="I125" s="11">
        <f t="shared" si="1"/>
        <v>41787</v>
      </c>
      <c r="J125" s="6"/>
      <c r="K125" s="47"/>
      <c r="L125" s="16"/>
      <c r="M125" s="16"/>
    </row>
    <row r="126" spans="1:13" ht="12.75" customHeight="1">
      <c r="A126" s="6"/>
      <c r="B126" s="27" t="s">
        <v>308</v>
      </c>
      <c r="C126" s="6" t="s">
        <v>258</v>
      </c>
      <c r="D126" s="7" t="s">
        <v>221</v>
      </c>
      <c r="E126" s="7" t="s">
        <v>279</v>
      </c>
      <c r="F126" s="7" t="s">
        <v>344</v>
      </c>
      <c r="G126" s="29" t="s">
        <v>394</v>
      </c>
      <c r="H126" s="8">
        <v>41780</v>
      </c>
      <c r="I126" s="11">
        <f t="shared" si="1"/>
        <v>41815</v>
      </c>
      <c r="J126" s="6"/>
      <c r="K126" s="47"/>
      <c r="L126" s="16"/>
      <c r="M126" s="16"/>
    </row>
    <row r="127" spans="1:13" ht="12.75" customHeight="1">
      <c r="A127" s="6"/>
      <c r="B127" s="27" t="s">
        <v>308</v>
      </c>
      <c r="C127" s="6" t="s">
        <v>182</v>
      </c>
      <c r="D127" s="7" t="s">
        <v>230</v>
      </c>
      <c r="E127" s="7" t="s">
        <v>279</v>
      </c>
      <c r="F127" s="7" t="s">
        <v>344</v>
      </c>
      <c r="G127" s="29" t="s">
        <v>394</v>
      </c>
      <c r="H127" s="6"/>
      <c r="I127" s="11" t="str">
        <f t="shared" si="1"/>
        <v>ND</v>
      </c>
      <c r="J127" s="6"/>
      <c r="K127" s="47"/>
      <c r="L127" s="16"/>
      <c r="M127" s="16"/>
    </row>
    <row r="128" spans="1:13" ht="12.75" customHeight="1">
      <c r="A128" s="6"/>
      <c r="B128" s="27" t="s">
        <v>260</v>
      </c>
      <c r="C128" s="6" t="s">
        <v>305</v>
      </c>
      <c r="D128" s="25" t="s">
        <v>221</v>
      </c>
      <c r="E128" s="25" t="s">
        <v>279</v>
      </c>
      <c r="F128" s="25" t="s">
        <v>344</v>
      </c>
      <c r="G128" s="29" t="s">
        <v>394</v>
      </c>
      <c r="H128" s="8">
        <v>41752</v>
      </c>
      <c r="I128" s="11">
        <f t="shared" si="1"/>
        <v>41787</v>
      </c>
      <c r="J128" s="6"/>
      <c r="K128" s="47"/>
      <c r="L128" s="16"/>
      <c r="M128" s="16"/>
    </row>
    <row r="129" spans="1:13" ht="12.75" customHeight="1">
      <c r="A129" s="6"/>
      <c r="B129" s="27" t="s">
        <v>260</v>
      </c>
      <c r="C129" s="6" t="s">
        <v>171</v>
      </c>
      <c r="D129" s="25" t="s">
        <v>230</v>
      </c>
      <c r="E129" s="25" t="s">
        <v>279</v>
      </c>
      <c r="F129" s="25" t="s">
        <v>344</v>
      </c>
      <c r="G129" s="29" t="s">
        <v>394</v>
      </c>
      <c r="H129" s="8">
        <v>41752</v>
      </c>
      <c r="I129" s="11">
        <f t="shared" si="1"/>
        <v>41787</v>
      </c>
      <c r="J129" s="6"/>
      <c r="K129" s="47"/>
      <c r="L129" s="16"/>
      <c r="M129" s="16"/>
    </row>
    <row r="130" spans="1:13" ht="12.75" customHeight="1">
      <c r="A130" s="6"/>
      <c r="B130" s="27" t="s">
        <v>309</v>
      </c>
      <c r="C130" s="6" t="s">
        <v>258</v>
      </c>
      <c r="D130" s="7" t="s">
        <v>221</v>
      </c>
      <c r="E130" s="7" t="s">
        <v>279</v>
      </c>
      <c r="F130" s="7" t="s">
        <v>344</v>
      </c>
      <c r="G130" s="29" t="s">
        <v>394</v>
      </c>
      <c r="H130" s="8">
        <v>41780</v>
      </c>
      <c r="I130" s="11">
        <f t="shared" si="1"/>
        <v>41815</v>
      </c>
      <c r="J130" s="6"/>
      <c r="K130" s="47"/>
      <c r="L130" s="16"/>
      <c r="M130" s="16"/>
    </row>
    <row r="131" spans="1:13" ht="12.75" customHeight="1">
      <c r="A131" s="6"/>
      <c r="B131" s="27" t="s">
        <v>309</v>
      </c>
      <c r="C131" s="6" t="s">
        <v>182</v>
      </c>
      <c r="D131" s="7" t="s">
        <v>230</v>
      </c>
      <c r="E131" s="7" t="s">
        <v>279</v>
      </c>
      <c r="F131" s="7" t="s">
        <v>344</v>
      </c>
      <c r="G131" s="29" t="s">
        <v>394</v>
      </c>
      <c r="H131" s="8">
        <v>41780</v>
      </c>
      <c r="I131" s="11">
        <f t="shared" si="1"/>
        <v>41815</v>
      </c>
      <c r="J131" s="6"/>
      <c r="K131" s="47"/>
      <c r="L131" s="16"/>
      <c r="M131" s="16"/>
    </row>
    <row r="132" spans="1:13" ht="15.75" customHeight="1">
      <c r="A132" s="24"/>
      <c r="B132" s="22" t="s">
        <v>39</v>
      </c>
      <c r="C132" s="24"/>
      <c r="D132" s="25" t="s">
        <v>40</v>
      </c>
      <c r="E132" s="25" t="s">
        <v>279</v>
      </c>
      <c r="F132" s="25" t="s">
        <v>278</v>
      </c>
      <c r="G132" s="29" t="s">
        <v>396</v>
      </c>
      <c r="H132" s="11">
        <v>40791</v>
      </c>
      <c r="I132" s="11">
        <f t="shared" ref="I132:I195" si="2">IF(G132="","ND",IF(H132="", "ND",IF(MID(G132,SEARCH(" ",G132)+1,1)="m",EDATE(H132,LEFT(G132,SEARCH(" ",G132)-1)),IF(MID(G132,SEARCH(" ",G132)+1,1)="s",H132+LEFT(G132,SEARCH(" ",G132)-1)*7,H132+LEFT(G132,SEARCH(" ",G132)-1)))))</f>
        <v>40973</v>
      </c>
      <c r="J132" s="24"/>
      <c r="K132" s="47"/>
      <c r="L132" s="16"/>
      <c r="M132" s="16"/>
    </row>
    <row r="133" spans="1:13" ht="14.25" customHeight="1">
      <c r="A133" s="24"/>
      <c r="B133" s="22" t="s">
        <v>310</v>
      </c>
      <c r="C133" s="24" t="s">
        <v>258</v>
      </c>
      <c r="D133" s="25" t="s">
        <v>221</v>
      </c>
      <c r="E133" s="25" t="s">
        <v>279</v>
      </c>
      <c r="F133" s="25" t="s">
        <v>344</v>
      </c>
      <c r="G133" s="29" t="s">
        <v>394</v>
      </c>
      <c r="H133" s="11">
        <v>41780</v>
      </c>
      <c r="I133" s="11">
        <f t="shared" si="2"/>
        <v>41815</v>
      </c>
      <c r="J133" s="24"/>
      <c r="K133" s="47"/>
      <c r="L133" s="16"/>
      <c r="M133" s="16"/>
    </row>
    <row r="134" spans="1:13" ht="12.75" customHeight="1">
      <c r="A134" s="24"/>
      <c r="B134" s="22" t="s">
        <v>310</v>
      </c>
      <c r="C134" s="24" t="s">
        <v>182</v>
      </c>
      <c r="D134" s="25" t="s">
        <v>230</v>
      </c>
      <c r="E134" s="25" t="s">
        <v>279</v>
      </c>
      <c r="F134" s="25" t="s">
        <v>344</v>
      </c>
      <c r="G134" s="29" t="s">
        <v>394</v>
      </c>
      <c r="H134" s="8">
        <v>41780</v>
      </c>
      <c r="I134" s="11">
        <f t="shared" si="2"/>
        <v>41815</v>
      </c>
      <c r="J134" s="6"/>
      <c r="K134" s="47"/>
      <c r="L134" s="16"/>
      <c r="M134" s="16"/>
    </row>
    <row r="135" spans="1:13" ht="12.75" customHeight="1">
      <c r="A135" s="24"/>
      <c r="B135" s="22" t="s">
        <v>311</v>
      </c>
      <c r="C135" s="24" t="s">
        <v>258</v>
      </c>
      <c r="D135" s="25" t="s">
        <v>221</v>
      </c>
      <c r="E135" s="25" t="s">
        <v>279</v>
      </c>
      <c r="F135" s="25" t="s">
        <v>344</v>
      </c>
      <c r="G135" s="29" t="s">
        <v>394</v>
      </c>
      <c r="H135" s="11">
        <v>41780</v>
      </c>
      <c r="I135" s="11">
        <f t="shared" si="2"/>
        <v>41815</v>
      </c>
      <c r="J135" s="24"/>
      <c r="K135" s="47"/>
      <c r="L135" s="16"/>
      <c r="M135" s="16"/>
    </row>
    <row r="136" spans="1:13" s="5" customFormat="1" ht="12.75" customHeight="1">
      <c r="A136" s="24"/>
      <c r="B136" s="22" t="s">
        <v>311</v>
      </c>
      <c r="C136" s="24" t="s">
        <v>182</v>
      </c>
      <c r="D136" s="25" t="s">
        <v>230</v>
      </c>
      <c r="E136" s="25" t="s">
        <v>279</v>
      </c>
      <c r="F136" s="25" t="s">
        <v>344</v>
      </c>
      <c r="G136" s="29" t="s">
        <v>394</v>
      </c>
      <c r="H136" s="8">
        <v>41780</v>
      </c>
      <c r="I136" s="11">
        <f t="shared" si="2"/>
        <v>41815</v>
      </c>
      <c r="J136" s="6"/>
      <c r="K136" s="47"/>
      <c r="L136" s="16"/>
      <c r="M136" s="16"/>
    </row>
    <row r="137" spans="1:13" ht="12.75" customHeight="1">
      <c r="A137" s="24"/>
      <c r="B137" s="22" t="s">
        <v>312</v>
      </c>
      <c r="C137" s="24" t="s">
        <v>182</v>
      </c>
      <c r="D137" s="25" t="s">
        <v>230</v>
      </c>
      <c r="E137" s="25" t="s">
        <v>279</v>
      </c>
      <c r="F137" s="25" t="s">
        <v>344</v>
      </c>
      <c r="G137" s="29" t="s">
        <v>394</v>
      </c>
      <c r="H137" s="11">
        <v>41780</v>
      </c>
      <c r="I137" s="11">
        <f t="shared" si="2"/>
        <v>41815</v>
      </c>
      <c r="J137" s="24"/>
      <c r="K137" s="47"/>
      <c r="L137" s="16"/>
      <c r="M137" s="16"/>
    </row>
    <row r="138" spans="1:13" ht="12.75" customHeight="1">
      <c r="A138" s="6"/>
      <c r="B138" s="13" t="s">
        <v>243</v>
      </c>
      <c r="C138" s="6" t="s">
        <v>191</v>
      </c>
      <c r="D138" s="7" t="s">
        <v>221</v>
      </c>
      <c r="E138" s="7" t="s">
        <v>279</v>
      </c>
      <c r="F138" s="7" t="s">
        <v>344</v>
      </c>
      <c r="G138" s="29" t="s">
        <v>394</v>
      </c>
      <c r="H138" s="8">
        <v>41773</v>
      </c>
      <c r="I138" s="11">
        <f t="shared" si="2"/>
        <v>41808</v>
      </c>
      <c r="J138" s="6"/>
      <c r="K138" s="47"/>
      <c r="L138" s="16"/>
      <c r="M138" s="16"/>
    </row>
    <row r="139" spans="1:13" ht="12.75" customHeight="1">
      <c r="A139" s="24"/>
      <c r="B139" s="22" t="s">
        <v>318</v>
      </c>
      <c r="C139" s="24" t="s">
        <v>136</v>
      </c>
      <c r="D139" s="25" t="s">
        <v>343</v>
      </c>
      <c r="E139" s="25" t="s">
        <v>279</v>
      </c>
      <c r="F139" s="25" t="s">
        <v>344</v>
      </c>
      <c r="G139" s="29" t="s">
        <v>388</v>
      </c>
      <c r="H139" s="11">
        <v>41768</v>
      </c>
      <c r="I139" s="11">
        <f t="shared" si="2"/>
        <v>42133</v>
      </c>
      <c r="J139" s="24"/>
      <c r="K139" s="47">
        <v>41673</v>
      </c>
      <c r="L139" s="16">
        <v>41277</v>
      </c>
      <c r="M139" s="16">
        <v>41009</v>
      </c>
    </row>
    <row r="140" spans="1:13" ht="15" customHeight="1">
      <c r="A140" s="24"/>
      <c r="B140" s="22" t="s">
        <v>318</v>
      </c>
      <c r="C140" s="24" t="s">
        <v>182</v>
      </c>
      <c r="D140" s="25" t="s">
        <v>230</v>
      </c>
      <c r="E140" s="25" t="s">
        <v>279</v>
      </c>
      <c r="F140" s="25" t="s">
        <v>344</v>
      </c>
      <c r="G140" s="29" t="s">
        <v>394</v>
      </c>
      <c r="H140" s="11">
        <v>41780</v>
      </c>
      <c r="I140" s="11">
        <f t="shared" si="2"/>
        <v>41815</v>
      </c>
      <c r="J140" s="24"/>
      <c r="K140" s="47"/>
      <c r="L140" s="16"/>
      <c r="M140" s="16"/>
    </row>
    <row r="141" spans="1:13" ht="12.75" customHeight="1">
      <c r="A141" s="24"/>
      <c r="B141" s="22" t="s">
        <v>318</v>
      </c>
      <c r="C141" s="24"/>
      <c r="D141" s="25" t="s">
        <v>256</v>
      </c>
      <c r="E141" s="25" t="s">
        <v>279</v>
      </c>
      <c r="F141" s="25" t="s">
        <v>344</v>
      </c>
      <c r="G141" s="29" t="s">
        <v>393</v>
      </c>
      <c r="H141" s="11">
        <v>41745</v>
      </c>
      <c r="I141" s="11">
        <f t="shared" si="2"/>
        <v>42841</v>
      </c>
      <c r="J141" s="24"/>
      <c r="L141" s="16"/>
      <c r="M141" s="16"/>
    </row>
    <row r="142" spans="1:13" ht="12.75" customHeight="1">
      <c r="A142" s="24"/>
      <c r="B142" s="22" t="s">
        <v>318</v>
      </c>
      <c r="C142" s="24" t="s">
        <v>258</v>
      </c>
      <c r="D142" s="37" t="s">
        <v>221</v>
      </c>
      <c r="E142" s="25"/>
      <c r="F142" s="25" t="s">
        <v>344</v>
      </c>
      <c r="G142" s="29" t="s">
        <v>394</v>
      </c>
      <c r="H142" s="24"/>
      <c r="I142" s="11" t="str">
        <f t="shared" si="2"/>
        <v>ND</v>
      </c>
      <c r="J142" s="24"/>
      <c r="K142" s="47"/>
      <c r="L142" s="16"/>
      <c r="M142" s="16"/>
    </row>
    <row r="143" spans="1:13">
      <c r="A143" s="12"/>
      <c r="B143" s="48" t="s">
        <v>446</v>
      </c>
      <c r="C143" s="49" t="s">
        <v>434</v>
      </c>
      <c r="D143" s="37" t="s">
        <v>437</v>
      </c>
      <c r="E143" s="37" t="s">
        <v>279</v>
      </c>
      <c r="F143" s="37" t="s">
        <v>324</v>
      </c>
      <c r="G143" s="40" t="s">
        <v>388</v>
      </c>
      <c r="H143" s="41">
        <v>41676</v>
      </c>
      <c r="I143" s="11">
        <f t="shared" si="2"/>
        <v>42041</v>
      </c>
      <c r="J143" s="38"/>
      <c r="K143" s="47"/>
      <c r="L143" s="16"/>
      <c r="M143" s="16"/>
    </row>
    <row r="144" spans="1:13" ht="12.75" customHeight="1">
      <c r="A144" s="6"/>
      <c r="B144" s="22" t="s">
        <v>341</v>
      </c>
      <c r="C144" s="24" t="s">
        <v>182</v>
      </c>
      <c r="D144" s="25" t="s">
        <v>230</v>
      </c>
      <c r="E144" s="25" t="s">
        <v>279</v>
      </c>
      <c r="F144" s="25" t="s">
        <v>344</v>
      </c>
      <c r="G144" s="29" t="s">
        <v>394</v>
      </c>
      <c r="H144" s="8">
        <v>41745</v>
      </c>
      <c r="I144" s="11">
        <f t="shared" si="2"/>
        <v>41780</v>
      </c>
      <c r="J144" s="6"/>
      <c r="K144" s="47"/>
      <c r="L144" s="16"/>
      <c r="M144" s="16"/>
    </row>
    <row r="145" spans="1:13" ht="12.75" customHeight="1">
      <c r="A145" s="6"/>
      <c r="B145" s="13" t="s">
        <v>241</v>
      </c>
      <c r="C145" s="6" t="s">
        <v>191</v>
      </c>
      <c r="D145" s="7" t="s">
        <v>230</v>
      </c>
      <c r="E145" s="7" t="s">
        <v>279</v>
      </c>
      <c r="F145" s="7" t="s">
        <v>344</v>
      </c>
      <c r="G145" s="29" t="s">
        <v>394</v>
      </c>
      <c r="H145" s="8">
        <v>41773</v>
      </c>
      <c r="I145" s="11">
        <f t="shared" si="2"/>
        <v>41808</v>
      </c>
      <c r="J145" s="6"/>
      <c r="K145" s="47"/>
      <c r="L145" s="16"/>
      <c r="M145" s="16"/>
    </row>
    <row r="146" spans="1:13" ht="12.75" customHeight="1">
      <c r="A146" s="6"/>
      <c r="B146" s="13" t="s">
        <v>242</v>
      </c>
      <c r="C146" s="6" t="s">
        <v>191</v>
      </c>
      <c r="D146" s="7" t="s">
        <v>230</v>
      </c>
      <c r="E146" s="7" t="s">
        <v>279</v>
      </c>
      <c r="F146" s="7" t="s">
        <v>344</v>
      </c>
      <c r="G146" s="29" t="s">
        <v>394</v>
      </c>
      <c r="H146" s="8">
        <v>41773</v>
      </c>
      <c r="I146" s="11">
        <f t="shared" si="2"/>
        <v>41808</v>
      </c>
      <c r="J146" s="6"/>
      <c r="K146" s="47"/>
      <c r="L146" s="16"/>
      <c r="M146" s="16"/>
    </row>
    <row r="147" spans="1:13" ht="12.75" customHeight="1">
      <c r="A147" s="24"/>
      <c r="B147" s="22" t="s">
        <v>155</v>
      </c>
      <c r="C147" s="24" t="s">
        <v>290</v>
      </c>
      <c r="D147" s="25" t="s">
        <v>291</v>
      </c>
      <c r="E147" s="25" t="s">
        <v>279</v>
      </c>
      <c r="F147" s="25" t="s">
        <v>344</v>
      </c>
      <c r="G147" s="29" t="s">
        <v>402</v>
      </c>
      <c r="H147" s="11">
        <v>41726</v>
      </c>
      <c r="I147" s="11">
        <f t="shared" si="2"/>
        <v>43552</v>
      </c>
      <c r="J147" s="24"/>
      <c r="K147" s="47">
        <v>41513</v>
      </c>
      <c r="L147" s="16">
        <v>40745</v>
      </c>
      <c r="M147" s="16"/>
    </row>
    <row r="148" spans="1:13" ht="12.75" customHeight="1">
      <c r="A148" s="24"/>
      <c r="B148" s="22" t="s">
        <v>155</v>
      </c>
      <c r="C148" s="24"/>
      <c r="D148" s="25" t="s">
        <v>221</v>
      </c>
      <c r="E148" s="25" t="s">
        <v>279</v>
      </c>
      <c r="F148" s="25" t="s">
        <v>344</v>
      </c>
      <c r="G148" s="29" t="s">
        <v>394</v>
      </c>
      <c r="H148" s="8">
        <v>41773</v>
      </c>
      <c r="I148" s="11">
        <f t="shared" si="2"/>
        <v>41808</v>
      </c>
      <c r="J148" s="24"/>
      <c r="K148" s="47"/>
      <c r="L148" s="16"/>
      <c r="M148" s="16"/>
    </row>
    <row r="149" spans="1:13" ht="12.75" customHeight="1">
      <c r="A149" s="24"/>
      <c r="B149" s="22" t="s">
        <v>156</v>
      </c>
      <c r="C149" s="24" t="s">
        <v>128</v>
      </c>
      <c r="D149" s="25" t="s">
        <v>66</v>
      </c>
      <c r="E149" s="25" t="s">
        <v>279</v>
      </c>
      <c r="F149" s="25" t="s">
        <v>282</v>
      </c>
      <c r="G149" s="29" t="s">
        <v>390</v>
      </c>
      <c r="H149" s="11">
        <v>37613</v>
      </c>
      <c r="I149" s="11">
        <f t="shared" si="2"/>
        <v>41266</v>
      </c>
      <c r="J149" s="24"/>
      <c r="K149" s="47"/>
      <c r="L149" s="16"/>
      <c r="M149" s="16"/>
    </row>
    <row r="150" spans="1:13" ht="12.75" customHeight="1">
      <c r="A150" s="24"/>
      <c r="B150" s="22" t="s">
        <v>157</v>
      </c>
      <c r="C150" s="24" t="s">
        <v>182</v>
      </c>
      <c r="D150" s="25" t="s">
        <v>230</v>
      </c>
      <c r="E150" s="25" t="s">
        <v>279</v>
      </c>
      <c r="F150" s="25" t="s">
        <v>344</v>
      </c>
      <c r="G150" s="29" t="s">
        <v>394</v>
      </c>
      <c r="H150" s="11">
        <v>41780</v>
      </c>
      <c r="I150" s="11">
        <f t="shared" si="2"/>
        <v>41815</v>
      </c>
      <c r="J150" s="24"/>
      <c r="K150" s="47"/>
      <c r="L150" s="16"/>
      <c r="M150" s="16"/>
    </row>
    <row r="151" spans="1:13" ht="12.75" customHeight="1">
      <c r="A151" s="24"/>
      <c r="B151" s="22" t="s">
        <v>158</v>
      </c>
      <c r="C151" s="24" t="s">
        <v>182</v>
      </c>
      <c r="D151" s="25" t="s">
        <v>230</v>
      </c>
      <c r="E151" s="25" t="s">
        <v>279</v>
      </c>
      <c r="F151" s="25" t="s">
        <v>344</v>
      </c>
      <c r="G151" s="29" t="s">
        <v>394</v>
      </c>
      <c r="H151" s="11">
        <v>41780</v>
      </c>
      <c r="I151" s="11">
        <f t="shared" si="2"/>
        <v>41815</v>
      </c>
      <c r="J151" s="24"/>
      <c r="K151" s="47"/>
      <c r="L151" s="16"/>
      <c r="M151" s="16"/>
    </row>
    <row r="152" spans="1:13" ht="12.75" customHeight="1">
      <c r="A152" s="24"/>
      <c r="B152" s="32" t="s">
        <v>159</v>
      </c>
      <c r="C152" s="24" t="s">
        <v>42</v>
      </c>
      <c r="D152" s="25" t="s">
        <v>43</v>
      </c>
      <c r="E152" s="25" t="s">
        <v>279</v>
      </c>
      <c r="F152" s="25" t="s">
        <v>344</v>
      </c>
      <c r="G152" s="29" t="s">
        <v>389</v>
      </c>
      <c r="H152" s="11">
        <v>41487</v>
      </c>
      <c r="I152" s="11">
        <f t="shared" si="2"/>
        <v>42217</v>
      </c>
      <c r="J152" s="24"/>
      <c r="K152" s="47">
        <v>40756</v>
      </c>
      <c r="L152" s="16">
        <v>40391</v>
      </c>
      <c r="M152" s="16"/>
    </row>
    <row r="153" spans="1:13" ht="12.75" customHeight="1">
      <c r="A153" s="24"/>
      <c r="B153" s="32" t="s">
        <v>159</v>
      </c>
      <c r="C153" s="24"/>
      <c r="D153" s="25" t="s">
        <v>299</v>
      </c>
      <c r="E153" s="25" t="s">
        <v>279</v>
      </c>
      <c r="F153" s="25" t="s">
        <v>344</v>
      </c>
      <c r="G153" s="29" t="s">
        <v>389</v>
      </c>
      <c r="H153" s="11">
        <v>41487</v>
      </c>
      <c r="I153" s="11">
        <f t="shared" si="2"/>
        <v>42217</v>
      </c>
      <c r="J153" s="24"/>
      <c r="K153" s="47"/>
      <c r="L153" s="16"/>
      <c r="M153" s="16"/>
    </row>
    <row r="154" spans="1:13" ht="12.75" customHeight="1">
      <c r="A154" s="24"/>
      <c r="B154" s="32" t="s">
        <v>159</v>
      </c>
      <c r="C154" s="24"/>
      <c r="D154" s="25" t="s">
        <v>44</v>
      </c>
      <c r="E154" s="25" t="s">
        <v>279</v>
      </c>
      <c r="F154" s="25" t="s">
        <v>344</v>
      </c>
      <c r="G154" s="29" t="s">
        <v>388</v>
      </c>
      <c r="H154" s="11">
        <v>41487</v>
      </c>
      <c r="I154" s="11">
        <f t="shared" si="2"/>
        <v>41852</v>
      </c>
      <c r="J154" s="24"/>
      <c r="K154" s="47"/>
      <c r="L154" s="16"/>
      <c r="M154" s="16"/>
    </row>
    <row r="155" spans="1:13" ht="12.75" customHeight="1">
      <c r="A155" s="24"/>
      <c r="B155" s="32" t="s">
        <v>159</v>
      </c>
      <c r="C155" s="24"/>
      <c r="D155" s="7" t="s">
        <v>331</v>
      </c>
      <c r="E155" s="25" t="s">
        <v>279</v>
      </c>
      <c r="F155" s="25" t="s">
        <v>344</v>
      </c>
      <c r="G155" s="29" t="s">
        <v>394</v>
      </c>
      <c r="H155" s="11">
        <v>41780</v>
      </c>
      <c r="I155" s="11">
        <f t="shared" si="2"/>
        <v>41815</v>
      </c>
      <c r="J155" s="24"/>
      <c r="K155" s="47"/>
      <c r="L155" s="16"/>
      <c r="M155" s="16"/>
    </row>
    <row r="156" spans="1:13" ht="12.75" customHeight="1">
      <c r="A156" s="24"/>
      <c r="B156" s="32" t="s">
        <v>159</v>
      </c>
      <c r="C156" s="24"/>
      <c r="D156" s="7" t="s">
        <v>338</v>
      </c>
      <c r="E156" s="25" t="s">
        <v>279</v>
      </c>
      <c r="F156" s="25" t="s">
        <v>344</v>
      </c>
      <c r="G156" s="29" t="s">
        <v>395</v>
      </c>
      <c r="H156" s="11">
        <v>41765</v>
      </c>
      <c r="I156" s="11">
        <f t="shared" si="2"/>
        <v>41793</v>
      </c>
      <c r="J156" s="24"/>
      <c r="K156" s="47"/>
      <c r="L156" s="16"/>
      <c r="M156" s="16"/>
    </row>
    <row r="157" spans="1:13" ht="12.75" customHeight="1">
      <c r="A157" s="24"/>
      <c r="B157" s="22" t="s">
        <v>45</v>
      </c>
      <c r="C157" s="24" t="s">
        <v>350</v>
      </c>
      <c r="D157" s="25" t="s">
        <v>104</v>
      </c>
      <c r="E157" s="25" t="s">
        <v>279</v>
      </c>
      <c r="F157" s="25" t="s">
        <v>344</v>
      </c>
      <c r="G157" s="29" t="s">
        <v>394</v>
      </c>
      <c r="H157" s="24"/>
      <c r="I157" s="11" t="str">
        <f t="shared" si="2"/>
        <v>ND</v>
      </c>
      <c r="J157" s="24"/>
      <c r="K157" s="47"/>
      <c r="L157" s="16"/>
      <c r="M157" s="16"/>
    </row>
    <row r="158" spans="1:13" ht="12.75" customHeight="1">
      <c r="A158" s="24"/>
      <c r="B158" s="22" t="s">
        <v>160</v>
      </c>
      <c r="C158" s="24" t="s">
        <v>182</v>
      </c>
      <c r="D158" s="25" t="s">
        <v>230</v>
      </c>
      <c r="E158" s="25" t="s">
        <v>279</v>
      </c>
      <c r="F158" s="25" t="s">
        <v>344</v>
      </c>
      <c r="G158" s="29" t="s">
        <v>394</v>
      </c>
      <c r="H158" s="11">
        <v>41780</v>
      </c>
      <c r="I158" s="11">
        <f t="shared" si="2"/>
        <v>41815</v>
      </c>
      <c r="J158" s="24"/>
      <c r="K158" s="47"/>
      <c r="L158" s="16"/>
      <c r="M158" s="16"/>
    </row>
    <row r="159" spans="1:13" ht="12.75" customHeight="1">
      <c r="A159" s="24"/>
      <c r="B159" s="22" t="s">
        <v>160</v>
      </c>
      <c r="C159" s="24" t="s">
        <v>122</v>
      </c>
      <c r="D159" s="25" t="s">
        <v>337</v>
      </c>
      <c r="E159" s="25" t="s">
        <v>326</v>
      </c>
      <c r="F159" s="25" t="s">
        <v>344</v>
      </c>
      <c r="G159" s="29"/>
      <c r="H159" s="24"/>
      <c r="I159" s="11" t="str">
        <f t="shared" si="2"/>
        <v>ND</v>
      </c>
      <c r="J159" s="24"/>
      <c r="K159" s="47"/>
      <c r="L159" s="16"/>
      <c r="M159" s="16"/>
    </row>
    <row r="160" spans="1:13" ht="12.75" customHeight="1">
      <c r="A160" s="24"/>
      <c r="B160" s="32" t="s">
        <v>161</v>
      </c>
      <c r="C160" s="24" t="s">
        <v>42</v>
      </c>
      <c r="D160" s="25" t="s">
        <v>43</v>
      </c>
      <c r="E160" s="25" t="s">
        <v>279</v>
      </c>
      <c r="F160" s="25" t="s">
        <v>344</v>
      </c>
      <c r="G160" s="29" t="s">
        <v>389</v>
      </c>
      <c r="H160" s="11">
        <v>41487</v>
      </c>
      <c r="I160" s="11">
        <f t="shared" si="2"/>
        <v>42217</v>
      </c>
      <c r="J160" s="24"/>
      <c r="K160" s="47"/>
      <c r="L160" s="16"/>
      <c r="M160" s="16"/>
    </row>
    <row r="161" spans="1:13" ht="12.75" customHeight="1">
      <c r="A161" s="24"/>
      <c r="B161" s="32" t="s">
        <v>161</v>
      </c>
      <c r="C161" s="24"/>
      <c r="D161" s="25" t="s">
        <v>299</v>
      </c>
      <c r="E161" s="25" t="s">
        <v>326</v>
      </c>
      <c r="F161" s="25" t="s">
        <v>344</v>
      </c>
      <c r="G161" s="29" t="s">
        <v>389</v>
      </c>
      <c r="H161" s="11">
        <v>41487</v>
      </c>
      <c r="I161" s="11">
        <f t="shared" si="2"/>
        <v>42217</v>
      </c>
      <c r="J161" s="24"/>
      <c r="K161" s="47"/>
      <c r="L161" s="16"/>
      <c r="M161" s="16"/>
    </row>
    <row r="162" spans="1:13" ht="12.75" customHeight="1">
      <c r="A162" s="24"/>
      <c r="B162" s="32" t="s">
        <v>161</v>
      </c>
      <c r="C162" s="24"/>
      <c r="D162" s="25" t="s">
        <v>44</v>
      </c>
      <c r="E162" s="25" t="s">
        <v>326</v>
      </c>
      <c r="F162" s="25" t="s">
        <v>344</v>
      </c>
      <c r="G162" s="29" t="s">
        <v>388</v>
      </c>
      <c r="H162" s="11">
        <v>41487</v>
      </c>
      <c r="I162" s="11">
        <f t="shared" si="2"/>
        <v>41852</v>
      </c>
      <c r="J162" s="24"/>
      <c r="K162" s="47"/>
      <c r="L162" s="16"/>
      <c r="M162" s="16"/>
    </row>
    <row r="163" spans="1:13" ht="12.75" customHeight="1">
      <c r="A163" s="24"/>
      <c r="B163" s="32" t="s">
        <v>161</v>
      </c>
      <c r="C163" s="24"/>
      <c r="D163" s="7" t="s">
        <v>331</v>
      </c>
      <c r="E163" s="25" t="s">
        <v>279</v>
      </c>
      <c r="F163" s="25" t="s">
        <v>344</v>
      </c>
      <c r="G163" s="29" t="s">
        <v>394</v>
      </c>
      <c r="H163" s="11">
        <v>41780</v>
      </c>
      <c r="I163" s="11">
        <f t="shared" si="2"/>
        <v>41815</v>
      </c>
      <c r="J163" s="24"/>
      <c r="K163" s="47"/>
      <c r="L163" s="16"/>
      <c r="M163" s="16"/>
    </row>
    <row r="164" spans="1:13" ht="12.75" customHeight="1">
      <c r="A164" s="24"/>
      <c r="B164" s="32" t="s">
        <v>161</v>
      </c>
      <c r="C164" s="24"/>
      <c r="D164" s="7" t="s">
        <v>338</v>
      </c>
      <c r="E164" s="25" t="s">
        <v>279</v>
      </c>
      <c r="F164" s="25" t="s">
        <v>344</v>
      </c>
      <c r="G164" s="29" t="s">
        <v>395</v>
      </c>
      <c r="H164" s="11">
        <v>41765</v>
      </c>
      <c r="I164" s="11">
        <f t="shared" si="2"/>
        <v>41793</v>
      </c>
      <c r="J164" s="24"/>
      <c r="K164" s="47"/>
      <c r="L164" s="16"/>
      <c r="M164" s="16"/>
    </row>
    <row r="165" spans="1:13" ht="12.75" customHeight="1">
      <c r="A165" s="24"/>
      <c r="B165" s="22" t="s">
        <v>162</v>
      </c>
      <c r="C165" s="24" t="s">
        <v>182</v>
      </c>
      <c r="D165" s="25" t="s">
        <v>230</v>
      </c>
      <c r="E165" s="25" t="s">
        <v>279</v>
      </c>
      <c r="F165" s="25" t="s">
        <v>344</v>
      </c>
      <c r="G165" s="29" t="s">
        <v>394</v>
      </c>
      <c r="H165" s="8">
        <v>41773</v>
      </c>
      <c r="I165" s="11">
        <f t="shared" si="2"/>
        <v>41808</v>
      </c>
      <c r="J165" s="24"/>
      <c r="K165" s="47"/>
      <c r="L165" s="16"/>
      <c r="M165" s="16"/>
    </row>
    <row r="166" spans="1:13" ht="12.75" customHeight="1">
      <c r="A166" s="6"/>
      <c r="B166" s="22" t="s">
        <v>301</v>
      </c>
      <c r="C166" s="24" t="s">
        <v>300</v>
      </c>
      <c r="D166" s="7" t="s">
        <v>331</v>
      </c>
      <c r="E166" s="25" t="s">
        <v>279</v>
      </c>
      <c r="F166" s="25" t="s">
        <v>344</v>
      </c>
      <c r="G166" s="29" t="s">
        <v>394</v>
      </c>
      <c r="H166" s="8">
        <v>41780</v>
      </c>
      <c r="I166" s="11">
        <f t="shared" si="2"/>
        <v>41815</v>
      </c>
      <c r="J166" s="6"/>
      <c r="K166" s="47"/>
      <c r="L166" s="16"/>
      <c r="M166" s="16"/>
    </row>
    <row r="167" spans="1:13" ht="12.75" customHeight="1">
      <c r="A167" s="24"/>
      <c r="B167" s="22" t="s">
        <v>301</v>
      </c>
      <c r="C167" s="24" t="s">
        <v>182</v>
      </c>
      <c r="D167" s="25" t="s">
        <v>230</v>
      </c>
      <c r="E167" s="25" t="s">
        <v>279</v>
      </c>
      <c r="F167" s="25" t="s">
        <v>344</v>
      </c>
      <c r="G167" s="29" t="s">
        <v>394</v>
      </c>
      <c r="H167" s="8">
        <v>41780</v>
      </c>
      <c r="I167" s="11">
        <f t="shared" si="2"/>
        <v>41815</v>
      </c>
      <c r="J167" s="24"/>
      <c r="K167" s="47"/>
      <c r="L167" s="16"/>
      <c r="M167" s="16"/>
    </row>
    <row r="168" spans="1:13" ht="12.75" customHeight="1">
      <c r="A168" s="6"/>
      <c r="B168" s="22" t="s">
        <v>302</v>
      </c>
      <c r="C168" s="24" t="s">
        <v>122</v>
      </c>
      <c r="D168" s="7" t="s">
        <v>331</v>
      </c>
      <c r="E168" s="25" t="s">
        <v>279</v>
      </c>
      <c r="F168" s="25" t="s">
        <v>344</v>
      </c>
      <c r="G168" s="29" t="s">
        <v>394</v>
      </c>
      <c r="H168" s="8">
        <v>41780</v>
      </c>
      <c r="I168" s="11">
        <f t="shared" si="2"/>
        <v>41815</v>
      </c>
      <c r="J168" s="6"/>
      <c r="K168" s="47"/>
      <c r="L168" s="16"/>
      <c r="M168" s="16"/>
    </row>
    <row r="169" spans="1:13" ht="12.75" customHeight="1">
      <c r="A169" s="24"/>
      <c r="B169" s="22" t="s">
        <v>302</v>
      </c>
      <c r="C169" s="24" t="s">
        <v>182</v>
      </c>
      <c r="D169" s="25" t="s">
        <v>230</v>
      </c>
      <c r="E169" s="25" t="s">
        <v>279</v>
      </c>
      <c r="F169" s="25" t="s">
        <v>344</v>
      </c>
      <c r="G169" s="29" t="s">
        <v>394</v>
      </c>
      <c r="H169" s="8">
        <v>41780</v>
      </c>
      <c r="I169" s="11">
        <f t="shared" si="2"/>
        <v>41815</v>
      </c>
      <c r="J169" s="24"/>
      <c r="K169" s="47"/>
      <c r="L169" s="16"/>
      <c r="M169" s="16"/>
    </row>
    <row r="170" spans="1:13" ht="12.75" customHeight="1">
      <c r="A170" s="24"/>
      <c r="B170" s="22" t="s">
        <v>164</v>
      </c>
      <c r="C170" s="24" t="s">
        <v>191</v>
      </c>
      <c r="D170" s="25" t="s">
        <v>221</v>
      </c>
      <c r="E170" s="25" t="s">
        <v>279</v>
      </c>
      <c r="F170" s="25" t="s">
        <v>344</v>
      </c>
      <c r="G170" s="29" t="s">
        <v>394</v>
      </c>
      <c r="H170" s="8">
        <v>41773</v>
      </c>
      <c r="I170" s="11">
        <f t="shared" si="2"/>
        <v>41808</v>
      </c>
      <c r="J170" s="24"/>
      <c r="K170" s="47"/>
      <c r="L170" s="16"/>
      <c r="M170" s="16"/>
    </row>
    <row r="171" spans="1:13" ht="12.75" customHeight="1">
      <c r="A171" s="24"/>
      <c r="B171" s="22" t="s">
        <v>165</v>
      </c>
      <c r="C171" s="24" t="s">
        <v>191</v>
      </c>
      <c r="D171" s="25" t="s">
        <v>221</v>
      </c>
      <c r="E171" s="25" t="s">
        <v>279</v>
      </c>
      <c r="F171" s="25" t="s">
        <v>344</v>
      </c>
      <c r="G171" s="29" t="s">
        <v>394</v>
      </c>
      <c r="H171" s="8">
        <v>41773</v>
      </c>
      <c r="I171" s="11">
        <f t="shared" si="2"/>
        <v>41808</v>
      </c>
      <c r="J171" s="24"/>
      <c r="K171" s="47"/>
      <c r="L171" s="16"/>
      <c r="M171" s="16"/>
    </row>
    <row r="172" spans="1:13" ht="12.75" customHeight="1">
      <c r="A172" s="24"/>
      <c r="B172" s="22" t="s">
        <v>166</v>
      </c>
      <c r="C172" s="24" t="s">
        <v>167</v>
      </c>
      <c r="D172" s="25" t="s">
        <v>46</v>
      </c>
      <c r="E172" s="25" t="s">
        <v>279</v>
      </c>
      <c r="F172" s="25" t="s">
        <v>344</v>
      </c>
      <c r="G172" s="29" t="s">
        <v>388</v>
      </c>
      <c r="H172" s="24"/>
      <c r="I172" s="11" t="str">
        <f t="shared" si="2"/>
        <v>ND</v>
      </c>
      <c r="J172" s="24"/>
      <c r="K172" s="47"/>
      <c r="L172" s="16"/>
      <c r="M172" s="16"/>
    </row>
    <row r="173" spans="1:13">
      <c r="A173" s="12"/>
      <c r="B173" s="48" t="s">
        <v>447</v>
      </c>
      <c r="C173" s="49" t="s">
        <v>435</v>
      </c>
      <c r="D173" s="37" t="s">
        <v>437</v>
      </c>
      <c r="E173" s="37" t="s">
        <v>279</v>
      </c>
      <c r="F173" s="37" t="s">
        <v>324</v>
      </c>
      <c r="G173" s="40" t="s">
        <v>388</v>
      </c>
      <c r="H173" s="41">
        <v>41487</v>
      </c>
      <c r="I173" s="11">
        <f t="shared" si="2"/>
        <v>41852</v>
      </c>
      <c r="J173" s="38"/>
      <c r="K173" s="47"/>
      <c r="L173" s="16"/>
      <c r="M173" s="16"/>
    </row>
    <row r="174" spans="1:13" ht="12.75" customHeight="1">
      <c r="A174" s="24"/>
      <c r="B174" s="17" t="s">
        <v>168</v>
      </c>
      <c r="C174" s="24" t="s">
        <v>352</v>
      </c>
      <c r="D174" s="25" t="s">
        <v>15</v>
      </c>
      <c r="E174" s="25"/>
      <c r="F174" s="25"/>
      <c r="G174" s="29" t="s">
        <v>396</v>
      </c>
      <c r="H174" s="24"/>
      <c r="I174" s="11" t="str">
        <f t="shared" si="2"/>
        <v>ND</v>
      </c>
      <c r="J174" s="24"/>
      <c r="K174" s="47"/>
      <c r="L174" s="16"/>
      <c r="M174" s="16"/>
    </row>
    <row r="175" spans="1:13" ht="12.75" customHeight="1">
      <c r="A175" s="23"/>
      <c r="B175" s="22" t="s">
        <v>298</v>
      </c>
      <c r="C175" s="23" t="s">
        <v>182</v>
      </c>
      <c r="D175" s="25" t="s">
        <v>293</v>
      </c>
      <c r="E175" s="25" t="s">
        <v>279</v>
      </c>
      <c r="F175" s="25" t="s">
        <v>344</v>
      </c>
      <c r="G175" s="29" t="s">
        <v>393</v>
      </c>
      <c r="H175" s="11">
        <v>41487</v>
      </c>
      <c r="I175" s="11">
        <f t="shared" si="2"/>
        <v>42583</v>
      </c>
      <c r="J175" s="24"/>
      <c r="K175" s="47">
        <v>40391</v>
      </c>
      <c r="L175" s="16"/>
      <c r="M175" s="16"/>
    </row>
    <row r="176" spans="1:13" ht="12.75" customHeight="1">
      <c r="A176" s="23"/>
      <c r="B176" s="22" t="s">
        <v>298</v>
      </c>
      <c r="C176" s="23"/>
      <c r="D176" s="25" t="s">
        <v>230</v>
      </c>
      <c r="E176" s="25" t="s">
        <v>279</v>
      </c>
      <c r="F176" s="25" t="s">
        <v>344</v>
      </c>
      <c r="G176" s="29" t="s">
        <v>394</v>
      </c>
      <c r="H176" s="8">
        <v>41773</v>
      </c>
      <c r="I176" s="11">
        <f t="shared" si="2"/>
        <v>41808</v>
      </c>
      <c r="J176" s="24"/>
      <c r="K176" s="47"/>
      <c r="L176" s="16"/>
      <c r="M176" s="16"/>
    </row>
    <row r="177" spans="1:13" ht="12.75" customHeight="1">
      <c r="A177" s="23"/>
      <c r="B177" s="22" t="s">
        <v>298</v>
      </c>
      <c r="C177" s="23" t="s">
        <v>47</v>
      </c>
      <c r="D177" s="25" t="s">
        <v>292</v>
      </c>
      <c r="E177" s="25" t="s">
        <v>279</v>
      </c>
      <c r="F177" s="25" t="s">
        <v>344</v>
      </c>
      <c r="G177" s="29" t="s">
        <v>388</v>
      </c>
      <c r="H177" s="11">
        <v>41487</v>
      </c>
      <c r="I177" s="11">
        <f t="shared" si="2"/>
        <v>41852</v>
      </c>
      <c r="J177" s="24"/>
      <c r="K177" s="47"/>
      <c r="L177" s="16"/>
      <c r="M177" s="16"/>
    </row>
    <row r="178" spans="1:13" ht="12.75" customHeight="1">
      <c r="A178" s="23"/>
      <c r="B178" s="22" t="s">
        <v>298</v>
      </c>
      <c r="C178" s="23"/>
      <c r="D178" s="25" t="s">
        <v>221</v>
      </c>
      <c r="E178" s="25" t="s">
        <v>279</v>
      </c>
      <c r="F178" s="25" t="s">
        <v>344</v>
      </c>
      <c r="G178" s="29" t="s">
        <v>394</v>
      </c>
      <c r="H178" s="8">
        <v>41773</v>
      </c>
      <c r="I178" s="11">
        <f t="shared" si="2"/>
        <v>41808</v>
      </c>
      <c r="J178" s="24"/>
      <c r="K178" s="47"/>
      <c r="L178" s="16"/>
      <c r="M178" s="16"/>
    </row>
    <row r="179" spans="1:13" ht="12.75" customHeight="1">
      <c r="A179" s="24"/>
      <c r="B179" s="22" t="s">
        <v>297</v>
      </c>
      <c r="C179" s="24" t="s">
        <v>182</v>
      </c>
      <c r="D179" s="25" t="s">
        <v>294</v>
      </c>
      <c r="E179" s="25" t="s">
        <v>279</v>
      </c>
      <c r="F179" s="25" t="s">
        <v>344</v>
      </c>
      <c r="G179" s="29" t="s">
        <v>393</v>
      </c>
      <c r="H179" s="11">
        <v>41487</v>
      </c>
      <c r="I179" s="11">
        <f t="shared" si="2"/>
        <v>42583</v>
      </c>
      <c r="J179" s="24"/>
      <c r="K179" s="47"/>
      <c r="L179" s="16"/>
      <c r="M179" s="16"/>
    </row>
    <row r="180" spans="1:13" ht="12.75" customHeight="1">
      <c r="A180" s="24"/>
      <c r="B180" s="22" t="s">
        <v>297</v>
      </c>
      <c r="C180" s="24"/>
      <c r="D180" s="25" t="s">
        <v>230</v>
      </c>
      <c r="E180" s="25" t="s">
        <v>279</v>
      </c>
      <c r="F180" s="25" t="s">
        <v>344</v>
      </c>
      <c r="G180" s="29" t="s">
        <v>394</v>
      </c>
      <c r="H180" s="8">
        <v>41773</v>
      </c>
      <c r="I180" s="11">
        <f t="shared" si="2"/>
        <v>41808</v>
      </c>
      <c r="J180" s="24"/>
      <c r="K180" s="47"/>
      <c r="L180" s="16"/>
      <c r="M180" s="16"/>
    </row>
    <row r="181" spans="1:13" ht="12.75" customHeight="1">
      <c r="A181" s="24"/>
      <c r="B181" s="22" t="s">
        <v>297</v>
      </c>
      <c r="C181" s="24" t="s">
        <v>47</v>
      </c>
      <c r="D181" s="25" t="s">
        <v>292</v>
      </c>
      <c r="E181" s="25" t="s">
        <v>279</v>
      </c>
      <c r="F181" s="25" t="s">
        <v>344</v>
      </c>
      <c r="G181" s="29" t="s">
        <v>388</v>
      </c>
      <c r="H181" s="11">
        <v>41487</v>
      </c>
      <c r="I181" s="11">
        <f t="shared" si="2"/>
        <v>41852</v>
      </c>
      <c r="J181" s="24"/>
      <c r="K181" s="47"/>
      <c r="L181" s="16"/>
      <c r="M181" s="16"/>
    </row>
    <row r="182" spans="1:13" ht="12.75" customHeight="1">
      <c r="A182" s="24"/>
      <c r="B182" s="22" t="s">
        <v>297</v>
      </c>
      <c r="C182" s="24"/>
      <c r="D182" s="25" t="s">
        <v>221</v>
      </c>
      <c r="E182" s="25" t="s">
        <v>279</v>
      </c>
      <c r="F182" s="25" t="s">
        <v>344</v>
      </c>
      <c r="G182" s="29" t="s">
        <v>394</v>
      </c>
      <c r="H182" s="11">
        <v>41773</v>
      </c>
      <c r="I182" s="11">
        <f t="shared" si="2"/>
        <v>41808</v>
      </c>
      <c r="J182" s="24"/>
      <c r="K182" s="47"/>
      <c r="L182" s="16"/>
      <c r="M182" s="16"/>
    </row>
    <row r="183" spans="1:13" ht="12.75" customHeight="1">
      <c r="A183" s="24"/>
      <c r="B183" s="32" t="s">
        <v>48</v>
      </c>
      <c r="C183" s="24" t="s">
        <v>354</v>
      </c>
      <c r="D183" s="25" t="s">
        <v>353</v>
      </c>
      <c r="E183" s="25" t="s">
        <v>279</v>
      </c>
      <c r="F183" s="25" t="s">
        <v>278</v>
      </c>
      <c r="G183" s="29" t="s">
        <v>390</v>
      </c>
      <c r="H183" s="24"/>
      <c r="I183" s="11" t="str">
        <f t="shared" si="2"/>
        <v>ND</v>
      </c>
      <c r="J183" s="24"/>
      <c r="K183" s="47"/>
      <c r="L183" s="16"/>
      <c r="M183" s="16"/>
    </row>
    <row r="184" spans="1:13" ht="12.75" customHeight="1">
      <c r="A184" s="24"/>
      <c r="B184" s="32" t="s">
        <v>48</v>
      </c>
      <c r="C184" s="24"/>
      <c r="D184" s="25" t="s">
        <v>328</v>
      </c>
      <c r="E184" s="25" t="s">
        <v>279</v>
      </c>
      <c r="F184" s="25" t="s">
        <v>278</v>
      </c>
      <c r="G184" s="29" t="s">
        <v>402</v>
      </c>
      <c r="H184" s="24"/>
      <c r="I184" s="11" t="str">
        <f t="shared" si="2"/>
        <v>ND</v>
      </c>
      <c r="J184" s="24"/>
      <c r="K184" s="47"/>
      <c r="L184" s="16"/>
      <c r="M184" s="16"/>
    </row>
    <row r="185" spans="1:13" ht="12.75" customHeight="1">
      <c r="A185" s="24"/>
      <c r="B185" s="22" t="s">
        <v>169</v>
      </c>
      <c r="C185" s="24"/>
      <c r="D185" s="25" t="s">
        <v>49</v>
      </c>
      <c r="E185" s="25" t="s">
        <v>279</v>
      </c>
      <c r="F185" s="25" t="s">
        <v>282</v>
      </c>
      <c r="G185" s="29" t="s">
        <v>388</v>
      </c>
      <c r="H185" s="11">
        <v>41487</v>
      </c>
      <c r="I185" s="11">
        <f t="shared" si="2"/>
        <v>41852</v>
      </c>
      <c r="J185" s="24"/>
      <c r="K185" s="47"/>
      <c r="L185" s="16"/>
      <c r="M185" s="16"/>
    </row>
    <row r="186" spans="1:13" ht="12.75" customHeight="1">
      <c r="A186" s="24"/>
      <c r="B186" s="32" t="s">
        <v>50</v>
      </c>
      <c r="C186" s="24" t="s">
        <v>354</v>
      </c>
      <c r="D186" s="25" t="s">
        <v>353</v>
      </c>
      <c r="E186" s="25" t="s">
        <v>279</v>
      </c>
      <c r="F186" s="25" t="s">
        <v>278</v>
      </c>
      <c r="G186" s="29" t="s">
        <v>390</v>
      </c>
      <c r="H186" s="24"/>
      <c r="I186" s="11" t="str">
        <f t="shared" si="2"/>
        <v>ND</v>
      </c>
      <c r="J186" s="24"/>
      <c r="K186" s="47"/>
      <c r="L186" s="16"/>
      <c r="M186" s="16"/>
    </row>
    <row r="187" spans="1:13" ht="12.75" customHeight="1">
      <c r="A187" s="24"/>
      <c r="B187" s="32" t="s">
        <v>50</v>
      </c>
      <c r="C187" s="24"/>
      <c r="D187" s="25" t="s">
        <v>328</v>
      </c>
      <c r="E187" s="25" t="s">
        <v>279</v>
      </c>
      <c r="F187" s="25" t="s">
        <v>278</v>
      </c>
      <c r="G187" s="29" t="s">
        <v>402</v>
      </c>
      <c r="H187" s="24"/>
      <c r="I187" s="11" t="str">
        <f t="shared" si="2"/>
        <v>ND</v>
      </c>
      <c r="J187" s="24"/>
      <c r="K187" s="47"/>
      <c r="L187" s="16"/>
      <c r="M187" s="16"/>
    </row>
    <row r="188" spans="1:13" ht="12.75" customHeight="1">
      <c r="A188" s="24"/>
      <c r="B188" s="22" t="s">
        <v>51</v>
      </c>
      <c r="C188" s="6" t="s">
        <v>215</v>
      </c>
      <c r="D188" s="25" t="s">
        <v>49</v>
      </c>
      <c r="E188" s="25" t="s">
        <v>279</v>
      </c>
      <c r="F188" s="25" t="s">
        <v>282</v>
      </c>
      <c r="G188" s="29" t="s">
        <v>388</v>
      </c>
      <c r="H188" s="11">
        <v>41487</v>
      </c>
      <c r="I188" s="11">
        <f t="shared" si="2"/>
        <v>41852</v>
      </c>
      <c r="J188" s="24"/>
      <c r="K188" s="47"/>
      <c r="L188" s="16"/>
      <c r="M188" s="16"/>
    </row>
    <row r="189" spans="1:13" ht="12.75" customHeight="1">
      <c r="A189" s="24"/>
      <c r="B189" s="22" t="s">
        <v>170</v>
      </c>
      <c r="C189" s="24" t="s">
        <v>41</v>
      </c>
      <c r="D189" s="25" t="s">
        <v>343</v>
      </c>
      <c r="E189" s="25" t="s">
        <v>279</v>
      </c>
      <c r="F189" s="25"/>
      <c r="G189" s="29" t="s">
        <v>388</v>
      </c>
      <c r="H189" s="11">
        <v>41717</v>
      </c>
      <c r="I189" s="11">
        <f t="shared" si="2"/>
        <v>42082</v>
      </c>
      <c r="J189" s="24"/>
      <c r="K189" s="47"/>
      <c r="L189" s="16"/>
      <c r="M189" s="16"/>
    </row>
    <row r="190" spans="1:13" ht="12.75" customHeight="1">
      <c r="A190" s="24"/>
      <c r="B190" s="22" t="s">
        <v>52</v>
      </c>
      <c r="C190" s="24" t="s">
        <v>359</v>
      </c>
      <c r="D190" s="25" t="s">
        <v>343</v>
      </c>
      <c r="E190" s="25" t="s">
        <v>326</v>
      </c>
      <c r="F190" s="25"/>
      <c r="G190" s="29" t="s">
        <v>388</v>
      </c>
      <c r="H190" s="24"/>
      <c r="I190" s="11" t="str">
        <f t="shared" si="2"/>
        <v>ND</v>
      </c>
      <c r="J190" s="24"/>
      <c r="K190" s="47"/>
      <c r="L190" s="16"/>
      <c r="M190" s="16"/>
    </row>
    <row r="191" spans="1:13" ht="12.75" customHeight="1">
      <c r="A191" s="24"/>
      <c r="B191" s="22" t="s">
        <v>53</v>
      </c>
      <c r="C191" s="24" t="s">
        <v>359</v>
      </c>
      <c r="D191" s="25" t="s">
        <v>343</v>
      </c>
      <c r="E191" s="25" t="s">
        <v>326</v>
      </c>
      <c r="F191" s="25"/>
      <c r="G191" s="29" t="s">
        <v>388</v>
      </c>
      <c r="H191" s="24"/>
      <c r="I191" s="11" t="str">
        <f t="shared" si="2"/>
        <v>ND</v>
      </c>
      <c r="J191" s="24"/>
      <c r="K191" s="47"/>
      <c r="L191" s="16"/>
      <c r="M191" s="16"/>
    </row>
    <row r="192" spans="1:13" ht="12.75" customHeight="1">
      <c r="A192" s="6"/>
      <c r="B192" s="27" t="s">
        <v>259</v>
      </c>
      <c r="C192" s="24" t="s">
        <v>171</v>
      </c>
      <c r="D192" s="25" t="s">
        <v>54</v>
      </c>
      <c r="E192" s="25" t="s">
        <v>279</v>
      </c>
      <c r="F192" s="25" t="s">
        <v>344</v>
      </c>
      <c r="G192" s="29" t="s">
        <v>393</v>
      </c>
      <c r="H192" s="8">
        <v>41487</v>
      </c>
      <c r="I192" s="11">
        <f t="shared" si="2"/>
        <v>42583</v>
      </c>
      <c r="J192" s="6"/>
      <c r="K192" s="47"/>
      <c r="L192" s="16"/>
      <c r="M192" s="16"/>
    </row>
    <row r="193" spans="1:13" ht="12.75" customHeight="1">
      <c r="A193" s="6"/>
      <c r="B193" s="27" t="s">
        <v>259</v>
      </c>
      <c r="C193" s="24"/>
      <c r="D193" s="25" t="s">
        <v>12</v>
      </c>
      <c r="E193" s="7" t="s">
        <v>279</v>
      </c>
      <c r="F193" s="7" t="s">
        <v>344</v>
      </c>
      <c r="G193" s="34" t="s">
        <v>388</v>
      </c>
      <c r="H193" s="8">
        <v>41487</v>
      </c>
      <c r="I193" s="11">
        <f t="shared" si="2"/>
        <v>41852</v>
      </c>
      <c r="J193" s="6"/>
      <c r="K193" s="47"/>
      <c r="L193" s="16"/>
      <c r="M193" s="16"/>
    </row>
    <row r="194" spans="1:13" ht="12.75" customHeight="1">
      <c r="A194" s="24"/>
      <c r="B194" s="27" t="s">
        <v>259</v>
      </c>
      <c r="C194" s="24"/>
      <c r="D194" s="25" t="s">
        <v>230</v>
      </c>
      <c r="E194" s="25" t="s">
        <v>279</v>
      </c>
      <c r="F194" s="25" t="s">
        <v>344</v>
      </c>
      <c r="G194" s="29" t="s">
        <v>394</v>
      </c>
      <c r="H194" s="11">
        <v>41752</v>
      </c>
      <c r="I194" s="11">
        <f t="shared" si="2"/>
        <v>41787</v>
      </c>
      <c r="J194" s="24"/>
      <c r="K194" s="47"/>
      <c r="L194" s="16"/>
      <c r="M194" s="16"/>
    </row>
    <row r="195" spans="1:13" s="5" customFormat="1" ht="12.75" customHeight="1">
      <c r="A195" s="24"/>
      <c r="B195" s="27" t="s">
        <v>259</v>
      </c>
      <c r="C195" s="24" t="s">
        <v>258</v>
      </c>
      <c r="D195" s="25" t="s">
        <v>221</v>
      </c>
      <c r="E195" s="25" t="s">
        <v>279</v>
      </c>
      <c r="F195" s="25" t="s">
        <v>344</v>
      </c>
      <c r="G195" s="29" t="s">
        <v>394</v>
      </c>
      <c r="H195" s="11">
        <v>41752</v>
      </c>
      <c r="I195" s="11">
        <f t="shared" si="2"/>
        <v>41787</v>
      </c>
      <c r="J195" s="24"/>
      <c r="K195" s="47"/>
      <c r="L195" s="16"/>
      <c r="M195" s="16"/>
    </row>
    <row r="196" spans="1:13" ht="12.75" customHeight="1">
      <c r="A196" s="24"/>
      <c r="B196" s="27" t="s">
        <v>259</v>
      </c>
      <c r="C196" s="24" t="s">
        <v>47</v>
      </c>
      <c r="D196" s="25" t="s">
        <v>292</v>
      </c>
      <c r="E196" s="25" t="s">
        <v>279</v>
      </c>
      <c r="F196" s="25" t="s">
        <v>344</v>
      </c>
      <c r="G196" s="29" t="s">
        <v>389</v>
      </c>
      <c r="H196" s="11">
        <v>41487</v>
      </c>
      <c r="I196" s="11">
        <f t="shared" ref="I196:I259" si="3">IF(G196="","ND",IF(H196="", "ND",IF(MID(G196,SEARCH(" ",G196)+1,1)="m",EDATE(H196,LEFT(G196,SEARCH(" ",G196)-1)),IF(MID(G196,SEARCH(" ",G196)+1,1)="s",H196+LEFT(G196,SEARCH(" ",G196)-1)*7,H196+LEFT(G196,SEARCH(" ",G196)-1)))))</f>
        <v>42217</v>
      </c>
      <c r="J196" s="24"/>
      <c r="K196" s="47"/>
      <c r="L196" s="16"/>
      <c r="M196" s="16"/>
    </row>
    <row r="197" spans="1:13" ht="12.75" customHeight="1">
      <c r="A197" s="24"/>
      <c r="B197" s="22" t="s">
        <v>172</v>
      </c>
      <c r="C197" s="24" t="s">
        <v>55</v>
      </c>
      <c r="D197" s="25" t="s">
        <v>304</v>
      </c>
      <c r="E197" s="25" t="s">
        <v>279</v>
      </c>
      <c r="F197" s="25" t="s">
        <v>344</v>
      </c>
      <c r="G197" s="29" t="s">
        <v>389</v>
      </c>
      <c r="H197" s="24"/>
      <c r="I197" s="11" t="str">
        <f t="shared" si="3"/>
        <v>ND</v>
      </c>
      <c r="J197" s="24"/>
      <c r="K197" s="47"/>
      <c r="L197" s="16"/>
      <c r="M197" s="16"/>
    </row>
    <row r="198" spans="1:13" ht="12.75" customHeight="1">
      <c r="A198" s="24"/>
      <c r="B198" s="22" t="s">
        <v>172</v>
      </c>
      <c r="C198" s="24"/>
      <c r="D198" s="25" t="s">
        <v>221</v>
      </c>
      <c r="E198" s="25" t="s">
        <v>279</v>
      </c>
      <c r="F198" s="25" t="s">
        <v>344</v>
      </c>
      <c r="G198" s="29" t="s">
        <v>394</v>
      </c>
      <c r="H198" s="11">
        <v>41752</v>
      </c>
      <c r="I198" s="11">
        <f t="shared" si="3"/>
        <v>41787</v>
      </c>
      <c r="J198" s="24"/>
      <c r="K198" s="47"/>
      <c r="L198" s="16"/>
      <c r="M198" s="16"/>
    </row>
    <row r="199" spans="1:13" ht="12.75" customHeight="1">
      <c r="A199" s="24"/>
      <c r="B199" s="22" t="s">
        <v>172</v>
      </c>
      <c r="C199" s="24" t="s">
        <v>182</v>
      </c>
      <c r="D199" s="25" t="s">
        <v>54</v>
      </c>
      <c r="E199" s="25" t="s">
        <v>279</v>
      </c>
      <c r="F199" s="25" t="s">
        <v>344</v>
      </c>
      <c r="G199" s="29" t="s">
        <v>401</v>
      </c>
      <c r="H199" s="24"/>
      <c r="I199" s="11" t="str">
        <f t="shared" si="3"/>
        <v>ND</v>
      </c>
      <c r="J199" s="24"/>
      <c r="K199" s="47"/>
      <c r="L199" s="16"/>
      <c r="M199" s="16"/>
    </row>
    <row r="200" spans="1:13" ht="12.75" customHeight="1">
      <c r="A200" s="24"/>
      <c r="B200" s="22" t="s">
        <v>172</v>
      </c>
      <c r="C200" s="24"/>
      <c r="D200" s="25" t="s">
        <v>12</v>
      </c>
      <c r="E200" s="25" t="s">
        <v>279</v>
      </c>
      <c r="F200" s="25" t="s">
        <v>344</v>
      </c>
      <c r="G200" s="29" t="s">
        <v>398</v>
      </c>
      <c r="H200" s="11">
        <v>41487</v>
      </c>
      <c r="I200" s="11">
        <f t="shared" si="3"/>
        <v>41852</v>
      </c>
      <c r="J200" s="24"/>
      <c r="K200" s="47"/>
      <c r="L200" s="16"/>
      <c r="M200" s="16"/>
    </row>
    <row r="201" spans="1:13" ht="12.75" customHeight="1">
      <c r="A201" s="24"/>
      <c r="B201" s="22" t="s">
        <v>172</v>
      </c>
      <c r="C201" s="24"/>
      <c r="D201" s="25" t="s">
        <v>230</v>
      </c>
      <c r="E201" s="25" t="s">
        <v>279</v>
      </c>
      <c r="F201" s="25" t="s">
        <v>344</v>
      </c>
      <c r="G201" s="29" t="s">
        <v>394</v>
      </c>
      <c r="H201" s="11">
        <v>41752</v>
      </c>
      <c r="I201" s="11">
        <f t="shared" si="3"/>
        <v>41787</v>
      </c>
      <c r="J201" s="24"/>
      <c r="K201" s="47"/>
      <c r="L201" s="16"/>
      <c r="M201" s="16"/>
    </row>
    <row r="202" spans="1:13" ht="12.75" customHeight="1">
      <c r="A202" s="24"/>
      <c r="B202" s="32" t="s">
        <v>173</v>
      </c>
      <c r="C202" s="24" t="s">
        <v>56</v>
      </c>
      <c r="D202" s="25" t="s">
        <v>303</v>
      </c>
      <c r="E202" s="25" t="s">
        <v>279</v>
      </c>
      <c r="F202" s="25" t="s">
        <v>344</v>
      </c>
      <c r="G202" s="29" t="s">
        <v>401</v>
      </c>
      <c r="H202" s="24"/>
      <c r="I202" s="11" t="str">
        <f t="shared" si="3"/>
        <v>ND</v>
      </c>
      <c r="J202" s="24"/>
      <c r="K202" s="47"/>
      <c r="L202" s="16"/>
      <c r="M202" s="16"/>
    </row>
    <row r="203" spans="1:13" ht="12.75" customHeight="1">
      <c r="A203" s="24"/>
      <c r="B203" s="32" t="s">
        <v>173</v>
      </c>
      <c r="C203" s="24"/>
      <c r="D203" s="25" t="s">
        <v>338</v>
      </c>
      <c r="E203" s="25" t="s">
        <v>279</v>
      </c>
      <c r="F203" s="25" t="s">
        <v>344</v>
      </c>
      <c r="G203" s="29" t="s">
        <v>395</v>
      </c>
      <c r="H203" s="11">
        <v>41765</v>
      </c>
      <c r="I203" s="11">
        <f t="shared" si="3"/>
        <v>41793</v>
      </c>
      <c r="J203" s="24"/>
      <c r="K203" s="47"/>
      <c r="L203" s="16"/>
      <c r="M203" s="16"/>
    </row>
    <row r="204" spans="1:13" ht="12.75" customHeight="1">
      <c r="A204" s="24"/>
      <c r="B204" s="32" t="s">
        <v>173</v>
      </c>
      <c r="C204" s="24" t="s">
        <v>258</v>
      </c>
      <c r="D204" s="25" t="s">
        <v>221</v>
      </c>
      <c r="E204" s="25" t="s">
        <v>279</v>
      </c>
      <c r="F204" s="25" t="s">
        <v>344</v>
      </c>
      <c r="G204" s="29" t="s">
        <v>394</v>
      </c>
      <c r="H204" s="11">
        <v>41752</v>
      </c>
      <c r="I204" s="11">
        <f t="shared" si="3"/>
        <v>41787</v>
      </c>
      <c r="J204" s="24"/>
      <c r="K204" s="47"/>
      <c r="L204" s="16"/>
      <c r="M204" s="16"/>
    </row>
    <row r="205" spans="1:13" ht="12.75" customHeight="1">
      <c r="A205" s="6"/>
      <c r="B205" s="13" t="s">
        <v>240</v>
      </c>
      <c r="C205" s="6" t="s">
        <v>191</v>
      </c>
      <c r="D205" s="7" t="s">
        <v>221</v>
      </c>
      <c r="E205" s="7" t="s">
        <v>279</v>
      </c>
      <c r="F205" s="7" t="s">
        <v>344</v>
      </c>
      <c r="G205" s="29" t="s">
        <v>394</v>
      </c>
      <c r="H205" s="8">
        <v>41773</v>
      </c>
      <c r="I205" s="11">
        <f t="shared" si="3"/>
        <v>41808</v>
      </c>
      <c r="J205" s="6"/>
      <c r="K205" s="47"/>
      <c r="L205" s="16"/>
      <c r="M205" s="16"/>
    </row>
    <row r="206" spans="1:13" ht="12.75" customHeight="1">
      <c r="A206" s="24"/>
      <c r="B206" s="22" t="s">
        <v>174</v>
      </c>
      <c r="C206" s="24" t="s">
        <v>186</v>
      </c>
      <c r="D206" s="25" t="s">
        <v>221</v>
      </c>
      <c r="E206" s="25" t="s">
        <v>279</v>
      </c>
      <c r="F206" s="25" t="s">
        <v>344</v>
      </c>
      <c r="G206" s="29" t="s">
        <v>394</v>
      </c>
      <c r="H206" s="11">
        <v>41752</v>
      </c>
      <c r="I206" s="11">
        <f t="shared" si="3"/>
        <v>41787</v>
      </c>
      <c r="J206" s="24"/>
      <c r="K206" s="47"/>
      <c r="L206" s="16"/>
      <c r="M206" s="16"/>
    </row>
    <row r="207" spans="1:13" ht="12.75" customHeight="1">
      <c r="A207" s="24"/>
      <c r="B207" s="22" t="s">
        <v>174</v>
      </c>
      <c r="C207" s="24" t="s">
        <v>182</v>
      </c>
      <c r="D207" s="25" t="s">
        <v>230</v>
      </c>
      <c r="E207" s="25" t="s">
        <v>279</v>
      </c>
      <c r="F207" s="25" t="s">
        <v>344</v>
      </c>
      <c r="G207" s="29" t="s">
        <v>394</v>
      </c>
      <c r="H207" s="11">
        <v>41752</v>
      </c>
      <c r="I207" s="11">
        <f t="shared" si="3"/>
        <v>41787</v>
      </c>
      <c r="J207" s="24"/>
      <c r="K207" s="47"/>
      <c r="L207" s="16"/>
      <c r="M207" s="16"/>
    </row>
    <row r="208" spans="1:13" ht="12.75" customHeight="1">
      <c r="A208" s="24"/>
      <c r="B208" s="22" t="s">
        <v>175</v>
      </c>
      <c r="C208" s="24" t="s">
        <v>186</v>
      </c>
      <c r="D208" s="25" t="s">
        <v>221</v>
      </c>
      <c r="E208" s="25" t="s">
        <v>279</v>
      </c>
      <c r="F208" s="25" t="s">
        <v>344</v>
      </c>
      <c r="G208" s="29" t="s">
        <v>394</v>
      </c>
      <c r="H208" s="11">
        <v>41752</v>
      </c>
      <c r="I208" s="11">
        <f t="shared" si="3"/>
        <v>41787</v>
      </c>
      <c r="J208" s="24"/>
      <c r="K208" s="47"/>
      <c r="L208" s="16"/>
      <c r="M208" s="16"/>
    </row>
    <row r="209" spans="1:13" ht="12.75" customHeight="1">
      <c r="A209" s="24"/>
      <c r="B209" s="22" t="s">
        <v>175</v>
      </c>
      <c r="C209" s="24"/>
      <c r="D209" s="25" t="s">
        <v>353</v>
      </c>
      <c r="E209" s="25" t="s">
        <v>279</v>
      </c>
      <c r="F209" s="25" t="s">
        <v>278</v>
      </c>
      <c r="G209" s="29" t="s">
        <v>390</v>
      </c>
      <c r="H209" s="11"/>
      <c r="I209" s="11" t="str">
        <f t="shared" si="3"/>
        <v>ND</v>
      </c>
      <c r="J209" s="24"/>
      <c r="K209" s="47"/>
      <c r="L209" s="16"/>
      <c r="M209" s="16"/>
    </row>
    <row r="210" spans="1:13" ht="12.75" customHeight="1">
      <c r="A210" s="24"/>
      <c r="B210" s="22" t="s">
        <v>175</v>
      </c>
      <c r="C210" s="24"/>
      <c r="D210" s="25" t="s">
        <v>328</v>
      </c>
      <c r="E210" s="25" t="s">
        <v>279</v>
      </c>
      <c r="F210" s="25" t="s">
        <v>278</v>
      </c>
      <c r="G210" s="29" t="s">
        <v>391</v>
      </c>
      <c r="H210" s="11"/>
      <c r="I210" s="11" t="str">
        <f t="shared" si="3"/>
        <v>ND</v>
      </c>
      <c r="J210" s="24"/>
      <c r="K210" s="47"/>
      <c r="L210" s="16"/>
      <c r="M210" s="16"/>
    </row>
    <row r="211" spans="1:13" ht="12.75" customHeight="1">
      <c r="A211" s="24"/>
      <c r="B211" s="22" t="s">
        <v>175</v>
      </c>
      <c r="C211" s="24" t="s">
        <v>182</v>
      </c>
      <c r="D211" s="25" t="s">
        <v>230</v>
      </c>
      <c r="E211" s="25" t="s">
        <v>279</v>
      </c>
      <c r="F211" s="25" t="s">
        <v>344</v>
      </c>
      <c r="G211" s="29" t="s">
        <v>394</v>
      </c>
      <c r="H211" s="11">
        <v>41752</v>
      </c>
      <c r="I211" s="11">
        <f t="shared" si="3"/>
        <v>41787</v>
      </c>
      <c r="J211" s="24"/>
      <c r="K211" s="47"/>
      <c r="L211" s="16"/>
      <c r="M211" s="16"/>
    </row>
    <row r="212" spans="1:13" ht="12.75" customHeight="1">
      <c r="A212" s="24"/>
      <c r="B212" s="17" t="s">
        <v>176</v>
      </c>
      <c r="C212" s="24" t="s">
        <v>130</v>
      </c>
      <c r="D212" s="25" t="s">
        <v>331</v>
      </c>
      <c r="E212" s="25"/>
      <c r="F212" s="25"/>
      <c r="G212" s="29"/>
      <c r="H212" s="24"/>
      <c r="I212" s="11" t="str">
        <f t="shared" si="3"/>
        <v>ND</v>
      </c>
      <c r="J212" s="24"/>
      <c r="K212" s="47"/>
      <c r="L212" s="16"/>
      <c r="M212" s="16"/>
    </row>
    <row r="213" spans="1:13" ht="12.75" customHeight="1">
      <c r="A213" s="6"/>
      <c r="B213" s="13" t="s">
        <v>286</v>
      </c>
      <c r="C213" s="6" t="s">
        <v>218</v>
      </c>
      <c r="D213" s="25" t="s">
        <v>285</v>
      </c>
      <c r="E213" s="7" t="s">
        <v>279</v>
      </c>
      <c r="F213" s="7" t="s">
        <v>278</v>
      </c>
      <c r="G213" s="34" t="s">
        <v>388</v>
      </c>
      <c r="H213" s="6"/>
      <c r="I213" s="11" t="str">
        <f t="shared" si="3"/>
        <v>ND</v>
      </c>
      <c r="J213" s="6"/>
      <c r="K213" s="47"/>
      <c r="L213" s="16"/>
      <c r="M213" s="16"/>
    </row>
    <row r="214" spans="1:13" ht="12.75" customHeight="1">
      <c r="A214" s="24"/>
      <c r="B214" s="22" t="s">
        <v>177</v>
      </c>
      <c r="C214" s="24" t="s">
        <v>41</v>
      </c>
      <c r="D214" s="25" t="s">
        <v>343</v>
      </c>
      <c r="E214" s="25" t="s">
        <v>279</v>
      </c>
      <c r="F214" s="25" t="s">
        <v>344</v>
      </c>
      <c r="G214" s="29" t="s">
        <v>398</v>
      </c>
      <c r="H214" s="24"/>
      <c r="I214" s="11" t="str">
        <f t="shared" si="3"/>
        <v>ND</v>
      </c>
      <c r="J214" s="24"/>
      <c r="K214" s="47"/>
      <c r="L214" s="16"/>
      <c r="M214" s="16"/>
    </row>
    <row r="215" spans="1:13" ht="12.75" customHeight="1">
      <c r="A215" s="24"/>
      <c r="B215" s="22" t="s">
        <v>57</v>
      </c>
      <c r="C215" s="24" t="s">
        <v>295</v>
      </c>
      <c r="D215" s="25" t="s">
        <v>230</v>
      </c>
      <c r="E215" s="25" t="s">
        <v>279</v>
      </c>
      <c r="F215" s="25" t="s">
        <v>344</v>
      </c>
      <c r="G215" s="29" t="s">
        <v>394</v>
      </c>
      <c r="H215" s="8">
        <v>41773</v>
      </c>
      <c r="I215" s="11">
        <f t="shared" si="3"/>
        <v>41808</v>
      </c>
      <c r="J215" s="24"/>
      <c r="K215" s="47"/>
      <c r="L215" s="16"/>
      <c r="M215" s="16"/>
    </row>
    <row r="216" spans="1:13" ht="17.25" customHeight="1">
      <c r="A216" s="24"/>
      <c r="B216" s="22" t="s">
        <v>58</v>
      </c>
      <c r="C216" s="24" t="s">
        <v>128</v>
      </c>
      <c r="D216" s="25" t="s">
        <v>66</v>
      </c>
      <c r="E216" s="25" t="s">
        <v>279</v>
      </c>
      <c r="F216" s="25" t="s">
        <v>282</v>
      </c>
      <c r="G216" s="29" t="s">
        <v>390</v>
      </c>
      <c r="H216" s="24"/>
      <c r="I216" s="11" t="str">
        <f t="shared" si="3"/>
        <v>ND</v>
      </c>
      <c r="J216" s="24"/>
      <c r="K216" s="47"/>
      <c r="L216" s="16"/>
      <c r="M216" s="16"/>
    </row>
    <row r="217" spans="1:13" ht="12.75" customHeight="1">
      <c r="A217" s="24"/>
      <c r="B217" s="22" t="s">
        <v>59</v>
      </c>
      <c r="C217" s="24" t="s">
        <v>128</v>
      </c>
      <c r="D217" s="25" t="s">
        <v>66</v>
      </c>
      <c r="E217" s="25" t="s">
        <v>279</v>
      </c>
      <c r="F217" s="25" t="s">
        <v>282</v>
      </c>
      <c r="G217" s="29" t="s">
        <v>390</v>
      </c>
      <c r="H217" s="24"/>
      <c r="I217" s="11" t="str">
        <f t="shared" si="3"/>
        <v>ND</v>
      </c>
      <c r="J217" s="24"/>
      <c r="K217" s="47"/>
      <c r="L217" s="16"/>
      <c r="M217" s="16"/>
    </row>
    <row r="218" spans="1:13" ht="12.75" customHeight="1">
      <c r="A218" s="24"/>
      <c r="B218" s="22" t="s">
        <v>60</v>
      </c>
      <c r="C218" s="24" t="s">
        <v>351</v>
      </c>
      <c r="D218" s="25" t="s">
        <v>280</v>
      </c>
      <c r="E218" s="25" t="s">
        <v>279</v>
      </c>
      <c r="F218" s="25" t="s">
        <v>278</v>
      </c>
      <c r="G218" s="29" t="s">
        <v>398</v>
      </c>
      <c r="H218" s="11">
        <v>41492</v>
      </c>
      <c r="I218" s="11">
        <f t="shared" si="3"/>
        <v>41857</v>
      </c>
      <c r="J218" s="24"/>
      <c r="K218" s="47"/>
      <c r="L218" s="16"/>
      <c r="M218" s="16"/>
    </row>
    <row r="219" spans="1:13" ht="12.75" customHeight="1">
      <c r="A219" s="24"/>
      <c r="B219" s="22" t="s">
        <v>178</v>
      </c>
      <c r="C219" s="24" t="s">
        <v>41</v>
      </c>
      <c r="D219" s="25" t="s">
        <v>343</v>
      </c>
      <c r="E219" s="25" t="s">
        <v>279</v>
      </c>
      <c r="F219" s="25" t="s">
        <v>344</v>
      </c>
      <c r="G219" s="29" t="s">
        <v>398</v>
      </c>
      <c r="H219" s="24"/>
      <c r="I219" s="11" t="str">
        <f t="shared" si="3"/>
        <v>ND</v>
      </c>
      <c r="J219" s="24"/>
      <c r="K219" s="47"/>
      <c r="L219" s="16"/>
      <c r="M219" s="16"/>
    </row>
    <row r="220" spans="1:13" ht="12.75" customHeight="1">
      <c r="A220" s="6"/>
      <c r="B220" s="14" t="s">
        <v>212</v>
      </c>
      <c r="C220" s="6" t="s">
        <v>213</v>
      </c>
      <c r="D220" s="7" t="s">
        <v>316</v>
      </c>
      <c r="E220" s="7" t="s">
        <v>279</v>
      </c>
      <c r="F220" s="7" t="s">
        <v>282</v>
      </c>
      <c r="G220" s="34" t="s">
        <v>398</v>
      </c>
      <c r="H220" s="8">
        <v>41484</v>
      </c>
      <c r="I220" s="11">
        <f t="shared" si="3"/>
        <v>41849</v>
      </c>
      <c r="J220" s="6"/>
      <c r="K220" s="47"/>
      <c r="L220" s="16"/>
      <c r="M220" s="16"/>
    </row>
    <row r="221" spans="1:13" ht="12.75" customHeight="1">
      <c r="A221" s="24"/>
      <c r="B221" s="17" t="s">
        <v>61</v>
      </c>
      <c r="C221" s="24" t="s">
        <v>179</v>
      </c>
      <c r="D221" s="25" t="s">
        <v>331</v>
      </c>
      <c r="E221" s="25"/>
      <c r="F221" s="25"/>
      <c r="G221" s="29"/>
      <c r="H221" s="24"/>
      <c r="I221" s="11" t="str">
        <f t="shared" si="3"/>
        <v>ND</v>
      </c>
      <c r="J221" s="24"/>
      <c r="K221" s="47"/>
      <c r="L221" s="16"/>
      <c r="M221" s="16"/>
    </row>
    <row r="222" spans="1:13" ht="12.75" customHeight="1">
      <c r="A222" s="24"/>
      <c r="B222" s="22" t="s">
        <v>180</v>
      </c>
      <c r="C222" s="24" t="s">
        <v>62</v>
      </c>
      <c r="D222" s="25" t="s">
        <v>63</v>
      </c>
      <c r="E222" s="25"/>
      <c r="F222" s="25"/>
      <c r="G222" s="29" t="s">
        <v>398</v>
      </c>
      <c r="H222" s="24"/>
      <c r="I222" s="11" t="str">
        <f t="shared" si="3"/>
        <v>ND</v>
      </c>
      <c r="J222" s="24"/>
      <c r="K222" s="47"/>
      <c r="L222" s="16"/>
      <c r="M222" s="16"/>
    </row>
    <row r="223" spans="1:13" ht="12.75" customHeight="1">
      <c r="A223" s="24"/>
      <c r="B223" s="22" t="s">
        <v>64</v>
      </c>
      <c r="C223" s="24" t="s">
        <v>128</v>
      </c>
      <c r="D223" s="25" t="s">
        <v>66</v>
      </c>
      <c r="E223" s="25" t="s">
        <v>279</v>
      </c>
      <c r="F223" s="25" t="s">
        <v>282</v>
      </c>
      <c r="G223" s="29" t="s">
        <v>390</v>
      </c>
      <c r="H223" s="24"/>
      <c r="I223" s="11" t="str">
        <f t="shared" si="3"/>
        <v>ND</v>
      </c>
      <c r="J223" s="24"/>
      <c r="K223" s="47"/>
      <c r="L223" s="16"/>
      <c r="M223" s="16"/>
    </row>
    <row r="224" spans="1:13" ht="12.75" customHeight="1">
      <c r="A224" s="24"/>
      <c r="B224" s="22" t="s">
        <v>181</v>
      </c>
      <c r="C224" s="24" t="s">
        <v>182</v>
      </c>
      <c r="D224" s="25" t="s">
        <v>230</v>
      </c>
      <c r="E224" s="25" t="s">
        <v>279</v>
      </c>
      <c r="F224" s="25" t="s">
        <v>344</v>
      </c>
      <c r="G224" s="29" t="s">
        <v>394</v>
      </c>
      <c r="H224" s="11">
        <v>41752</v>
      </c>
      <c r="I224" s="11">
        <f t="shared" si="3"/>
        <v>41787</v>
      </c>
      <c r="J224" s="24"/>
      <c r="K224" s="47"/>
      <c r="L224" s="16"/>
      <c r="M224" s="16"/>
    </row>
    <row r="225" spans="1:13" ht="12.75" customHeight="1">
      <c r="A225" s="24"/>
      <c r="B225" s="22" t="s">
        <v>257</v>
      </c>
      <c r="C225" s="24" t="s">
        <v>182</v>
      </c>
      <c r="D225" s="25" t="s">
        <v>230</v>
      </c>
      <c r="E225" s="25" t="s">
        <v>279</v>
      </c>
      <c r="F225" s="25" t="s">
        <v>344</v>
      </c>
      <c r="G225" s="29" t="s">
        <v>394</v>
      </c>
      <c r="H225" s="11">
        <v>41752</v>
      </c>
      <c r="I225" s="11">
        <f t="shared" si="3"/>
        <v>41787</v>
      </c>
      <c r="J225" s="24"/>
      <c r="K225" s="47"/>
      <c r="L225" s="16"/>
      <c r="M225" s="16"/>
    </row>
    <row r="226" spans="1:13" ht="12.75" customHeight="1">
      <c r="A226" s="6"/>
      <c r="B226" s="22" t="s">
        <v>257</v>
      </c>
      <c r="C226" s="24" t="s">
        <v>185</v>
      </c>
      <c r="D226" s="25" t="s">
        <v>221</v>
      </c>
      <c r="E226" s="25" t="s">
        <v>279</v>
      </c>
      <c r="F226" s="25" t="s">
        <v>344</v>
      </c>
      <c r="G226" s="29" t="s">
        <v>394</v>
      </c>
      <c r="H226" s="11">
        <v>41752</v>
      </c>
      <c r="I226" s="11">
        <f t="shared" si="3"/>
        <v>41787</v>
      </c>
      <c r="J226" s="6"/>
      <c r="K226" s="47"/>
      <c r="L226" s="16"/>
      <c r="M226" s="16"/>
    </row>
    <row r="227" spans="1:13" ht="12.75" customHeight="1">
      <c r="A227" s="24"/>
      <c r="B227" s="22" t="s">
        <v>183</v>
      </c>
      <c r="C227" s="24" t="s">
        <v>65</v>
      </c>
      <c r="D227" s="25" t="s">
        <v>66</v>
      </c>
      <c r="E227" s="25" t="s">
        <v>279</v>
      </c>
      <c r="F227" s="25" t="s">
        <v>344</v>
      </c>
      <c r="G227" s="29" t="s">
        <v>389</v>
      </c>
      <c r="H227" s="24"/>
      <c r="I227" s="11" t="str">
        <f t="shared" si="3"/>
        <v>ND</v>
      </c>
      <c r="J227" s="24"/>
      <c r="K227" s="47"/>
      <c r="L227" s="16"/>
      <c r="M227" s="16"/>
    </row>
    <row r="228" spans="1:13" ht="12.75" customHeight="1">
      <c r="A228" s="24"/>
      <c r="B228" s="22" t="s">
        <v>183</v>
      </c>
      <c r="C228" s="24"/>
      <c r="D228" s="25" t="s">
        <v>67</v>
      </c>
      <c r="E228" s="25" t="s">
        <v>279</v>
      </c>
      <c r="F228" s="25" t="s">
        <v>344</v>
      </c>
      <c r="G228" s="29" t="s">
        <v>389</v>
      </c>
      <c r="H228" s="24"/>
      <c r="I228" s="11" t="str">
        <f t="shared" si="3"/>
        <v>ND</v>
      </c>
      <c r="J228" s="24"/>
      <c r="K228" s="47"/>
      <c r="L228" s="16"/>
      <c r="M228" s="16"/>
    </row>
    <row r="229" spans="1:13" ht="12.75" customHeight="1">
      <c r="A229" s="24"/>
      <c r="B229" s="22" t="s">
        <v>183</v>
      </c>
      <c r="C229" s="24" t="s">
        <v>182</v>
      </c>
      <c r="D229" s="25" t="s">
        <v>54</v>
      </c>
      <c r="E229" s="25" t="s">
        <v>279</v>
      </c>
      <c r="F229" s="25" t="s">
        <v>344</v>
      </c>
      <c r="G229" s="29" t="s">
        <v>391</v>
      </c>
      <c r="H229" s="24"/>
      <c r="I229" s="11" t="str">
        <f t="shared" si="3"/>
        <v>ND</v>
      </c>
      <c r="J229" s="24"/>
      <c r="K229" s="47"/>
      <c r="L229" s="16"/>
      <c r="M229" s="16"/>
    </row>
    <row r="230" spans="1:13" ht="12.75" customHeight="1">
      <c r="A230" s="24"/>
      <c r="B230" s="22" t="s">
        <v>183</v>
      </c>
      <c r="C230" s="24"/>
      <c r="D230" s="25" t="s">
        <v>68</v>
      </c>
      <c r="E230" s="25" t="s">
        <v>279</v>
      </c>
      <c r="F230" s="25" t="s">
        <v>344</v>
      </c>
      <c r="G230" s="29" t="s">
        <v>389</v>
      </c>
      <c r="H230" s="24"/>
      <c r="I230" s="11" t="str">
        <f t="shared" si="3"/>
        <v>ND</v>
      </c>
      <c r="J230" s="24"/>
      <c r="K230" s="47"/>
      <c r="L230" s="16"/>
      <c r="M230" s="16"/>
    </row>
    <row r="231" spans="1:13" ht="12.75" customHeight="1">
      <c r="A231" s="24"/>
      <c r="B231" s="22" t="s">
        <v>183</v>
      </c>
      <c r="C231" s="24"/>
      <c r="D231" s="25" t="s">
        <v>230</v>
      </c>
      <c r="E231" s="25" t="s">
        <v>279</v>
      </c>
      <c r="F231" s="25" t="s">
        <v>344</v>
      </c>
      <c r="G231" s="29" t="s">
        <v>394</v>
      </c>
      <c r="H231" s="11">
        <v>41752</v>
      </c>
      <c r="I231" s="11">
        <f t="shared" si="3"/>
        <v>41787</v>
      </c>
      <c r="J231" s="24"/>
      <c r="K231" s="47"/>
      <c r="L231" s="16"/>
      <c r="M231" s="16"/>
    </row>
    <row r="232" spans="1:13" ht="12.75" customHeight="1">
      <c r="A232" s="24"/>
      <c r="B232" s="22" t="s">
        <v>69</v>
      </c>
      <c r="C232" s="24" t="s">
        <v>128</v>
      </c>
      <c r="D232" s="25" t="s">
        <v>66</v>
      </c>
      <c r="E232" s="25" t="s">
        <v>279</v>
      </c>
      <c r="F232" s="25" t="s">
        <v>282</v>
      </c>
      <c r="G232" s="29" t="s">
        <v>390</v>
      </c>
      <c r="H232" s="11">
        <v>37312</v>
      </c>
      <c r="I232" s="11">
        <f t="shared" si="3"/>
        <v>40964</v>
      </c>
      <c r="J232" s="24"/>
      <c r="K232" s="47"/>
      <c r="L232" s="16"/>
      <c r="M232" s="16"/>
    </row>
    <row r="233" spans="1:13" ht="12.75" customHeight="1">
      <c r="A233" s="24"/>
      <c r="B233" s="22" t="s">
        <v>184</v>
      </c>
      <c r="C233" s="24" t="s">
        <v>136</v>
      </c>
      <c r="D233" s="25" t="s">
        <v>361</v>
      </c>
      <c r="E233" s="25" t="s">
        <v>279</v>
      </c>
      <c r="F233" s="25"/>
      <c r="G233" s="29" t="s">
        <v>398</v>
      </c>
      <c r="H233" s="24"/>
      <c r="I233" s="11" t="str">
        <f t="shared" si="3"/>
        <v>ND</v>
      </c>
      <c r="J233" s="24"/>
      <c r="K233" s="47"/>
      <c r="L233" s="16"/>
      <c r="M233" s="16"/>
    </row>
    <row r="234" spans="1:13" ht="12.75" customHeight="1">
      <c r="A234" s="24"/>
      <c r="B234" s="22" t="s">
        <v>70</v>
      </c>
      <c r="C234" s="24" t="s">
        <v>128</v>
      </c>
      <c r="D234" s="25" t="s">
        <v>66</v>
      </c>
      <c r="E234" s="25" t="s">
        <v>279</v>
      </c>
      <c r="F234" s="25" t="s">
        <v>282</v>
      </c>
      <c r="G234" s="29" t="s">
        <v>390</v>
      </c>
      <c r="H234" s="24"/>
      <c r="I234" s="11" t="str">
        <f t="shared" si="3"/>
        <v>ND</v>
      </c>
      <c r="J234" s="24"/>
      <c r="K234" s="47"/>
      <c r="L234" s="16"/>
      <c r="M234" s="16"/>
    </row>
    <row r="235" spans="1:13" ht="12.75" customHeight="1">
      <c r="A235" s="38"/>
      <c r="B235" s="13" t="s">
        <v>373</v>
      </c>
      <c r="C235" s="38" t="s">
        <v>378</v>
      </c>
      <c r="D235" s="37" t="s">
        <v>372</v>
      </c>
      <c r="E235" s="37" t="s">
        <v>279</v>
      </c>
      <c r="F235" s="37" t="s">
        <v>344</v>
      </c>
      <c r="G235" s="40" t="s">
        <v>400</v>
      </c>
      <c r="H235" s="41">
        <v>41775</v>
      </c>
      <c r="I235" s="11">
        <f t="shared" si="3"/>
        <v>41782</v>
      </c>
      <c r="J235" s="38"/>
      <c r="K235" s="47"/>
      <c r="L235" s="16"/>
      <c r="M235" s="16"/>
    </row>
    <row r="236" spans="1:13" ht="12.75" customHeight="1">
      <c r="A236" s="38"/>
      <c r="B236" s="13" t="s">
        <v>386</v>
      </c>
      <c r="C236" s="6" t="s">
        <v>182</v>
      </c>
      <c r="D236" s="7" t="s">
        <v>407</v>
      </c>
      <c r="E236" s="7" t="s">
        <v>279</v>
      </c>
      <c r="F236" s="7" t="s">
        <v>344</v>
      </c>
      <c r="G236" s="34" t="s">
        <v>388</v>
      </c>
      <c r="H236" s="6"/>
      <c r="I236" s="11" t="str">
        <f t="shared" si="3"/>
        <v>ND</v>
      </c>
      <c r="J236" s="38"/>
      <c r="K236" s="47"/>
      <c r="L236" s="16"/>
      <c r="M236" s="16"/>
    </row>
    <row r="237" spans="1:13" ht="12.75" customHeight="1">
      <c r="A237" s="38"/>
      <c r="B237" s="13" t="s">
        <v>386</v>
      </c>
      <c r="C237" s="6" t="s">
        <v>182</v>
      </c>
      <c r="D237" s="7" t="s">
        <v>66</v>
      </c>
      <c r="E237" s="7" t="s">
        <v>279</v>
      </c>
      <c r="F237" s="7" t="s">
        <v>344</v>
      </c>
      <c r="G237" s="34" t="s">
        <v>389</v>
      </c>
      <c r="H237" s="6"/>
      <c r="I237" s="11" t="str">
        <f t="shared" si="3"/>
        <v>ND</v>
      </c>
      <c r="J237" s="38"/>
      <c r="K237" s="47"/>
      <c r="L237" s="16"/>
      <c r="M237" s="16"/>
    </row>
    <row r="238" spans="1:13" ht="12.75" customHeight="1">
      <c r="A238" s="38"/>
      <c r="B238" s="13" t="s">
        <v>387</v>
      </c>
      <c r="C238" s="6" t="s">
        <v>182</v>
      </c>
      <c r="D238" s="7" t="s">
        <v>66</v>
      </c>
      <c r="E238" s="7" t="s">
        <v>279</v>
      </c>
      <c r="F238" s="7" t="s">
        <v>344</v>
      </c>
      <c r="G238" s="34" t="s">
        <v>389</v>
      </c>
      <c r="H238" s="6"/>
      <c r="I238" s="11" t="str">
        <f t="shared" si="3"/>
        <v>ND</v>
      </c>
      <c r="J238" s="38"/>
      <c r="K238" s="47"/>
      <c r="L238" s="16"/>
      <c r="M238" s="16"/>
    </row>
    <row r="239" spans="1:13" ht="12.75" customHeight="1">
      <c r="A239" s="12"/>
      <c r="B239" s="13" t="s">
        <v>404</v>
      </c>
      <c r="C239" s="6" t="s">
        <v>405</v>
      </c>
      <c r="D239" s="7" t="s">
        <v>406</v>
      </c>
      <c r="E239" s="7" t="s">
        <v>279</v>
      </c>
      <c r="F239" s="7" t="s">
        <v>344</v>
      </c>
      <c r="G239" s="34" t="s">
        <v>388</v>
      </c>
      <c r="H239" s="6"/>
      <c r="I239" s="11" t="str">
        <f t="shared" si="3"/>
        <v>ND</v>
      </c>
      <c r="J239" s="6"/>
      <c r="K239" s="47"/>
      <c r="L239" s="16"/>
      <c r="M239" s="16"/>
    </row>
    <row r="240" spans="1:13" ht="12.75" customHeight="1">
      <c r="A240" s="12"/>
      <c r="B240" s="13" t="s">
        <v>408</v>
      </c>
      <c r="C240" s="6" t="s">
        <v>405</v>
      </c>
      <c r="D240" s="7" t="s">
        <v>406</v>
      </c>
      <c r="E240" s="7" t="s">
        <v>279</v>
      </c>
      <c r="F240" s="7" t="s">
        <v>344</v>
      </c>
      <c r="G240" s="34" t="s">
        <v>398</v>
      </c>
      <c r="H240" s="6"/>
      <c r="I240" s="11" t="str">
        <f t="shared" si="3"/>
        <v>ND</v>
      </c>
      <c r="J240" s="6"/>
      <c r="K240" s="47"/>
      <c r="L240" s="16"/>
      <c r="M240" s="16"/>
    </row>
    <row r="241" spans="1:13" ht="15" customHeight="1">
      <c r="A241" s="12"/>
      <c r="B241" s="50" t="s">
        <v>424</v>
      </c>
      <c r="C241" s="38" t="s">
        <v>425</v>
      </c>
      <c r="D241" s="7" t="s">
        <v>66</v>
      </c>
      <c r="E241" s="7" t="s">
        <v>279</v>
      </c>
      <c r="F241" s="7" t="s">
        <v>344</v>
      </c>
      <c r="G241" s="34" t="s">
        <v>389</v>
      </c>
      <c r="H241" s="54">
        <v>41508</v>
      </c>
      <c r="I241" s="11">
        <f t="shared" si="3"/>
        <v>42238</v>
      </c>
      <c r="J241" s="38"/>
      <c r="K241" s="47"/>
      <c r="L241" s="16"/>
      <c r="M241" s="16"/>
    </row>
    <row r="242" spans="1:13" ht="12.75" customHeight="1">
      <c r="A242" s="12"/>
      <c r="B242" s="50" t="s">
        <v>424</v>
      </c>
      <c r="C242" s="38" t="s">
        <v>426</v>
      </c>
      <c r="D242" s="7" t="s">
        <v>66</v>
      </c>
      <c r="E242" s="7" t="s">
        <v>279</v>
      </c>
      <c r="F242" s="7" t="s">
        <v>344</v>
      </c>
      <c r="G242" s="34" t="s">
        <v>389</v>
      </c>
      <c r="H242" s="38"/>
      <c r="I242" s="11" t="str">
        <f t="shared" si="3"/>
        <v>ND</v>
      </c>
      <c r="J242" s="38"/>
      <c r="K242" s="47"/>
      <c r="L242" s="16"/>
      <c r="M242" s="16"/>
    </row>
    <row r="243" spans="1:13" ht="12.75" customHeight="1">
      <c r="A243" s="12"/>
      <c r="B243" s="13" t="s">
        <v>409</v>
      </c>
      <c r="C243" s="6" t="s">
        <v>182</v>
      </c>
      <c r="D243" s="7" t="s">
        <v>66</v>
      </c>
      <c r="E243" s="7" t="s">
        <v>279</v>
      </c>
      <c r="F243" s="7" t="s">
        <v>344</v>
      </c>
      <c r="G243" s="34" t="s">
        <v>389</v>
      </c>
      <c r="H243" s="6"/>
      <c r="I243" s="11" t="str">
        <f t="shared" si="3"/>
        <v>ND</v>
      </c>
      <c r="J243" s="6"/>
      <c r="K243" s="47"/>
      <c r="L243" s="16"/>
      <c r="M243" s="16"/>
    </row>
    <row r="244" spans="1:13" ht="12.75" customHeight="1">
      <c r="A244" s="12"/>
      <c r="B244" s="13" t="s">
        <v>403</v>
      </c>
      <c r="C244" s="6" t="s">
        <v>182</v>
      </c>
      <c r="D244" s="7" t="s">
        <v>66</v>
      </c>
      <c r="E244" s="7" t="s">
        <v>279</v>
      </c>
      <c r="F244" s="7" t="s">
        <v>344</v>
      </c>
      <c r="G244" s="34" t="s">
        <v>389</v>
      </c>
      <c r="H244" s="6"/>
      <c r="I244" s="11" t="str">
        <f t="shared" si="3"/>
        <v>ND</v>
      </c>
      <c r="J244" s="6"/>
      <c r="K244" s="47"/>
      <c r="L244" s="16"/>
      <c r="M244" s="16"/>
    </row>
    <row r="245" spans="1:13" ht="12.75" customHeight="1">
      <c r="A245" s="38"/>
      <c r="B245" s="13" t="s">
        <v>383</v>
      </c>
      <c r="C245" s="38" t="s">
        <v>384</v>
      </c>
      <c r="D245" s="37" t="s">
        <v>385</v>
      </c>
      <c r="E245" s="37" t="s">
        <v>279</v>
      </c>
      <c r="F245" s="37" t="s">
        <v>344</v>
      </c>
      <c r="G245" s="40" t="s">
        <v>400</v>
      </c>
      <c r="H245" s="41">
        <v>41771</v>
      </c>
      <c r="I245" s="11">
        <f t="shared" si="3"/>
        <v>41778</v>
      </c>
      <c r="J245" s="38"/>
      <c r="K245" s="47"/>
      <c r="L245" s="16"/>
      <c r="M245" s="16"/>
    </row>
    <row r="246" spans="1:13" ht="12.75" customHeight="1">
      <c r="A246" s="38"/>
      <c r="B246" s="22" t="s">
        <v>366</v>
      </c>
      <c r="C246" s="39" t="s">
        <v>322</v>
      </c>
      <c r="D246" s="37" t="s">
        <v>321</v>
      </c>
      <c r="E246" s="37" t="s">
        <v>279</v>
      </c>
      <c r="F246" s="37" t="s">
        <v>278</v>
      </c>
      <c r="G246" s="40" t="s">
        <v>389</v>
      </c>
      <c r="H246" s="41">
        <v>41649</v>
      </c>
      <c r="I246" s="11">
        <f t="shared" si="3"/>
        <v>42379</v>
      </c>
      <c r="J246" s="38"/>
      <c r="K246" s="47"/>
      <c r="L246" s="16"/>
      <c r="M246" s="16"/>
    </row>
    <row r="247" spans="1:13" ht="12.75" customHeight="1">
      <c r="A247" s="12"/>
      <c r="B247" s="13" t="s">
        <v>410</v>
      </c>
      <c r="C247" s="6" t="s">
        <v>182</v>
      </c>
      <c r="D247" s="7" t="s">
        <v>66</v>
      </c>
      <c r="E247" s="7" t="s">
        <v>279</v>
      </c>
      <c r="F247" s="7" t="s">
        <v>344</v>
      </c>
      <c r="G247" s="34" t="s">
        <v>389</v>
      </c>
      <c r="H247" s="6"/>
      <c r="I247" s="11" t="str">
        <f t="shared" si="3"/>
        <v>ND</v>
      </c>
      <c r="J247" s="6"/>
      <c r="K247" s="47"/>
      <c r="L247" s="16"/>
      <c r="M247" s="16"/>
    </row>
    <row r="248" spans="1:13" ht="12.75" customHeight="1">
      <c r="A248" s="12"/>
      <c r="B248" s="13" t="s">
        <v>411</v>
      </c>
      <c r="C248" s="6" t="s">
        <v>182</v>
      </c>
      <c r="D248" s="7" t="s">
        <v>66</v>
      </c>
      <c r="E248" s="7" t="s">
        <v>279</v>
      </c>
      <c r="F248" s="7" t="s">
        <v>344</v>
      </c>
      <c r="G248" s="34" t="s">
        <v>389</v>
      </c>
      <c r="H248" s="6"/>
      <c r="I248" s="11" t="str">
        <f t="shared" si="3"/>
        <v>ND</v>
      </c>
      <c r="J248" s="6"/>
      <c r="K248" s="47"/>
      <c r="L248" s="16"/>
      <c r="M248" s="16"/>
    </row>
    <row r="249" spans="1:13" ht="12.75" customHeight="1">
      <c r="A249" s="12"/>
      <c r="B249" s="13" t="s">
        <v>413</v>
      </c>
      <c r="C249" s="6" t="s">
        <v>182</v>
      </c>
      <c r="D249" s="7" t="s">
        <v>66</v>
      </c>
      <c r="E249" s="7" t="s">
        <v>279</v>
      </c>
      <c r="F249" s="7" t="s">
        <v>344</v>
      </c>
      <c r="G249" s="34" t="s">
        <v>389</v>
      </c>
      <c r="H249" s="6"/>
      <c r="I249" s="11" t="str">
        <f t="shared" si="3"/>
        <v>ND</v>
      </c>
      <c r="J249" s="6"/>
      <c r="K249" s="47"/>
      <c r="L249" s="16"/>
      <c r="M249" s="16"/>
    </row>
    <row r="250" spans="1:13" ht="12.75" customHeight="1">
      <c r="A250" s="12"/>
      <c r="B250" s="13" t="s">
        <v>412</v>
      </c>
      <c r="C250" s="6" t="s">
        <v>182</v>
      </c>
      <c r="D250" s="7" t="s">
        <v>66</v>
      </c>
      <c r="E250" s="7" t="s">
        <v>279</v>
      </c>
      <c r="F250" s="7" t="s">
        <v>344</v>
      </c>
      <c r="G250" s="34" t="s">
        <v>389</v>
      </c>
      <c r="H250" s="6"/>
      <c r="I250" s="11" t="str">
        <f t="shared" si="3"/>
        <v>ND</v>
      </c>
      <c r="J250" s="6"/>
      <c r="K250" s="47"/>
      <c r="L250" s="16"/>
      <c r="M250" s="16"/>
    </row>
    <row r="251" spans="1:13" ht="12.75" customHeight="1">
      <c r="A251" s="12"/>
      <c r="B251" s="13" t="s">
        <v>415</v>
      </c>
      <c r="C251" s="6" t="s">
        <v>182</v>
      </c>
      <c r="D251" s="7" t="s">
        <v>66</v>
      </c>
      <c r="E251" s="7" t="s">
        <v>279</v>
      </c>
      <c r="F251" s="7" t="s">
        <v>344</v>
      </c>
      <c r="G251" s="34" t="s">
        <v>389</v>
      </c>
      <c r="H251" s="6"/>
      <c r="I251" s="11" t="str">
        <f t="shared" si="3"/>
        <v>ND</v>
      </c>
      <c r="J251" s="6"/>
      <c r="K251" s="47"/>
      <c r="L251" s="16"/>
      <c r="M251" s="16"/>
    </row>
    <row r="252" spans="1:13" ht="12.75" customHeight="1">
      <c r="A252" s="38"/>
      <c r="B252" s="13" t="s">
        <v>374</v>
      </c>
      <c r="C252" s="38" t="s">
        <v>379</v>
      </c>
      <c r="D252" s="37" t="s">
        <v>376</v>
      </c>
      <c r="E252" s="37" t="s">
        <v>279</v>
      </c>
      <c r="F252" s="37" t="s">
        <v>344</v>
      </c>
      <c r="G252" s="40" t="s">
        <v>400</v>
      </c>
      <c r="H252" s="41">
        <v>41775</v>
      </c>
      <c r="I252" s="11">
        <f t="shared" si="3"/>
        <v>41782</v>
      </c>
      <c r="J252" s="38"/>
      <c r="K252" s="47"/>
      <c r="L252" s="16"/>
      <c r="M252" s="16"/>
    </row>
    <row r="253" spans="1:13" ht="12.75" customHeight="1">
      <c r="A253" s="12"/>
      <c r="B253" s="50" t="s">
        <v>423</v>
      </c>
      <c r="C253" s="6" t="s">
        <v>182</v>
      </c>
      <c r="D253" s="7" t="s">
        <v>407</v>
      </c>
      <c r="E253" s="7" t="s">
        <v>279</v>
      </c>
      <c r="F253" s="7" t="s">
        <v>344</v>
      </c>
      <c r="G253" s="34" t="s">
        <v>388</v>
      </c>
      <c r="H253" s="38"/>
      <c r="I253" s="11" t="str">
        <f t="shared" si="3"/>
        <v>ND</v>
      </c>
      <c r="J253" s="38"/>
      <c r="K253" s="47"/>
      <c r="L253" s="16"/>
      <c r="M253" s="16"/>
    </row>
    <row r="254" spans="1:13" ht="12.75" customHeight="1">
      <c r="A254" s="12"/>
      <c r="B254" s="50" t="s">
        <v>423</v>
      </c>
      <c r="C254" s="6" t="s">
        <v>182</v>
      </c>
      <c r="D254" s="7" t="s">
        <v>66</v>
      </c>
      <c r="E254" s="7" t="s">
        <v>279</v>
      </c>
      <c r="F254" s="7" t="s">
        <v>344</v>
      </c>
      <c r="G254" s="34" t="s">
        <v>389</v>
      </c>
      <c r="H254" s="38"/>
      <c r="I254" s="11" t="str">
        <f t="shared" si="3"/>
        <v>ND</v>
      </c>
      <c r="J254" s="38"/>
      <c r="K254" s="47"/>
      <c r="L254" s="16"/>
      <c r="M254" s="16"/>
    </row>
    <row r="255" spans="1:13" ht="12.75" customHeight="1">
      <c r="A255" s="12"/>
      <c r="B255" s="50" t="s">
        <v>422</v>
      </c>
      <c r="C255" s="6" t="s">
        <v>182</v>
      </c>
      <c r="D255" s="7" t="s">
        <v>66</v>
      </c>
      <c r="E255" s="7" t="s">
        <v>279</v>
      </c>
      <c r="F255" s="7" t="s">
        <v>344</v>
      </c>
      <c r="G255" s="34" t="s">
        <v>389</v>
      </c>
      <c r="H255" s="38"/>
      <c r="I255" s="11" t="str">
        <f t="shared" si="3"/>
        <v>ND</v>
      </c>
      <c r="J255" s="38"/>
      <c r="K255" s="47"/>
      <c r="L255" s="16"/>
      <c r="M255" s="16"/>
    </row>
    <row r="256" spans="1:13" ht="12.75" customHeight="1">
      <c r="A256" s="38"/>
      <c r="B256" s="13" t="s">
        <v>381</v>
      </c>
      <c r="C256" s="38" t="s">
        <v>382</v>
      </c>
      <c r="D256" s="37" t="s">
        <v>385</v>
      </c>
      <c r="E256" s="37" t="s">
        <v>279</v>
      </c>
      <c r="F256" s="37" t="s">
        <v>344</v>
      </c>
      <c r="G256" s="40" t="s">
        <v>400</v>
      </c>
      <c r="H256" s="41">
        <v>41771</v>
      </c>
      <c r="I256" s="11">
        <f t="shared" si="3"/>
        <v>41778</v>
      </c>
      <c r="J256" s="38"/>
      <c r="K256" s="47"/>
      <c r="L256" s="16"/>
      <c r="M256" s="16"/>
    </row>
    <row r="257" spans="1:13" ht="12.75" customHeight="1">
      <c r="A257" s="38"/>
      <c r="B257" s="22" t="s">
        <v>365</v>
      </c>
      <c r="C257" s="39" t="s">
        <v>320</v>
      </c>
      <c r="D257" s="37" t="s">
        <v>321</v>
      </c>
      <c r="E257" s="37" t="s">
        <v>279</v>
      </c>
      <c r="F257" s="37" t="s">
        <v>278</v>
      </c>
      <c r="G257" s="40" t="s">
        <v>389</v>
      </c>
      <c r="H257" s="41">
        <v>41318</v>
      </c>
      <c r="I257" s="11">
        <f t="shared" si="3"/>
        <v>42048</v>
      </c>
      <c r="J257" s="38"/>
      <c r="K257" s="47"/>
      <c r="L257" s="16"/>
      <c r="M257" s="16"/>
    </row>
    <row r="258" spans="1:13" ht="12.75" customHeight="1">
      <c r="A258" s="12"/>
      <c r="B258" s="50" t="s">
        <v>420</v>
      </c>
      <c r="C258" s="38" t="s">
        <v>421</v>
      </c>
      <c r="D258" s="7" t="s">
        <v>66</v>
      </c>
      <c r="E258" s="7" t="s">
        <v>279</v>
      </c>
      <c r="F258" s="7" t="s">
        <v>344</v>
      </c>
      <c r="G258" s="34" t="s">
        <v>389</v>
      </c>
      <c r="H258" s="38"/>
      <c r="I258" s="11" t="str">
        <f t="shared" si="3"/>
        <v>ND</v>
      </c>
      <c r="J258" s="38"/>
      <c r="K258" s="47"/>
      <c r="L258" s="16"/>
      <c r="M258" s="16"/>
    </row>
    <row r="259" spans="1:13" ht="12.75" customHeight="1">
      <c r="A259" s="38"/>
      <c r="B259" s="13" t="s">
        <v>339</v>
      </c>
      <c r="C259" s="38" t="s">
        <v>136</v>
      </c>
      <c r="D259" s="37" t="s">
        <v>336</v>
      </c>
      <c r="E259" s="37" t="s">
        <v>279</v>
      </c>
      <c r="F259" s="37"/>
      <c r="G259" s="40" t="s">
        <v>388</v>
      </c>
      <c r="H259" s="41">
        <v>41498</v>
      </c>
      <c r="I259" s="11">
        <f t="shared" si="3"/>
        <v>41863</v>
      </c>
      <c r="J259" s="38"/>
      <c r="K259" s="47"/>
      <c r="L259" s="16"/>
      <c r="M259" s="16"/>
    </row>
    <row r="260" spans="1:13" ht="12.75" customHeight="1">
      <c r="A260" s="38"/>
      <c r="B260" s="13" t="s">
        <v>363</v>
      </c>
      <c r="C260" s="38"/>
      <c r="D260" s="37" t="s">
        <v>364</v>
      </c>
      <c r="E260" s="37"/>
      <c r="F260" s="37"/>
      <c r="G260" s="40" t="s">
        <v>400</v>
      </c>
      <c r="H260" s="38"/>
      <c r="I260" s="11" t="str">
        <f t="shared" ref="I260:I323" si="4">IF(G260="","ND",IF(H260="", "ND",IF(MID(G260,SEARCH(" ",G260)+1,1)="m",EDATE(H260,LEFT(G260,SEARCH(" ",G260)-1)),IF(MID(G260,SEARCH(" ",G260)+1,1)="s",H260+LEFT(G260,SEARCH(" ",G260)-1)*7,H260+LEFT(G260,SEARCH(" ",G260)-1)))))</f>
        <v>ND</v>
      </c>
      <c r="J260" s="38"/>
      <c r="K260" s="47"/>
      <c r="L260" s="16"/>
      <c r="M260" s="16"/>
    </row>
    <row r="261" spans="1:13" ht="12.75" customHeight="1">
      <c r="A261" s="38"/>
      <c r="B261" s="13" t="s">
        <v>375</v>
      </c>
      <c r="C261" s="38" t="s">
        <v>380</v>
      </c>
      <c r="D261" s="37" t="s">
        <v>377</v>
      </c>
      <c r="E261" s="37" t="s">
        <v>279</v>
      </c>
      <c r="F261" s="37" t="s">
        <v>344</v>
      </c>
      <c r="G261" s="40" t="s">
        <v>400</v>
      </c>
      <c r="H261" s="41">
        <v>41775</v>
      </c>
      <c r="I261" s="11">
        <f t="shared" si="4"/>
        <v>41782</v>
      </c>
      <c r="J261" s="38"/>
      <c r="K261" s="47"/>
      <c r="L261" s="16"/>
      <c r="M261" s="16"/>
    </row>
    <row r="262" spans="1:13" ht="12.75" customHeight="1">
      <c r="A262" s="12"/>
      <c r="B262" s="13" t="s">
        <v>414</v>
      </c>
      <c r="C262" s="6" t="s">
        <v>182</v>
      </c>
      <c r="D262" s="7" t="s">
        <v>66</v>
      </c>
      <c r="E262" s="7" t="s">
        <v>279</v>
      </c>
      <c r="F262" s="7" t="s">
        <v>344</v>
      </c>
      <c r="G262" s="34" t="s">
        <v>389</v>
      </c>
      <c r="H262" s="6"/>
      <c r="I262" s="11" t="str">
        <f t="shared" si="4"/>
        <v>ND</v>
      </c>
      <c r="J262" s="6"/>
      <c r="K262" s="47"/>
      <c r="L262" s="16"/>
      <c r="M262" s="16"/>
    </row>
    <row r="263" spans="1:13" ht="12.75" customHeight="1">
      <c r="A263" s="12"/>
      <c r="B263" s="13" t="s">
        <v>416</v>
      </c>
      <c r="C263" s="6" t="s">
        <v>182</v>
      </c>
      <c r="D263" s="7" t="s">
        <v>66</v>
      </c>
      <c r="E263" s="7" t="s">
        <v>279</v>
      </c>
      <c r="F263" s="7" t="s">
        <v>344</v>
      </c>
      <c r="G263" s="34" t="s">
        <v>389</v>
      </c>
      <c r="H263" s="6"/>
      <c r="I263" s="11" t="str">
        <f t="shared" si="4"/>
        <v>ND</v>
      </c>
      <c r="J263" s="6"/>
      <c r="K263" s="47"/>
      <c r="L263" s="16"/>
      <c r="M263" s="16"/>
    </row>
    <row r="264" spans="1:13" ht="12.75" customHeight="1">
      <c r="A264" s="12"/>
      <c r="B264" s="13" t="s">
        <v>417</v>
      </c>
      <c r="C264" s="6" t="s">
        <v>182</v>
      </c>
      <c r="D264" s="7" t="s">
        <v>66</v>
      </c>
      <c r="E264" s="7" t="s">
        <v>279</v>
      </c>
      <c r="F264" s="7" t="s">
        <v>344</v>
      </c>
      <c r="G264" s="34" t="s">
        <v>389</v>
      </c>
      <c r="H264" s="6"/>
      <c r="I264" s="11" t="str">
        <f t="shared" si="4"/>
        <v>ND</v>
      </c>
      <c r="J264" s="6"/>
      <c r="K264" s="47"/>
      <c r="L264" s="16"/>
      <c r="M264" s="16"/>
    </row>
    <row r="265" spans="1:13" ht="12.75" customHeight="1">
      <c r="A265" s="12"/>
      <c r="B265" s="13" t="s">
        <v>418</v>
      </c>
      <c r="C265" s="6" t="s">
        <v>182</v>
      </c>
      <c r="D265" s="7" t="s">
        <v>66</v>
      </c>
      <c r="E265" s="7" t="s">
        <v>279</v>
      </c>
      <c r="F265" s="7" t="s">
        <v>344</v>
      </c>
      <c r="G265" s="34" t="s">
        <v>389</v>
      </c>
      <c r="H265" s="6"/>
      <c r="I265" s="11" t="str">
        <f t="shared" si="4"/>
        <v>ND</v>
      </c>
      <c r="J265" s="6"/>
      <c r="K265" s="47"/>
      <c r="L265" s="16"/>
      <c r="M265" s="16"/>
    </row>
    <row r="266" spans="1:13" ht="12.75" customHeight="1">
      <c r="A266" s="24"/>
      <c r="B266" s="22" t="s">
        <v>188</v>
      </c>
      <c r="C266" s="24" t="s">
        <v>130</v>
      </c>
      <c r="D266" s="9" t="s">
        <v>313</v>
      </c>
      <c r="E266" s="25" t="s">
        <v>279</v>
      </c>
      <c r="F266" s="25" t="s">
        <v>278</v>
      </c>
      <c r="G266" s="29" t="s">
        <v>398</v>
      </c>
      <c r="H266" s="11">
        <v>41375</v>
      </c>
      <c r="I266" s="11">
        <f t="shared" si="4"/>
        <v>41740</v>
      </c>
      <c r="J266" s="24"/>
      <c r="K266" s="47"/>
      <c r="L266" s="16"/>
      <c r="M266" s="16"/>
    </row>
    <row r="267" spans="1:13" ht="12.75" customHeight="1">
      <c r="A267" s="24"/>
      <c r="B267" s="22" t="s">
        <v>188</v>
      </c>
      <c r="C267" s="24"/>
      <c r="D267" s="9" t="s">
        <v>314</v>
      </c>
      <c r="E267" s="25"/>
      <c r="F267" s="25"/>
      <c r="G267" s="29" t="s">
        <v>391</v>
      </c>
      <c r="H267" s="11">
        <v>40042</v>
      </c>
      <c r="I267" s="11">
        <f t="shared" si="4"/>
        <v>41868</v>
      </c>
      <c r="J267" s="24"/>
      <c r="K267" s="47"/>
      <c r="L267" s="16"/>
      <c r="M267" s="16"/>
    </row>
    <row r="268" spans="1:13" ht="12.75" customHeight="1">
      <c r="A268" s="24"/>
      <c r="B268" s="22" t="s">
        <v>188</v>
      </c>
      <c r="C268" s="24"/>
      <c r="D268" s="9" t="s">
        <v>315</v>
      </c>
      <c r="E268" s="25"/>
      <c r="F268" s="25"/>
      <c r="G268" s="29" t="s">
        <v>391</v>
      </c>
      <c r="H268" s="11">
        <v>40042</v>
      </c>
      <c r="I268" s="11">
        <f t="shared" si="4"/>
        <v>41868</v>
      </c>
      <c r="J268" s="24"/>
      <c r="K268" s="47"/>
      <c r="L268" s="16"/>
      <c r="M268" s="16"/>
    </row>
    <row r="269" spans="1:13" ht="12.75" customHeight="1">
      <c r="A269" s="24"/>
      <c r="B269" s="22" t="s">
        <v>72</v>
      </c>
      <c r="C269" s="24" t="s">
        <v>128</v>
      </c>
      <c r="D269" s="25" t="s">
        <v>66</v>
      </c>
      <c r="E269" s="25" t="s">
        <v>279</v>
      </c>
      <c r="F269" s="25" t="s">
        <v>282</v>
      </c>
      <c r="G269" s="29" t="s">
        <v>390</v>
      </c>
      <c r="H269" s="11">
        <v>36522</v>
      </c>
      <c r="I269" s="11">
        <f t="shared" si="4"/>
        <v>40175</v>
      </c>
      <c r="J269" s="24"/>
      <c r="K269" s="47"/>
      <c r="L269" s="16"/>
      <c r="M269" s="16"/>
    </row>
    <row r="270" spans="1:13" ht="12.75" customHeight="1">
      <c r="A270" s="6"/>
      <c r="B270" s="14" t="s">
        <v>211</v>
      </c>
      <c r="C270" s="6" t="s">
        <v>4</v>
      </c>
      <c r="D270" s="7" t="s">
        <v>316</v>
      </c>
      <c r="E270" s="7" t="s">
        <v>279</v>
      </c>
      <c r="F270" s="7" t="s">
        <v>282</v>
      </c>
      <c r="G270" s="34" t="s">
        <v>398</v>
      </c>
      <c r="H270" s="8">
        <v>41485</v>
      </c>
      <c r="I270" s="11">
        <f t="shared" si="4"/>
        <v>41850</v>
      </c>
      <c r="J270" s="6"/>
      <c r="K270" s="47"/>
      <c r="L270" s="16"/>
      <c r="M270" s="16"/>
    </row>
    <row r="271" spans="1:13" ht="12.75" customHeight="1">
      <c r="A271" s="24"/>
      <c r="B271" s="22" t="s">
        <v>189</v>
      </c>
      <c r="C271" s="24" t="s">
        <v>191</v>
      </c>
      <c r="D271" s="25" t="s">
        <v>230</v>
      </c>
      <c r="E271" s="25" t="s">
        <v>279</v>
      </c>
      <c r="F271" s="25" t="s">
        <v>344</v>
      </c>
      <c r="G271" s="29" t="s">
        <v>394</v>
      </c>
      <c r="H271" s="8">
        <v>41767</v>
      </c>
      <c r="I271" s="11">
        <f t="shared" si="4"/>
        <v>41802</v>
      </c>
      <c r="J271" s="24"/>
      <c r="K271" s="47"/>
      <c r="L271" s="16"/>
      <c r="M271" s="16"/>
    </row>
    <row r="272" spans="1:13" ht="12.75" customHeight="1">
      <c r="A272" s="6"/>
      <c r="B272" s="18" t="s">
        <v>273</v>
      </c>
      <c r="C272" s="6" t="s">
        <v>130</v>
      </c>
      <c r="D272" s="7"/>
      <c r="E272" s="7"/>
      <c r="F272" s="7"/>
      <c r="G272" s="34"/>
      <c r="H272" s="6"/>
      <c r="I272" s="11" t="str">
        <f t="shared" si="4"/>
        <v>ND</v>
      </c>
      <c r="J272" s="6"/>
      <c r="K272" s="47"/>
      <c r="L272" s="16"/>
      <c r="M272" s="16"/>
    </row>
    <row r="273" spans="1:13" ht="12.75" customHeight="1">
      <c r="A273" s="6"/>
      <c r="B273" s="13" t="s">
        <v>236</v>
      </c>
      <c r="C273" s="6" t="s">
        <v>191</v>
      </c>
      <c r="D273" s="7" t="s">
        <v>230</v>
      </c>
      <c r="E273" s="7" t="s">
        <v>279</v>
      </c>
      <c r="F273" s="7" t="s">
        <v>344</v>
      </c>
      <c r="G273" s="29" t="s">
        <v>394</v>
      </c>
      <c r="H273" s="8">
        <v>41767</v>
      </c>
      <c r="I273" s="11">
        <f t="shared" si="4"/>
        <v>41802</v>
      </c>
      <c r="J273" s="6"/>
      <c r="K273" s="47"/>
      <c r="L273" s="16"/>
      <c r="M273" s="16"/>
    </row>
    <row r="274" spans="1:13" ht="12.75" customHeight="1">
      <c r="A274" s="24"/>
      <c r="B274" s="22" t="s">
        <v>73</v>
      </c>
      <c r="C274" s="24" t="s">
        <v>349</v>
      </c>
      <c r="D274" s="25" t="s">
        <v>104</v>
      </c>
      <c r="E274" s="25"/>
      <c r="F274" s="25" t="s">
        <v>282</v>
      </c>
      <c r="G274" s="29"/>
      <c r="H274" s="24"/>
      <c r="I274" s="11" t="str">
        <f t="shared" si="4"/>
        <v>ND</v>
      </c>
      <c r="J274" s="24"/>
      <c r="K274" s="47"/>
      <c r="L274" s="16"/>
      <c r="M274" s="16"/>
    </row>
    <row r="275" spans="1:13" ht="12.75" customHeight="1">
      <c r="A275" s="24"/>
      <c r="B275" s="22" t="s">
        <v>74</v>
      </c>
      <c r="C275" s="24" t="s">
        <v>128</v>
      </c>
      <c r="D275" s="25" t="s">
        <v>66</v>
      </c>
      <c r="E275" s="25" t="s">
        <v>279</v>
      </c>
      <c r="F275" s="25" t="s">
        <v>282</v>
      </c>
      <c r="G275" s="29" t="s">
        <v>390</v>
      </c>
      <c r="H275" s="11">
        <v>40905</v>
      </c>
      <c r="I275" s="11">
        <f t="shared" si="4"/>
        <v>44558</v>
      </c>
      <c r="J275" s="24"/>
      <c r="K275" s="47"/>
      <c r="L275" s="16"/>
      <c r="M275" s="16"/>
    </row>
    <row r="276" spans="1:13" ht="12.75" customHeight="1">
      <c r="A276" s="6"/>
      <c r="B276" s="13" t="s">
        <v>287</v>
      </c>
      <c r="C276" s="6" t="s">
        <v>163</v>
      </c>
      <c r="D276" s="7" t="s">
        <v>230</v>
      </c>
      <c r="E276" s="7" t="s">
        <v>279</v>
      </c>
      <c r="F276" s="7" t="s">
        <v>344</v>
      </c>
      <c r="G276" s="29" t="s">
        <v>394</v>
      </c>
      <c r="H276" s="8">
        <v>41767</v>
      </c>
      <c r="I276" s="11">
        <f t="shared" si="4"/>
        <v>41802</v>
      </c>
      <c r="J276" s="6"/>
      <c r="K276" s="47"/>
      <c r="L276" s="16"/>
      <c r="M276" s="16"/>
    </row>
    <row r="277" spans="1:13" ht="12.75" customHeight="1">
      <c r="A277" s="24"/>
      <c r="B277" s="22" t="s">
        <v>75</v>
      </c>
      <c r="C277" s="24" t="s">
        <v>130</v>
      </c>
      <c r="D277" s="9" t="s">
        <v>313</v>
      </c>
      <c r="E277" s="25" t="s">
        <v>279</v>
      </c>
      <c r="F277" s="25" t="s">
        <v>278</v>
      </c>
      <c r="G277" s="29" t="s">
        <v>388</v>
      </c>
      <c r="H277" s="11">
        <v>41375</v>
      </c>
      <c r="I277" s="11">
        <f t="shared" si="4"/>
        <v>41740</v>
      </c>
      <c r="J277" s="24"/>
      <c r="K277" s="47"/>
      <c r="L277" s="16"/>
      <c r="M277" s="16"/>
    </row>
    <row r="278" spans="1:13" ht="12.75" customHeight="1">
      <c r="A278" s="24"/>
      <c r="B278" s="22" t="s">
        <v>190</v>
      </c>
      <c r="C278" s="24" t="s">
        <v>191</v>
      </c>
      <c r="D278" s="25" t="s">
        <v>221</v>
      </c>
      <c r="E278" s="25" t="s">
        <v>279</v>
      </c>
      <c r="F278" s="25" t="s">
        <v>344</v>
      </c>
      <c r="G278" s="29" t="s">
        <v>394</v>
      </c>
      <c r="H278" s="8">
        <v>41767</v>
      </c>
      <c r="I278" s="11">
        <f t="shared" si="4"/>
        <v>41802</v>
      </c>
      <c r="J278" s="24"/>
      <c r="K278" s="47"/>
      <c r="L278" s="16"/>
      <c r="M278" s="16"/>
    </row>
    <row r="279" spans="1:13" ht="12.75" customHeight="1">
      <c r="A279" s="24"/>
      <c r="B279" s="32" t="s">
        <v>76</v>
      </c>
      <c r="C279" s="24" t="s">
        <v>130</v>
      </c>
      <c r="D279" s="9" t="s">
        <v>313</v>
      </c>
      <c r="E279" s="25" t="s">
        <v>279</v>
      </c>
      <c r="F279" s="25" t="s">
        <v>278</v>
      </c>
      <c r="G279" s="29" t="s">
        <v>388</v>
      </c>
      <c r="H279" s="11">
        <v>41375</v>
      </c>
      <c r="I279" s="11">
        <f t="shared" si="4"/>
        <v>41740</v>
      </c>
      <c r="J279" s="24"/>
      <c r="K279" s="47"/>
      <c r="L279" s="16"/>
      <c r="M279" s="16"/>
    </row>
    <row r="280" spans="1:13" ht="12.75" customHeight="1">
      <c r="A280" s="24"/>
      <c r="B280" s="32" t="s">
        <v>76</v>
      </c>
      <c r="C280" s="24"/>
      <c r="D280" s="9" t="s">
        <v>342</v>
      </c>
      <c r="E280" s="25" t="s">
        <v>279</v>
      </c>
      <c r="F280" s="25" t="s">
        <v>344</v>
      </c>
      <c r="G280" s="29" t="s">
        <v>389</v>
      </c>
      <c r="H280" s="11"/>
      <c r="I280" s="11" t="str">
        <f t="shared" si="4"/>
        <v>ND</v>
      </c>
      <c r="J280" s="24"/>
      <c r="K280" s="47"/>
      <c r="L280" s="16"/>
      <c r="M280" s="16"/>
    </row>
    <row r="281" spans="1:13" ht="12.75" customHeight="1">
      <c r="A281" s="24"/>
      <c r="B281" s="22" t="s">
        <v>192</v>
      </c>
      <c r="C281" s="24" t="s">
        <v>130</v>
      </c>
      <c r="D281" s="9" t="s">
        <v>313</v>
      </c>
      <c r="E281" s="25" t="s">
        <v>279</v>
      </c>
      <c r="F281" s="25" t="s">
        <v>278</v>
      </c>
      <c r="G281" s="29" t="s">
        <v>388</v>
      </c>
      <c r="H281" s="11">
        <v>41375</v>
      </c>
      <c r="I281" s="11">
        <f t="shared" si="4"/>
        <v>41740</v>
      </c>
      <c r="J281" s="24"/>
      <c r="K281" s="47"/>
      <c r="L281" s="16"/>
      <c r="M281" s="16"/>
    </row>
    <row r="282" spans="1:13" ht="12.75" customHeight="1">
      <c r="A282" s="24"/>
      <c r="B282" s="22" t="s">
        <v>193</v>
      </c>
      <c r="C282" s="24" t="s">
        <v>191</v>
      </c>
      <c r="D282" s="25" t="s">
        <v>219</v>
      </c>
      <c r="E282" s="25" t="s">
        <v>279</v>
      </c>
      <c r="F282" s="25" t="s">
        <v>344</v>
      </c>
      <c r="G282" s="29" t="s">
        <v>394</v>
      </c>
      <c r="H282" s="8">
        <v>41767</v>
      </c>
      <c r="I282" s="11">
        <f t="shared" si="4"/>
        <v>41802</v>
      </c>
      <c r="J282" s="24"/>
      <c r="K282" s="47"/>
      <c r="L282" s="16"/>
      <c r="M282" s="16"/>
    </row>
    <row r="283" spans="1:13" ht="12.75" customHeight="1">
      <c r="A283" s="24"/>
      <c r="B283" s="22" t="s">
        <v>77</v>
      </c>
      <c r="C283" s="24" t="s">
        <v>449</v>
      </c>
      <c r="D283" s="25" t="s">
        <v>450</v>
      </c>
      <c r="E283" s="25" t="s">
        <v>279</v>
      </c>
      <c r="F283" s="25" t="s">
        <v>344</v>
      </c>
      <c r="G283" s="29" t="s">
        <v>388</v>
      </c>
      <c r="H283" s="24"/>
      <c r="I283" s="11" t="str">
        <f t="shared" si="4"/>
        <v>ND</v>
      </c>
      <c r="J283" s="24"/>
      <c r="K283" s="47"/>
      <c r="L283" s="16"/>
      <c r="M283" s="16"/>
    </row>
    <row r="284" spans="1:13" ht="12.75" customHeight="1">
      <c r="A284" s="24"/>
      <c r="B284" s="22" t="s">
        <v>194</v>
      </c>
      <c r="C284" s="24" t="s">
        <v>191</v>
      </c>
      <c r="D284" s="25" t="s">
        <v>219</v>
      </c>
      <c r="E284" s="25" t="s">
        <v>279</v>
      </c>
      <c r="F284" s="25" t="s">
        <v>344</v>
      </c>
      <c r="G284" s="29" t="s">
        <v>394</v>
      </c>
      <c r="H284" s="8">
        <v>41767</v>
      </c>
      <c r="I284" s="11">
        <f t="shared" si="4"/>
        <v>41802</v>
      </c>
      <c r="J284" s="24"/>
      <c r="K284" s="47"/>
      <c r="L284" s="16"/>
      <c r="M284" s="16"/>
    </row>
    <row r="285" spans="1:13" ht="12.75" customHeight="1">
      <c r="A285" s="24"/>
      <c r="B285" s="22" t="s">
        <v>78</v>
      </c>
      <c r="C285" s="24"/>
      <c r="D285" s="25"/>
      <c r="E285" s="25"/>
      <c r="F285" s="25" t="s">
        <v>282</v>
      </c>
      <c r="G285" s="29"/>
      <c r="H285" s="24"/>
      <c r="I285" s="11" t="str">
        <f t="shared" si="4"/>
        <v>ND</v>
      </c>
      <c r="J285" s="24"/>
      <c r="K285" s="47"/>
      <c r="L285" s="16"/>
      <c r="M285" s="16"/>
    </row>
    <row r="286" spans="1:13" ht="12.75" customHeight="1">
      <c r="A286" s="24"/>
      <c r="B286" s="22" t="s">
        <v>195</v>
      </c>
      <c r="C286" s="24" t="s">
        <v>283</v>
      </c>
      <c r="D286" s="25" t="s">
        <v>219</v>
      </c>
      <c r="E286" s="25" t="s">
        <v>279</v>
      </c>
      <c r="F286" s="25" t="s">
        <v>282</v>
      </c>
      <c r="G286" s="29" t="s">
        <v>388</v>
      </c>
      <c r="H286" s="11">
        <v>41372</v>
      </c>
      <c r="I286" s="11">
        <f t="shared" si="4"/>
        <v>41737</v>
      </c>
      <c r="J286" s="24"/>
      <c r="K286" s="47"/>
      <c r="L286" s="16"/>
      <c r="M286" s="16"/>
    </row>
    <row r="287" spans="1:13" ht="12.75" customHeight="1">
      <c r="A287" s="24"/>
      <c r="B287" s="22" t="s">
        <v>195</v>
      </c>
      <c r="C287" s="24"/>
      <c r="D287" s="25" t="s">
        <v>281</v>
      </c>
      <c r="E287" s="25" t="s">
        <v>279</v>
      </c>
      <c r="F287" s="25" t="s">
        <v>278</v>
      </c>
      <c r="G287" s="29" t="s">
        <v>399</v>
      </c>
      <c r="H287" s="11">
        <v>39953</v>
      </c>
      <c r="I287" s="11">
        <f t="shared" si="4"/>
        <v>42144</v>
      </c>
      <c r="J287" s="24"/>
      <c r="K287" s="47"/>
      <c r="L287" s="16"/>
      <c r="M287" s="16"/>
    </row>
    <row r="288" spans="1:13" ht="12.75" customHeight="1">
      <c r="A288" s="24"/>
      <c r="B288" s="22" t="s">
        <v>195</v>
      </c>
      <c r="C288" s="24" t="s">
        <v>130</v>
      </c>
      <c r="D288" s="9" t="s">
        <v>313</v>
      </c>
      <c r="E288" s="25" t="s">
        <v>279</v>
      </c>
      <c r="F288" s="25" t="s">
        <v>278</v>
      </c>
      <c r="G288" s="29" t="s">
        <v>388</v>
      </c>
      <c r="H288" s="11">
        <v>41375</v>
      </c>
      <c r="I288" s="11">
        <f t="shared" si="4"/>
        <v>41740</v>
      </c>
      <c r="J288" s="24"/>
      <c r="K288" s="47"/>
      <c r="L288" s="16"/>
      <c r="M288" s="16"/>
    </row>
    <row r="289" spans="1:13" ht="12.75" customHeight="1">
      <c r="A289" s="24"/>
      <c r="B289" s="22" t="s">
        <v>196</v>
      </c>
      <c r="C289" s="24" t="s">
        <v>191</v>
      </c>
      <c r="D289" s="25" t="s">
        <v>230</v>
      </c>
      <c r="E289" s="25" t="s">
        <v>279</v>
      </c>
      <c r="F289" s="25" t="s">
        <v>344</v>
      </c>
      <c r="G289" s="29" t="s">
        <v>394</v>
      </c>
      <c r="H289" s="8">
        <v>41767</v>
      </c>
      <c r="I289" s="11">
        <f t="shared" si="4"/>
        <v>41802</v>
      </c>
      <c r="J289" s="24"/>
      <c r="K289" s="47"/>
      <c r="L289" s="16"/>
      <c r="M289" s="16"/>
    </row>
    <row r="290" spans="1:13" ht="12.75" customHeight="1">
      <c r="A290" s="24"/>
      <c r="B290" s="22" t="s">
        <v>197</v>
      </c>
      <c r="C290" s="24" t="s">
        <v>122</v>
      </c>
      <c r="D290" s="25" t="s">
        <v>219</v>
      </c>
      <c r="E290" s="25" t="s">
        <v>279</v>
      </c>
      <c r="F290" s="25" t="s">
        <v>344</v>
      </c>
      <c r="G290" s="29" t="s">
        <v>394</v>
      </c>
      <c r="H290" s="8">
        <v>41767</v>
      </c>
      <c r="I290" s="11">
        <f t="shared" si="4"/>
        <v>41802</v>
      </c>
      <c r="J290" s="24"/>
      <c r="K290" s="47"/>
      <c r="L290" s="16"/>
      <c r="M290" s="16"/>
    </row>
    <row r="291" spans="1:13" ht="12.75" customHeight="1">
      <c r="A291" s="24"/>
      <c r="B291" s="22" t="s">
        <v>198</v>
      </c>
      <c r="C291" s="24" t="s">
        <v>122</v>
      </c>
      <c r="D291" s="25" t="s">
        <v>219</v>
      </c>
      <c r="E291" s="25" t="s">
        <v>279</v>
      </c>
      <c r="F291" s="25" t="s">
        <v>344</v>
      </c>
      <c r="G291" s="29" t="s">
        <v>394</v>
      </c>
      <c r="H291" s="8">
        <v>41767</v>
      </c>
      <c r="I291" s="11">
        <f t="shared" si="4"/>
        <v>41802</v>
      </c>
      <c r="J291" s="24"/>
      <c r="K291" s="47"/>
      <c r="L291" s="16"/>
      <c r="M291" s="16"/>
    </row>
    <row r="292" spans="1:13" ht="12.75" customHeight="1">
      <c r="A292" s="24"/>
      <c r="B292" s="22" t="s">
        <v>79</v>
      </c>
      <c r="C292" s="24"/>
      <c r="D292" s="25"/>
      <c r="E292" s="25"/>
      <c r="F292" s="25" t="s">
        <v>282</v>
      </c>
      <c r="G292" s="29"/>
      <c r="H292" s="24"/>
      <c r="I292" s="11" t="str">
        <f t="shared" si="4"/>
        <v>ND</v>
      </c>
      <c r="J292" s="24"/>
      <c r="K292" s="47"/>
      <c r="L292" s="16"/>
      <c r="M292" s="16"/>
    </row>
    <row r="293" spans="1:13" ht="12.75" customHeight="1">
      <c r="A293" s="24"/>
      <c r="B293" s="22" t="s">
        <v>199</v>
      </c>
      <c r="C293" s="24" t="s">
        <v>130</v>
      </c>
      <c r="D293" s="9" t="s">
        <v>313</v>
      </c>
      <c r="E293" s="25" t="s">
        <v>279</v>
      </c>
      <c r="F293" s="25" t="s">
        <v>278</v>
      </c>
      <c r="G293" s="29" t="s">
        <v>388</v>
      </c>
      <c r="H293" s="11">
        <v>41375</v>
      </c>
      <c r="I293" s="11">
        <f t="shared" si="4"/>
        <v>41740</v>
      </c>
      <c r="J293" s="24"/>
      <c r="K293" s="47"/>
      <c r="L293" s="16"/>
      <c r="M293" s="16"/>
    </row>
    <row r="294" spans="1:13" ht="12.75" customHeight="1">
      <c r="A294" s="6"/>
      <c r="B294" s="26" t="s">
        <v>217</v>
      </c>
      <c r="C294" s="24" t="s">
        <v>283</v>
      </c>
      <c r="D294" s="25" t="s">
        <v>219</v>
      </c>
      <c r="E294" s="25" t="s">
        <v>279</v>
      </c>
      <c r="F294" s="25" t="s">
        <v>282</v>
      </c>
      <c r="G294" s="29" t="s">
        <v>388</v>
      </c>
      <c r="H294" s="11">
        <v>41372</v>
      </c>
      <c r="I294" s="11">
        <f t="shared" si="4"/>
        <v>41737</v>
      </c>
      <c r="J294" s="6"/>
      <c r="K294" s="47"/>
      <c r="L294" s="16"/>
      <c r="M294" s="16"/>
    </row>
    <row r="295" spans="1:13" ht="12.75" customHeight="1">
      <c r="A295" s="6"/>
      <c r="B295" s="26" t="s">
        <v>217</v>
      </c>
      <c r="C295" s="24"/>
      <c r="D295" s="25" t="s">
        <v>281</v>
      </c>
      <c r="E295" s="25" t="s">
        <v>279</v>
      </c>
      <c r="F295" s="25" t="s">
        <v>278</v>
      </c>
      <c r="G295" s="29" t="s">
        <v>399</v>
      </c>
      <c r="H295" s="11">
        <v>41548</v>
      </c>
      <c r="I295" s="11">
        <f t="shared" si="4"/>
        <v>43739</v>
      </c>
      <c r="J295" s="6"/>
      <c r="K295" s="47"/>
      <c r="L295" s="16"/>
      <c r="M295" s="16"/>
    </row>
    <row r="296" spans="1:13" ht="12.75" customHeight="1">
      <c r="A296" s="6"/>
      <c r="B296" s="26" t="s">
        <v>217</v>
      </c>
      <c r="C296" s="6" t="s">
        <v>130</v>
      </c>
      <c r="D296" s="9" t="s">
        <v>313</v>
      </c>
      <c r="E296" s="25" t="s">
        <v>279</v>
      </c>
      <c r="F296" s="25" t="s">
        <v>278</v>
      </c>
      <c r="G296" s="29" t="s">
        <v>388</v>
      </c>
      <c r="H296" s="11">
        <v>41375</v>
      </c>
      <c r="I296" s="11">
        <f t="shared" si="4"/>
        <v>41740</v>
      </c>
      <c r="J296" s="6"/>
      <c r="K296" s="47"/>
      <c r="L296" s="16"/>
      <c r="M296" s="16"/>
    </row>
    <row r="297" spans="1:13" ht="12.75" customHeight="1">
      <c r="A297" s="24"/>
      <c r="B297" s="22" t="s">
        <v>80</v>
      </c>
      <c r="C297" s="24"/>
      <c r="D297" s="25"/>
      <c r="E297" s="25"/>
      <c r="F297" s="25" t="s">
        <v>282</v>
      </c>
      <c r="G297" s="29"/>
      <c r="H297" s="24"/>
      <c r="I297" s="11" t="str">
        <f t="shared" si="4"/>
        <v>ND</v>
      </c>
      <c r="J297" s="24"/>
      <c r="K297" s="47"/>
      <c r="L297" s="16"/>
      <c r="M297" s="16"/>
    </row>
    <row r="298" spans="1:13" ht="12.75" customHeight="1">
      <c r="A298" s="24"/>
      <c r="B298" s="22" t="s">
        <v>81</v>
      </c>
      <c r="C298" s="24" t="s">
        <v>449</v>
      </c>
      <c r="D298" s="25" t="s">
        <v>450</v>
      </c>
      <c r="E298" s="25" t="s">
        <v>279</v>
      </c>
      <c r="F298" s="25" t="s">
        <v>344</v>
      </c>
      <c r="G298" s="29" t="s">
        <v>388</v>
      </c>
      <c r="H298" s="24"/>
      <c r="I298" s="11" t="str">
        <f t="shared" si="4"/>
        <v>ND</v>
      </c>
      <c r="J298" s="24"/>
      <c r="K298" s="47"/>
      <c r="L298" s="16"/>
      <c r="M298" s="16"/>
    </row>
    <row r="299" spans="1:13" s="5" customFormat="1" ht="12.75" customHeight="1">
      <c r="A299" s="24"/>
      <c r="B299" s="22" t="s">
        <v>200</v>
      </c>
      <c r="C299" s="24" t="s">
        <v>130</v>
      </c>
      <c r="D299" s="9" t="s">
        <v>313</v>
      </c>
      <c r="E299" s="25" t="s">
        <v>279</v>
      </c>
      <c r="F299" s="25" t="s">
        <v>278</v>
      </c>
      <c r="G299" s="29" t="s">
        <v>388</v>
      </c>
      <c r="H299" s="11">
        <v>41375</v>
      </c>
      <c r="I299" s="11">
        <f t="shared" si="4"/>
        <v>41740</v>
      </c>
      <c r="J299" s="24"/>
      <c r="K299" s="47"/>
      <c r="L299" s="16"/>
      <c r="M299" s="16"/>
    </row>
    <row r="300" spans="1:13" s="5" customFormat="1" ht="12.75" customHeight="1">
      <c r="A300" s="24"/>
      <c r="B300" s="22" t="s">
        <v>200</v>
      </c>
      <c r="C300" s="24"/>
      <c r="D300" s="9" t="s">
        <v>314</v>
      </c>
      <c r="E300" s="25"/>
      <c r="F300" s="25"/>
      <c r="G300" s="29" t="s">
        <v>391</v>
      </c>
      <c r="H300" s="11">
        <v>40042</v>
      </c>
      <c r="I300" s="11">
        <f t="shared" si="4"/>
        <v>41868</v>
      </c>
      <c r="J300" s="24"/>
      <c r="K300" s="47"/>
      <c r="L300" s="16"/>
      <c r="M300" s="16"/>
    </row>
    <row r="301" spans="1:13" s="5" customFormat="1" ht="12.75" customHeight="1">
      <c r="A301" s="24"/>
      <c r="B301" s="22" t="s">
        <v>200</v>
      </c>
      <c r="C301" s="24"/>
      <c r="D301" s="9" t="s">
        <v>315</v>
      </c>
      <c r="E301" s="25"/>
      <c r="F301" s="25"/>
      <c r="G301" s="29" t="s">
        <v>391</v>
      </c>
      <c r="H301" s="11">
        <v>40042</v>
      </c>
      <c r="I301" s="11">
        <f t="shared" si="4"/>
        <v>41868</v>
      </c>
      <c r="J301" s="24"/>
      <c r="K301" s="47"/>
      <c r="L301" s="16"/>
      <c r="M301" s="16"/>
    </row>
    <row r="302" spans="1:13" s="5" customFormat="1" ht="12.75" customHeight="1">
      <c r="A302" s="24"/>
      <c r="B302" s="22" t="s">
        <v>82</v>
      </c>
      <c r="C302" s="24"/>
      <c r="D302" s="25" t="s">
        <v>15</v>
      </c>
      <c r="E302" s="25"/>
      <c r="F302" s="25" t="s">
        <v>278</v>
      </c>
      <c r="G302" s="29" t="s">
        <v>397</v>
      </c>
      <c r="H302" s="11">
        <v>40791</v>
      </c>
      <c r="I302" s="11">
        <f t="shared" si="4"/>
        <v>40882</v>
      </c>
      <c r="J302" s="24"/>
      <c r="K302" s="47"/>
      <c r="L302" s="16"/>
      <c r="M302" s="16"/>
    </row>
    <row r="303" spans="1:13" ht="12.75" customHeight="1">
      <c r="A303" s="6"/>
      <c r="B303" s="13" t="s">
        <v>237</v>
      </c>
      <c r="C303" s="6" t="s">
        <v>191</v>
      </c>
      <c r="D303" s="7" t="s">
        <v>219</v>
      </c>
      <c r="E303" s="7" t="s">
        <v>279</v>
      </c>
      <c r="F303" s="7" t="s">
        <v>344</v>
      </c>
      <c r="G303" s="29" t="s">
        <v>394</v>
      </c>
      <c r="H303" s="8">
        <v>41767</v>
      </c>
      <c r="I303" s="11">
        <f t="shared" si="4"/>
        <v>41802</v>
      </c>
      <c r="J303" s="6"/>
      <c r="K303" s="47"/>
      <c r="L303" s="16"/>
      <c r="M303" s="16"/>
    </row>
    <row r="304" spans="1:13" ht="12.75" customHeight="1">
      <c r="A304" s="6"/>
      <c r="B304" s="13" t="s">
        <v>238</v>
      </c>
      <c r="C304" s="6" t="s">
        <v>191</v>
      </c>
      <c r="D304" s="7" t="s">
        <v>219</v>
      </c>
      <c r="E304" s="7" t="s">
        <v>279</v>
      </c>
      <c r="F304" s="7" t="s">
        <v>344</v>
      </c>
      <c r="G304" s="29" t="s">
        <v>394</v>
      </c>
      <c r="H304" s="8">
        <v>41767</v>
      </c>
      <c r="I304" s="11">
        <f t="shared" si="4"/>
        <v>41802</v>
      </c>
      <c r="J304" s="6"/>
      <c r="K304" s="47"/>
      <c r="L304" s="16"/>
      <c r="M304" s="16"/>
    </row>
    <row r="305" spans="1:13" ht="12.75" customHeight="1">
      <c r="A305" s="45"/>
      <c r="B305" s="13" t="s">
        <v>239</v>
      </c>
      <c r="C305" s="6" t="s">
        <v>191</v>
      </c>
      <c r="D305" s="7" t="s">
        <v>221</v>
      </c>
      <c r="E305" s="7" t="s">
        <v>279</v>
      </c>
      <c r="F305" s="7" t="s">
        <v>344</v>
      </c>
      <c r="G305" s="29" t="s">
        <v>394</v>
      </c>
      <c r="H305" s="8">
        <v>41767</v>
      </c>
      <c r="I305" s="11">
        <f t="shared" si="4"/>
        <v>41802</v>
      </c>
      <c r="J305" s="6"/>
      <c r="K305" s="47"/>
      <c r="L305" s="16"/>
      <c r="M305" s="16"/>
    </row>
    <row r="306" spans="1:13" ht="12.75" customHeight="1">
      <c r="A306" s="24"/>
      <c r="B306" s="22" t="s">
        <v>83</v>
      </c>
      <c r="C306" s="24" t="s">
        <v>128</v>
      </c>
      <c r="D306" s="25" t="s">
        <v>66</v>
      </c>
      <c r="E306" s="25" t="s">
        <v>279</v>
      </c>
      <c r="F306" s="25" t="s">
        <v>282</v>
      </c>
      <c r="G306" s="29" t="s">
        <v>390</v>
      </c>
      <c r="H306" s="11">
        <v>40819</v>
      </c>
      <c r="I306" s="11">
        <f t="shared" si="4"/>
        <v>44472</v>
      </c>
      <c r="J306" s="24"/>
      <c r="K306" s="47"/>
      <c r="L306" s="16"/>
      <c r="M306" s="16"/>
    </row>
    <row r="307" spans="1:13" ht="12.75" customHeight="1">
      <c r="A307" s="24"/>
      <c r="B307" s="22" t="s">
        <v>84</v>
      </c>
      <c r="C307" s="24" t="s">
        <v>128</v>
      </c>
      <c r="D307" s="25" t="s">
        <v>66</v>
      </c>
      <c r="E307" s="25" t="s">
        <v>279</v>
      </c>
      <c r="F307" s="25" t="s">
        <v>282</v>
      </c>
      <c r="G307" s="29" t="s">
        <v>390</v>
      </c>
      <c r="H307" s="11">
        <v>40893</v>
      </c>
      <c r="I307" s="11">
        <f t="shared" si="4"/>
        <v>44546</v>
      </c>
      <c r="J307" s="24"/>
      <c r="K307" s="55"/>
      <c r="L307" s="28"/>
      <c r="M307" s="28"/>
    </row>
    <row r="308" spans="1:13" ht="12.75" customHeight="1">
      <c r="A308" s="24"/>
      <c r="B308" s="22" t="s">
        <v>85</v>
      </c>
      <c r="C308" s="24" t="s">
        <v>128</v>
      </c>
      <c r="D308" s="25" t="s">
        <v>66</v>
      </c>
      <c r="E308" s="25" t="s">
        <v>279</v>
      </c>
      <c r="F308" s="25" t="s">
        <v>282</v>
      </c>
      <c r="G308" s="29" t="s">
        <v>390</v>
      </c>
      <c r="H308" s="11">
        <v>41673</v>
      </c>
      <c r="I308" s="11">
        <f t="shared" si="4"/>
        <v>45325</v>
      </c>
      <c r="J308" s="24"/>
      <c r="K308" s="55"/>
      <c r="L308" s="28"/>
      <c r="M308" s="28"/>
    </row>
    <row r="309" spans="1:13" ht="12.75" customHeight="1">
      <c r="A309" s="24"/>
      <c r="B309" s="22" t="s">
        <v>86</v>
      </c>
      <c r="C309" s="24" t="s">
        <v>130</v>
      </c>
      <c r="D309" s="9" t="s">
        <v>313</v>
      </c>
      <c r="E309" s="25" t="s">
        <v>279</v>
      </c>
      <c r="F309" s="25" t="s">
        <v>278</v>
      </c>
      <c r="G309" s="29" t="s">
        <v>388</v>
      </c>
      <c r="H309" s="11">
        <v>41375</v>
      </c>
      <c r="I309" s="11">
        <f t="shared" si="4"/>
        <v>41740</v>
      </c>
      <c r="J309" s="24"/>
      <c r="K309" s="55"/>
      <c r="L309" s="28"/>
      <c r="M309" s="28"/>
    </row>
    <row r="310" spans="1:13" ht="12.75" customHeight="1">
      <c r="A310" s="24"/>
      <c r="B310" s="22" t="s">
        <v>201</v>
      </c>
      <c r="C310" s="24" t="s">
        <v>191</v>
      </c>
      <c r="D310" s="25" t="s">
        <v>221</v>
      </c>
      <c r="E310" s="25" t="s">
        <v>279</v>
      </c>
      <c r="F310" s="25" t="s">
        <v>344</v>
      </c>
      <c r="G310" s="29" t="s">
        <v>394</v>
      </c>
      <c r="H310" s="8">
        <v>41767</v>
      </c>
      <c r="I310" s="11">
        <f t="shared" si="4"/>
        <v>41802</v>
      </c>
      <c r="J310" s="24"/>
      <c r="K310" s="55"/>
      <c r="L310" s="28"/>
      <c r="M310" s="28"/>
    </row>
    <row r="311" spans="1:13" ht="12.75" customHeight="1">
      <c r="A311" s="24"/>
      <c r="B311" s="22" t="s">
        <v>202</v>
      </c>
      <c r="C311" s="24" t="s">
        <v>191</v>
      </c>
      <c r="D311" s="25" t="s">
        <v>219</v>
      </c>
      <c r="E311" s="25" t="s">
        <v>279</v>
      </c>
      <c r="F311" s="25" t="s">
        <v>344</v>
      </c>
      <c r="G311" s="29" t="s">
        <v>394</v>
      </c>
      <c r="H311" s="8">
        <v>41767</v>
      </c>
      <c r="I311" s="11">
        <f t="shared" si="4"/>
        <v>41802</v>
      </c>
      <c r="J311" s="24"/>
      <c r="K311" s="55"/>
      <c r="L311" s="28"/>
      <c r="M311" s="28"/>
    </row>
    <row r="312" spans="1:13" ht="12.75" customHeight="1">
      <c r="A312" s="43"/>
      <c r="B312" s="22" t="s">
        <v>87</v>
      </c>
      <c r="C312" s="24" t="s">
        <v>449</v>
      </c>
      <c r="D312" s="25" t="s">
        <v>451</v>
      </c>
      <c r="E312" s="25" t="s">
        <v>279</v>
      </c>
      <c r="F312" s="25" t="s">
        <v>344</v>
      </c>
      <c r="G312" s="29" t="s">
        <v>388</v>
      </c>
      <c r="H312" s="24"/>
      <c r="I312" s="11" t="str">
        <f t="shared" si="4"/>
        <v>ND</v>
      </c>
      <c r="J312" s="24"/>
      <c r="K312" s="55"/>
      <c r="L312" s="28"/>
      <c r="M312" s="28"/>
    </row>
    <row r="313" spans="1:13" ht="12.75" customHeight="1">
      <c r="A313" s="44"/>
      <c r="B313" s="13" t="s">
        <v>228</v>
      </c>
      <c r="C313" s="6" t="s">
        <v>191</v>
      </c>
      <c r="D313" s="7" t="s">
        <v>219</v>
      </c>
      <c r="E313" s="7" t="s">
        <v>279</v>
      </c>
      <c r="F313" s="7" t="s">
        <v>344</v>
      </c>
      <c r="G313" s="29" t="s">
        <v>394</v>
      </c>
      <c r="H313" s="8">
        <v>41767</v>
      </c>
      <c r="I313" s="11">
        <f t="shared" si="4"/>
        <v>41802</v>
      </c>
      <c r="J313" s="6"/>
      <c r="K313" s="55"/>
      <c r="L313" s="28"/>
      <c r="M313" s="28"/>
    </row>
    <row r="314" spans="1:13" ht="12.75" customHeight="1">
      <c r="A314" s="44"/>
      <c r="B314" s="13" t="s">
        <v>233</v>
      </c>
      <c r="C314" s="6" t="s">
        <v>191</v>
      </c>
      <c r="D314" s="7" t="s">
        <v>219</v>
      </c>
      <c r="E314" s="7" t="s">
        <v>279</v>
      </c>
      <c r="F314" s="7" t="s">
        <v>344</v>
      </c>
      <c r="G314" s="29" t="s">
        <v>394</v>
      </c>
      <c r="H314" s="8">
        <v>41767</v>
      </c>
      <c r="I314" s="11">
        <f t="shared" si="4"/>
        <v>41802</v>
      </c>
      <c r="J314" s="6"/>
      <c r="K314" s="55"/>
      <c r="L314" s="28"/>
      <c r="M314" s="28"/>
    </row>
    <row r="315" spans="1:13" ht="12.75" customHeight="1">
      <c r="A315" s="44"/>
      <c r="B315" s="13" t="s">
        <v>229</v>
      </c>
      <c r="C315" s="6" t="s">
        <v>191</v>
      </c>
      <c r="D315" s="7" t="s">
        <v>230</v>
      </c>
      <c r="E315" s="7" t="s">
        <v>279</v>
      </c>
      <c r="F315" s="7" t="s">
        <v>344</v>
      </c>
      <c r="G315" s="29" t="s">
        <v>394</v>
      </c>
      <c r="H315" s="8">
        <v>41767</v>
      </c>
      <c r="I315" s="11">
        <f t="shared" si="4"/>
        <v>41802</v>
      </c>
      <c r="J315" s="6"/>
      <c r="K315" s="55"/>
      <c r="L315" s="28"/>
      <c r="M315" s="28"/>
    </row>
    <row r="316" spans="1:13" ht="12.75" customHeight="1">
      <c r="A316" s="44"/>
      <c r="B316" s="18" t="s">
        <v>265</v>
      </c>
      <c r="C316" s="6" t="s">
        <v>266</v>
      </c>
      <c r="D316" s="7"/>
      <c r="E316" s="7"/>
      <c r="F316" s="7"/>
      <c r="G316" s="34"/>
      <c r="H316" s="6" t="s">
        <v>474</v>
      </c>
      <c r="I316" s="11" t="str">
        <f t="shared" si="4"/>
        <v>ND</v>
      </c>
      <c r="J316" s="6"/>
      <c r="K316" s="56"/>
      <c r="L316" s="42"/>
      <c r="M316" s="42"/>
    </row>
    <row r="317" spans="1:13" ht="12.75" customHeight="1">
      <c r="A317" s="43"/>
      <c r="B317" s="17" t="s">
        <v>88</v>
      </c>
      <c r="C317" s="24" t="s">
        <v>356</v>
      </c>
      <c r="D317" s="25" t="s">
        <v>15</v>
      </c>
      <c r="E317" s="25"/>
      <c r="F317" s="25"/>
      <c r="G317" s="29" t="s">
        <v>388</v>
      </c>
      <c r="H317" s="24"/>
      <c r="I317" s="11" t="str">
        <f t="shared" si="4"/>
        <v>ND</v>
      </c>
      <c r="J317" s="24"/>
      <c r="K317" s="56"/>
      <c r="L317" s="42"/>
      <c r="M317" s="42"/>
    </row>
    <row r="318" spans="1:13" ht="12.75" customHeight="1">
      <c r="A318" s="43"/>
      <c r="B318" s="22" t="s">
        <v>203</v>
      </c>
      <c r="C318" s="24" t="s">
        <v>191</v>
      </c>
      <c r="D318" s="25"/>
      <c r="E318" s="25"/>
      <c r="F318" s="25"/>
      <c r="G318" s="29"/>
      <c r="H318" s="24"/>
      <c r="I318" s="11" t="str">
        <f t="shared" si="4"/>
        <v>ND</v>
      </c>
      <c r="J318" s="24"/>
      <c r="K318" s="56"/>
      <c r="L318" s="42"/>
      <c r="M318" s="42"/>
    </row>
    <row r="319" spans="1:13" ht="12.75" customHeight="1">
      <c r="A319" s="44"/>
      <c r="B319" s="13" t="s">
        <v>248</v>
      </c>
      <c r="C319" s="6" t="s">
        <v>122</v>
      </c>
      <c r="D319" s="7" t="s">
        <v>230</v>
      </c>
      <c r="E319" s="7" t="s">
        <v>279</v>
      </c>
      <c r="F319" s="7" t="s">
        <v>344</v>
      </c>
      <c r="G319" s="29" t="s">
        <v>394</v>
      </c>
      <c r="H319" s="8">
        <v>41773</v>
      </c>
      <c r="I319" s="11">
        <f t="shared" si="4"/>
        <v>41808</v>
      </c>
      <c r="J319" s="6"/>
      <c r="K319" s="56"/>
      <c r="L319" s="42"/>
      <c r="M319" s="42"/>
    </row>
    <row r="320" spans="1:13" ht="12.75" customHeight="1">
      <c r="A320" s="43"/>
      <c r="B320" s="22" t="s">
        <v>89</v>
      </c>
      <c r="C320" s="24" t="s">
        <v>449</v>
      </c>
      <c r="D320" s="25" t="s">
        <v>451</v>
      </c>
      <c r="E320" s="25" t="s">
        <v>279</v>
      </c>
      <c r="F320" s="25" t="s">
        <v>344</v>
      </c>
      <c r="G320" s="29" t="s">
        <v>388</v>
      </c>
      <c r="H320" s="24"/>
      <c r="I320" s="11" t="str">
        <f t="shared" si="4"/>
        <v>ND</v>
      </c>
      <c r="J320" s="24"/>
      <c r="K320" s="56"/>
      <c r="L320" s="42"/>
      <c r="M320" s="42"/>
    </row>
    <row r="321" spans="1:13" ht="12.75" customHeight="1">
      <c r="A321" s="43"/>
      <c r="B321" s="22" t="s">
        <v>90</v>
      </c>
      <c r="C321" s="24" t="s">
        <v>136</v>
      </c>
      <c r="D321" s="25" t="s">
        <v>343</v>
      </c>
      <c r="E321" s="25" t="s">
        <v>279</v>
      </c>
      <c r="F321" s="25"/>
      <c r="G321" s="29" t="s">
        <v>388</v>
      </c>
      <c r="H321" s="11">
        <v>41562</v>
      </c>
      <c r="I321" s="11">
        <f t="shared" si="4"/>
        <v>41927</v>
      </c>
      <c r="J321" s="24"/>
      <c r="K321" s="56"/>
      <c r="L321" s="42"/>
      <c r="M321" s="42"/>
    </row>
    <row r="322" spans="1:13" ht="12.75" customHeight="1">
      <c r="A322" s="43"/>
      <c r="B322" s="22" t="s">
        <v>91</v>
      </c>
      <c r="C322" s="24" t="s">
        <v>136</v>
      </c>
      <c r="D322" s="25" t="s">
        <v>343</v>
      </c>
      <c r="E322" s="25" t="s">
        <v>279</v>
      </c>
      <c r="F322" s="25"/>
      <c r="G322" s="29" t="s">
        <v>388</v>
      </c>
      <c r="H322" s="24"/>
      <c r="I322" s="11" t="str">
        <f t="shared" si="4"/>
        <v>ND</v>
      </c>
      <c r="J322" s="24"/>
      <c r="K322" s="56"/>
      <c r="L322" s="42"/>
      <c r="M322" s="42"/>
    </row>
    <row r="323" spans="1:13" ht="12.75" customHeight="1">
      <c r="A323" s="43"/>
      <c r="B323" s="17" t="s">
        <v>204</v>
      </c>
      <c r="C323" s="24" t="s">
        <v>124</v>
      </c>
      <c r="D323" s="25"/>
      <c r="E323" s="25"/>
      <c r="F323" s="25"/>
      <c r="G323" s="29"/>
      <c r="H323" s="24"/>
      <c r="I323" s="11" t="str">
        <f t="shared" si="4"/>
        <v>ND</v>
      </c>
      <c r="J323" s="24"/>
      <c r="K323" s="56"/>
      <c r="L323" s="42"/>
      <c r="M323" s="42"/>
    </row>
    <row r="324" spans="1:13" ht="12.75" customHeight="1">
      <c r="A324" s="43"/>
      <c r="B324" s="22" t="s">
        <v>92</v>
      </c>
      <c r="C324" s="24" t="s">
        <v>136</v>
      </c>
      <c r="D324" s="25" t="s">
        <v>343</v>
      </c>
      <c r="E324" s="25" t="s">
        <v>279</v>
      </c>
      <c r="F324" s="25" t="s">
        <v>344</v>
      </c>
      <c r="G324" s="29" t="s">
        <v>388</v>
      </c>
      <c r="H324" s="24"/>
      <c r="I324" s="11" t="str">
        <f t="shared" ref="I324:I343" si="5">IF(G324="","ND",IF(H324="", "ND",IF(MID(G324,SEARCH(" ",G324)+1,1)="m",EDATE(H324,LEFT(G324,SEARCH(" ",G324)-1)),IF(MID(G324,SEARCH(" ",G324)+1,1)="s",H324+LEFT(G324,SEARCH(" ",G324)-1)*7,H324+LEFT(G324,SEARCH(" ",G324)-1)))))</f>
        <v>ND</v>
      </c>
      <c r="J324" s="24"/>
      <c r="K324" s="56"/>
      <c r="L324" s="42"/>
      <c r="M324" s="42"/>
    </row>
    <row r="325" spans="1:13" ht="12.75" customHeight="1">
      <c r="A325" s="43"/>
      <c r="B325" s="22" t="s">
        <v>93</v>
      </c>
      <c r="C325" s="24" t="s">
        <v>136</v>
      </c>
      <c r="D325" s="25" t="s">
        <v>343</v>
      </c>
      <c r="E325" s="25" t="s">
        <v>279</v>
      </c>
      <c r="F325" s="25" t="s">
        <v>344</v>
      </c>
      <c r="G325" s="29" t="s">
        <v>388</v>
      </c>
      <c r="H325" s="24"/>
      <c r="I325" s="11" t="str">
        <f t="shared" si="5"/>
        <v>ND</v>
      </c>
      <c r="J325" s="24"/>
      <c r="K325" s="56"/>
      <c r="L325" s="42"/>
      <c r="M325" s="42"/>
    </row>
    <row r="326" spans="1:13" ht="12.75" customHeight="1">
      <c r="A326" s="44"/>
      <c r="B326" s="18" t="s">
        <v>271</v>
      </c>
      <c r="C326" s="6" t="s">
        <v>272</v>
      </c>
      <c r="D326" s="7"/>
      <c r="E326" s="7"/>
      <c r="F326" s="7"/>
      <c r="G326" s="34"/>
      <c r="H326" s="6"/>
      <c r="I326" s="11" t="str">
        <f t="shared" si="5"/>
        <v>ND</v>
      </c>
      <c r="J326" s="6"/>
      <c r="K326" s="56"/>
      <c r="L326" s="42"/>
      <c r="M326" s="42"/>
    </row>
    <row r="327" spans="1:13" ht="12.75" customHeight="1">
      <c r="A327" s="44"/>
      <c r="B327" s="13" t="s">
        <v>223</v>
      </c>
      <c r="C327" s="6" t="s">
        <v>191</v>
      </c>
      <c r="D327" s="7" t="s">
        <v>221</v>
      </c>
      <c r="E327" s="7" t="s">
        <v>279</v>
      </c>
      <c r="F327" s="7" t="s">
        <v>344</v>
      </c>
      <c r="G327" s="29" t="s">
        <v>394</v>
      </c>
      <c r="H327" s="8">
        <v>41767</v>
      </c>
      <c r="I327" s="11">
        <f t="shared" si="5"/>
        <v>41802</v>
      </c>
      <c r="J327" s="6"/>
      <c r="K327" s="56"/>
      <c r="L327" s="42"/>
      <c r="M327" s="42"/>
    </row>
    <row r="328" spans="1:13" ht="12.75" customHeight="1">
      <c r="A328" s="43"/>
      <c r="B328" s="22" t="s">
        <v>94</v>
      </c>
      <c r="C328" s="24" t="s">
        <v>449</v>
      </c>
      <c r="D328" s="25" t="s">
        <v>451</v>
      </c>
      <c r="E328" s="25" t="s">
        <v>279</v>
      </c>
      <c r="F328" s="25" t="s">
        <v>344</v>
      </c>
      <c r="G328" s="29" t="s">
        <v>388</v>
      </c>
      <c r="H328" s="24"/>
      <c r="I328" s="11" t="str">
        <f t="shared" si="5"/>
        <v>ND</v>
      </c>
      <c r="J328" s="24"/>
      <c r="K328" s="56"/>
      <c r="L328" s="42"/>
      <c r="M328" s="42"/>
    </row>
    <row r="329" spans="1:13" ht="12.75" customHeight="1">
      <c r="A329" s="44"/>
      <c r="B329" s="13" t="s">
        <v>224</v>
      </c>
      <c r="C329" s="6" t="s">
        <v>191</v>
      </c>
      <c r="D329" s="7" t="s">
        <v>221</v>
      </c>
      <c r="E329" s="7" t="s">
        <v>279</v>
      </c>
      <c r="F329" s="7" t="s">
        <v>344</v>
      </c>
      <c r="G329" s="29" t="s">
        <v>394</v>
      </c>
      <c r="H329" s="8">
        <v>41767</v>
      </c>
      <c r="I329" s="11">
        <f t="shared" si="5"/>
        <v>41802</v>
      </c>
      <c r="J329" s="6"/>
      <c r="K329" s="55"/>
      <c r="L329" s="28"/>
      <c r="M329" s="28"/>
    </row>
    <row r="330" spans="1:13" ht="12.75" customHeight="1">
      <c r="A330" s="44"/>
      <c r="B330" s="13" t="s">
        <v>225</v>
      </c>
      <c r="C330" s="6" t="s">
        <v>191</v>
      </c>
      <c r="D330" s="7" t="s">
        <v>221</v>
      </c>
      <c r="E330" s="7" t="s">
        <v>279</v>
      </c>
      <c r="F330" s="7" t="s">
        <v>344</v>
      </c>
      <c r="G330" s="29" t="s">
        <v>394</v>
      </c>
      <c r="H330" s="8">
        <v>41767</v>
      </c>
      <c r="I330" s="11">
        <f t="shared" si="5"/>
        <v>41802</v>
      </c>
      <c r="J330" s="6"/>
      <c r="K330" s="55"/>
      <c r="L330" s="28"/>
      <c r="M330" s="28"/>
    </row>
    <row r="331" spans="1:13" ht="12.75" customHeight="1">
      <c r="A331" s="43"/>
      <c r="B331" s="22" t="s">
        <v>95</v>
      </c>
      <c r="C331" s="24" t="s">
        <v>187</v>
      </c>
      <c r="D331" s="25" t="s">
        <v>71</v>
      </c>
      <c r="E331" s="25" t="s">
        <v>279</v>
      </c>
      <c r="F331" s="25" t="s">
        <v>278</v>
      </c>
      <c r="G331" s="29" t="s">
        <v>388</v>
      </c>
      <c r="H331" s="10">
        <v>41663</v>
      </c>
      <c r="I331" s="11">
        <f t="shared" si="5"/>
        <v>42028</v>
      </c>
      <c r="J331" s="24"/>
      <c r="K331" s="55"/>
      <c r="L331" s="28"/>
      <c r="M331" s="28"/>
    </row>
    <row r="332" spans="1:13" ht="12.75" customHeight="1">
      <c r="A332" s="43"/>
      <c r="B332" s="22" t="s">
        <v>96</v>
      </c>
      <c r="C332" s="24" t="s">
        <v>128</v>
      </c>
      <c r="D332" s="25" t="s">
        <v>66</v>
      </c>
      <c r="E332" s="25" t="s">
        <v>279</v>
      </c>
      <c r="F332" s="25" t="s">
        <v>282</v>
      </c>
      <c r="G332" s="29" t="s">
        <v>390</v>
      </c>
      <c r="H332" s="11">
        <v>40000</v>
      </c>
      <c r="I332" s="11">
        <f t="shared" si="5"/>
        <v>43652</v>
      </c>
      <c r="J332" s="24"/>
      <c r="K332" s="55"/>
      <c r="L332" s="28"/>
      <c r="M332" s="28"/>
    </row>
    <row r="333" spans="1:13" ht="12.75" customHeight="1">
      <c r="A333" s="43"/>
      <c r="B333" s="17" t="s">
        <v>97</v>
      </c>
      <c r="C333" s="24"/>
      <c r="D333" s="25"/>
      <c r="E333" s="25"/>
      <c r="F333" s="25"/>
      <c r="G333" s="29" t="s">
        <v>388</v>
      </c>
      <c r="H333" s="24"/>
      <c r="I333" s="11" t="str">
        <f t="shared" si="5"/>
        <v>ND</v>
      </c>
      <c r="J333" s="24"/>
      <c r="K333" s="55"/>
      <c r="L333" s="28"/>
      <c r="M333" s="28"/>
    </row>
    <row r="334" spans="1:13" ht="12.75" customHeight="1">
      <c r="A334" s="43"/>
      <c r="B334" s="22" t="s">
        <v>98</v>
      </c>
      <c r="C334" s="24"/>
      <c r="D334" s="25" t="s">
        <v>15</v>
      </c>
      <c r="E334" s="25" t="s">
        <v>279</v>
      </c>
      <c r="F334" s="25" t="s">
        <v>278</v>
      </c>
      <c r="G334" s="29" t="s">
        <v>396</v>
      </c>
      <c r="H334" s="11">
        <v>40791</v>
      </c>
      <c r="I334" s="11">
        <f t="shared" si="5"/>
        <v>40973</v>
      </c>
      <c r="J334" s="24"/>
      <c r="K334" s="55"/>
      <c r="L334" s="28"/>
      <c r="M334" s="28"/>
    </row>
    <row r="335" spans="1:13" ht="12.75" customHeight="1">
      <c r="A335" s="43"/>
      <c r="B335" s="22" t="s">
        <v>99</v>
      </c>
      <c r="C335" s="24" t="s">
        <v>191</v>
      </c>
      <c r="D335" s="25" t="s">
        <v>219</v>
      </c>
      <c r="E335" s="25" t="s">
        <v>279</v>
      </c>
      <c r="F335" s="25" t="s">
        <v>344</v>
      </c>
      <c r="G335" s="29" t="s">
        <v>394</v>
      </c>
      <c r="H335" s="8">
        <v>41767</v>
      </c>
      <c r="I335" s="11">
        <f t="shared" si="5"/>
        <v>41802</v>
      </c>
      <c r="J335" s="24"/>
      <c r="K335" s="55"/>
      <c r="L335" s="28"/>
      <c r="M335" s="28"/>
    </row>
    <row r="336" spans="1:13" ht="12.75" customHeight="1">
      <c r="A336" s="43"/>
      <c r="B336" s="22" t="s">
        <v>370</v>
      </c>
      <c r="C336" s="21" t="s">
        <v>205</v>
      </c>
      <c r="D336" s="25" t="s">
        <v>319</v>
      </c>
      <c r="E336" s="25" t="s">
        <v>279</v>
      </c>
      <c r="F336" s="25" t="s">
        <v>278</v>
      </c>
      <c r="G336" s="29" t="s">
        <v>391</v>
      </c>
      <c r="H336" s="11">
        <v>41491</v>
      </c>
      <c r="I336" s="11">
        <f t="shared" si="5"/>
        <v>43317</v>
      </c>
      <c r="J336" s="24"/>
      <c r="K336" s="55"/>
      <c r="L336" s="28"/>
      <c r="M336" s="28"/>
    </row>
    <row r="337" spans="1:13" ht="12.75" customHeight="1">
      <c r="A337" s="43"/>
      <c r="B337" s="22" t="s">
        <v>367</v>
      </c>
      <c r="C337" s="21" t="s">
        <v>191</v>
      </c>
      <c r="D337" s="25" t="s">
        <v>319</v>
      </c>
      <c r="E337" s="25" t="s">
        <v>279</v>
      </c>
      <c r="F337" s="25" t="s">
        <v>278</v>
      </c>
      <c r="G337" s="29" t="s">
        <v>391</v>
      </c>
      <c r="H337" s="11">
        <v>41491</v>
      </c>
      <c r="I337" s="11">
        <f t="shared" si="5"/>
        <v>43317</v>
      </c>
      <c r="J337" s="24"/>
      <c r="K337" s="55"/>
      <c r="L337" s="28"/>
      <c r="M337" s="28"/>
    </row>
    <row r="338" spans="1:13" ht="12.75" customHeight="1">
      <c r="A338" s="43"/>
      <c r="B338" s="22" t="s">
        <v>368</v>
      </c>
      <c r="C338" s="21" t="s">
        <v>205</v>
      </c>
      <c r="D338" s="25" t="s">
        <v>319</v>
      </c>
      <c r="E338" s="25" t="s">
        <v>279</v>
      </c>
      <c r="F338" s="25" t="s">
        <v>278</v>
      </c>
      <c r="G338" s="29" t="s">
        <v>391</v>
      </c>
      <c r="H338" s="11">
        <v>41491</v>
      </c>
      <c r="I338" s="11">
        <f t="shared" si="5"/>
        <v>43317</v>
      </c>
      <c r="J338" s="24"/>
      <c r="K338" s="55"/>
      <c r="L338" s="28"/>
      <c r="M338" s="28"/>
    </row>
    <row r="339" spans="1:13" ht="12.75" customHeight="1">
      <c r="A339" s="46"/>
      <c r="B339" s="22" t="s">
        <v>371</v>
      </c>
      <c r="C339" s="21" t="s">
        <v>205</v>
      </c>
      <c r="D339" s="25" t="s">
        <v>319</v>
      </c>
      <c r="E339" s="25" t="s">
        <v>279</v>
      </c>
      <c r="F339" s="25" t="s">
        <v>278</v>
      </c>
      <c r="G339" s="29" t="s">
        <v>391</v>
      </c>
      <c r="H339" s="11">
        <v>41491</v>
      </c>
      <c r="I339" s="11">
        <f t="shared" si="5"/>
        <v>43317</v>
      </c>
      <c r="J339" s="38"/>
      <c r="K339" s="55"/>
      <c r="L339" s="28"/>
      <c r="M339" s="28"/>
    </row>
    <row r="340" spans="1:13" ht="12.75" customHeight="1">
      <c r="A340" s="43"/>
      <c r="B340" s="22" t="s">
        <v>369</v>
      </c>
      <c r="C340" s="21" t="s">
        <v>205</v>
      </c>
      <c r="D340" s="25" t="s">
        <v>319</v>
      </c>
      <c r="E340" s="25" t="s">
        <v>279</v>
      </c>
      <c r="F340" s="25" t="s">
        <v>278</v>
      </c>
      <c r="G340" s="29" t="s">
        <v>391</v>
      </c>
      <c r="H340" s="11">
        <v>41491</v>
      </c>
      <c r="I340" s="11">
        <f t="shared" si="5"/>
        <v>43317</v>
      </c>
      <c r="J340" s="24"/>
      <c r="K340" s="55"/>
      <c r="L340" s="28"/>
      <c r="M340" s="28"/>
    </row>
    <row r="341" spans="1:13" ht="12.75" customHeight="1">
      <c r="A341" s="43"/>
      <c r="B341" s="22" t="s">
        <v>101</v>
      </c>
      <c r="C341" s="24" t="s">
        <v>449</v>
      </c>
      <c r="D341" s="25" t="s">
        <v>451</v>
      </c>
      <c r="E341" s="25" t="s">
        <v>279</v>
      </c>
      <c r="F341" s="25" t="s">
        <v>344</v>
      </c>
      <c r="G341" s="29" t="s">
        <v>388</v>
      </c>
      <c r="H341" s="24"/>
      <c r="I341" s="11" t="str">
        <f t="shared" si="5"/>
        <v>ND</v>
      </c>
      <c r="J341" s="24"/>
      <c r="K341" s="55"/>
      <c r="L341" s="28"/>
      <c r="M341" s="28"/>
    </row>
    <row r="342" spans="1:13" ht="12.75" customHeight="1">
      <c r="A342" s="43"/>
      <c r="B342" s="22" t="s">
        <v>102</v>
      </c>
      <c r="C342" s="24" t="s">
        <v>111</v>
      </c>
      <c r="D342" s="25" t="s">
        <v>66</v>
      </c>
      <c r="E342" s="25" t="s">
        <v>279</v>
      </c>
      <c r="F342" s="25" t="s">
        <v>282</v>
      </c>
      <c r="G342" s="29" t="s">
        <v>390</v>
      </c>
      <c r="H342" s="11">
        <v>40865</v>
      </c>
      <c r="I342" s="11">
        <f t="shared" si="5"/>
        <v>44518</v>
      </c>
      <c r="J342" s="24"/>
      <c r="K342" s="55"/>
      <c r="L342" s="28"/>
      <c r="M342" s="28"/>
    </row>
    <row r="343" spans="1:13" ht="12.75" customHeight="1">
      <c r="A343" s="43"/>
      <c r="B343" s="17" t="s">
        <v>206</v>
      </c>
      <c r="C343" s="24" t="s">
        <v>4</v>
      </c>
      <c r="D343" s="25" t="s">
        <v>103</v>
      </c>
      <c r="E343" s="25"/>
      <c r="F343" s="25"/>
      <c r="G343" s="29" t="s">
        <v>393</v>
      </c>
      <c r="H343" s="24"/>
      <c r="I343" s="11" t="str">
        <f t="shared" si="5"/>
        <v>ND</v>
      </c>
      <c r="J343" s="24"/>
      <c r="K343" s="55"/>
      <c r="L343" s="28"/>
      <c r="M343" s="28"/>
    </row>
    <row r="344" spans="1:13" ht="12.75" customHeight="1">
      <c r="B344" s="50" t="s">
        <v>464</v>
      </c>
      <c r="C344" s="24" t="s">
        <v>449</v>
      </c>
      <c r="D344" s="25" t="s">
        <v>450</v>
      </c>
      <c r="E344" s="37" t="s">
        <v>279</v>
      </c>
      <c r="F344" s="37" t="s">
        <v>344</v>
      </c>
      <c r="G344" s="40" t="s">
        <v>388</v>
      </c>
      <c r="H344" s="38"/>
      <c r="I344" s="11" t="str">
        <f t="shared" ref="I344:I360" si="6">IF(G344="","ND",IF(H344="", "ND",IF(MID(G344,SEARCH(" ",G344)+1,1)="m",EDATE(H344,LEFT(G344,SEARCH(" ",G344)-1)),IF(MID(G344,SEARCH(" ",G344)+1,1)="s",H344+LEFT(G344,SEARCH(" ",G344)-1)*7,H344+LEFT(G344,SEARCH(" ",G344)-1)))))</f>
        <v>ND</v>
      </c>
      <c r="J344" s="38"/>
      <c r="K344" s="55"/>
      <c r="L344" s="28"/>
      <c r="M344" s="28"/>
    </row>
    <row r="345" spans="1:13" ht="12.75" customHeight="1">
      <c r="B345" s="50" t="s">
        <v>452</v>
      </c>
      <c r="C345" s="24" t="s">
        <v>449</v>
      </c>
      <c r="D345" s="25" t="s">
        <v>450</v>
      </c>
      <c r="E345" s="37" t="s">
        <v>279</v>
      </c>
      <c r="F345" s="37" t="s">
        <v>344</v>
      </c>
      <c r="G345" s="40" t="s">
        <v>388</v>
      </c>
      <c r="H345" s="38"/>
      <c r="I345" s="11" t="str">
        <f t="shared" si="6"/>
        <v>ND</v>
      </c>
      <c r="J345" s="38"/>
      <c r="K345" s="55"/>
      <c r="L345" s="28"/>
      <c r="M345" s="28"/>
    </row>
    <row r="346" spans="1:13" ht="12.75" customHeight="1">
      <c r="B346" s="50" t="s">
        <v>453</v>
      </c>
      <c r="C346" s="24" t="s">
        <v>449</v>
      </c>
      <c r="D346" s="25" t="s">
        <v>450</v>
      </c>
      <c r="E346" s="37" t="s">
        <v>279</v>
      </c>
      <c r="F346" s="37" t="s">
        <v>344</v>
      </c>
      <c r="G346" s="40" t="s">
        <v>388</v>
      </c>
      <c r="H346" s="38"/>
      <c r="I346" s="11" t="str">
        <f t="shared" si="6"/>
        <v>ND</v>
      </c>
      <c r="J346" s="38"/>
      <c r="K346" s="55"/>
      <c r="L346" s="28"/>
      <c r="M346" s="28"/>
    </row>
    <row r="347" spans="1:13">
      <c r="B347" s="13" t="s">
        <v>459</v>
      </c>
      <c r="C347" s="38" t="s">
        <v>460</v>
      </c>
      <c r="D347" s="25" t="s">
        <v>450</v>
      </c>
      <c r="E347" s="37" t="s">
        <v>279</v>
      </c>
      <c r="F347" s="37" t="s">
        <v>324</v>
      </c>
      <c r="G347" s="40" t="s">
        <v>388</v>
      </c>
      <c r="H347" s="41">
        <v>41780</v>
      </c>
      <c r="I347" s="11">
        <f t="shared" si="6"/>
        <v>42145</v>
      </c>
      <c r="J347" s="38"/>
      <c r="K347" s="47">
        <v>41327</v>
      </c>
      <c r="L347" s="28"/>
      <c r="M347" s="28"/>
    </row>
    <row r="348" spans="1:13" ht="12.75" customHeight="1">
      <c r="B348" s="13" t="s">
        <v>469</v>
      </c>
      <c r="C348" s="38" t="s">
        <v>461</v>
      </c>
      <c r="D348" s="25" t="s">
        <v>450</v>
      </c>
      <c r="E348" s="37" t="s">
        <v>279</v>
      </c>
      <c r="F348" s="37" t="s">
        <v>468</v>
      </c>
      <c r="G348" s="40" t="s">
        <v>388</v>
      </c>
      <c r="H348" s="38"/>
      <c r="I348" s="11" t="str">
        <f t="shared" si="6"/>
        <v>ND</v>
      </c>
      <c r="J348" s="38"/>
      <c r="K348" s="55"/>
      <c r="L348" s="28"/>
      <c r="M348" s="28"/>
    </row>
    <row r="349" spans="1:13" ht="12.75" customHeight="1">
      <c r="B349" s="13" t="s">
        <v>470</v>
      </c>
      <c r="C349" s="38" t="s">
        <v>461</v>
      </c>
      <c r="D349" s="25" t="s">
        <v>450</v>
      </c>
      <c r="E349" s="37" t="s">
        <v>279</v>
      </c>
      <c r="F349" s="37" t="s">
        <v>324</v>
      </c>
      <c r="G349" s="40" t="s">
        <v>388</v>
      </c>
      <c r="H349" s="38"/>
      <c r="I349" s="11" t="str">
        <f t="shared" si="6"/>
        <v>ND</v>
      </c>
      <c r="J349" s="38"/>
      <c r="K349" s="55"/>
      <c r="L349" s="28"/>
      <c r="M349" s="28"/>
    </row>
    <row r="350" spans="1:13" ht="12.75" customHeight="1">
      <c r="B350" s="13" t="s">
        <v>471</v>
      </c>
      <c r="C350" s="68" t="s">
        <v>472</v>
      </c>
      <c r="D350" s="37" t="s">
        <v>473</v>
      </c>
      <c r="E350" s="37" t="s">
        <v>279</v>
      </c>
      <c r="F350" s="37" t="s">
        <v>278</v>
      </c>
      <c r="G350" s="40" t="s">
        <v>388</v>
      </c>
      <c r="H350" s="38"/>
      <c r="I350" s="11" t="str">
        <f t="shared" si="6"/>
        <v>ND</v>
      </c>
      <c r="J350" s="38"/>
      <c r="K350" s="55"/>
      <c r="L350" s="28"/>
      <c r="M350" s="28"/>
    </row>
    <row r="351" spans="1:13" ht="12.75" customHeight="1">
      <c r="B351" s="13" t="s">
        <v>462</v>
      </c>
      <c r="C351" s="38" t="s">
        <v>463</v>
      </c>
      <c r="D351" s="37" t="s">
        <v>465</v>
      </c>
      <c r="E351" s="37" t="s">
        <v>279</v>
      </c>
      <c r="F351" s="37" t="s">
        <v>324</v>
      </c>
      <c r="G351" s="40" t="s">
        <v>466</v>
      </c>
      <c r="H351" s="41">
        <v>41751</v>
      </c>
      <c r="I351" s="11">
        <f t="shared" si="6"/>
        <v>41873</v>
      </c>
      <c r="J351" s="38"/>
      <c r="K351" s="55"/>
      <c r="L351" s="28"/>
      <c r="M351" s="28"/>
    </row>
    <row r="352" spans="1:13">
      <c r="B352" s="13"/>
      <c r="C352" s="38"/>
      <c r="D352" s="37"/>
      <c r="E352" s="37"/>
      <c r="F352" s="37"/>
      <c r="G352" s="40"/>
      <c r="H352" s="38"/>
      <c r="I352" s="11" t="str">
        <f t="shared" si="6"/>
        <v>ND</v>
      </c>
      <c r="J352" s="38"/>
      <c r="K352" s="55"/>
      <c r="L352" s="28"/>
      <c r="M352" s="28"/>
    </row>
    <row r="353" spans="2:13">
      <c r="B353" s="13"/>
      <c r="C353" s="38"/>
      <c r="D353" s="37"/>
      <c r="E353" s="37"/>
      <c r="F353" s="37"/>
      <c r="G353" s="40"/>
      <c r="H353" s="38"/>
      <c r="I353" s="11" t="str">
        <f t="shared" si="6"/>
        <v>ND</v>
      </c>
      <c r="J353" s="38"/>
      <c r="K353" s="55"/>
      <c r="L353" s="28"/>
      <c r="M353" s="28"/>
    </row>
    <row r="354" spans="2:13">
      <c r="B354" s="50"/>
      <c r="C354" s="38"/>
      <c r="D354" s="37"/>
      <c r="E354" s="37"/>
      <c r="F354" s="37"/>
      <c r="G354" s="40"/>
      <c r="H354" s="38"/>
      <c r="I354" s="11" t="str">
        <f t="shared" si="6"/>
        <v>ND</v>
      </c>
      <c r="J354" s="38"/>
      <c r="K354" s="55"/>
      <c r="L354" s="28"/>
      <c r="M354" s="28"/>
    </row>
    <row r="355" spans="2:13">
      <c r="B355" s="50"/>
      <c r="C355" s="38"/>
      <c r="D355" s="37"/>
      <c r="E355" s="37"/>
      <c r="F355" s="37"/>
      <c r="G355" s="40"/>
      <c r="H355" s="38"/>
      <c r="I355" s="11" t="str">
        <f t="shared" si="6"/>
        <v>ND</v>
      </c>
      <c r="J355" s="38"/>
      <c r="K355" s="55"/>
      <c r="L355" s="28"/>
      <c r="M355" s="28"/>
    </row>
    <row r="356" spans="2:13">
      <c r="B356" s="50"/>
      <c r="C356" s="38"/>
      <c r="D356" s="37"/>
      <c r="E356" s="37"/>
      <c r="F356" s="37"/>
      <c r="G356" s="40"/>
      <c r="H356" s="38"/>
      <c r="I356" s="11" t="str">
        <f t="shared" si="6"/>
        <v>ND</v>
      </c>
      <c r="J356" s="38"/>
      <c r="K356" s="55"/>
      <c r="L356" s="28"/>
      <c r="M356" s="28"/>
    </row>
    <row r="357" spans="2:13">
      <c r="B357" s="50"/>
      <c r="C357" s="38"/>
      <c r="D357" s="37"/>
      <c r="E357" s="37"/>
      <c r="F357" s="37"/>
      <c r="G357" s="40"/>
      <c r="H357" s="38"/>
      <c r="I357" s="11" t="str">
        <f t="shared" si="6"/>
        <v>ND</v>
      </c>
      <c r="J357" s="38"/>
      <c r="K357" s="55"/>
      <c r="L357" s="28"/>
      <c r="M357" s="28"/>
    </row>
    <row r="358" spans="2:13">
      <c r="B358" s="50"/>
      <c r="C358" s="38"/>
      <c r="D358" s="37"/>
      <c r="E358" s="37"/>
      <c r="F358" s="37"/>
      <c r="G358" s="40"/>
      <c r="H358" s="38"/>
      <c r="I358" s="11" t="str">
        <f t="shared" si="6"/>
        <v>ND</v>
      </c>
      <c r="J358" s="38"/>
      <c r="K358" s="55"/>
      <c r="L358" s="28"/>
      <c r="M358" s="28"/>
    </row>
    <row r="359" spans="2:13">
      <c r="B359" s="50"/>
      <c r="C359" s="38"/>
      <c r="D359" s="37"/>
      <c r="E359" s="37"/>
      <c r="F359" s="37"/>
      <c r="G359" s="40"/>
      <c r="H359" s="38"/>
      <c r="I359" s="11" t="str">
        <f t="shared" si="6"/>
        <v>ND</v>
      </c>
      <c r="J359" s="12"/>
      <c r="K359" s="28"/>
      <c r="L359" s="28"/>
      <c r="M359" s="28"/>
    </row>
    <row r="360" spans="2:13">
      <c r="B360" s="50"/>
      <c r="C360" s="38"/>
      <c r="D360" s="37"/>
      <c r="E360" s="37"/>
      <c r="F360" s="37"/>
      <c r="G360" s="40"/>
      <c r="H360" s="38"/>
      <c r="I360" s="11" t="str">
        <f t="shared" si="6"/>
        <v>ND</v>
      </c>
      <c r="J360" s="12"/>
      <c r="K360" s="28"/>
      <c r="L360" s="28"/>
      <c r="M360" s="28"/>
    </row>
  </sheetData>
  <dataConsolidate/>
  <mergeCells count="3">
    <mergeCell ref="B1:L1"/>
    <mergeCell ref="B2:L2"/>
    <mergeCell ref="Q46:U46"/>
  </mergeCells>
  <conditionalFormatting sqref="I4:I360">
    <cfRule type="cellIs" dxfId="15" priority="24" operator="equal">
      <formula>"ND"</formula>
    </cfRule>
    <cfRule type="cellIs" dxfId="14" priority="48" operator="lessThan">
      <formula>$A$2</formula>
    </cfRule>
  </conditionalFormatting>
  <conditionalFormatting sqref="I4:I360">
    <cfRule type="cellIs" dxfId="13" priority="47" operator="greaterThanOrEqual">
      <formula>$A$2</formula>
    </cfRule>
  </conditionalFormatting>
  <conditionalFormatting sqref="A72:A73 A75:A76 A314 D72:H73 A74:H74 D75:H76 D19:H21 C314:H314 H331:H332 A331:B332 A8:H18 A19:B21 A333:C333 H334 A334:B335 A336:A343 D335:G336 D337:H344 A315:H330 A344:B346 H345:H346 A3:J7 I5:I28 A22:H71 I8:J349 E347:H349 A350:B350 A1:A2 D350:J350 A351:J1048576 A77:H313 A347:C349">
    <cfRule type="cellIs" dxfId="12" priority="23" operator="equal">
      <formula>$E$5</formula>
    </cfRule>
  </conditionalFormatting>
  <conditionalFormatting sqref="C331:G332">
    <cfRule type="cellIs" dxfId="11" priority="16" operator="equal">
      <formula>$E$5</formula>
    </cfRule>
  </conditionalFormatting>
  <conditionalFormatting sqref="B314">
    <cfRule type="cellIs" dxfId="10" priority="14" operator="equal">
      <formula>$E$5</formula>
    </cfRule>
  </conditionalFormatting>
  <conditionalFormatting sqref="D333:G333">
    <cfRule type="cellIs" dxfId="9" priority="12" operator="equal">
      <formula>$E$5</formula>
    </cfRule>
  </conditionalFormatting>
  <conditionalFormatting sqref="C334">
    <cfRule type="cellIs" dxfId="8" priority="9" operator="equal">
      <formula>$E$5</formula>
    </cfRule>
  </conditionalFormatting>
  <conditionalFormatting sqref="D334:G334">
    <cfRule type="cellIs" dxfId="7" priority="8" operator="equal">
      <formula>$E$5</formula>
    </cfRule>
  </conditionalFormatting>
  <conditionalFormatting sqref="D346:G346">
    <cfRule type="cellIs" dxfId="6" priority="5" operator="equal">
      <formula>$E$5</formula>
    </cfRule>
  </conditionalFormatting>
  <conditionalFormatting sqref="D345:G345">
    <cfRule type="cellIs" dxfId="5" priority="6" operator="equal">
      <formula>$E$5</formula>
    </cfRule>
  </conditionalFormatting>
  <conditionalFormatting sqref="D347">
    <cfRule type="cellIs" dxfId="4" priority="4" operator="equal">
      <formula>$E$5</formula>
    </cfRule>
  </conditionalFormatting>
  <conditionalFormatting sqref="D348">
    <cfRule type="cellIs" dxfId="3" priority="3" operator="equal">
      <formula>$E$5</formula>
    </cfRule>
  </conditionalFormatting>
  <conditionalFormatting sqref="D349">
    <cfRule type="cellIs" dxfId="2" priority="2" operator="equal">
      <formula>$E$5</formula>
    </cfRule>
  </conditionalFormatting>
  <conditionalFormatting sqref="B1:L2">
    <cfRule type="cellIs" dxfId="1" priority="1" operator="equal">
      <formula>$E$5</formula>
    </cfRule>
  </conditionalFormatting>
  <pageMargins left="0.70866141732283472" right="0.70866141732283472" top="0.74803149606299213" bottom="0.74803149606299213" header="0.31496062992125984" footer="0.31496062992125984"/>
  <pageSetup paperSize="9" scale="32" fitToHeight="0" orientation="landscape" r:id="rId1"/>
  <headerFooter>
    <oddHeader>&amp;CPlan de Maintenance SALSA - Version 1 du 06/11/12</oddHeader>
    <oddFooter>&amp;LApprobation :
Le : &amp;RPage &amp;P de &amp;N</oddFooter>
  </headerFooter>
  <drawing r:id="rId2"/>
  <legacyDrawing r:id="rId3"/>
  <controls>
    <control shapeId="1027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H16"/>
  <sheetViews>
    <sheetView tabSelected="1" topLeftCell="C1" workbookViewId="0">
      <selection activeCell="C18" sqref="C18"/>
    </sheetView>
  </sheetViews>
  <sheetFormatPr baseColWidth="10" defaultRowHeight="15"/>
  <cols>
    <col min="1" max="1" width="70.7109375" bestFit="1" customWidth="1"/>
    <col min="2" max="2" width="41.5703125" bestFit="1" customWidth="1"/>
    <col min="3" max="3" width="55.140625" bestFit="1" customWidth="1"/>
    <col min="4" max="4" width="20.140625" customWidth="1"/>
    <col min="5" max="5" width="22.42578125" customWidth="1"/>
    <col min="6" max="6" width="14.5703125" customWidth="1"/>
    <col min="7" max="8" width="14.85546875" customWidth="1"/>
  </cols>
  <sheetData>
    <row r="1" spans="1:8" ht="43.5" customHeight="1" thickBot="1">
      <c r="A1" s="67" t="s">
        <v>419</v>
      </c>
      <c r="B1" s="62" t="s">
        <v>276</v>
      </c>
      <c r="C1" s="63" t="s">
        <v>467</v>
      </c>
      <c r="D1" s="63" t="s">
        <v>275</v>
      </c>
      <c r="E1" s="63" t="s">
        <v>345</v>
      </c>
      <c r="F1" s="64" t="s">
        <v>317</v>
      </c>
      <c r="G1" s="62" t="s">
        <v>105</v>
      </c>
      <c r="H1" s="62" t="s">
        <v>106</v>
      </c>
    </row>
    <row r="2" spans="1:8">
      <c r="A2" s="66" t="s">
        <v>113</v>
      </c>
      <c r="B2" s="57" t="s">
        <v>112</v>
      </c>
      <c r="C2" s="58" t="s">
        <v>323</v>
      </c>
      <c r="D2" s="58" t="s">
        <v>279</v>
      </c>
      <c r="E2" s="58"/>
      <c r="F2" s="69" t="s">
        <v>388</v>
      </c>
      <c r="G2" s="59">
        <v>41488</v>
      </c>
      <c r="H2" s="59">
        <v>41853</v>
      </c>
    </row>
    <row r="3" spans="1:8">
      <c r="A3" s="22" t="s">
        <v>113</v>
      </c>
      <c r="B3" s="31" t="s">
        <v>112</v>
      </c>
      <c r="C3" s="25" t="s">
        <v>327</v>
      </c>
      <c r="D3" s="25" t="s">
        <v>279</v>
      </c>
      <c r="E3" s="25" t="s">
        <v>344</v>
      </c>
      <c r="F3" s="29" t="s">
        <v>391</v>
      </c>
      <c r="G3" s="11">
        <v>40026</v>
      </c>
      <c r="H3" s="11">
        <v>41852</v>
      </c>
    </row>
    <row r="4" spans="1:8">
      <c r="A4" s="48" t="s">
        <v>442</v>
      </c>
      <c r="B4" s="49" t="s">
        <v>430</v>
      </c>
      <c r="C4" s="37" t="s">
        <v>438</v>
      </c>
      <c r="D4" s="37" t="s">
        <v>279</v>
      </c>
      <c r="E4" s="37" t="s">
        <v>324</v>
      </c>
      <c r="F4" s="40" t="s">
        <v>388</v>
      </c>
      <c r="G4" s="41">
        <v>41487</v>
      </c>
      <c r="H4" s="11">
        <v>41852</v>
      </c>
    </row>
    <row r="5" spans="1:8">
      <c r="A5" s="50" t="s">
        <v>440</v>
      </c>
      <c r="B5" s="49" t="s">
        <v>428</v>
      </c>
      <c r="C5" s="37" t="s">
        <v>437</v>
      </c>
      <c r="D5" s="37" t="s">
        <v>279</v>
      </c>
      <c r="E5" s="37" t="s">
        <v>324</v>
      </c>
      <c r="F5" s="40" t="s">
        <v>388</v>
      </c>
      <c r="G5" s="51">
        <v>41491</v>
      </c>
      <c r="H5" s="11">
        <v>41856</v>
      </c>
    </row>
    <row r="6" spans="1:8">
      <c r="A6" s="48" t="s">
        <v>443</v>
      </c>
      <c r="B6" s="49" t="s">
        <v>431</v>
      </c>
      <c r="C6" s="37" t="s">
        <v>438</v>
      </c>
      <c r="D6" s="37" t="s">
        <v>279</v>
      </c>
      <c r="E6" s="37" t="s">
        <v>324</v>
      </c>
      <c r="F6" s="40" t="s">
        <v>388</v>
      </c>
      <c r="G6" s="41">
        <v>41487</v>
      </c>
      <c r="H6" s="11">
        <v>41852</v>
      </c>
    </row>
    <row r="7" spans="1:8">
      <c r="A7" s="48" t="s">
        <v>441</v>
      </c>
      <c r="B7" s="49" t="s">
        <v>429</v>
      </c>
      <c r="C7" s="37" t="s">
        <v>437</v>
      </c>
      <c r="D7" s="37" t="s">
        <v>279</v>
      </c>
      <c r="E7" s="37" t="s">
        <v>324</v>
      </c>
      <c r="F7" s="40" t="s">
        <v>388</v>
      </c>
      <c r="G7" s="51">
        <v>41491</v>
      </c>
      <c r="H7" s="11">
        <v>41856</v>
      </c>
    </row>
    <row r="8" spans="1:8">
      <c r="A8" s="32" t="s">
        <v>159</v>
      </c>
      <c r="B8" s="24"/>
      <c r="C8" s="25" t="s">
        <v>44</v>
      </c>
      <c r="D8" s="25" t="s">
        <v>279</v>
      </c>
      <c r="E8" s="25" t="s">
        <v>344</v>
      </c>
      <c r="F8" s="29" t="s">
        <v>388</v>
      </c>
      <c r="G8" s="11">
        <v>41487</v>
      </c>
      <c r="H8" s="11">
        <v>41852</v>
      </c>
    </row>
    <row r="9" spans="1:8">
      <c r="A9" s="32" t="s">
        <v>161</v>
      </c>
      <c r="B9" s="24"/>
      <c r="C9" s="25" t="s">
        <v>44</v>
      </c>
      <c r="D9" s="25" t="s">
        <v>326</v>
      </c>
      <c r="E9" s="25" t="s">
        <v>344</v>
      </c>
      <c r="F9" s="29" t="s">
        <v>388</v>
      </c>
      <c r="G9" s="11">
        <v>41487</v>
      </c>
      <c r="H9" s="11">
        <v>41852</v>
      </c>
    </row>
    <row r="10" spans="1:8">
      <c r="A10" s="48" t="s">
        <v>447</v>
      </c>
      <c r="B10" s="49" t="s">
        <v>435</v>
      </c>
      <c r="C10" s="37" t="s">
        <v>437</v>
      </c>
      <c r="D10" s="37" t="s">
        <v>279</v>
      </c>
      <c r="E10" s="37" t="s">
        <v>324</v>
      </c>
      <c r="F10" s="40" t="s">
        <v>388</v>
      </c>
      <c r="G10" s="41">
        <v>41487</v>
      </c>
      <c r="H10" s="11">
        <v>41852</v>
      </c>
    </row>
    <row r="11" spans="1:8">
      <c r="A11" s="22" t="s">
        <v>298</v>
      </c>
      <c r="B11" s="23" t="s">
        <v>47</v>
      </c>
      <c r="C11" s="25" t="s">
        <v>292</v>
      </c>
      <c r="D11" s="25" t="s">
        <v>279</v>
      </c>
      <c r="E11" s="25" t="s">
        <v>344</v>
      </c>
      <c r="F11" s="29" t="s">
        <v>388</v>
      </c>
      <c r="G11" s="11">
        <v>41487</v>
      </c>
      <c r="H11" s="11">
        <v>41852</v>
      </c>
    </row>
    <row r="12" spans="1:8">
      <c r="A12" s="22" t="s">
        <v>297</v>
      </c>
      <c r="B12" s="24" t="s">
        <v>47</v>
      </c>
      <c r="C12" s="25" t="s">
        <v>292</v>
      </c>
      <c r="D12" s="25" t="s">
        <v>279</v>
      </c>
      <c r="E12" s="25" t="s">
        <v>344</v>
      </c>
      <c r="F12" s="29" t="s">
        <v>388</v>
      </c>
      <c r="G12" s="11">
        <v>41487</v>
      </c>
      <c r="H12" s="11">
        <v>41852</v>
      </c>
    </row>
    <row r="13" spans="1:8">
      <c r="A13" s="22" t="s">
        <v>169</v>
      </c>
      <c r="B13" s="24"/>
      <c r="C13" s="25" t="s">
        <v>49</v>
      </c>
      <c r="D13" s="25" t="s">
        <v>279</v>
      </c>
      <c r="E13" s="25" t="s">
        <v>282</v>
      </c>
      <c r="F13" s="29" t="s">
        <v>388</v>
      </c>
      <c r="G13" s="11">
        <v>41487</v>
      </c>
      <c r="H13" s="11">
        <v>41852</v>
      </c>
    </row>
    <row r="14" spans="1:8">
      <c r="A14" s="22" t="s">
        <v>51</v>
      </c>
      <c r="B14" s="6" t="s">
        <v>215</v>
      </c>
      <c r="C14" s="25" t="s">
        <v>49</v>
      </c>
      <c r="D14" s="25" t="s">
        <v>279</v>
      </c>
      <c r="E14" s="25" t="s">
        <v>282</v>
      </c>
      <c r="F14" s="29" t="s">
        <v>388</v>
      </c>
      <c r="G14" s="11">
        <v>41487</v>
      </c>
      <c r="H14" s="11">
        <v>41852</v>
      </c>
    </row>
    <row r="15" spans="1:8">
      <c r="A15" s="27" t="s">
        <v>259</v>
      </c>
      <c r="B15" s="24"/>
      <c r="C15" s="25" t="s">
        <v>12</v>
      </c>
      <c r="D15" s="7" t="s">
        <v>279</v>
      </c>
      <c r="E15" s="7" t="s">
        <v>344</v>
      </c>
      <c r="F15" s="34" t="s">
        <v>388</v>
      </c>
      <c r="G15" s="8">
        <v>41487</v>
      </c>
      <c r="H15" s="11">
        <v>41852</v>
      </c>
    </row>
    <row r="16" spans="1:8">
      <c r="A16" s="22" t="s">
        <v>172</v>
      </c>
      <c r="B16" s="24"/>
      <c r="C16" s="25" t="s">
        <v>12</v>
      </c>
      <c r="D16" s="25" t="s">
        <v>279</v>
      </c>
      <c r="E16" s="25" t="s">
        <v>344</v>
      </c>
      <c r="F16" s="29" t="s">
        <v>398</v>
      </c>
      <c r="G16" s="11">
        <v>41487</v>
      </c>
      <c r="H16" s="11">
        <v>41852</v>
      </c>
    </row>
  </sheetData>
  <conditionalFormatting sqref="A1:H1">
    <cfRule type="cellIs" dxfId="0" priority="3" operator="equal">
      <formula>#REF!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Plan de Maintenance SALI</vt:lpstr>
      <vt:lpstr>Feuil1</vt:lpstr>
      <vt:lpstr>Extraire</vt:lpstr>
      <vt:lpstr>'Plan de Maintenance SALI'!Impression_des_titres</vt:lpstr>
      <vt:lpstr>'Plan de Maintenance SALI'!Zone_d_impression</vt:lpstr>
    </vt:vector>
  </TitlesOfParts>
  <Company>Novacap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Couturier</dc:creator>
  <cp:lastModifiedBy>Utilisateur</cp:lastModifiedBy>
  <cp:lastPrinted>2014-05-27T14:52:32Z</cp:lastPrinted>
  <dcterms:created xsi:type="dcterms:W3CDTF">2014-04-02T13:52:46Z</dcterms:created>
  <dcterms:modified xsi:type="dcterms:W3CDTF">2014-05-28T12:00:33Z</dcterms:modified>
</cp:coreProperties>
</file>