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never" codeName="ThisWorkbook" defaultThemeVersion="124226"/>
  <bookViews>
    <workbookView xWindow="9585" yWindow="0" windowWidth="5775" windowHeight="8610" tabRatio="614" activeTab="1"/>
  </bookViews>
  <sheets>
    <sheet name="18 mai" sheetId="344" r:id="rId1"/>
    <sheet name="11 mai" sheetId="343" r:id="rId2"/>
    <sheet name="4 mai" sheetId="342" r:id="rId3"/>
  </sheets>
  <definedNames>
    <definedName name="_xlnm.Print_Area" localSheetId="1">'11 mai'!$A$10:$D$31</definedName>
    <definedName name="_xlnm.Print_Area" localSheetId="0">'18 mai'!$A$10:$D$31</definedName>
    <definedName name="_xlnm.Print_Area" localSheetId="2">'4 mai'!$A$10:$D$31</definedName>
  </definedNames>
  <calcPr calcId="125725"/>
  <fileRecoveryPr repairLoad="1"/>
</workbook>
</file>

<file path=xl/calcChain.xml><?xml version="1.0" encoding="utf-8"?>
<calcChain xmlns="http://schemas.openxmlformats.org/spreadsheetml/2006/main">
  <c r="P2" i="342"/>
  <c r="O2"/>
  <c r="L63" i="344"/>
  <c r="M63" s="1"/>
  <c r="L62"/>
  <c r="M62" s="1"/>
  <c r="L61"/>
  <c r="M61" s="1"/>
  <c r="L60"/>
  <c r="M60" s="1"/>
  <c r="L59"/>
  <c r="M59" s="1"/>
  <c r="L58"/>
  <c r="M58" s="1"/>
  <c r="L57"/>
  <c r="M57" s="1"/>
  <c r="L56"/>
  <c r="M56" s="1"/>
  <c r="L55"/>
  <c r="M55" s="1"/>
  <c r="L54"/>
  <c r="M54" s="1"/>
  <c r="L53"/>
  <c r="M53" s="1"/>
  <c r="L52"/>
  <c r="M52" s="1"/>
  <c r="L51"/>
  <c r="M51" s="1"/>
  <c r="L50"/>
  <c r="M50" s="1"/>
  <c r="L49"/>
  <c r="M49" s="1"/>
  <c r="L48"/>
  <c r="M48" s="1"/>
  <c r="L47"/>
  <c r="M47" s="1"/>
  <c r="L46"/>
  <c r="L45"/>
  <c r="L44"/>
  <c r="L43"/>
  <c r="L42"/>
  <c r="L41"/>
  <c r="M41" s="1"/>
  <c r="L40"/>
  <c r="M40" s="1"/>
  <c r="L39"/>
  <c r="M39" s="1"/>
  <c r="L38"/>
  <c r="M38" s="1"/>
  <c r="L37"/>
  <c r="M37" s="1"/>
  <c r="L36"/>
  <c r="M36" s="1"/>
  <c r="L35"/>
  <c r="M35" s="1"/>
  <c r="L34"/>
  <c r="M34" s="1"/>
  <c r="L33"/>
  <c r="M33" s="1"/>
  <c r="L32"/>
  <c r="M32" s="1"/>
  <c r="L31"/>
  <c r="M31" s="1"/>
  <c r="L30"/>
  <c r="M30" s="1"/>
  <c r="L29"/>
  <c r="M29" s="1"/>
  <c r="L28"/>
  <c r="M28" s="1"/>
  <c r="L27"/>
  <c r="M27" s="1"/>
  <c r="L26"/>
  <c r="M26" s="1"/>
  <c r="L25"/>
  <c r="M25" s="1"/>
  <c r="L24"/>
  <c r="M24" s="1"/>
  <c r="L23"/>
  <c r="M23" s="1"/>
  <c r="L22"/>
  <c r="M22" s="1"/>
  <c r="L21"/>
  <c r="M21" s="1"/>
  <c r="L20"/>
  <c r="M20" s="1"/>
  <c r="L19"/>
  <c r="M19" s="1"/>
  <c r="L18"/>
  <c r="M18" s="1"/>
  <c r="L17"/>
  <c r="M17" s="1"/>
  <c r="L16"/>
  <c r="M16" s="1"/>
  <c r="L15"/>
  <c r="M15" s="1"/>
  <c r="L14"/>
  <c r="M14" s="1"/>
  <c r="L13"/>
  <c r="M13" s="1"/>
  <c r="L12"/>
  <c r="M12" s="1"/>
  <c r="L11"/>
  <c r="M11" s="1"/>
  <c r="L10"/>
  <c r="M10" s="1"/>
  <c r="L9"/>
  <c r="M9" s="1"/>
  <c r="L8"/>
  <c r="M46" s="1"/>
  <c r="K8"/>
  <c r="J8"/>
  <c r="I8"/>
  <c r="H8"/>
  <c r="G8"/>
  <c r="F8"/>
  <c r="E8"/>
  <c r="C8"/>
  <c r="D8" s="1"/>
  <c r="B8"/>
  <c r="K7"/>
  <c r="J7"/>
  <c r="I7"/>
  <c r="H7"/>
  <c r="G7"/>
  <c r="F7"/>
  <c r="E7"/>
  <c r="L7" s="1"/>
  <c r="O3" i="342"/>
  <c r="O4"/>
  <c r="O5"/>
  <c r="O6"/>
  <c r="P3"/>
  <c r="P4"/>
  <c r="P5"/>
  <c r="P6"/>
  <c r="M8" i="344" l="1"/>
  <c r="M42"/>
  <c r="M43"/>
  <c r="M44"/>
  <c r="M45"/>
  <c r="F6"/>
  <c r="G6" s="1"/>
  <c r="H6" s="1"/>
  <c r="I6" s="1"/>
  <c r="J6" s="1"/>
  <c r="K6" s="1"/>
  <c r="K5"/>
  <c r="J5"/>
  <c r="I5"/>
  <c r="H5"/>
  <c r="G5"/>
  <c r="F5"/>
  <c r="E5"/>
  <c r="L5" s="1"/>
  <c r="C5"/>
  <c r="C4"/>
  <c r="C3"/>
  <c r="P2"/>
  <c r="O2"/>
  <c r="C2"/>
  <c r="P2" i="343"/>
  <c r="O2"/>
  <c r="O6"/>
  <c r="P4"/>
  <c r="P5"/>
  <c r="P6"/>
  <c r="O4"/>
  <c r="O5"/>
  <c r="O3" i="344"/>
  <c r="O4"/>
  <c r="O5"/>
  <c r="O6"/>
  <c r="P3"/>
  <c r="P4"/>
  <c r="P5"/>
  <c r="P6"/>
  <c r="P3" i="343"/>
  <c r="O3"/>
  <c r="B4" l="1"/>
  <c r="B3"/>
  <c r="B5"/>
  <c r="B5" i="344"/>
  <c r="B4"/>
  <c r="B3"/>
  <c r="B2"/>
  <c r="B2" i="343"/>
  <c r="B3" i="342"/>
  <c r="B5" l="1"/>
  <c r="B4"/>
  <c r="B2"/>
  <c r="L63" i="34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K8"/>
  <c r="K7" s="1"/>
  <c r="J8"/>
  <c r="I8"/>
  <c r="I7" s="1"/>
  <c r="H8"/>
  <c r="H7" s="1"/>
  <c r="G8"/>
  <c r="G7" s="1"/>
  <c r="F8"/>
  <c r="F7" s="1"/>
  <c r="E8"/>
  <c r="E7" s="1"/>
  <c r="J7"/>
  <c r="G6"/>
  <c r="H6" s="1"/>
  <c r="I6" s="1"/>
  <c r="J6" s="1"/>
  <c r="K6" s="1"/>
  <c r="F6"/>
  <c r="K5"/>
  <c r="J5"/>
  <c r="I5"/>
  <c r="H5"/>
  <c r="G5"/>
  <c r="F5"/>
  <c r="E5"/>
  <c r="L5" l="1"/>
  <c r="L8"/>
  <c r="M63" s="1"/>
  <c r="L7"/>
  <c r="C8" l="1"/>
  <c r="B8" s="1"/>
  <c r="M22"/>
  <c r="M46"/>
  <c r="M12"/>
  <c r="M24"/>
  <c r="M50"/>
  <c r="M62"/>
  <c r="M14"/>
  <c r="M32"/>
  <c r="M23"/>
  <c r="M16"/>
  <c r="M36"/>
  <c r="M31"/>
  <c r="M28"/>
  <c r="M38"/>
  <c r="M54"/>
  <c r="M47"/>
  <c r="M61"/>
  <c r="M8"/>
  <c r="M20"/>
  <c r="M30"/>
  <c r="M40"/>
  <c r="M15"/>
  <c r="M55"/>
  <c r="M60"/>
  <c r="M10"/>
  <c r="M18"/>
  <c r="M26"/>
  <c r="M34"/>
  <c r="M42"/>
  <c r="M58"/>
  <c r="M39"/>
  <c r="M19"/>
  <c r="M35"/>
  <c r="M51"/>
  <c r="M11"/>
  <c r="M27"/>
  <c r="M43"/>
  <c r="M59"/>
  <c r="M44"/>
  <c r="M52"/>
  <c r="M9"/>
  <c r="M17"/>
  <c r="M25"/>
  <c r="M33"/>
  <c r="M41"/>
  <c r="M49"/>
  <c r="M57"/>
  <c r="M48"/>
  <c r="M56"/>
  <c r="M13"/>
  <c r="M21"/>
  <c r="M29"/>
  <c r="M37"/>
  <c r="M45"/>
  <c r="M53"/>
  <c r="D8"/>
  <c r="L63" i="342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K8"/>
  <c r="J8"/>
  <c r="J7" s="1"/>
  <c r="I8"/>
  <c r="I7" s="1"/>
  <c r="H8"/>
  <c r="H7" s="1"/>
  <c r="G8"/>
  <c r="G7" s="1"/>
  <c r="F8"/>
  <c r="F7" s="1"/>
  <c r="E8"/>
  <c r="K7"/>
  <c r="E7"/>
  <c r="F6"/>
  <c r="G6" s="1"/>
  <c r="H6" s="1"/>
  <c r="I6" s="1"/>
  <c r="J6" s="1"/>
  <c r="K6" s="1"/>
  <c r="K5"/>
  <c r="J5"/>
  <c r="I5"/>
  <c r="H5"/>
  <c r="G5"/>
  <c r="F5"/>
  <c r="E5"/>
  <c r="C4" i="343" l="1"/>
  <c r="C2"/>
  <c r="C3"/>
  <c r="C5"/>
  <c r="L5" i="342"/>
  <c r="L7"/>
  <c r="L8"/>
  <c r="M17" s="1"/>
  <c r="M63" l="1"/>
  <c r="M43"/>
  <c r="M15"/>
  <c r="M37"/>
  <c r="M47"/>
  <c r="M11"/>
  <c r="M33"/>
  <c r="M59"/>
  <c r="M39"/>
  <c r="M61"/>
  <c r="M29"/>
  <c r="M35"/>
  <c r="M57"/>
  <c r="M25"/>
  <c r="M55"/>
  <c r="M31"/>
  <c r="M53"/>
  <c r="M21"/>
  <c r="M27"/>
  <c r="M49"/>
  <c r="C8"/>
  <c r="M62"/>
  <c r="M60"/>
  <c r="M58"/>
  <c r="M56"/>
  <c r="M54"/>
  <c r="M52"/>
  <c r="M50"/>
  <c r="M48"/>
  <c r="M46"/>
  <c r="M44"/>
  <c r="M42"/>
  <c r="M40"/>
  <c r="M38"/>
  <c r="M36"/>
  <c r="M34"/>
  <c r="M32"/>
  <c r="M30"/>
  <c r="M28"/>
  <c r="M26"/>
  <c r="M24"/>
  <c r="M22"/>
  <c r="M20"/>
  <c r="M18"/>
  <c r="M16"/>
  <c r="M14"/>
  <c r="M12"/>
  <c r="M10"/>
  <c r="M8"/>
  <c r="M51"/>
  <c r="M23"/>
  <c r="M45"/>
  <c r="M13"/>
  <c r="M19"/>
  <c r="M41"/>
  <c r="M9"/>
  <c r="C2" l="1"/>
  <c r="C3"/>
  <c r="C5"/>
  <c r="C4"/>
  <c r="B8"/>
  <c r="D8"/>
</calcChain>
</file>

<file path=xl/sharedStrings.xml><?xml version="1.0" encoding="utf-8"?>
<sst xmlns="http://schemas.openxmlformats.org/spreadsheetml/2006/main" count="448" uniqueCount="102">
  <si>
    <t xml:space="preserve">Projet </t>
  </si>
  <si>
    <t xml:space="preserve">Tâche </t>
  </si>
  <si>
    <t xml:space="preserve">Description Tâche </t>
  </si>
  <si>
    <t>Total</t>
  </si>
  <si>
    <t xml:space="preserve">Détails supplémentaires </t>
  </si>
  <si>
    <t>Temps administratif</t>
  </si>
  <si>
    <t>Gestion des activités techniques de l'équipe et coordination</t>
  </si>
  <si>
    <t>Activités de relève</t>
  </si>
  <si>
    <t>Absences</t>
  </si>
  <si>
    <t>Repas</t>
  </si>
  <si>
    <t>Intergiciels</t>
  </si>
  <si>
    <t>Disponibilité</t>
  </si>
  <si>
    <t>Reprise de temps et sans solde</t>
  </si>
  <si>
    <t>484C02GTD</t>
  </si>
  <si>
    <t>Extranet</t>
  </si>
  <si>
    <t>MEP GUI Unitrax</t>
  </si>
  <si>
    <t>Activité Réalisation</t>
  </si>
  <si>
    <t>Migration NEI Credentiel-Fiducie</t>
  </si>
  <si>
    <t>Migration CDPQ (riopelle) Fiducie</t>
  </si>
  <si>
    <t>Fonds de solidarite FTQ</t>
  </si>
  <si>
    <t>496D04-740D03</t>
  </si>
  <si>
    <t>496C05-734B77</t>
  </si>
  <si>
    <t>Activité exploitation</t>
  </si>
  <si>
    <t xml:space="preserve"> Rempl. Stellent</t>
  </si>
  <si>
    <t>306D05GTD</t>
  </si>
  <si>
    <t>Réaliser les actions</t>
  </si>
  <si>
    <t>Gest. invalidité</t>
  </si>
  <si>
    <t>AS400-FID</t>
  </si>
  <si>
    <t>OSS MV VMD</t>
  </si>
  <si>
    <t>533F30</t>
  </si>
  <si>
    <t>AR-DEII</t>
  </si>
  <si>
    <t>Initiatives de la DEII</t>
  </si>
  <si>
    <t>Installation et déboggage de DDMI</t>
  </si>
  <si>
    <t>Rencontre d'équipe opérationnelle permanent</t>
  </si>
  <si>
    <t>Temps de déplacement</t>
  </si>
  <si>
    <t>ARConformité2014</t>
  </si>
  <si>
    <t>Gestion des opérations</t>
  </si>
  <si>
    <t>Support des incidents/problèmes</t>
  </si>
  <si>
    <t>Administration des infrastructures</t>
  </si>
  <si>
    <t>Demandes de service</t>
  </si>
  <si>
    <t>Gestions des rustines</t>
  </si>
  <si>
    <t>Sécurité</t>
  </si>
  <si>
    <t>Service Conseils</t>
  </si>
  <si>
    <t>533F33</t>
  </si>
  <si>
    <t>AR-AS400</t>
  </si>
  <si>
    <t>Support lors de la garde AS-400</t>
  </si>
  <si>
    <t>Inutilisé</t>
  </si>
  <si>
    <t>GTDF10</t>
  </si>
  <si>
    <t>GTDF20</t>
  </si>
  <si>
    <t>GTDF30</t>
  </si>
  <si>
    <t>533F</t>
  </si>
  <si>
    <t>GTDF</t>
  </si>
  <si>
    <t>Projets</t>
  </si>
  <si>
    <t>cumulé</t>
  </si>
  <si>
    <r>
      <t xml:space="preserve">Insertion date  </t>
    </r>
    <r>
      <rPr>
        <b/>
        <sz val="11"/>
        <color indexed="23"/>
        <rFont val="Arial"/>
        <family val="2"/>
      </rPr>
      <t xml:space="preserve">ctrl ; </t>
    </r>
    <r>
      <rPr>
        <sz val="11"/>
        <color indexed="23"/>
        <rFont val="Arial"/>
        <family val="2"/>
      </rPr>
      <t xml:space="preserve">                                           Arrivée</t>
    </r>
  </si>
  <si>
    <r>
      <t xml:space="preserve">Insertion heure </t>
    </r>
    <r>
      <rPr>
        <b/>
        <sz val="11"/>
        <color indexed="23"/>
        <rFont val="Arial"/>
        <family val="2"/>
      </rPr>
      <t>ctrl :</t>
    </r>
    <r>
      <rPr>
        <sz val="11"/>
        <color indexed="23"/>
        <rFont val="Arial"/>
        <family val="2"/>
      </rPr>
      <t xml:space="preserve">                                          Départ</t>
    </r>
  </si>
  <si>
    <t>Sem.</t>
  </si>
  <si>
    <t>301D25</t>
  </si>
  <si>
    <t>MàN OS AS400</t>
  </si>
  <si>
    <t>483F00</t>
  </si>
  <si>
    <t>AS400-VMD</t>
  </si>
  <si>
    <t>AS400-DGA</t>
  </si>
  <si>
    <t>MEP Exploit Projet</t>
  </si>
  <si>
    <t>Préparation, Stratégie &amp; Réunions</t>
  </si>
  <si>
    <t>493F110314</t>
  </si>
  <si>
    <t>Réalisation &amp; Déploiement - MEP</t>
  </si>
  <si>
    <t>496F50</t>
  </si>
  <si>
    <t>Non Facturable</t>
  </si>
  <si>
    <t>301D21</t>
  </si>
  <si>
    <t>Web - Distribution des rapports</t>
  </si>
  <si>
    <t>AGV relève</t>
  </si>
  <si>
    <t>UNITRAXWEB gui</t>
  </si>
  <si>
    <t>Formation                                    (Saisir dans VIPRH)</t>
  </si>
  <si>
    <t>Vacances et congés fériés        (Saisir dans VIPRH)</t>
  </si>
  <si>
    <t>Congé sans solde                       (Saisir dans VIPRH)</t>
  </si>
  <si>
    <t>Maladie                                        (Saisir dans VIPRH)</t>
  </si>
  <si>
    <t>Autres Absence                         (Saisir dans VIPRH)</t>
  </si>
  <si>
    <t xml:space="preserve">Reprise de temps                        (Saisir dans VIPRH) </t>
  </si>
  <si>
    <t>567D62-001</t>
  </si>
  <si>
    <t>Maintenance  DGOPP  ( MàN V7R1 Unitrax)</t>
  </si>
  <si>
    <t>740D03</t>
  </si>
  <si>
    <t>INC337862;INC339990;INC00283806;INC289957</t>
  </si>
  <si>
    <t>KLO</t>
  </si>
  <si>
    <t>TCH00154653</t>
  </si>
  <si>
    <t>INC00348893;INC00348893;</t>
  </si>
  <si>
    <t>AS400-1</t>
  </si>
  <si>
    <t>AS400-2</t>
  </si>
  <si>
    <t>AS400-3</t>
  </si>
  <si>
    <t xml:space="preserve"> relève</t>
  </si>
  <si>
    <t>Maintenance    ( MàN V7R1 )</t>
  </si>
  <si>
    <t>UITRXWEB gui</t>
  </si>
  <si>
    <t xml:space="preserve">MOSS MV </t>
  </si>
  <si>
    <t>Migration  Credentiel-</t>
  </si>
  <si>
    <t xml:space="preserve">Migration </t>
  </si>
  <si>
    <t>Final bâton</t>
  </si>
  <si>
    <t xml:space="preserve">MEP GUI </t>
  </si>
  <si>
    <t>Gest. Invalidée</t>
  </si>
  <si>
    <t xml:space="preserve"> Rempl. Stoire</t>
  </si>
  <si>
    <t>Initiatives du service</t>
  </si>
  <si>
    <t>Installation et déboggage</t>
  </si>
  <si>
    <t>Semaine</t>
  </si>
  <si>
    <t>Semaine Prédente</t>
  </si>
</sst>
</file>

<file path=xl/styles.xml><?xml version="1.0" encoding="utf-8"?>
<styleSheet xmlns="http://schemas.openxmlformats.org/spreadsheetml/2006/main">
  <numFmts count="5">
    <numFmt numFmtId="164" formatCode="_ * #,##0.00_)\ _$_ ;_ * \(#,##0.00\)\ _$_ ;_ * &quot;-&quot;??_)\ _$_ ;_ @_ "/>
    <numFmt numFmtId="165" formatCode="0.00_ ;0.00\ "/>
    <numFmt numFmtId="166" formatCode="_-* #,##0.00\ [$€-1]_-;_-* #,##0.00\ [$€-1]\-;_-* &quot;-&quot;??\ [$€-1]_-"/>
    <numFmt numFmtId="167" formatCode="[h]:mm"/>
    <numFmt numFmtId="168" formatCode="ddd\ dd\ mmm"/>
  </numFmts>
  <fonts count="20"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indexed="54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Helv"/>
      <charset val="204"/>
    </font>
    <font>
      <b/>
      <sz val="10"/>
      <color indexed="8"/>
      <name val="Arial"/>
      <family val="2"/>
    </font>
    <font>
      <sz val="10"/>
      <color theme="0" tint="-0.249977111117893"/>
      <name val="Arial"/>
      <family val="2"/>
    </font>
    <font>
      <sz val="10"/>
      <color theme="0" tint="-0.14999847407452621"/>
      <name val="Arial"/>
      <family val="2"/>
    </font>
    <font>
      <b/>
      <sz val="10"/>
      <color theme="0" tint="-0.499984740745262"/>
      <name val="Arial"/>
      <family val="2"/>
    </font>
    <font>
      <sz val="11"/>
      <color theme="0" tint="-0.499984740745262"/>
      <name val="Arial"/>
      <family val="2"/>
    </font>
    <font>
      <b/>
      <sz val="11"/>
      <color indexed="23"/>
      <name val="Arial"/>
      <family val="2"/>
    </font>
    <font>
      <sz val="11"/>
      <color indexed="23"/>
      <name val="Arial"/>
      <family val="2"/>
    </font>
    <font>
      <sz val="10"/>
      <color theme="5" tint="0.39997558519241921"/>
      <name val="Arial"/>
      <family val="2"/>
    </font>
    <font>
      <sz val="10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E885"/>
        <bgColor indexed="41"/>
      </patternFill>
    </fill>
    <fill>
      <patternFill patternType="solid">
        <fgColor theme="5" tint="0.79998168889431442"/>
        <bgColor indexed="41"/>
      </patternFill>
    </fill>
    <fill>
      <patternFill patternType="solid">
        <fgColor rgb="FFFFE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7BEA9"/>
        <bgColor indexed="3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41"/>
      </patternFill>
    </fill>
    <fill>
      <patternFill patternType="solid">
        <fgColor theme="9" tint="-0.499984740745262"/>
        <bgColor indexed="26"/>
      </patternFill>
    </fill>
    <fill>
      <patternFill patternType="solid">
        <fgColor theme="9" tint="-0.499984740745262"/>
        <bgColor indexed="41"/>
      </patternFill>
    </fill>
    <fill>
      <patternFill patternType="solid">
        <fgColor rgb="FFFFFFCC"/>
      </patternFill>
    </fill>
  </fills>
  <borders count="89">
    <border>
      <left/>
      <right/>
      <top/>
      <bottom/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indexed="64"/>
      </right>
      <top/>
      <bottom/>
      <diagonal/>
    </border>
    <border>
      <left/>
      <right style="thin">
        <color indexed="22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22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22"/>
      </right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ck">
        <color theme="1"/>
      </bottom>
      <diagonal/>
    </border>
    <border>
      <left/>
      <right style="thin">
        <color indexed="22"/>
      </right>
      <top style="thin">
        <color theme="0" tint="-0.24994659260841701"/>
      </top>
      <bottom style="thick">
        <color theme="1"/>
      </bottom>
      <diagonal/>
    </border>
    <border>
      <left/>
      <right/>
      <top style="thin">
        <color theme="0" tint="-0.24994659260841701"/>
      </top>
      <bottom style="thick">
        <color theme="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indexed="22"/>
      </right>
      <top style="thin">
        <color indexed="22"/>
      </top>
      <bottom style="thick">
        <color theme="1"/>
      </bottom>
      <diagonal/>
    </border>
    <border>
      <left/>
      <right/>
      <top style="thin">
        <color indexed="22"/>
      </top>
      <bottom style="thick">
        <color theme="1"/>
      </bottom>
      <diagonal/>
    </border>
    <border>
      <left style="thin">
        <color theme="0" tint="-0.24994659260841701"/>
      </left>
      <right/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/>
      <top style="thin">
        <color indexed="22"/>
      </top>
      <bottom style="thin">
        <color theme="0" tint="-0.24994659260841701"/>
      </bottom>
      <diagonal/>
    </border>
    <border>
      <left style="thin">
        <color indexed="22"/>
      </left>
      <right/>
      <top style="thin">
        <color theme="0" tint="-0.24994659260841701"/>
      </top>
      <bottom style="thin">
        <color indexed="22"/>
      </bottom>
      <diagonal/>
    </border>
    <border>
      <left style="thin">
        <color theme="0" tint="-0.24994659260841701"/>
      </left>
      <right/>
      <top/>
      <bottom style="thin">
        <color indexed="22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8"/>
      </right>
      <top style="thin">
        <color theme="0" tint="-0.24994659260841701"/>
      </top>
      <bottom style="thick">
        <color theme="1"/>
      </bottom>
      <diagonal/>
    </border>
    <border>
      <left/>
      <right style="thin">
        <color indexed="8"/>
      </right>
      <top/>
      <bottom style="thin">
        <color theme="0" tint="-0.24994659260841701"/>
      </bottom>
      <diagonal/>
    </border>
    <border>
      <left/>
      <right style="thin">
        <color indexed="8"/>
      </right>
      <top/>
      <bottom style="thin">
        <color indexed="22"/>
      </bottom>
      <diagonal/>
    </border>
    <border>
      <left/>
      <right style="thin">
        <color indexed="8"/>
      </right>
      <top style="thin">
        <color indexed="22"/>
      </top>
      <bottom style="thin">
        <color indexed="22"/>
      </bottom>
      <diagonal/>
    </border>
    <border>
      <left/>
      <right style="thin">
        <color indexed="8"/>
      </right>
      <top style="thin">
        <color indexed="22"/>
      </top>
      <bottom style="thick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thin">
        <color theme="0" tint="-0.24994659260841701"/>
      </top>
      <bottom style="thick">
        <color theme="1"/>
      </bottom>
      <diagonal/>
    </border>
    <border>
      <left style="medium">
        <color indexed="64"/>
      </left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thin">
        <color theme="0" tint="-0.24994659260841701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thick">
        <color theme="1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/>
      <right style="thin">
        <color indexed="8"/>
      </right>
      <top style="thin">
        <color indexed="22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auto="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ck">
        <color auto="1"/>
      </top>
      <bottom style="thin">
        <color theme="0" tint="-0.24994659260841701"/>
      </bottom>
      <diagonal/>
    </border>
    <border>
      <left/>
      <right style="thin">
        <color indexed="22"/>
      </right>
      <top style="thick">
        <color auto="1"/>
      </top>
      <bottom style="thin">
        <color indexed="22"/>
      </bottom>
      <diagonal/>
    </border>
    <border>
      <left/>
      <right/>
      <top style="thick">
        <color auto="1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22"/>
      </bottom>
      <diagonal/>
    </border>
    <border>
      <left/>
      <right style="thin">
        <color indexed="8"/>
      </right>
      <top style="thick">
        <color auto="1"/>
      </top>
      <bottom style="thin">
        <color indexed="22"/>
      </bottom>
      <diagonal/>
    </border>
  </borders>
  <cellStyleXfs count="12">
    <xf numFmtId="0" fontId="0" fillId="0" borderId="0"/>
    <xf numFmtId="166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" fillId="0" borderId="0"/>
    <xf numFmtId="0" fontId="6" fillId="0" borderId="0"/>
    <xf numFmtId="0" fontId="9" fillId="0" borderId="0"/>
    <xf numFmtId="0" fontId="10" fillId="0" borderId="0"/>
    <xf numFmtId="0" fontId="3" fillId="15" borderId="31" applyNumberFormat="0" applyFont="0" applyAlignment="0" applyProtection="0"/>
    <xf numFmtId="0" fontId="3" fillId="0" borderId="0"/>
    <xf numFmtId="9" fontId="6" fillId="0" borderId="0" applyFont="0" applyFill="0" applyBorder="0" applyAlignment="0" applyProtection="0"/>
    <xf numFmtId="0" fontId="1" fillId="0" borderId="0"/>
    <xf numFmtId="0" fontId="2" fillId="0" borderId="0"/>
  </cellStyleXfs>
  <cellXfs count="219">
    <xf numFmtId="0" fontId="0" fillId="0" borderId="0" xfId="0"/>
    <xf numFmtId="0" fontId="0" fillId="2" borderId="1" xfId="0" applyFont="1" applyFill="1" applyBorder="1" applyAlignment="1" applyProtection="1">
      <alignment horizontal="center"/>
      <protection locked="0"/>
    </xf>
    <xf numFmtId="0" fontId="0" fillId="5" borderId="1" xfId="0" applyFont="1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0" borderId="0" xfId="4" applyFont="1" applyAlignment="1" applyProtection="1">
      <alignment vertical="top"/>
    </xf>
    <xf numFmtId="0" fontId="0" fillId="0" borderId="0" xfId="0" applyFont="1" applyAlignment="1" applyProtection="1">
      <alignment horizontal="center"/>
    </xf>
    <xf numFmtId="0" fontId="0" fillId="0" borderId="0" xfId="4" applyFont="1" applyAlignment="1" applyProtection="1">
      <alignment horizontal="left" vertical="top"/>
    </xf>
    <xf numFmtId="0" fontId="0" fillId="0" borderId="0" xfId="4" applyFont="1" applyAlignment="1" applyProtection="1">
      <alignment horizontal="center" vertical="top"/>
    </xf>
    <xf numFmtId="0" fontId="0" fillId="0" borderId="13" xfId="4" applyFont="1" applyFill="1" applyBorder="1" applyAlignment="1" applyProtection="1">
      <alignment vertical="top"/>
    </xf>
    <xf numFmtId="0" fontId="5" fillId="5" borderId="2" xfId="0" applyFont="1" applyFill="1" applyBorder="1" applyAlignment="1" applyProtection="1">
      <alignment horizontal="center" vertical="top" wrapText="1"/>
    </xf>
    <xf numFmtId="0" fontId="6" fillId="7" borderId="20" xfId="4" applyFont="1" applyFill="1" applyBorder="1" applyAlignment="1" applyProtection="1">
      <alignment horizontal="left" vertical="top"/>
      <protection locked="0"/>
    </xf>
    <xf numFmtId="0" fontId="6" fillId="7" borderId="21" xfId="4" applyFont="1" applyFill="1" applyBorder="1" applyAlignment="1" applyProtection="1">
      <alignment vertical="top"/>
      <protection locked="0"/>
    </xf>
    <xf numFmtId="0" fontId="13" fillId="0" borderId="0" xfId="4" applyFont="1" applyFill="1" applyAlignment="1" applyProtection="1">
      <alignment vertical="top"/>
    </xf>
    <xf numFmtId="0" fontId="5" fillId="2" borderId="2" xfId="0" applyFont="1" applyFill="1" applyBorder="1" applyAlignment="1" applyProtection="1">
      <alignment horizontal="center" vertical="top" wrapText="1"/>
    </xf>
    <xf numFmtId="0" fontId="6" fillId="8" borderId="20" xfId="4" applyFont="1" applyFill="1" applyBorder="1" applyAlignment="1" applyProtection="1">
      <alignment horizontal="left" vertical="top"/>
      <protection locked="0"/>
    </xf>
    <xf numFmtId="0" fontId="6" fillId="8" borderId="21" xfId="4" applyFont="1" applyFill="1" applyBorder="1" applyAlignment="1" applyProtection="1">
      <alignment horizontal="center" vertical="top"/>
      <protection locked="0"/>
    </xf>
    <xf numFmtId="0" fontId="6" fillId="8" borderId="21" xfId="4" applyFont="1" applyFill="1" applyBorder="1" applyAlignment="1" applyProtection="1">
      <alignment vertical="top"/>
      <protection locked="0"/>
    </xf>
    <xf numFmtId="0" fontId="11" fillId="3" borderId="4" xfId="0" applyFont="1" applyFill="1" applyBorder="1" applyAlignment="1" applyProtection="1">
      <alignment horizontal="center" vertical="top" wrapText="1"/>
    </xf>
    <xf numFmtId="0" fontId="11" fillId="3" borderId="6" xfId="0" applyFont="1" applyFill="1" applyBorder="1" applyAlignment="1" applyProtection="1">
      <alignment horizontal="center" vertical="top" wrapText="1"/>
    </xf>
    <xf numFmtId="0" fontId="11" fillId="3" borderId="9" xfId="0" applyFont="1" applyFill="1" applyBorder="1" applyAlignment="1" applyProtection="1">
      <alignment horizontal="center" vertical="top" wrapText="1"/>
    </xf>
    <xf numFmtId="0" fontId="12" fillId="4" borderId="9" xfId="0" applyFont="1" applyFill="1" applyBorder="1" applyAlignment="1" applyProtection="1">
      <alignment horizontal="left"/>
    </xf>
    <xf numFmtId="165" fontId="12" fillId="4" borderId="8" xfId="0" applyNumberFormat="1" applyFont="1" applyFill="1" applyBorder="1" applyAlignment="1" applyProtection="1">
      <alignment horizontal="center"/>
    </xf>
    <xf numFmtId="0" fontId="12" fillId="4" borderId="6" xfId="0" applyFont="1" applyFill="1" applyBorder="1" applyAlignment="1" applyProtection="1">
      <alignment horizontal="right"/>
    </xf>
    <xf numFmtId="0" fontId="4" fillId="3" borderId="5" xfId="0" applyFont="1" applyFill="1" applyBorder="1" applyAlignment="1" applyProtection="1">
      <alignment horizontal="center" vertical="top" wrapText="1"/>
    </xf>
    <xf numFmtId="0" fontId="11" fillId="3" borderId="5" xfId="0" applyFont="1" applyFill="1" applyBorder="1" applyAlignment="1" applyProtection="1">
      <alignment horizontal="center" vertical="top" wrapText="1"/>
    </xf>
    <xf numFmtId="0" fontId="0" fillId="4" borderId="3" xfId="0" applyFont="1" applyFill="1" applyBorder="1" applyAlignment="1" applyProtection="1">
      <alignment horizontal="center"/>
    </xf>
    <xf numFmtId="0" fontId="0" fillId="4" borderId="0" xfId="0" applyFont="1" applyFill="1" applyBorder="1" applyAlignment="1" applyProtection="1">
      <alignment horizontal="center"/>
    </xf>
    <xf numFmtId="0" fontId="4" fillId="3" borderId="7" xfId="0" applyFont="1" applyFill="1" applyBorder="1" applyAlignment="1" applyProtection="1">
      <alignment horizontal="center" vertical="top" wrapText="1"/>
    </xf>
    <xf numFmtId="0" fontId="7" fillId="3" borderId="7" xfId="0" applyFont="1" applyFill="1" applyBorder="1" applyAlignment="1" applyProtection="1">
      <alignment horizontal="center" vertical="center" wrapText="1"/>
    </xf>
    <xf numFmtId="168" fontId="7" fillId="3" borderId="7" xfId="0" applyNumberFormat="1" applyFont="1" applyFill="1" applyBorder="1" applyAlignment="1" applyProtection="1">
      <alignment horizontal="center" vertical="center" wrapText="1"/>
    </xf>
    <xf numFmtId="0" fontId="7" fillId="3" borderId="14" xfId="0" applyFont="1" applyFill="1" applyBorder="1" applyAlignment="1" applyProtection="1">
      <alignment horizontal="center" vertical="center" wrapText="1"/>
    </xf>
    <xf numFmtId="49" fontId="7" fillId="3" borderId="14" xfId="0" applyNumberFormat="1" applyFont="1" applyFill="1" applyBorder="1" applyAlignment="1" applyProtection="1">
      <alignment horizontal="left" vertical="center"/>
    </xf>
    <xf numFmtId="49" fontId="7" fillId="3" borderId="16" xfId="0" applyNumberFormat="1" applyFont="1" applyFill="1" applyBorder="1" applyAlignment="1" applyProtection="1">
      <alignment horizontal="left" vertical="center"/>
    </xf>
    <xf numFmtId="0" fontId="0" fillId="0" borderId="0" xfId="0" applyFont="1" applyAlignment="1" applyProtection="1">
      <alignment horizontal="right"/>
    </xf>
    <xf numFmtId="0" fontId="0" fillId="2" borderId="18" xfId="0" applyFont="1" applyFill="1" applyBorder="1" applyAlignment="1" applyProtection="1">
      <alignment horizontal="center"/>
      <protection locked="0"/>
    </xf>
    <xf numFmtId="0" fontId="5" fillId="2" borderId="19" xfId="0" applyFont="1" applyFill="1" applyBorder="1" applyAlignment="1" applyProtection="1">
      <alignment horizontal="center" vertical="top" wrapText="1"/>
    </xf>
    <xf numFmtId="0" fontId="6" fillId="9" borderId="24" xfId="4" applyFont="1" applyFill="1" applyBorder="1" applyAlignment="1" applyProtection="1">
      <alignment vertical="top"/>
    </xf>
    <xf numFmtId="0" fontId="0" fillId="11" borderId="0" xfId="4" applyFont="1" applyFill="1" applyAlignment="1" applyProtection="1">
      <alignment vertical="top"/>
    </xf>
    <xf numFmtId="0" fontId="0" fillId="8" borderId="21" xfId="4" applyNumberFormat="1" applyFont="1" applyFill="1" applyBorder="1" applyAlignment="1" applyProtection="1">
      <alignment horizontal="center" vertical="top"/>
      <protection locked="0"/>
    </xf>
    <xf numFmtId="0" fontId="0" fillId="8" borderId="21" xfId="4" applyFont="1" applyFill="1" applyBorder="1" applyAlignment="1" applyProtection="1">
      <alignment horizontal="center" vertical="top"/>
      <protection locked="0"/>
    </xf>
    <xf numFmtId="0" fontId="0" fillId="8" borderId="21" xfId="4" applyFont="1" applyFill="1" applyBorder="1" applyAlignment="1" applyProtection="1">
      <alignment vertical="top"/>
      <protection locked="0"/>
    </xf>
    <xf numFmtId="0" fontId="0" fillId="8" borderId="20" xfId="4" applyFont="1" applyFill="1" applyBorder="1" applyAlignment="1" applyProtection="1">
      <alignment horizontal="left" vertical="top"/>
      <protection locked="0"/>
    </xf>
    <xf numFmtId="0" fontId="0" fillId="7" borderId="21" xfId="4" applyNumberFormat="1" applyFont="1" applyFill="1" applyBorder="1" applyAlignment="1" applyProtection="1">
      <alignment horizontal="center" vertical="top"/>
      <protection locked="0"/>
    </xf>
    <xf numFmtId="0" fontId="0" fillId="7" borderId="21" xfId="4" applyFont="1" applyFill="1" applyBorder="1" applyAlignment="1" applyProtection="1">
      <alignment vertical="top"/>
      <protection locked="0"/>
    </xf>
    <xf numFmtId="0" fontId="0" fillId="7" borderId="20" xfId="4" applyFont="1" applyFill="1" applyBorder="1" applyAlignment="1" applyProtection="1">
      <alignment horizontal="left" vertical="top"/>
      <protection locked="0"/>
    </xf>
    <xf numFmtId="0" fontId="0" fillId="7" borderId="21" xfId="4" applyFont="1" applyFill="1" applyBorder="1" applyAlignment="1" applyProtection="1">
      <alignment horizontal="center" vertical="top"/>
      <protection locked="0"/>
    </xf>
    <xf numFmtId="20" fontId="15" fillId="0" borderId="13" xfId="0" applyNumberFormat="1" applyFont="1" applyBorder="1" applyAlignment="1" applyProtection="1">
      <alignment horizontal="right"/>
      <protection locked="0"/>
    </xf>
    <xf numFmtId="167" fontId="15" fillId="0" borderId="10" xfId="0" applyNumberFormat="1" applyFont="1" applyBorder="1" applyAlignment="1" applyProtection="1">
      <alignment horizontal="right"/>
    </xf>
    <xf numFmtId="167" fontId="14" fillId="0" borderId="26" xfId="0" applyNumberFormat="1" applyFont="1" applyBorder="1" applyAlignment="1" applyProtection="1">
      <alignment horizontal="center"/>
    </xf>
    <xf numFmtId="20" fontId="15" fillId="0" borderId="29" xfId="0" applyNumberFormat="1" applyFont="1" applyBorder="1" applyAlignment="1" applyProtection="1">
      <alignment horizontal="right"/>
      <protection locked="0"/>
    </xf>
    <xf numFmtId="167" fontId="15" fillId="0" borderId="30" xfId="0" applyNumberFormat="1" applyFont="1" applyBorder="1" applyAlignment="1" applyProtection="1">
      <alignment horizontal="right"/>
    </xf>
    <xf numFmtId="0" fontId="0" fillId="9" borderId="25" xfId="4" applyFont="1" applyFill="1" applyBorder="1" applyAlignment="1" applyProtection="1">
      <alignment horizontal="left" vertical="top"/>
    </xf>
    <xf numFmtId="9" fontId="0" fillId="0" borderId="0" xfId="9" applyFont="1" applyAlignment="1" applyProtection="1">
      <alignment horizontal="center"/>
    </xf>
    <xf numFmtId="9" fontId="0" fillId="0" borderId="0" xfId="9" applyFont="1" applyAlignment="1" applyProtection="1">
      <alignment horizontal="right"/>
    </xf>
    <xf numFmtId="9" fontId="14" fillId="0" borderId="26" xfId="9" applyFont="1" applyBorder="1" applyAlignment="1" applyProtection="1">
      <alignment horizontal="center"/>
    </xf>
    <xf numFmtId="9" fontId="7" fillId="3" borderId="7" xfId="9" applyFont="1" applyFill="1" applyBorder="1" applyAlignment="1" applyProtection="1">
      <alignment horizontal="center" vertical="center" wrapText="1"/>
    </xf>
    <xf numFmtId="9" fontId="11" fillId="3" borderId="5" xfId="9" applyFont="1" applyFill="1" applyBorder="1" applyAlignment="1" applyProtection="1">
      <alignment horizontal="center" vertical="top" wrapText="1"/>
    </xf>
    <xf numFmtId="0" fontId="2" fillId="9" borderId="25" xfId="4" applyFont="1" applyFill="1" applyBorder="1" applyAlignment="1" applyProtection="1">
      <alignment horizontal="left" vertical="top"/>
    </xf>
    <xf numFmtId="0" fontId="0" fillId="8" borderId="24" xfId="4" applyFont="1" applyFill="1" applyBorder="1" applyAlignment="1" applyProtection="1">
      <alignment vertical="top"/>
      <protection locked="0"/>
    </xf>
    <xf numFmtId="0" fontId="0" fillId="8" borderId="25" xfId="4" applyFont="1" applyFill="1" applyBorder="1" applyAlignment="1" applyProtection="1">
      <alignment horizontal="left" vertical="top"/>
      <protection locked="0"/>
    </xf>
    <xf numFmtId="0" fontId="7" fillId="11" borderId="32" xfId="4" applyFont="1" applyFill="1" applyBorder="1" applyAlignment="1" applyProtection="1">
      <alignment vertical="top"/>
    </xf>
    <xf numFmtId="0" fontId="7" fillId="11" borderId="33" xfId="4" applyFont="1" applyFill="1" applyBorder="1" applyAlignment="1" applyProtection="1">
      <alignment horizontal="left" vertical="top"/>
    </xf>
    <xf numFmtId="0" fontId="0" fillId="12" borderId="34" xfId="0" applyFont="1" applyFill="1" applyBorder="1" applyAlignment="1" applyProtection="1">
      <alignment horizontal="center"/>
      <protection locked="0"/>
    </xf>
    <xf numFmtId="0" fontId="5" fillId="12" borderId="0" xfId="0" applyFont="1" applyFill="1" applyBorder="1" applyAlignment="1" applyProtection="1">
      <alignment horizontal="center" vertical="top" wrapText="1"/>
    </xf>
    <xf numFmtId="0" fontId="0" fillId="11" borderId="36" xfId="4" applyFont="1" applyFill="1" applyBorder="1" applyAlignment="1" applyProtection="1">
      <alignment vertical="top"/>
    </xf>
    <xf numFmtId="0" fontId="0" fillId="0" borderId="37" xfId="4" applyFont="1" applyFill="1" applyBorder="1" applyAlignment="1" applyProtection="1">
      <alignment vertical="top"/>
    </xf>
    <xf numFmtId="0" fontId="0" fillId="0" borderId="39" xfId="4" applyFont="1" applyBorder="1" applyAlignment="1" applyProtection="1">
      <alignment vertical="top"/>
    </xf>
    <xf numFmtId="0" fontId="0" fillId="0" borderId="40" xfId="4" applyFont="1" applyFill="1" applyBorder="1" applyAlignment="1" applyProtection="1">
      <alignment vertical="top"/>
    </xf>
    <xf numFmtId="0" fontId="2" fillId="8" borderId="20" xfId="4" applyFont="1" applyFill="1" applyBorder="1" applyAlignment="1" applyProtection="1">
      <alignment horizontal="left" vertical="top"/>
    </xf>
    <xf numFmtId="0" fontId="0" fillId="2" borderId="38" xfId="0" applyFont="1" applyFill="1" applyBorder="1" applyAlignment="1" applyProtection="1">
      <alignment horizontal="center"/>
      <protection locked="0"/>
    </xf>
    <xf numFmtId="0" fontId="0" fillId="2" borderId="38" xfId="0" applyFill="1" applyBorder="1" applyAlignment="1" applyProtection="1">
      <alignment horizontal="center"/>
      <protection locked="0"/>
    </xf>
    <xf numFmtId="0" fontId="5" fillId="2" borderId="39" xfId="0" applyFont="1" applyFill="1" applyBorder="1" applyAlignment="1" applyProtection="1">
      <alignment horizontal="center" vertical="top" wrapText="1"/>
    </xf>
    <xf numFmtId="0" fontId="0" fillId="6" borderId="38" xfId="0" applyFont="1" applyFill="1" applyBorder="1" applyAlignment="1" applyProtection="1">
      <alignment horizontal="center"/>
      <protection locked="0"/>
    </xf>
    <xf numFmtId="0" fontId="0" fillId="6" borderId="38" xfId="0" applyFill="1" applyBorder="1" applyAlignment="1" applyProtection="1">
      <alignment horizontal="center"/>
      <protection locked="0"/>
    </xf>
    <xf numFmtId="0" fontId="5" fillId="6" borderId="39" xfId="0" applyFont="1" applyFill="1" applyBorder="1" applyAlignment="1" applyProtection="1">
      <alignment horizontal="center" vertical="top" wrapText="1"/>
    </xf>
    <xf numFmtId="0" fontId="2" fillId="9" borderId="20" xfId="4" applyFont="1" applyFill="1" applyBorder="1" applyAlignment="1" applyProtection="1">
      <alignment horizontal="left" vertical="top"/>
    </xf>
    <xf numFmtId="0" fontId="0" fillId="8" borderId="21" xfId="4" applyFont="1" applyFill="1" applyBorder="1" applyAlignment="1" applyProtection="1">
      <alignment vertical="top"/>
    </xf>
    <xf numFmtId="0" fontId="0" fillId="13" borderId="38" xfId="0" applyFont="1" applyFill="1" applyBorder="1" applyAlignment="1" applyProtection="1">
      <alignment horizontal="center"/>
      <protection locked="0"/>
    </xf>
    <xf numFmtId="0" fontId="0" fillId="13" borderId="38" xfId="0" applyFill="1" applyBorder="1" applyAlignment="1" applyProtection="1">
      <alignment horizontal="center"/>
      <protection locked="0"/>
    </xf>
    <xf numFmtId="0" fontId="5" fillId="13" borderId="39" xfId="0" applyFont="1" applyFill="1" applyBorder="1" applyAlignment="1" applyProtection="1">
      <alignment horizontal="center" vertical="top" wrapText="1"/>
    </xf>
    <xf numFmtId="0" fontId="0" fillId="14" borderId="38" xfId="0" applyFont="1" applyFill="1" applyBorder="1" applyAlignment="1" applyProtection="1">
      <alignment horizontal="center"/>
      <protection locked="0"/>
    </xf>
    <xf numFmtId="0" fontId="0" fillId="14" borderId="38" xfId="0" applyFill="1" applyBorder="1" applyAlignment="1" applyProtection="1">
      <alignment horizontal="center"/>
      <protection locked="0"/>
    </xf>
    <xf numFmtId="0" fontId="0" fillId="0" borderId="39" xfId="4" applyFont="1" applyFill="1" applyBorder="1" applyAlignment="1" applyProtection="1">
      <alignment vertical="top"/>
    </xf>
    <xf numFmtId="0" fontId="0" fillId="6" borderId="45" xfId="0" applyFont="1" applyFill="1" applyBorder="1" applyAlignment="1" applyProtection="1">
      <alignment horizontal="center"/>
      <protection locked="0"/>
    </xf>
    <xf numFmtId="0" fontId="5" fillId="6" borderId="46" xfId="0" applyFont="1" applyFill="1" applyBorder="1" applyAlignment="1" applyProtection="1">
      <alignment horizontal="center" vertical="top" wrapText="1"/>
    </xf>
    <xf numFmtId="0" fontId="0" fillId="9" borderId="24" xfId="4" applyFont="1" applyFill="1" applyBorder="1" applyAlignment="1" applyProtection="1">
      <alignment vertical="top"/>
    </xf>
    <xf numFmtId="0" fontId="0" fillId="6" borderId="41" xfId="0" applyFont="1" applyFill="1" applyBorder="1" applyAlignment="1" applyProtection="1">
      <alignment horizontal="center"/>
      <protection locked="0"/>
    </xf>
    <xf numFmtId="0" fontId="5" fillId="6" borderId="42" xfId="0" applyFont="1" applyFill="1" applyBorder="1" applyAlignment="1" applyProtection="1">
      <alignment horizontal="center" vertical="top" wrapText="1"/>
    </xf>
    <xf numFmtId="0" fontId="0" fillId="6" borderId="41" xfId="0" applyFill="1" applyBorder="1" applyAlignment="1" applyProtection="1">
      <alignment horizontal="center"/>
      <protection locked="0"/>
    </xf>
    <xf numFmtId="0" fontId="0" fillId="7" borderId="43" xfId="4" applyFont="1" applyFill="1" applyBorder="1" applyAlignment="1" applyProtection="1">
      <alignment vertical="top"/>
    </xf>
    <xf numFmtId="0" fontId="0" fillId="7" borderId="44" xfId="4" applyFont="1" applyFill="1" applyBorder="1" applyAlignment="1" applyProtection="1">
      <alignment horizontal="left" vertical="top"/>
    </xf>
    <xf numFmtId="0" fontId="0" fillId="5" borderId="45" xfId="0" applyFont="1" applyFill="1" applyBorder="1" applyAlignment="1" applyProtection="1">
      <alignment horizontal="center"/>
      <protection locked="0"/>
    </xf>
    <xf numFmtId="0" fontId="5" fillId="5" borderId="46" xfId="0" applyFont="1" applyFill="1" applyBorder="1" applyAlignment="1" applyProtection="1">
      <alignment horizontal="center" vertical="top" wrapText="1"/>
    </xf>
    <xf numFmtId="0" fontId="6" fillId="8" borderId="49" xfId="4" applyFont="1" applyFill="1" applyBorder="1" applyAlignment="1" applyProtection="1">
      <alignment vertical="top"/>
      <protection locked="0"/>
    </xf>
    <xf numFmtId="0" fontId="0" fillId="8" borderId="48" xfId="4" applyFont="1" applyFill="1" applyBorder="1" applyAlignment="1" applyProtection="1">
      <alignment horizontal="left" vertical="top"/>
      <protection locked="0"/>
    </xf>
    <xf numFmtId="0" fontId="0" fillId="7" borderId="43" xfId="4" applyFont="1" applyFill="1" applyBorder="1" applyAlignment="1" applyProtection="1">
      <alignment vertical="top"/>
      <protection locked="0"/>
    </xf>
    <xf numFmtId="0" fontId="0" fillId="7" borderId="44" xfId="4" applyFont="1" applyFill="1" applyBorder="1" applyAlignment="1" applyProtection="1">
      <alignment horizontal="left" vertical="top"/>
      <protection locked="0"/>
    </xf>
    <xf numFmtId="0" fontId="0" fillId="8" borderId="43" xfId="4" applyFont="1" applyFill="1" applyBorder="1" applyAlignment="1" applyProtection="1">
      <alignment vertical="top"/>
      <protection locked="0"/>
    </xf>
    <xf numFmtId="0" fontId="0" fillId="8" borderId="44" xfId="4" applyFont="1" applyFill="1" applyBorder="1" applyAlignment="1" applyProtection="1">
      <alignment horizontal="left" vertical="top"/>
      <protection locked="0"/>
    </xf>
    <xf numFmtId="0" fontId="0" fillId="2" borderId="50" xfId="0" applyFont="1" applyFill="1" applyBorder="1" applyAlignment="1" applyProtection="1">
      <alignment horizontal="center"/>
      <protection locked="0"/>
    </xf>
    <xf numFmtId="0" fontId="0" fillId="2" borderId="50" xfId="0" applyFill="1" applyBorder="1" applyAlignment="1" applyProtection="1">
      <alignment horizontal="center"/>
      <protection locked="0"/>
    </xf>
    <xf numFmtId="0" fontId="5" fillId="2" borderId="51" xfId="0" applyFont="1" applyFill="1" applyBorder="1" applyAlignment="1" applyProtection="1">
      <alignment horizontal="center" vertical="top" wrapText="1"/>
    </xf>
    <xf numFmtId="0" fontId="5" fillId="2" borderId="52" xfId="0" applyFont="1" applyFill="1" applyBorder="1" applyAlignment="1" applyProtection="1">
      <alignment horizontal="center" vertical="top" wrapText="1"/>
    </xf>
    <xf numFmtId="0" fontId="5" fillId="5" borderId="52" xfId="0" applyFont="1" applyFill="1" applyBorder="1" applyAlignment="1" applyProtection="1">
      <alignment horizontal="center" vertical="top" wrapText="1"/>
    </xf>
    <xf numFmtId="0" fontId="5" fillId="2" borderId="53" xfId="0" applyFont="1" applyFill="1" applyBorder="1" applyAlignment="1" applyProtection="1">
      <alignment horizontal="center" vertical="top" wrapText="1"/>
    </xf>
    <xf numFmtId="0" fontId="5" fillId="14" borderId="54" xfId="0" applyFont="1" applyFill="1" applyBorder="1" applyAlignment="1" applyProtection="1">
      <alignment horizontal="center" vertical="top" wrapText="1"/>
    </xf>
    <xf numFmtId="0" fontId="5" fillId="5" borderId="55" xfId="0" applyFont="1" applyFill="1" applyBorder="1" applyAlignment="1" applyProtection="1">
      <alignment horizontal="center" vertical="top" wrapText="1"/>
    </xf>
    <xf numFmtId="0" fontId="0" fillId="3" borderId="9" xfId="0" applyFont="1" applyFill="1" applyBorder="1" applyAlignment="1" applyProtection="1">
      <alignment horizontal="center" vertical="top" wrapText="1"/>
    </xf>
    <xf numFmtId="0" fontId="0" fillId="12" borderId="56" xfId="0" applyFont="1" applyFill="1" applyBorder="1" applyAlignment="1" applyProtection="1">
      <alignment horizontal="left"/>
      <protection locked="0"/>
    </xf>
    <xf numFmtId="0" fontId="0" fillId="2" borderId="57" xfId="0" applyFont="1" applyFill="1" applyBorder="1" applyAlignment="1" applyProtection="1">
      <alignment horizontal="left"/>
      <protection locked="0"/>
    </xf>
    <xf numFmtId="0" fontId="0" fillId="5" borderId="58" xfId="0" applyFont="1" applyFill="1" applyBorder="1" applyAlignment="1" applyProtection="1">
      <alignment horizontal="left"/>
      <protection locked="0"/>
    </xf>
    <xf numFmtId="0" fontId="0" fillId="6" borderId="59" xfId="0" applyFont="1" applyFill="1" applyBorder="1" applyAlignment="1" applyProtection="1">
      <alignment horizontal="left"/>
      <protection locked="0"/>
    </xf>
    <xf numFmtId="0" fontId="0" fillId="6" borderId="57" xfId="0" applyFont="1" applyFill="1" applyBorder="1" applyAlignment="1" applyProtection="1">
      <alignment horizontal="left"/>
      <protection locked="0"/>
    </xf>
    <xf numFmtId="0" fontId="0" fillId="6" borderId="58" xfId="0" applyFill="1" applyBorder="1" applyAlignment="1" applyProtection="1">
      <alignment horizontal="left"/>
      <protection locked="0"/>
    </xf>
    <xf numFmtId="0" fontId="0" fillId="6" borderId="59" xfId="0" applyFill="1" applyBorder="1" applyAlignment="1" applyProtection="1">
      <alignment horizontal="left"/>
      <protection locked="0"/>
    </xf>
    <xf numFmtId="0" fontId="0" fillId="14" borderId="57" xfId="0" applyFill="1" applyBorder="1" applyAlignment="1" applyProtection="1">
      <alignment horizontal="left"/>
      <protection locked="0"/>
    </xf>
    <xf numFmtId="0" fontId="0" fillId="2" borderId="60" xfId="0" applyFont="1" applyFill="1" applyBorder="1" applyAlignment="1" applyProtection="1">
      <alignment horizontal="left"/>
      <protection locked="0"/>
    </xf>
    <xf numFmtId="0" fontId="0" fillId="5" borderId="61" xfId="0" applyFont="1" applyFill="1" applyBorder="1" applyAlignment="1" applyProtection="1">
      <alignment horizontal="left"/>
      <protection locked="0"/>
    </xf>
    <xf numFmtId="0" fontId="0" fillId="2" borderId="62" xfId="0" applyFill="1" applyBorder="1" applyAlignment="1" applyProtection="1">
      <alignment horizontal="left"/>
      <protection locked="0"/>
    </xf>
    <xf numFmtId="0" fontId="0" fillId="5" borderId="61" xfId="0" applyFill="1" applyBorder="1" applyAlignment="1" applyProtection="1">
      <alignment horizontal="left"/>
      <protection locked="0"/>
    </xf>
    <xf numFmtId="0" fontId="0" fillId="2" borderId="61" xfId="0" applyFont="1" applyFill="1" applyBorder="1" applyAlignment="1" applyProtection="1">
      <alignment horizontal="left"/>
      <protection locked="0"/>
    </xf>
    <xf numFmtId="9" fontId="0" fillId="3" borderId="7" xfId="9" applyFont="1" applyFill="1" applyBorder="1" applyAlignment="1" applyProtection="1">
      <alignment horizontal="center" vertical="top" wrapText="1"/>
    </xf>
    <xf numFmtId="9" fontId="5" fillId="12" borderId="17" xfId="9" applyFont="1" applyFill="1" applyBorder="1" applyAlignment="1" applyProtection="1">
      <alignment horizontal="center" vertical="top" wrapText="1"/>
    </xf>
    <xf numFmtId="9" fontId="5" fillId="2" borderId="63" xfId="9" applyFont="1" applyFill="1" applyBorder="1" applyAlignment="1" applyProtection="1">
      <alignment horizontal="center" vertical="top" wrapText="1"/>
    </xf>
    <xf numFmtId="9" fontId="5" fillId="5" borderId="64" xfId="9" applyFont="1" applyFill="1" applyBorder="1" applyAlignment="1" applyProtection="1">
      <alignment horizontal="center" vertical="top" wrapText="1"/>
    </xf>
    <xf numFmtId="9" fontId="5" fillId="6" borderId="65" xfId="9" applyFont="1" applyFill="1" applyBorder="1" applyAlignment="1" applyProtection="1">
      <alignment horizontal="center" vertical="top" wrapText="1"/>
    </xf>
    <xf numFmtId="9" fontId="5" fillId="6" borderId="63" xfId="9" applyFont="1" applyFill="1" applyBorder="1" applyAlignment="1" applyProtection="1">
      <alignment horizontal="center" vertical="top" wrapText="1"/>
    </xf>
    <xf numFmtId="9" fontId="5" fillId="6" borderId="64" xfId="9" applyFont="1" applyFill="1" applyBorder="1" applyAlignment="1" applyProtection="1">
      <alignment horizontal="center" vertical="top" wrapText="1"/>
    </xf>
    <xf numFmtId="9" fontId="5" fillId="2" borderId="66" xfId="9" applyFont="1" applyFill="1" applyBorder="1" applyAlignment="1" applyProtection="1">
      <alignment horizontal="center" vertical="top" wrapText="1"/>
    </xf>
    <xf numFmtId="9" fontId="5" fillId="5" borderId="66" xfId="9" applyFont="1" applyFill="1" applyBorder="1" applyAlignment="1" applyProtection="1">
      <alignment horizontal="center" vertical="top" wrapText="1"/>
    </xf>
    <xf numFmtId="9" fontId="5" fillId="2" borderId="67" xfId="9" applyFont="1" applyFill="1" applyBorder="1" applyAlignment="1" applyProtection="1">
      <alignment horizontal="center" vertical="top" wrapText="1"/>
    </xf>
    <xf numFmtId="9" fontId="5" fillId="13" borderId="63" xfId="9" applyFont="1" applyFill="1" applyBorder="1" applyAlignment="1" applyProtection="1">
      <alignment horizontal="center" vertical="top" wrapText="1"/>
    </xf>
    <xf numFmtId="9" fontId="5" fillId="14" borderId="68" xfId="9" applyFont="1" applyFill="1" applyBorder="1" applyAlignment="1" applyProtection="1">
      <alignment horizontal="center" vertical="top" wrapText="1"/>
    </xf>
    <xf numFmtId="9" fontId="5" fillId="5" borderId="69" xfId="9" applyFont="1" applyFill="1" applyBorder="1" applyAlignment="1" applyProtection="1">
      <alignment horizontal="center" vertical="top" wrapText="1"/>
    </xf>
    <xf numFmtId="9" fontId="5" fillId="2" borderId="69" xfId="9" applyFont="1" applyFill="1" applyBorder="1" applyAlignment="1" applyProtection="1">
      <alignment horizontal="center" vertical="top" wrapText="1"/>
    </xf>
    <xf numFmtId="9" fontId="5" fillId="2" borderId="70" xfId="9" applyFont="1" applyFill="1" applyBorder="1" applyAlignment="1" applyProtection="1">
      <alignment horizontal="center" vertical="top" wrapText="1"/>
    </xf>
    <xf numFmtId="0" fontId="15" fillId="0" borderId="72" xfId="0" applyFont="1" applyBorder="1" applyAlignment="1" applyProtection="1">
      <alignment horizontal="left"/>
    </xf>
    <xf numFmtId="9" fontId="0" fillId="7" borderId="21" xfId="9" applyFont="1" applyFill="1" applyBorder="1" applyAlignment="1" applyProtection="1">
      <alignment horizontal="center" vertical="top"/>
      <protection locked="0"/>
    </xf>
    <xf numFmtId="0" fontId="7" fillId="7" borderId="23" xfId="4" applyFont="1" applyFill="1" applyBorder="1" applyAlignment="1" applyProtection="1">
      <alignment horizontal="center" vertical="top"/>
      <protection locked="0"/>
    </xf>
    <xf numFmtId="9" fontId="0" fillId="8" borderId="20" xfId="9" applyFont="1" applyFill="1" applyBorder="1" applyAlignment="1" applyProtection="1">
      <alignment horizontal="center" vertical="top"/>
      <protection locked="0"/>
    </xf>
    <xf numFmtId="9" fontId="0" fillId="7" borderId="20" xfId="9" applyFont="1" applyFill="1" applyBorder="1" applyAlignment="1" applyProtection="1">
      <alignment horizontal="center" vertical="top"/>
      <protection locked="0"/>
    </xf>
    <xf numFmtId="9" fontId="6" fillId="8" borderId="21" xfId="9" applyFont="1" applyFill="1" applyBorder="1" applyAlignment="1" applyProtection="1">
      <alignment horizontal="center" vertical="top"/>
      <protection locked="0"/>
    </xf>
    <xf numFmtId="0" fontId="7" fillId="7" borderId="22" xfId="4" applyFont="1" applyFill="1" applyBorder="1" applyAlignment="1" applyProtection="1">
      <alignment horizontal="center" vertical="top"/>
      <protection locked="0"/>
    </xf>
    <xf numFmtId="0" fontId="0" fillId="7" borderId="21" xfId="4" applyFont="1" applyFill="1" applyBorder="1" applyAlignment="1" applyProtection="1">
      <alignment horizontal="left" vertical="top"/>
      <protection locked="0"/>
    </xf>
    <xf numFmtId="0" fontId="0" fillId="7" borderId="21" xfId="4" applyNumberFormat="1" applyFont="1" applyFill="1" applyBorder="1" applyAlignment="1" applyProtection="1">
      <alignment horizontal="left" vertical="top"/>
      <protection locked="0"/>
    </xf>
    <xf numFmtId="0" fontId="6" fillId="7" borderId="21" xfId="4" applyNumberFormat="1" applyFont="1" applyFill="1" applyBorder="1" applyAlignment="1" applyProtection="1">
      <alignment horizontal="left" vertical="top"/>
      <protection locked="0"/>
    </xf>
    <xf numFmtId="0" fontId="0" fillId="8" borderId="21" xfId="4" applyNumberFormat="1" applyFont="1" applyFill="1" applyBorder="1" applyAlignment="1" applyProtection="1">
      <alignment horizontal="left" vertical="top" wrapText="1"/>
      <protection locked="0"/>
    </xf>
    <xf numFmtId="0" fontId="0" fillId="8" borderId="21" xfId="4" applyFont="1" applyFill="1" applyBorder="1" applyAlignment="1" applyProtection="1">
      <alignment horizontal="left" vertical="top"/>
      <protection locked="0"/>
    </xf>
    <xf numFmtId="0" fontId="6" fillId="8" borderId="21" xfId="4" applyFont="1" applyFill="1" applyBorder="1" applyAlignment="1" applyProtection="1">
      <alignment horizontal="left" vertical="top"/>
      <protection locked="0"/>
    </xf>
    <xf numFmtId="0" fontId="6" fillId="7" borderId="21" xfId="4" applyFont="1" applyFill="1" applyBorder="1" applyAlignment="1" applyProtection="1">
      <alignment horizontal="left" vertical="top"/>
      <protection locked="0"/>
    </xf>
    <xf numFmtId="0" fontId="2" fillId="9" borderId="21" xfId="4" applyFont="1" applyFill="1" applyBorder="1" applyAlignment="1" applyProtection="1">
      <alignment vertical="top"/>
    </xf>
    <xf numFmtId="0" fontId="18" fillId="9" borderId="43" xfId="4" applyFont="1" applyFill="1" applyBorder="1" applyAlignment="1" applyProtection="1">
      <alignment vertical="top"/>
    </xf>
    <xf numFmtId="0" fontId="18" fillId="9" borderId="44" xfId="4" applyFont="1" applyFill="1" applyBorder="1" applyAlignment="1" applyProtection="1">
      <alignment horizontal="left" vertical="top"/>
    </xf>
    <xf numFmtId="0" fontId="0" fillId="8" borderId="47" xfId="4" applyNumberFormat="1" applyFont="1" applyFill="1" applyBorder="1" applyAlignment="1" applyProtection="1">
      <alignment horizontal="left" vertical="top"/>
      <protection locked="0"/>
    </xf>
    <xf numFmtId="0" fontId="0" fillId="7" borderId="47" xfId="4" applyNumberFormat="1" applyFont="1" applyFill="1" applyBorder="1" applyAlignment="1" applyProtection="1">
      <alignment horizontal="left" vertical="top"/>
      <protection locked="0"/>
    </xf>
    <xf numFmtId="0" fontId="15" fillId="0" borderId="76" xfId="0" applyFont="1" applyBorder="1" applyAlignment="1" applyProtection="1">
      <alignment horizontal="left"/>
    </xf>
    <xf numFmtId="0" fontId="15" fillId="0" borderId="75" xfId="0" applyFont="1" applyBorder="1" applyAlignment="1" applyProtection="1">
      <alignment horizontal="left"/>
    </xf>
    <xf numFmtId="0" fontId="15" fillId="0" borderId="77" xfId="0" applyFont="1" applyBorder="1" applyAlignment="1" applyProtection="1">
      <alignment horizontal="left"/>
    </xf>
    <xf numFmtId="0" fontId="7" fillId="3" borderId="16" xfId="0" applyFont="1" applyFill="1" applyBorder="1" applyAlignment="1" applyProtection="1">
      <alignment horizontal="center" vertical="center" wrapText="1"/>
    </xf>
    <xf numFmtId="0" fontId="0" fillId="4" borderId="3" xfId="0" applyFont="1" applyFill="1" applyBorder="1" applyAlignment="1" applyProtection="1">
      <alignment horizontal="left"/>
    </xf>
    <xf numFmtId="0" fontId="7" fillId="0" borderId="78" xfId="0" applyFont="1" applyBorder="1" applyAlignment="1" applyProtection="1">
      <alignment horizontal="center"/>
      <protection locked="0"/>
    </xf>
    <xf numFmtId="0" fontId="7" fillId="0" borderId="79" xfId="0" applyFont="1" applyBorder="1" applyAlignment="1" applyProtection="1">
      <alignment horizontal="center"/>
      <protection locked="0"/>
    </xf>
    <xf numFmtId="20" fontId="15" fillId="0" borderId="35" xfId="0" applyNumberFormat="1" applyFont="1" applyBorder="1" applyAlignment="1" applyProtection="1">
      <alignment horizontal="right"/>
      <protection locked="0"/>
    </xf>
    <xf numFmtId="20" fontId="15" fillId="0" borderId="27" xfId="0" applyNumberFormat="1" applyFont="1" applyBorder="1" applyAlignment="1" applyProtection="1">
      <alignment horizontal="right"/>
      <protection locked="0"/>
    </xf>
    <xf numFmtId="20" fontId="15" fillId="0" borderId="28" xfId="0" applyNumberFormat="1" applyFont="1" applyBorder="1" applyAlignment="1" applyProtection="1">
      <alignment horizontal="right"/>
      <protection locked="0"/>
    </xf>
    <xf numFmtId="20" fontId="15" fillId="0" borderId="11" xfId="0" applyNumberFormat="1" applyFont="1" applyBorder="1" applyAlignment="1" applyProtection="1">
      <alignment horizontal="right"/>
      <protection locked="0"/>
    </xf>
    <xf numFmtId="167" fontId="15" fillId="0" borderId="12" xfId="0" applyNumberFormat="1" applyFont="1" applyBorder="1" applyAlignment="1" applyProtection="1">
      <alignment horizontal="right"/>
    </xf>
    <xf numFmtId="168" fontId="7" fillId="10" borderId="7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7" xfId="0" applyFont="1" applyFill="1" applyBorder="1" applyAlignment="1" applyProtection="1">
      <alignment horizontal="center" vertical="top" wrapText="1"/>
    </xf>
    <xf numFmtId="0" fontId="19" fillId="0" borderId="0" xfId="0" applyFont="1"/>
    <xf numFmtId="0" fontId="19" fillId="0" borderId="0" xfId="0" applyFont="1" applyAlignment="1">
      <alignment wrapText="1"/>
    </xf>
    <xf numFmtId="0" fontId="7" fillId="11" borderId="32" xfId="4" applyFont="1" applyFill="1" applyBorder="1" applyAlignment="1" applyProtection="1">
      <alignment horizontal="left" vertical="top"/>
    </xf>
    <xf numFmtId="0" fontId="6" fillId="8" borderId="21" xfId="4" applyFont="1" applyFill="1" applyBorder="1" applyAlignment="1" applyProtection="1">
      <alignment horizontal="left" vertical="top"/>
    </xf>
    <xf numFmtId="0" fontId="6" fillId="7" borderId="43" xfId="4" applyFont="1" applyFill="1" applyBorder="1" applyAlignment="1" applyProtection="1">
      <alignment horizontal="left" vertical="top"/>
    </xf>
    <xf numFmtId="0" fontId="6" fillId="9" borderId="24" xfId="4" applyFont="1" applyFill="1" applyBorder="1" applyAlignment="1" applyProtection="1">
      <alignment horizontal="left" vertical="top"/>
    </xf>
    <xf numFmtId="0" fontId="2" fillId="9" borderId="21" xfId="4" applyFont="1" applyFill="1" applyBorder="1" applyAlignment="1" applyProtection="1">
      <alignment horizontal="left" vertical="top"/>
    </xf>
    <xf numFmtId="0" fontId="18" fillId="9" borderId="43" xfId="4" applyFont="1" applyFill="1" applyBorder="1" applyAlignment="1" applyProtection="1">
      <alignment horizontal="left" vertical="top"/>
    </xf>
    <xf numFmtId="0" fontId="0" fillId="8" borderId="49" xfId="4" applyFont="1" applyFill="1" applyBorder="1" applyAlignment="1" applyProtection="1">
      <alignment horizontal="left" vertical="top"/>
      <protection locked="0"/>
    </xf>
    <xf numFmtId="0" fontId="0" fillId="7" borderId="43" xfId="4" applyFont="1" applyFill="1" applyBorder="1" applyAlignment="1" applyProtection="1">
      <alignment horizontal="left" vertical="top"/>
      <protection locked="0"/>
    </xf>
    <xf numFmtId="0" fontId="0" fillId="8" borderId="24" xfId="4" applyFont="1" applyFill="1" applyBorder="1" applyAlignment="1" applyProtection="1">
      <alignment horizontal="left" vertical="top"/>
      <protection locked="0"/>
    </xf>
    <xf numFmtId="0" fontId="0" fillId="8" borderId="43" xfId="4" applyFont="1" applyFill="1" applyBorder="1" applyAlignment="1" applyProtection="1">
      <alignment horizontal="left" vertical="top"/>
      <protection locked="0"/>
    </xf>
    <xf numFmtId="0" fontId="0" fillId="13" borderId="57" xfId="0" applyFill="1" applyBorder="1" applyAlignment="1" applyProtection="1">
      <alignment horizontal="left"/>
      <protection locked="0"/>
    </xf>
    <xf numFmtId="0" fontId="0" fillId="7" borderId="73" xfId="4" applyNumberFormat="1" applyFont="1" applyFill="1" applyBorder="1" applyAlignment="1" applyProtection="1">
      <alignment horizontal="left" vertical="top"/>
      <protection locked="0"/>
    </xf>
    <xf numFmtId="0" fontId="0" fillId="4" borderId="15" xfId="0" applyFont="1" applyFill="1" applyBorder="1" applyAlignment="1" applyProtection="1">
      <alignment horizontal="left"/>
    </xf>
    <xf numFmtId="0" fontId="12" fillId="4" borderId="6" xfId="0" applyFont="1" applyFill="1" applyBorder="1" applyAlignment="1" applyProtection="1">
      <alignment horizontal="left"/>
    </xf>
    <xf numFmtId="0" fontId="7" fillId="11" borderId="32" xfId="4" applyNumberFormat="1" applyFont="1" applyFill="1" applyBorder="1" applyAlignment="1" applyProtection="1">
      <alignment horizontal="left" vertical="top"/>
    </xf>
    <xf numFmtId="0" fontId="0" fillId="8" borderId="21" xfId="4" applyNumberFormat="1" applyFont="1" applyFill="1" applyBorder="1" applyAlignment="1" applyProtection="1">
      <alignment horizontal="left" vertical="top"/>
    </xf>
    <xf numFmtId="0" fontId="0" fillId="7" borderId="43" xfId="4" applyNumberFormat="1" applyFont="1" applyFill="1" applyBorder="1" applyAlignment="1" applyProtection="1">
      <alignment horizontal="left" vertical="top"/>
    </xf>
    <xf numFmtId="0" fontId="0" fillId="9" borderId="24" xfId="4" applyNumberFormat="1" applyFont="1" applyFill="1" applyBorder="1" applyAlignment="1" applyProtection="1">
      <alignment horizontal="left" vertical="top"/>
    </xf>
    <xf numFmtId="0" fontId="2" fillId="9" borderId="21" xfId="4" applyNumberFormat="1" applyFont="1" applyFill="1" applyBorder="1" applyAlignment="1" applyProtection="1">
      <alignment horizontal="left" vertical="top"/>
    </xf>
    <xf numFmtId="0" fontId="18" fillId="9" borderId="43" xfId="4" applyNumberFormat="1" applyFont="1" applyFill="1" applyBorder="1" applyAlignment="1" applyProtection="1">
      <alignment horizontal="left" vertical="top"/>
    </xf>
    <xf numFmtId="0" fontId="0" fillId="8" borderId="21" xfId="4" applyNumberFormat="1" applyFont="1" applyFill="1" applyBorder="1" applyAlignment="1" applyProtection="1">
      <alignment horizontal="left" vertical="top"/>
      <protection locked="0"/>
    </xf>
    <xf numFmtId="0" fontId="0" fillId="8" borderId="49" xfId="4" applyNumberFormat="1" applyFont="1" applyFill="1" applyBorder="1" applyAlignment="1" applyProtection="1">
      <alignment horizontal="left" vertical="top"/>
      <protection locked="0"/>
    </xf>
    <xf numFmtId="0" fontId="0" fillId="7" borderId="43" xfId="4" applyNumberFormat="1" applyFont="1" applyFill="1" applyBorder="1" applyAlignment="1" applyProtection="1">
      <alignment horizontal="left" vertical="top"/>
      <protection locked="0"/>
    </xf>
    <xf numFmtId="0" fontId="0" fillId="8" borderId="24" xfId="4" applyNumberFormat="1" applyFont="1" applyFill="1" applyBorder="1" applyAlignment="1" applyProtection="1">
      <alignment horizontal="left" vertical="top"/>
      <protection locked="0"/>
    </xf>
    <xf numFmtId="0" fontId="0" fillId="8" borderId="43" xfId="4" applyNumberFormat="1" applyFont="1" applyFill="1" applyBorder="1" applyAlignment="1" applyProtection="1">
      <alignment horizontal="left" vertical="top"/>
      <protection locked="0"/>
    </xf>
    <xf numFmtId="0" fontId="7" fillId="8" borderId="74" xfId="4" applyNumberFormat="1" applyFont="1" applyFill="1" applyBorder="1" applyAlignment="1" applyProtection="1">
      <alignment horizontal="right" vertical="top"/>
      <protection locked="0"/>
    </xf>
    <xf numFmtId="0" fontId="7" fillId="7" borderId="74" xfId="4" applyNumberFormat="1" applyFont="1" applyFill="1" applyBorder="1" applyAlignment="1" applyProtection="1">
      <alignment horizontal="right" vertical="top"/>
      <protection locked="0"/>
    </xf>
    <xf numFmtId="0" fontId="0" fillId="8" borderId="49" xfId="4" applyFont="1" applyFill="1" applyBorder="1" applyAlignment="1" applyProtection="1">
      <alignment vertical="top"/>
      <protection locked="0"/>
    </xf>
    <xf numFmtId="0" fontId="6" fillId="8" borderId="49" xfId="4" applyFont="1" applyFill="1" applyBorder="1" applyAlignment="1" applyProtection="1">
      <alignment horizontal="left" vertical="top"/>
      <protection locked="0"/>
    </xf>
    <xf numFmtId="0" fontId="6" fillId="8" borderId="48" xfId="4" applyFont="1" applyFill="1" applyBorder="1" applyAlignment="1" applyProtection="1">
      <alignment horizontal="left" vertical="top"/>
      <protection locked="0"/>
    </xf>
    <xf numFmtId="0" fontId="0" fillId="2" borderId="80" xfId="0" applyFont="1" applyFill="1" applyBorder="1" applyAlignment="1" applyProtection="1">
      <alignment horizontal="center"/>
      <protection locked="0"/>
    </xf>
    <xf numFmtId="0" fontId="5" fillId="2" borderId="81" xfId="0" applyFont="1" applyFill="1" applyBorder="1" applyAlignment="1" applyProtection="1">
      <alignment horizontal="center" vertical="top" wrapText="1"/>
    </xf>
    <xf numFmtId="9" fontId="5" fillId="2" borderId="71" xfId="9" applyFont="1" applyFill="1" applyBorder="1" applyAlignment="1" applyProtection="1">
      <alignment horizontal="center" vertical="top" wrapText="1"/>
    </xf>
    <xf numFmtId="0" fontId="0" fillId="2" borderId="82" xfId="0" applyFont="1" applyFill="1" applyBorder="1" applyAlignment="1" applyProtection="1">
      <alignment horizontal="left"/>
      <protection locked="0"/>
    </xf>
    <xf numFmtId="0" fontId="0" fillId="7" borderId="83" xfId="4" applyFont="1" applyFill="1" applyBorder="1" applyAlignment="1" applyProtection="1">
      <alignment horizontal="left" vertical="top"/>
      <protection locked="0"/>
    </xf>
    <xf numFmtId="0" fontId="0" fillId="7" borderId="83" xfId="4" applyFont="1" applyFill="1" applyBorder="1" applyAlignment="1" applyProtection="1">
      <alignment vertical="top"/>
      <protection locked="0"/>
    </xf>
    <xf numFmtId="0" fontId="0" fillId="7" borderId="84" xfId="4" applyFont="1" applyFill="1" applyBorder="1" applyAlignment="1" applyProtection="1">
      <alignment horizontal="left" vertical="top"/>
      <protection locked="0"/>
    </xf>
    <xf numFmtId="0" fontId="0" fillId="5" borderId="85" xfId="0" applyFont="1" applyFill="1" applyBorder="1" applyAlignment="1" applyProtection="1">
      <alignment horizontal="center"/>
      <protection locked="0"/>
    </xf>
    <xf numFmtId="0" fontId="5" fillId="5" borderId="86" xfId="0" applyFont="1" applyFill="1" applyBorder="1" applyAlignment="1" applyProtection="1">
      <alignment horizontal="center" vertical="top" wrapText="1"/>
    </xf>
    <xf numFmtId="9" fontId="5" fillId="5" borderId="87" xfId="9" applyFont="1" applyFill="1" applyBorder="1" applyAlignment="1" applyProtection="1">
      <alignment horizontal="center" vertical="top" wrapText="1"/>
    </xf>
    <xf numFmtId="0" fontId="0" fillId="5" borderId="88" xfId="0" applyFont="1" applyFill="1" applyBorder="1" applyAlignment="1" applyProtection="1">
      <alignment horizontal="left"/>
      <protection locked="0"/>
    </xf>
    <xf numFmtId="49" fontId="19" fillId="0" borderId="0" xfId="0" applyNumberFormat="1" applyFont="1" applyAlignment="1">
      <alignment wrapText="1"/>
    </xf>
    <xf numFmtId="15" fontId="0" fillId="5" borderId="1" xfId="0" applyNumberFormat="1" applyFont="1" applyFill="1" applyBorder="1" applyAlignment="1" applyProtection="1">
      <alignment horizontal="center"/>
      <protection locked="0"/>
    </xf>
    <xf numFmtId="14" fontId="0" fillId="7" borderId="73" xfId="4" applyNumberFormat="1" applyFont="1" applyFill="1" applyBorder="1" applyAlignment="1" applyProtection="1">
      <alignment horizontal="left" vertical="top"/>
      <protection locked="0"/>
    </xf>
    <xf numFmtId="0" fontId="0" fillId="0" borderId="0" xfId="4" applyFont="1" applyBorder="1" applyAlignment="1" applyProtection="1">
      <alignment horizontal="center" vertical="top"/>
    </xf>
    <xf numFmtId="0" fontId="0" fillId="0" borderId="0" xfId="4" applyFont="1" applyBorder="1" applyAlignment="1" applyProtection="1">
      <alignment vertical="top"/>
    </xf>
    <xf numFmtId="9" fontId="0" fillId="0" borderId="0" xfId="4" applyNumberFormat="1" applyFont="1" applyAlignment="1" applyProtection="1">
      <alignment vertical="top"/>
    </xf>
    <xf numFmtId="0" fontId="0" fillId="0" borderId="0" xfId="4" applyFont="1" applyBorder="1" applyAlignment="1" applyProtection="1">
      <alignment horizontal="right" vertical="top"/>
    </xf>
  </cellXfs>
  <cellStyles count="12">
    <cellStyle name="Commentaire 2" xfId="7"/>
    <cellStyle name="Euro" xfId="1"/>
    <cellStyle name="Milliers 2" xfId="2"/>
    <cellStyle name="Normal" xfId="0" builtinId="0"/>
    <cellStyle name="Normal 2" xfId="3"/>
    <cellStyle name="Normal 2 13" xfId="11"/>
    <cellStyle name="Normal 2 2" xfId="4"/>
    <cellStyle name="Normal 3" xfId="5"/>
    <cellStyle name="Normal 4" xfId="8"/>
    <cellStyle name="Normal 5" xfId="10"/>
    <cellStyle name="Pourcentage" xfId="9" builtinId="5"/>
    <cellStyle name="Style 1" xfId="6"/>
  </cellStyles>
  <dxfs count="99"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4476B2"/>
        </patternFill>
      </fill>
    </dxf>
    <dxf>
      <fill>
        <patternFill>
          <bgColor rgb="FFFF66CC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 patternType="solid">
          <fgColor indexed="26"/>
          <bgColor theme="0" tint="-0.24994659260841701"/>
        </patternFill>
      </fill>
    </dxf>
    <dxf>
      <font>
        <strike val="0"/>
        <color theme="0"/>
      </font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9" tint="0.39994506668294322"/>
        </patternFill>
      </fill>
    </dxf>
    <dxf>
      <fill>
        <patternFill>
          <bgColor rgb="FF4476B2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ill>
        <patternFill>
          <bgColor rgb="FFFF66CC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 patternType="solid">
          <fgColor indexed="26"/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ill>
        <patternFill>
          <bgColor theme="0" tint="-0.24994659260841701"/>
        </patternFill>
      </fill>
    </dxf>
    <dxf>
      <font>
        <strike val="0"/>
        <color theme="0"/>
      </font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4476B2"/>
        </patternFill>
      </fill>
    </dxf>
    <dxf>
      <fill>
        <patternFill>
          <bgColor rgb="FFFF66CC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 patternType="solid">
          <fgColor indexed="26"/>
          <bgColor theme="0" tint="-0.24994659260841701"/>
        </patternFill>
      </fill>
    </dxf>
    <dxf>
      <font>
        <strike val="0"/>
        <color theme="0"/>
      </font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9" tint="0.39994506668294322"/>
        </patternFill>
      </fill>
    </dxf>
    <dxf>
      <fill>
        <patternFill>
          <bgColor rgb="FF4476B2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ill>
        <patternFill>
          <bgColor rgb="FFFF66CC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 patternType="solid">
          <fgColor indexed="26"/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ill>
        <patternFill>
          <bgColor theme="0" tint="-0.24994659260841701"/>
        </patternFill>
      </fill>
    </dxf>
    <dxf>
      <font>
        <strike val="0"/>
        <color theme="0"/>
      </font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4476B2"/>
        </patternFill>
      </fill>
    </dxf>
    <dxf>
      <fill>
        <patternFill>
          <bgColor rgb="FFFF66CC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 patternType="solid">
          <fgColor indexed="26"/>
          <bgColor theme="0" tint="-0.24994659260841701"/>
        </patternFill>
      </fill>
    </dxf>
    <dxf>
      <font>
        <strike val="0"/>
        <color theme="0"/>
      </font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9" tint="0.39994506668294322"/>
        </patternFill>
      </fill>
    </dxf>
    <dxf>
      <fill>
        <patternFill>
          <bgColor rgb="FF4476B2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ill>
        <patternFill>
          <bgColor rgb="FFFF66CC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 patternType="solid">
          <fgColor indexed="26"/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ill>
        <patternFill>
          <bgColor theme="0" tint="-0.24994659260841701"/>
        </patternFill>
      </fill>
    </dxf>
    <dxf>
      <font>
        <strike val="0"/>
        <color theme="0"/>
      </font>
    </dxf>
  </dxfs>
  <tableStyles count="0" defaultTableStyle="TableStyleMedium9" defaultPivotStyle="PivotStyleLight16"/>
  <colors>
    <mruColors>
      <color rgb="FF33CC33"/>
      <color rgb="FFFFFF99"/>
      <color rgb="FF4476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7">
    <tabColor rgb="FFFFC000"/>
  </sheetPr>
  <dimension ref="A1:IW67"/>
  <sheetViews>
    <sheetView zoomScale="85" zoomScaleNormal="85" workbookViewId="0">
      <pane xSplit="4" ySplit="8" topLeftCell="F9" activePane="bottomRight" state="frozen"/>
      <selection activeCell="I26" sqref="I26"/>
      <selection pane="topRight" activeCell="I26" sqref="I26"/>
      <selection pane="bottomLeft" activeCell="I26" sqref="I26"/>
      <selection pane="bottomRight" activeCell="B2" sqref="B2"/>
    </sheetView>
  </sheetViews>
  <sheetFormatPr baseColWidth="10" defaultColWidth="14.7109375" defaultRowHeight="12.75"/>
  <cols>
    <col min="1" max="1" width="11.28515625" style="6" customWidth="1"/>
    <col min="2" max="2" width="14.7109375" style="4" customWidth="1"/>
    <col min="3" max="3" width="9.42578125" style="7" bestFit="1" customWidth="1"/>
    <col min="4" max="4" width="47.5703125" style="6" customWidth="1"/>
    <col min="5" max="11" width="13.85546875" style="5" customWidth="1"/>
    <col min="12" max="12" width="10.28515625" style="5" customWidth="1"/>
    <col min="13" max="13" width="6.7109375" style="52" customWidth="1"/>
    <col min="14" max="14" width="36.28515625" style="5" customWidth="1"/>
    <col min="15" max="15" width="16.42578125" style="4" bestFit="1" customWidth="1"/>
    <col min="16" max="256" width="11.42578125" style="4" customWidth="1"/>
    <col min="257" max="16384" width="14.7109375" style="4"/>
  </cols>
  <sheetData>
    <row r="1" spans="1:257" ht="15" thickBot="1">
      <c r="A1" s="214"/>
      <c r="B1" s="138" t="s">
        <v>53</v>
      </c>
      <c r="C1" s="142" t="s">
        <v>56</v>
      </c>
      <c r="D1" s="136" t="s">
        <v>11</v>
      </c>
      <c r="E1" s="160">
        <v>3</v>
      </c>
      <c r="F1" s="160">
        <v>2</v>
      </c>
      <c r="G1" s="160">
        <v>2</v>
      </c>
      <c r="H1" s="160">
        <v>2</v>
      </c>
      <c r="I1" s="160">
        <v>2</v>
      </c>
      <c r="J1" s="160">
        <v>2</v>
      </c>
      <c r="K1" s="161">
        <v>3</v>
      </c>
      <c r="N1" s="52"/>
      <c r="O1" s="218" t="s">
        <v>100</v>
      </c>
      <c r="P1" s="216" t="s">
        <v>101</v>
      </c>
    </row>
    <row r="2" spans="1:257" ht="14.25">
      <c r="A2" s="196" t="s">
        <v>51</v>
      </c>
      <c r="B2" s="141">
        <f ca="1">AVERAGE(O3:P3)</f>
        <v>0.10810810810810811</v>
      </c>
      <c r="C2" s="139">
        <f>SUM(M10:M16)</f>
        <v>0.10810810810810811</v>
      </c>
      <c r="D2" s="155" t="s">
        <v>9</v>
      </c>
      <c r="E2" s="162"/>
      <c r="F2" s="163">
        <v>4.1666666666666664E-2</v>
      </c>
      <c r="G2" s="163">
        <v>4.1666666666666664E-2</v>
      </c>
      <c r="H2" s="163">
        <v>4.1666666666666664E-2</v>
      </c>
      <c r="I2" s="163"/>
      <c r="J2" s="163"/>
      <c r="K2" s="164"/>
      <c r="L2" s="33"/>
      <c r="M2" s="53"/>
      <c r="N2" s="53"/>
      <c r="O2" s="33" t="str">
        <f ca="1">"'"&amp;TEXT(MID(CELL("filename",A1),FIND("]",CELL("filename",A1))+1,32),"j mmmm")&amp;"'"</f>
        <v>'18 mai'</v>
      </c>
      <c r="P2" s="7" t="str">
        <f ca="1">"'"&amp;TEXT(MID(CELL("filename",A1),FIND("]",CELL("filename",A1))+1,32)-7,"j mmmm")&amp;"'"</f>
        <v>'11 mai'</v>
      </c>
    </row>
    <row r="3" spans="1:257" ht="15">
      <c r="A3" s="197" t="s">
        <v>50</v>
      </c>
      <c r="B3" s="141">
        <f t="shared" ref="B3:B5" ca="1" si="0">AVERAGE(O4:P4)</f>
        <v>0.7567567567567568</v>
      </c>
      <c r="C3" s="140">
        <f>SUM(M17:M35)</f>
        <v>0.7567567567567568</v>
      </c>
      <c r="D3" s="156" t="s">
        <v>54</v>
      </c>
      <c r="E3" s="165"/>
      <c r="F3" s="46">
        <v>0.41666666666666669</v>
      </c>
      <c r="G3" s="46">
        <v>0.40972222222222227</v>
      </c>
      <c r="H3" s="46">
        <v>0.3888888888888889</v>
      </c>
      <c r="I3" s="46"/>
      <c r="J3" s="46"/>
      <c r="K3" s="49"/>
      <c r="L3" s="33"/>
      <c r="M3" s="53"/>
      <c r="N3" s="169"/>
      <c r="O3" s="217">
        <f ca="1">INDIRECT(O$2&amp;"!$C"&amp;ROW()-1)</f>
        <v>0.10810810810810811</v>
      </c>
      <c r="P3" s="217">
        <f ca="1">INDIRECT(P$2&amp;"!$C"&amp;ROW()-1)</f>
        <v>0.10810810810810811</v>
      </c>
    </row>
    <row r="4" spans="1:257" ht="15">
      <c r="A4" s="196" t="s">
        <v>82</v>
      </c>
      <c r="B4" s="141">
        <f t="shared" ca="1" si="0"/>
        <v>0</v>
      </c>
      <c r="C4" s="139">
        <f>SUM(M36:M49)</f>
        <v>0</v>
      </c>
      <c r="D4" s="155" t="s">
        <v>55</v>
      </c>
      <c r="E4" s="165"/>
      <c r="F4" s="46">
        <v>0.71875</v>
      </c>
      <c r="G4" s="46">
        <v>0.76041666666666663</v>
      </c>
      <c r="H4" s="46">
        <v>0.70833333333333337</v>
      </c>
      <c r="I4" s="46"/>
      <c r="J4" s="46"/>
      <c r="K4" s="49"/>
      <c r="L4" s="33"/>
      <c r="M4" s="53"/>
      <c r="N4" s="212"/>
      <c r="O4" s="217">
        <f t="shared" ref="O4:P6" ca="1" si="1">INDIRECT(O$2&amp;"!$C"&amp;ROW()-1)</f>
        <v>0.7567567567567568</v>
      </c>
      <c r="P4" s="217">
        <f t="shared" ca="1" si="1"/>
        <v>0.7567567567567568</v>
      </c>
    </row>
    <row r="5" spans="1:257" ht="15" thickBot="1">
      <c r="A5" s="197" t="s">
        <v>52</v>
      </c>
      <c r="B5" s="141">
        <f t="shared" ca="1" si="0"/>
        <v>0.13513513513513514</v>
      </c>
      <c r="C5" s="140">
        <f>SUM(M50:M63)</f>
        <v>0.13513513513513514</v>
      </c>
      <c r="D5" s="157" t="s">
        <v>3</v>
      </c>
      <c r="E5" s="166">
        <f>(E4-E3)</f>
        <v>0</v>
      </c>
      <c r="F5" s="47">
        <f>(F4-F3)-F2</f>
        <v>0.26041666666666663</v>
      </c>
      <c r="G5" s="47">
        <f>(G4-G3)-G2</f>
        <v>0.30902777777777768</v>
      </c>
      <c r="H5" s="47">
        <f>(H4-H3)-H2</f>
        <v>0.27777777777777779</v>
      </c>
      <c r="I5" s="47">
        <f>(I4-I3)-I2</f>
        <v>0</v>
      </c>
      <c r="J5" s="47">
        <f>(J4-J3)-J2</f>
        <v>0</v>
      </c>
      <c r="K5" s="50">
        <f>K4-K3</f>
        <v>0</v>
      </c>
      <c r="L5" s="48">
        <f>SUM(E5:K5)</f>
        <v>0.8472222222222221</v>
      </c>
      <c r="M5" s="54"/>
      <c r="N5" s="33"/>
      <c r="O5" s="217">
        <f t="shared" ca="1" si="1"/>
        <v>0</v>
      </c>
      <c r="P5" s="217">
        <f t="shared" ca="1" si="1"/>
        <v>0</v>
      </c>
    </row>
    <row r="6" spans="1:257" ht="13.5" thickBot="1">
      <c r="A6" s="32" t="s">
        <v>0</v>
      </c>
      <c r="B6" s="31"/>
      <c r="C6" s="30" t="s">
        <v>1</v>
      </c>
      <c r="D6" s="158" t="s">
        <v>2</v>
      </c>
      <c r="E6" s="167">
        <v>41770</v>
      </c>
      <c r="F6" s="29">
        <f t="shared" ref="F6:K6" si="2">E6+1</f>
        <v>41771</v>
      </c>
      <c r="G6" s="29">
        <f t="shared" si="2"/>
        <v>41772</v>
      </c>
      <c r="H6" s="29">
        <f t="shared" si="2"/>
        <v>41773</v>
      </c>
      <c r="I6" s="29">
        <f t="shared" si="2"/>
        <v>41774</v>
      </c>
      <c r="J6" s="29">
        <f t="shared" si="2"/>
        <v>41775</v>
      </c>
      <c r="K6" s="29">
        <f t="shared" si="2"/>
        <v>41776</v>
      </c>
      <c r="L6" s="28" t="s">
        <v>3</v>
      </c>
      <c r="M6" s="55"/>
      <c r="N6" s="27" t="s">
        <v>4</v>
      </c>
      <c r="O6" s="217">
        <f t="shared" ca="1" si="1"/>
        <v>0.13513513513513514</v>
      </c>
      <c r="P6" s="217">
        <f t="shared" ca="1" si="1"/>
        <v>0.13513513513513514</v>
      </c>
    </row>
    <row r="7" spans="1:257" ht="13.5" thickBot="1">
      <c r="A7" s="183"/>
      <c r="B7" s="26"/>
      <c r="C7" s="25"/>
      <c r="D7" s="159"/>
      <c r="E7" s="168">
        <f>E8</f>
        <v>0.5</v>
      </c>
      <c r="F7" s="168">
        <f>F8-7</f>
        <v>-0.75</v>
      </c>
      <c r="G7" s="168">
        <f>G8-7</f>
        <v>0.25</v>
      </c>
      <c r="H7" s="168">
        <f>H8-7</f>
        <v>-3.5</v>
      </c>
      <c r="I7" s="168">
        <f>I8-7</f>
        <v>-6.5</v>
      </c>
      <c r="J7" s="168">
        <f>J8-7</f>
        <v>-6.5</v>
      </c>
      <c r="K7" s="168">
        <f>K8</f>
        <v>0</v>
      </c>
      <c r="L7" s="24">
        <f>SUM(E7:K7)</f>
        <v>-16.5</v>
      </c>
      <c r="M7" s="56"/>
      <c r="N7" s="23"/>
    </row>
    <row r="8" spans="1:257" ht="13.5" thickBot="1">
      <c r="A8" s="184"/>
      <c r="B8" s="22" t="str">
        <f>IF(C8&gt;0,"Il manque",IF(C8&lt;0,"Tu as",""))</f>
        <v>Il manque</v>
      </c>
      <c r="C8" s="21">
        <f>35-L8</f>
        <v>16.5</v>
      </c>
      <c r="D8" s="20" t="str">
        <f>IF(C8&gt;0,"heure(s) pour finir la semaine",IF(C8&lt;0,"heure(s) supplémentaire(s)",""))</f>
        <v>heure(s) pour finir la semaine</v>
      </c>
      <c r="E8" s="19">
        <f t="shared" ref="E8:L8" si="3">SUM(E10:E63)</f>
        <v>0.5</v>
      </c>
      <c r="F8" s="17">
        <f t="shared" si="3"/>
        <v>6.25</v>
      </c>
      <c r="G8" s="17">
        <f t="shared" si="3"/>
        <v>7.25</v>
      </c>
      <c r="H8" s="17">
        <f t="shared" si="3"/>
        <v>3.5</v>
      </c>
      <c r="I8" s="17">
        <f t="shared" si="3"/>
        <v>0.5</v>
      </c>
      <c r="J8" s="17">
        <f t="shared" si="3"/>
        <v>0.5</v>
      </c>
      <c r="K8" s="18">
        <f t="shared" si="3"/>
        <v>0</v>
      </c>
      <c r="L8" s="18">
        <f t="shared" si="3"/>
        <v>18.5</v>
      </c>
      <c r="M8" s="121">
        <f>L8/35</f>
        <v>0.52857142857142858</v>
      </c>
      <c r="N8" s="107"/>
    </row>
    <row r="9" spans="1:257" s="64" customFormat="1">
      <c r="A9" s="185"/>
      <c r="B9" s="60"/>
      <c r="C9" s="171"/>
      <c r="D9" s="61"/>
      <c r="E9" s="62"/>
      <c r="F9" s="62"/>
      <c r="G9" s="62"/>
      <c r="H9" s="62"/>
      <c r="I9" s="62"/>
      <c r="J9" s="62"/>
      <c r="K9" s="62"/>
      <c r="L9" s="63">
        <f>SUM(E9:K9)</f>
        <v>0</v>
      </c>
      <c r="M9" s="122">
        <f>L9/$L$8</f>
        <v>0</v>
      </c>
      <c r="N9" s="108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37"/>
      <c r="FB9" s="37"/>
      <c r="FC9" s="37"/>
      <c r="FD9" s="37"/>
      <c r="FE9" s="37"/>
      <c r="FF9" s="37"/>
      <c r="FG9" s="37"/>
      <c r="FH9" s="37"/>
      <c r="FI9" s="37"/>
      <c r="FJ9" s="37"/>
      <c r="FK9" s="37"/>
      <c r="FL9" s="37"/>
      <c r="FM9" s="37"/>
      <c r="FN9" s="37"/>
      <c r="FO9" s="37"/>
      <c r="FP9" s="37"/>
      <c r="FQ9" s="37"/>
      <c r="FR9" s="37"/>
      <c r="FS9" s="37"/>
      <c r="FT9" s="37"/>
      <c r="FU9" s="37"/>
      <c r="FV9" s="37"/>
      <c r="FW9" s="37"/>
      <c r="FX9" s="37"/>
      <c r="FY9" s="37"/>
      <c r="FZ9" s="37"/>
      <c r="GA9" s="37"/>
      <c r="GB9" s="37"/>
      <c r="GC9" s="37"/>
      <c r="GD9" s="37"/>
      <c r="GE9" s="37"/>
      <c r="GF9" s="37"/>
      <c r="GG9" s="37"/>
      <c r="GH9" s="37"/>
      <c r="GI9" s="37"/>
      <c r="GJ9" s="37"/>
      <c r="GK9" s="37"/>
      <c r="GL9" s="37"/>
      <c r="GM9" s="37"/>
      <c r="GN9" s="37"/>
      <c r="GO9" s="37"/>
      <c r="GP9" s="37"/>
      <c r="GQ9" s="37"/>
      <c r="GR9" s="37"/>
      <c r="GS9" s="37"/>
      <c r="GT9" s="37"/>
      <c r="GU9" s="37"/>
      <c r="GV9" s="37"/>
      <c r="GW9" s="37"/>
      <c r="GX9" s="37"/>
      <c r="GY9" s="37"/>
      <c r="GZ9" s="37"/>
      <c r="HA9" s="37"/>
      <c r="HB9" s="37"/>
      <c r="HC9" s="37"/>
      <c r="HD9" s="37"/>
      <c r="HE9" s="37"/>
      <c r="HF9" s="37"/>
      <c r="HG9" s="37"/>
      <c r="HH9" s="37"/>
      <c r="HI9" s="37"/>
      <c r="HJ9" s="37"/>
      <c r="HK9" s="37"/>
      <c r="HL9" s="37"/>
      <c r="HM9" s="37"/>
      <c r="HN9" s="37"/>
      <c r="HO9" s="37"/>
      <c r="HP9" s="37"/>
      <c r="HQ9" s="37"/>
      <c r="HR9" s="37"/>
      <c r="HS9" s="37"/>
      <c r="HT9" s="37"/>
      <c r="HU9" s="37"/>
      <c r="HV9" s="37"/>
      <c r="HW9" s="37"/>
      <c r="HX9" s="37"/>
      <c r="HY9" s="37"/>
      <c r="HZ9" s="37"/>
      <c r="IA9" s="37"/>
      <c r="IB9" s="37"/>
      <c r="IC9" s="37"/>
      <c r="ID9" s="37"/>
      <c r="IE9" s="37"/>
      <c r="IF9" s="37"/>
      <c r="IG9" s="37"/>
      <c r="IH9" s="37"/>
      <c r="II9" s="37"/>
      <c r="IJ9" s="37"/>
      <c r="IK9" s="37"/>
      <c r="IL9" s="37"/>
      <c r="IM9" s="37"/>
      <c r="IN9" s="37"/>
      <c r="IO9" s="37"/>
      <c r="IP9" s="37"/>
      <c r="IQ9" s="37"/>
      <c r="IR9" s="37"/>
      <c r="IS9" s="37"/>
      <c r="IT9" s="37"/>
      <c r="IU9" s="37"/>
      <c r="IV9" s="37"/>
      <c r="IW9" s="37"/>
    </row>
    <row r="10" spans="1:257" s="66" customFormat="1">
      <c r="A10" s="186" t="s">
        <v>47</v>
      </c>
      <c r="B10" s="76" t="s">
        <v>5</v>
      </c>
      <c r="C10" s="172">
        <v>1</v>
      </c>
      <c r="D10" s="68" t="s">
        <v>5</v>
      </c>
      <c r="E10" s="69"/>
      <c r="F10" s="70"/>
      <c r="G10" s="69">
        <v>0.5</v>
      </c>
      <c r="H10" s="69">
        <v>0.5</v>
      </c>
      <c r="I10" s="70">
        <v>0.5</v>
      </c>
      <c r="J10" s="69">
        <v>0.5</v>
      </c>
      <c r="K10" s="69"/>
      <c r="L10" s="71">
        <f t="shared" ref="L10:L63" si="4">SUM(E10:K10)</f>
        <v>2</v>
      </c>
      <c r="M10" s="123">
        <f t="shared" ref="M10:M63" si="5">L10/$L$8</f>
        <v>0.10810810810810811</v>
      </c>
      <c r="N10" s="109"/>
    </row>
    <row r="11" spans="1:257" s="66" customFormat="1" ht="13.5" thickBot="1">
      <c r="A11" s="187" t="s">
        <v>47</v>
      </c>
      <c r="B11" s="89" t="s">
        <v>5</v>
      </c>
      <c r="C11" s="173">
        <v>2</v>
      </c>
      <c r="D11" s="90" t="s">
        <v>72</v>
      </c>
      <c r="E11" s="91"/>
      <c r="F11" s="91"/>
      <c r="G11" s="91"/>
      <c r="H11" s="91"/>
      <c r="I11" s="91"/>
      <c r="J11" s="91"/>
      <c r="K11" s="91"/>
      <c r="L11" s="92">
        <f t="shared" si="4"/>
        <v>0</v>
      </c>
      <c r="M11" s="124">
        <f t="shared" si="5"/>
        <v>0</v>
      </c>
      <c r="N11" s="110"/>
    </row>
    <row r="12" spans="1:257" s="66" customFormat="1" ht="13.5" thickTop="1">
      <c r="A12" s="188" t="s">
        <v>48</v>
      </c>
      <c r="B12" s="36" t="s">
        <v>8</v>
      </c>
      <c r="C12" s="174">
        <v>1</v>
      </c>
      <c r="D12" s="51" t="s">
        <v>73</v>
      </c>
      <c r="E12" s="86"/>
      <c r="F12" s="86"/>
      <c r="G12" s="86"/>
      <c r="H12" s="86"/>
      <c r="I12" s="86"/>
      <c r="J12" s="88"/>
      <c r="K12" s="86"/>
      <c r="L12" s="87">
        <f t="shared" si="4"/>
        <v>0</v>
      </c>
      <c r="M12" s="125">
        <f t="shared" si="5"/>
        <v>0</v>
      </c>
      <c r="N12" s="111"/>
    </row>
    <row r="13" spans="1:257" s="66" customFormat="1">
      <c r="A13" s="189" t="s">
        <v>48</v>
      </c>
      <c r="B13" s="150" t="s">
        <v>8</v>
      </c>
      <c r="C13" s="175">
        <v>2</v>
      </c>
      <c r="D13" s="75" t="s">
        <v>75</v>
      </c>
      <c r="E13" s="72"/>
      <c r="F13" s="72"/>
      <c r="G13" s="72"/>
      <c r="H13" s="72"/>
      <c r="I13" s="72"/>
      <c r="J13" s="73"/>
      <c r="K13" s="72"/>
      <c r="L13" s="74">
        <f t="shared" si="4"/>
        <v>0</v>
      </c>
      <c r="M13" s="126">
        <f t="shared" si="5"/>
        <v>0</v>
      </c>
      <c r="N13" s="112"/>
    </row>
    <row r="14" spans="1:257" s="66" customFormat="1" ht="13.5" thickBot="1">
      <c r="A14" s="190" t="s">
        <v>48</v>
      </c>
      <c r="B14" s="151" t="s">
        <v>8</v>
      </c>
      <c r="C14" s="176">
        <v>3</v>
      </c>
      <c r="D14" s="152" t="s">
        <v>76</v>
      </c>
      <c r="E14" s="83"/>
      <c r="F14" s="83"/>
      <c r="G14" s="83"/>
      <c r="H14" s="83"/>
      <c r="I14" s="83"/>
      <c r="J14" s="83"/>
      <c r="K14" s="83"/>
      <c r="L14" s="84">
        <f t="shared" si="4"/>
        <v>0</v>
      </c>
      <c r="M14" s="127">
        <f t="shared" si="5"/>
        <v>0</v>
      </c>
      <c r="N14" s="113"/>
    </row>
    <row r="15" spans="1:257" s="66" customFormat="1" ht="13.5" thickTop="1">
      <c r="A15" s="188" t="s">
        <v>49</v>
      </c>
      <c r="B15" s="85" t="s">
        <v>12</v>
      </c>
      <c r="C15" s="174">
        <v>1</v>
      </c>
      <c r="D15" s="57" t="s">
        <v>77</v>
      </c>
      <c r="E15" s="86"/>
      <c r="F15" s="86"/>
      <c r="G15" s="86"/>
      <c r="H15" s="86"/>
      <c r="I15" s="86"/>
      <c r="J15" s="86"/>
      <c r="K15" s="86"/>
      <c r="L15" s="87">
        <f t="shared" si="4"/>
        <v>0</v>
      </c>
      <c r="M15" s="125">
        <f t="shared" si="5"/>
        <v>0</v>
      </c>
      <c r="N15" s="114"/>
    </row>
    <row r="16" spans="1:257" s="66" customFormat="1" ht="13.5" thickBot="1">
      <c r="A16" s="190" t="s">
        <v>49</v>
      </c>
      <c r="B16" s="151" t="s">
        <v>12</v>
      </c>
      <c r="C16" s="176">
        <v>2</v>
      </c>
      <c r="D16" s="152" t="s">
        <v>74</v>
      </c>
      <c r="E16" s="83"/>
      <c r="F16" s="83"/>
      <c r="G16" s="83"/>
      <c r="H16" s="83"/>
      <c r="I16" s="83"/>
      <c r="J16" s="83"/>
      <c r="K16" s="83"/>
      <c r="L16" s="84">
        <f t="shared" si="4"/>
        <v>0</v>
      </c>
      <c r="M16" s="127">
        <f t="shared" si="5"/>
        <v>0</v>
      </c>
      <c r="N16" s="113"/>
    </row>
    <row r="17" spans="1:257" s="67" customFormat="1" ht="13.5" thickTop="1">
      <c r="A17" s="191" t="s">
        <v>43</v>
      </c>
      <c r="B17" s="16" t="s">
        <v>44</v>
      </c>
      <c r="C17" s="147">
        <v>1</v>
      </c>
      <c r="D17" s="41" t="s">
        <v>33</v>
      </c>
      <c r="E17" s="38"/>
      <c r="F17" s="38"/>
      <c r="G17" s="38"/>
      <c r="H17" s="15"/>
      <c r="I17" s="39"/>
      <c r="J17" s="38"/>
      <c r="K17" s="15"/>
      <c r="L17" s="102">
        <f t="shared" si="4"/>
        <v>0</v>
      </c>
      <c r="M17" s="128">
        <f t="shared" si="5"/>
        <v>0</v>
      </c>
      <c r="N17" s="153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66"/>
      <c r="AP17" s="66"/>
      <c r="AQ17" s="66"/>
      <c r="AR17" s="66"/>
      <c r="AS17" s="66"/>
      <c r="AT17" s="66"/>
      <c r="AU17" s="66"/>
      <c r="AV17" s="66"/>
      <c r="AW17" s="66"/>
      <c r="AX17" s="66"/>
      <c r="AY17" s="66"/>
      <c r="AZ17" s="66"/>
      <c r="BA17" s="66"/>
      <c r="BB17" s="66"/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66"/>
      <c r="BO17" s="66"/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66"/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  <c r="CN17" s="66"/>
      <c r="CO17" s="66"/>
      <c r="CP17" s="66"/>
      <c r="CQ17" s="66"/>
      <c r="CR17" s="66"/>
      <c r="CS17" s="66"/>
      <c r="CT17" s="66"/>
      <c r="CU17" s="66"/>
      <c r="CV17" s="66"/>
      <c r="CW17" s="66"/>
      <c r="CX17" s="66"/>
      <c r="CY17" s="66"/>
      <c r="CZ17" s="66"/>
      <c r="DA17" s="66"/>
      <c r="DB17" s="66"/>
      <c r="DC17" s="66"/>
      <c r="DD17" s="66"/>
      <c r="DE17" s="66"/>
      <c r="DF17" s="66"/>
      <c r="DG17" s="66"/>
      <c r="DH17" s="66"/>
      <c r="DI17" s="66"/>
      <c r="DJ17" s="66"/>
      <c r="DK17" s="66"/>
      <c r="DL17" s="66"/>
      <c r="DM17" s="66"/>
      <c r="DN17" s="66"/>
      <c r="DO17" s="66"/>
      <c r="DP17" s="66"/>
      <c r="DQ17" s="66"/>
      <c r="DR17" s="66"/>
      <c r="DS17" s="66"/>
      <c r="DT17" s="66"/>
      <c r="DU17" s="66"/>
      <c r="DV17" s="66"/>
      <c r="DW17" s="66"/>
      <c r="DX17" s="66"/>
      <c r="DY17" s="66"/>
      <c r="DZ17" s="66"/>
      <c r="EA17" s="66"/>
      <c r="EB17" s="66"/>
      <c r="EC17" s="66"/>
      <c r="ED17" s="66"/>
      <c r="EE17" s="66"/>
      <c r="EF17" s="66"/>
      <c r="EG17" s="66"/>
      <c r="EH17" s="66"/>
      <c r="EI17" s="66"/>
      <c r="EJ17" s="66"/>
      <c r="EK17" s="66"/>
      <c r="EL17" s="66"/>
      <c r="EM17" s="66"/>
      <c r="EN17" s="66"/>
      <c r="EO17" s="66"/>
      <c r="EP17" s="66"/>
      <c r="EQ17" s="66"/>
      <c r="ER17" s="66"/>
      <c r="ES17" s="66"/>
      <c r="ET17" s="66"/>
      <c r="EU17" s="66"/>
      <c r="EV17" s="66"/>
      <c r="EW17" s="66"/>
      <c r="EX17" s="66"/>
      <c r="EY17" s="66"/>
      <c r="EZ17" s="66"/>
      <c r="FA17" s="66"/>
      <c r="FB17" s="66"/>
      <c r="FC17" s="66"/>
      <c r="FD17" s="66"/>
      <c r="FE17" s="66"/>
      <c r="FF17" s="66"/>
      <c r="FG17" s="66"/>
      <c r="FH17" s="66"/>
      <c r="FI17" s="66"/>
      <c r="FJ17" s="66"/>
      <c r="FK17" s="66"/>
      <c r="FL17" s="66"/>
      <c r="FM17" s="66"/>
      <c r="FN17" s="66"/>
      <c r="FO17" s="66"/>
      <c r="FP17" s="66"/>
      <c r="FQ17" s="66"/>
      <c r="FR17" s="66"/>
      <c r="FS17" s="66"/>
      <c r="FT17" s="66"/>
      <c r="FU17" s="66"/>
      <c r="FV17" s="66"/>
      <c r="FW17" s="66"/>
      <c r="FX17" s="66"/>
      <c r="FY17" s="66"/>
      <c r="FZ17" s="66"/>
      <c r="GA17" s="66"/>
      <c r="GB17" s="66"/>
      <c r="GC17" s="66"/>
      <c r="GD17" s="66"/>
      <c r="GE17" s="66"/>
      <c r="GF17" s="66"/>
      <c r="GG17" s="66"/>
      <c r="GH17" s="66"/>
      <c r="GI17" s="66"/>
      <c r="GJ17" s="66"/>
      <c r="GK17" s="66"/>
      <c r="GL17" s="66"/>
      <c r="GM17" s="66"/>
      <c r="GN17" s="66"/>
      <c r="GO17" s="66"/>
      <c r="GP17" s="66"/>
      <c r="GQ17" s="66"/>
      <c r="GR17" s="66"/>
      <c r="GS17" s="66"/>
      <c r="GT17" s="66"/>
      <c r="GU17" s="66"/>
      <c r="GV17" s="66"/>
      <c r="GW17" s="66"/>
      <c r="GX17" s="66"/>
      <c r="GY17" s="66"/>
      <c r="GZ17" s="66"/>
      <c r="HA17" s="66"/>
      <c r="HB17" s="66"/>
      <c r="HC17" s="66"/>
      <c r="HD17" s="66"/>
      <c r="HE17" s="66"/>
      <c r="HF17" s="66"/>
      <c r="HG17" s="66"/>
      <c r="HH17" s="66"/>
      <c r="HI17" s="66"/>
      <c r="HJ17" s="66"/>
      <c r="HK17" s="66"/>
      <c r="HL17" s="66"/>
      <c r="HM17" s="66"/>
      <c r="HN17" s="66"/>
      <c r="HO17" s="66"/>
      <c r="HP17" s="66"/>
      <c r="HQ17" s="66"/>
      <c r="HR17" s="66"/>
      <c r="HS17" s="66"/>
      <c r="HT17" s="66"/>
      <c r="HU17" s="66"/>
      <c r="HV17" s="66"/>
      <c r="HW17" s="66"/>
      <c r="HX17" s="66"/>
      <c r="HY17" s="66"/>
      <c r="HZ17" s="66"/>
      <c r="IA17" s="66"/>
      <c r="IB17" s="66"/>
      <c r="IC17" s="66"/>
      <c r="ID17" s="66"/>
      <c r="IE17" s="66"/>
      <c r="IF17" s="66"/>
      <c r="IG17" s="66"/>
      <c r="IH17" s="66"/>
      <c r="II17" s="66"/>
      <c r="IJ17" s="66"/>
      <c r="IK17" s="66"/>
      <c r="IL17" s="66"/>
      <c r="IM17" s="66"/>
      <c r="IN17" s="66"/>
      <c r="IO17" s="66"/>
      <c r="IP17" s="66"/>
      <c r="IQ17" s="66"/>
      <c r="IR17" s="66"/>
      <c r="IS17" s="66"/>
      <c r="IT17" s="66"/>
      <c r="IU17" s="66"/>
      <c r="IV17" s="66"/>
      <c r="IW17" s="66"/>
    </row>
    <row r="18" spans="1:257" s="67" customFormat="1">
      <c r="A18" s="144" t="s">
        <v>43</v>
      </c>
      <c r="B18" s="43" t="s">
        <v>44</v>
      </c>
      <c r="C18" s="143">
        <v>6</v>
      </c>
      <c r="D18" s="44" t="s">
        <v>34</v>
      </c>
      <c r="E18" s="42"/>
      <c r="F18" s="42"/>
      <c r="G18" s="42"/>
      <c r="H18" s="45"/>
      <c r="I18" s="45"/>
      <c r="J18" s="42"/>
      <c r="K18" s="45"/>
      <c r="L18" s="103">
        <f t="shared" si="4"/>
        <v>0</v>
      </c>
      <c r="M18" s="129">
        <f t="shared" si="5"/>
        <v>0</v>
      </c>
      <c r="N18" s="154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6"/>
      <c r="AO18" s="66"/>
      <c r="AP18" s="66"/>
      <c r="AQ18" s="66"/>
      <c r="AR18" s="66"/>
      <c r="AS18" s="66"/>
      <c r="AT18" s="66"/>
      <c r="AU18" s="66"/>
      <c r="AV18" s="66"/>
      <c r="AW18" s="66"/>
      <c r="AX18" s="66"/>
      <c r="AY18" s="66"/>
      <c r="AZ18" s="66"/>
      <c r="BA18" s="66"/>
      <c r="BB18" s="66"/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66"/>
      <c r="CG18" s="66"/>
      <c r="CH18" s="66"/>
      <c r="CI18" s="66"/>
      <c r="CJ18" s="66"/>
      <c r="CK18" s="66"/>
      <c r="CL18" s="66"/>
      <c r="CM18" s="66"/>
      <c r="CN18" s="66"/>
      <c r="CO18" s="66"/>
      <c r="CP18" s="66"/>
      <c r="CQ18" s="66"/>
      <c r="CR18" s="66"/>
      <c r="CS18" s="66"/>
      <c r="CT18" s="66"/>
      <c r="CU18" s="66"/>
      <c r="CV18" s="66"/>
      <c r="CW18" s="66"/>
      <c r="CX18" s="66"/>
      <c r="CY18" s="66"/>
      <c r="CZ18" s="66"/>
      <c r="DA18" s="66"/>
      <c r="DB18" s="66"/>
      <c r="DC18" s="66"/>
      <c r="DD18" s="66"/>
      <c r="DE18" s="66"/>
      <c r="DF18" s="66"/>
      <c r="DG18" s="66"/>
      <c r="DH18" s="66"/>
      <c r="DI18" s="66"/>
      <c r="DJ18" s="66"/>
      <c r="DK18" s="66"/>
      <c r="DL18" s="66"/>
      <c r="DM18" s="66"/>
      <c r="DN18" s="66"/>
      <c r="DO18" s="66"/>
      <c r="DP18" s="66"/>
      <c r="DQ18" s="66"/>
      <c r="DR18" s="66"/>
      <c r="DS18" s="66"/>
      <c r="DT18" s="66"/>
      <c r="DU18" s="66"/>
      <c r="DV18" s="66"/>
      <c r="DW18" s="66"/>
      <c r="DX18" s="66"/>
      <c r="DY18" s="66"/>
      <c r="DZ18" s="66"/>
      <c r="EA18" s="66"/>
      <c r="EB18" s="66"/>
      <c r="EC18" s="66"/>
      <c r="ED18" s="66"/>
      <c r="EE18" s="66"/>
      <c r="EF18" s="66"/>
      <c r="EG18" s="66"/>
      <c r="EH18" s="66"/>
      <c r="EI18" s="66"/>
      <c r="EJ18" s="66"/>
      <c r="EK18" s="66"/>
      <c r="EL18" s="66"/>
      <c r="EM18" s="66"/>
      <c r="EN18" s="66"/>
      <c r="EO18" s="66"/>
      <c r="EP18" s="66"/>
      <c r="EQ18" s="66"/>
      <c r="ER18" s="66"/>
      <c r="ES18" s="66"/>
      <c r="ET18" s="66"/>
      <c r="EU18" s="66"/>
      <c r="EV18" s="66"/>
      <c r="EW18" s="66"/>
      <c r="EX18" s="66"/>
      <c r="EY18" s="66"/>
      <c r="EZ18" s="66"/>
      <c r="FA18" s="66"/>
      <c r="FB18" s="66"/>
      <c r="FC18" s="66"/>
      <c r="FD18" s="66"/>
      <c r="FE18" s="66"/>
      <c r="FF18" s="66"/>
      <c r="FG18" s="66"/>
      <c r="FH18" s="66"/>
      <c r="FI18" s="66"/>
      <c r="FJ18" s="66"/>
      <c r="FK18" s="66"/>
      <c r="FL18" s="66"/>
      <c r="FM18" s="66"/>
      <c r="FN18" s="66"/>
      <c r="FO18" s="66"/>
      <c r="FP18" s="66"/>
      <c r="FQ18" s="66"/>
      <c r="FR18" s="66"/>
      <c r="FS18" s="66"/>
      <c r="FT18" s="66"/>
      <c r="FU18" s="66"/>
      <c r="FV18" s="66"/>
      <c r="FW18" s="66"/>
      <c r="FX18" s="66"/>
      <c r="FY18" s="66"/>
      <c r="FZ18" s="66"/>
      <c r="GA18" s="66"/>
      <c r="GB18" s="66"/>
      <c r="GC18" s="66"/>
      <c r="GD18" s="66"/>
      <c r="GE18" s="66"/>
      <c r="GF18" s="66"/>
      <c r="GG18" s="66"/>
      <c r="GH18" s="66"/>
      <c r="GI18" s="66"/>
      <c r="GJ18" s="66"/>
      <c r="GK18" s="66"/>
      <c r="GL18" s="66"/>
      <c r="GM18" s="66"/>
      <c r="GN18" s="66"/>
      <c r="GO18" s="66"/>
      <c r="GP18" s="66"/>
      <c r="GQ18" s="66"/>
      <c r="GR18" s="66"/>
      <c r="GS18" s="66"/>
      <c r="GT18" s="66"/>
      <c r="GU18" s="66"/>
      <c r="GV18" s="66"/>
      <c r="GW18" s="66"/>
      <c r="GX18" s="66"/>
      <c r="GY18" s="66"/>
      <c r="GZ18" s="66"/>
      <c r="HA18" s="66"/>
      <c r="HB18" s="66"/>
      <c r="HC18" s="66"/>
      <c r="HD18" s="66"/>
      <c r="HE18" s="66"/>
      <c r="HF18" s="66"/>
      <c r="HG18" s="66"/>
      <c r="HH18" s="66"/>
      <c r="HI18" s="66"/>
      <c r="HJ18" s="66"/>
      <c r="HK18" s="66"/>
      <c r="HL18" s="66"/>
      <c r="HM18" s="66"/>
      <c r="HN18" s="66"/>
      <c r="HO18" s="66"/>
      <c r="HP18" s="66"/>
      <c r="HQ18" s="66"/>
      <c r="HR18" s="66"/>
      <c r="HS18" s="66"/>
      <c r="HT18" s="66"/>
      <c r="HU18" s="66"/>
      <c r="HV18" s="66"/>
      <c r="HW18" s="66"/>
      <c r="HX18" s="66"/>
      <c r="HY18" s="66"/>
      <c r="HZ18" s="66"/>
      <c r="IA18" s="66"/>
      <c r="IB18" s="66"/>
      <c r="IC18" s="66"/>
      <c r="ID18" s="66"/>
      <c r="IE18" s="66"/>
      <c r="IF18" s="66"/>
      <c r="IG18" s="66"/>
      <c r="IH18" s="66"/>
      <c r="II18" s="66"/>
      <c r="IJ18" s="66"/>
      <c r="IK18" s="66"/>
      <c r="IL18" s="66"/>
      <c r="IM18" s="66"/>
      <c r="IN18" s="66"/>
      <c r="IO18" s="66"/>
      <c r="IP18" s="66"/>
      <c r="IQ18" s="66"/>
      <c r="IR18" s="66"/>
      <c r="IS18" s="66"/>
      <c r="IT18" s="66"/>
      <c r="IU18" s="66"/>
      <c r="IV18" s="66"/>
      <c r="IW18" s="66"/>
    </row>
    <row r="19" spans="1:257" s="67" customFormat="1">
      <c r="A19" s="191" t="s">
        <v>43</v>
      </c>
      <c r="B19" s="16" t="s">
        <v>44</v>
      </c>
      <c r="C19" s="147">
        <v>7</v>
      </c>
      <c r="D19" s="41" t="s">
        <v>35</v>
      </c>
      <c r="E19" s="38"/>
      <c r="F19" s="38"/>
      <c r="G19" s="38"/>
      <c r="H19" s="15"/>
      <c r="I19" s="39"/>
      <c r="J19" s="38"/>
      <c r="K19" s="15"/>
      <c r="L19" s="102">
        <f t="shared" si="4"/>
        <v>0</v>
      </c>
      <c r="M19" s="128">
        <f t="shared" si="5"/>
        <v>0</v>
      </c>
      <c r="N19" s="153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66"/>
      <c r="BO19" s="66"/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66"/>
      <c r="CC19" s="66"/>
      <c r="CD19" s="66"/>
      <c r="CE19" s="66"/>
      <c r="CF19" s="66"/>
      <c r="CG19" s="66"/>
      <c r="CH19" s="66"/>
      <c r="CI19" s="66"/>
      <c r="CJ19" s="66"/>
      <c r="CK19" s="66"/>
      <c r="CL19" s="66"/>
      <c r="CM19" s="66"/>
      <c r="CN19" s="66"/>
      <c r="CO19" s="66"/>
      <c r="CP19" s="66"/>
      <c r="CQ19" s="66"/>
      <c r="CR19" s="66"/>
      <c r="CS19" s="66"/>
      <c r="CT19" s="66"/>
      <c r="CU19" s="66"/>
      <c r="CV19" s="66"/>
      <c r="CW19" s="66"/>
      <c r="CX19" s="66"/>
      <c r="CY19" s="66"/>
      <c r="CZ19" s="66"/>
      <c r="DA19" s="66"/>
      <c r="DB19" s="66"/>
      <c r="DC19" s="66"/>
      <c r="DD19" s="66"/>
      <c r="DE19" s="66"/>
      <c r="DF19" s="66"/>
      <c r="DG19" s="66"/>
      <c r="DH19" s="66"/>
      <c r="DI19" s="66"/>
      <c r="DJ19" s="66"/>
      <c r="DK19" s="66"/>
      <c r="DL19" s="66"/>
      <c r="DM19" s="66"/>
      <c r="DN19" s="66"/>
      <c r="DO19" s="66"/>
      <c r="DP19" s="66"/>
      <c r="DQ19" s="66"/>
      <c r="DR19" s="66"/>
      <c r="DS19" s="66"/>
      <c r="DT19" s="66"/>
      <c r="DU19" s="66"/>
      <c r="DV19" s="66"/>
      <c r="DW19" s="66"/>
      <c r="DX19" s="66"/>
      <c r="DY19" s="66"/>
      <c r="DZ19" s="66"/>
      <c r="EA19" s="66"/>
      <c r="EB19" s="66"/>
      <c r="EC19" s="66"/>
      <c r="ED19" s="66"/>
      <c r="EE19" s="66"/>
      <c r="EF19" s="66"/>
      <c r="EG19" s="66"/>
      <c r="EH19" s="66"/>
      <c r="EI19" s="66"/>
      <c r="EJ19" s="66"/>
      <c r="EK19" s="66"/>
      <c r="EL19" s="66"/>
      <c r="EM19" s="66"/>
      <c r="EN19" s="66"/>
      <c r="EO19" s="66"/>
      <c r="EP19" s="66"/>
      <c r="EQ19" s="66"/>
      <c r="ER19" s="66"/>
      <c r="ES19" s="66"/>
      <c r="ET19" s="66"/>
      <c r="EU19" s="66"/>
      <c r="EV19" s="66"/>
      <c r="EW19" s="66"/>
      <c r="EX19" s="66"/>
      <c r="EY19" s="66"/>
      <c r="EZ19" s="66"/>
      <c r="FA19" s="66"/>
      <c r="FB19" s="66"/>
      <c r="FC19" s="66"/>
      <c r="FD19" s="66"/>
      <c r="FE19" s="66"/>
      <c r="FF19" s="66"/>
      <c r="FG19" s="66"/>
      <c r="FH19" s="66"/>
      <c r="FI19" s="66"/>
      <c r="FJ19" s="66"/>
      <c r="FK19" s="66"/>
      <c r="FL19" s="66"/>
      <c r="FM19" s="66"/>
      <c r="FN19" s="66"/>
      <c r="FO19" s="66"/>
      <c r="FP19" s="66"/>
      <c r="FQ19" s="66"/>
      <c r="FR19" s="66"/>
      <c r="FS19" s="66"/>
      <c r="FT19" s="66"/>
      <c r="FU19" s="66"/>
      <c r="FV19" s="66"/>
      <c r="FW19" s="66"/>
      <c r="FX19" s="66"/>
      <c r="FY19" s="66"/>
      <c r="FZ19" s="66"/>
      <c r="GA19" s="66"/>
      <c r="GB19" s="66"/>
      <c r="GC19" s="66"/>
      <c r="GD19" s="66"/>
      <c r="GE19" s="66"/>
      <c r="GF19" s="66"/>
      <c r="GG19" s="66"/>
      <c r="GH19" s="66"/>
      <c r="GI19" s="66"/>
      <c r="GJ19" s="66"/>
      <c r="GK19" s="66"/>
      <c r="GL19" s="66"/>
      <c r="GM19" s="66"/>
      <c r="GN19" s="66"/>
      <c r="GO19" s="66"/>
      <c r="GP19" s="66"/>
      <c r="GQ19" s="66"/>
      <c r="GR19" s="66"/>
      <c r="GS19" s="66"/>
      <c r="GT19" s="66"/>
      <c r="GU19" s="66"/>
      <c r="GV19" s="66"/>
      <c r="GW19" s="66"/>
      <c r="GX19" s="66"/>
      <c r="GY19" s="66"/>
      <c r="GZ19" s="66"/>
      <c r="HA19" s="66"/>
      <c r="HB19" s="66"/>
      <c r="HC19" s="66"/>
      <c r="HD19" s="66"/>
      <c r="HE19" s="66"/>
      <c r="HF19" s="66"/>
      <c r="HG19" s="66"/>
      <c r="HH19" s="66"/>
      <c r="HI19" s="66"/>
      <c r="HJ19" s="66"/>
      <c r="HK19" s="66"/>
      <c r="HL19" s="66"/>
      <c r="HM19" s="66"/>
      <c r="HN19" s="66"/>
      <c r="HO19" s="66"/>
      <c r="HP19" s="66"/>
      <c r="HQ19" s="66"/>
      <c r="HR19" s="66"/>
      <c r="HS19" s="66"/>
      <c r="HT19" s="66"/>
      <c r="HU19" s="66"/>
      <c r="HV19" s="66"/>
      <c r="HW19" s="66"/>
      <c r="HX19" s="66"/>
      <c r="HY19" s="66"/>
      <c r="HZ19" s="66"/>
      <c r="IA19" s="66"/>
      <c r="IB19" s="66"/>
      <c r="IC19" s="66"/>
      <c r="ID19" s="66"/>
      <c r="IE19" s="66"/>
      <c r="IF19" s="66"/>
      <c r="IG19" s="66"/>
      <c r="IH19" s="66"/>
      <c r="II19" s="66"/>
      <c r="IJ19" s="66"/>
      <c r="IK19" s="66"/>
      <c r="IL19" s="66"/>
      <c r="IM19" s="66"/>
      <c r="IN19" s="66"/>
      <c r="IO19" s="66"/>
      <c r="IP19" s="66"/>
      <c r="IQ19" s="66"/>
      <c r="IR19" s="66"/>
      <c r="IS19" s="66"/>
      <c r="IT19" s="66"/>
      <c r="IU19" s="66"/>
      <c r="IV19" s="66"/>
      <c r="IW19" s="66"/>
    </row>
    <row r="20" spans="1:257" s="67" customFormat="1">
      <c r="A20" s="144" t="s">
        <v>43</v>
      </c>
      <c r="B20" s="43" t="s">
        <v>44</v>
      </c>
      <c r="C20" s="143">
        <v>8</v>
      </c>
      <c r="D20" s="44" t="s">
        <v>46</v>
      </c>
      <c r="E20" s="42"/>
      <c r="F20" s="42"/>
      <c r="G20" s="42"/>
      <c r="H20" s="45"/>
      <c r="I20" s="45"/>
      <c r="J20" s="42"/>
      <c r="K20" s="45"/>
      <c r="L20" s="103">
        <f t="shared" si="4"/>
        <v>0</v>
      </c>
      <c r="M20" s="129">
        <f t="shared" si="5"/>
        <v>0</v>
      </c>
      <c r="N20" s="154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66"/>
      <c r="BO20" s="66"/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66"/>
      <c r="CC20" s="66"/>
      <c r="CD20" s="66"/>
      <c r="CE20" s="66"/>
      <c r="CF20" s="66"/>
      <c r="CG20" s="66"/>
      <c r="CH20" s="66"/>
      <c r="CI20" s="66"/>
      <c r="CJ20" s="66"/>
      <c r="CK20" s="66"/>
      <c r="CL20" s="66"/>
      <c r="CM20" s="66"/>
      <c r="CN20" s="66"/>
      <c r="CO20" s="66"/>
      <c r="CP20" s="66"/>
      <c r="CQ20" s="66"/>
      <c r="CR20" s="66"/>
      <c r="CS20" s="66"/>
      <c r="CT20" s="66"/>
      <c r="CU20" s="66"/>
      <c r="CV20" s="66"/>
      <c r="CW20" s="66"/>
      <c r="CX20" s="66"/>
      <c r="CY20" s="66"/>
      <c r="CZ20" s="66"/>
      <c r="DA20" s="66"/>
      <c r="DB20" s="66"/>
      <c r="DC20" s="66"/>
      <c r="DD20" s="66"/>
      <c r="DE20" s="66"/>
      <c r="DF20" s="66"/>
      <c r="DG20" s="66"/>
      <c r="DH20" s="66"/>
      <c r="DI20" s="66"/>
      <c r="DJ20" s="66"/>
      <c r="DK20" s="66"/>
      <c r="DL20" s="66"/>
      <c r="DM20" s="66"/>
      <c r="DN20" s="66"/>
      <c r="DO20" s="66"/>
      <c r="DP20" s="66"/>
      <c r="DQ20" s="66"/>
      <c r="DR20" s="66"/>
      <c r="DS20" s="66"/>
      <c r="DT20" s="66"/>
      <c r="DU20" s="66"/>
      <c r="DV20" s="66"/>
      <c r="DW20" s="66"/>
      <c r="DX20" s="66"/>
      <c r="DY20" s="66"/>
      <c r="DZ20" s="66"/>
      <c r="EA20" s="66"/>
      <c r="EB20" s="66"/>
      <c r="EC20" s="66"/>
      <c r="ED20" s="66"/>
      <c r="EE20" s="66"/>
      <c r="EF20" s="66"/>
      <c r="EG20" s="66"/>
      <c r="EH20" s="66"/>
      <c r="EI20" s="66"/>
      <c r="EJ20" s="66"/>
      <c r="EK20" s="66"/>
      <c r="EL20" s="66"/>
      <c r="EM20" s="66"/>
      <c r="EN20" s="66"/>
      <c r="EO20" s="66"/>
      <c r="EP20" s="66"/>
      <c r="EQ20" s="66"/>
      <c r="ER20" s="66"/>
      <c r="ES20" s="66"/>
      <c r="ET20" s="66"/>
      <c r="EU20" s="66"/>
      <c r="EV20" s="66"/>
      <c r="EW20" s="66"/>
      <c r="EX20" s="66"/>
      <c r="EY20" s="66"/>
      <c r="EZ20" s="66"/>
      <c r="FA20" s="66"/>
      <c r="FB20" s="66"/>
      <c r="FC20" s="66"/>
      <c r="FD20" s="66"/>
      <c r="FE20" s="66"/>
      <c r="FF20" s="66"/>
      <c r="FG20" s="66"/>
      <c r="FH20" s="66"/>
      <c r="FI20" s="66"/>
      <c r="FJ20" s="66"/>
      <c r="FK20" s="66"/>
      <c r="FL20" s="66"/>
      <c r="FM20" s="66"/>
      <c r="FN20" s="66"/>
      <c r="FO20" s="66"/>
      <c r="FP20" s="66"/>
      <c r="FQ20" s="66"/>
      <c r="FR20" s="66"/>
      <c r="FS20" s="66"/>
      <c r="FT20" s="66"/>
      <c r="FU20" s="66"/>
      <c r="FV20" s="66"/>
      <c r="FW20" s="66"/>
      <c r="FX20" s="66"/>
      <c r="FY20" s="66"/>
      <c r="FZ20" s="66"/>
      <c r="GA20" s="66"/>
      <c r="GB20" s="66"/>
      <c r="GC20" s="66"/>
      <c r="GD20" s="66"/>
      <c r="GE20" s="66"/>
      <c r="GF20" s="66"/>
      <c r="GG20" s="66"/>
      <c r="GH20" s="66"/>
      <c r="GI20" s="66"/>
      <c r="GJ20" s="66"/>
      <c r="GK20" s="66"/>
      <c r="GL20" s="66"/>
      <c r="GM20" s="66"/>
      <c r="GN20" s="66"/>
      <c r="GO20" s="66"/>
      <c r="GP20" s="66"/>
      <c r="GQ20" s="66"/>
      <c r="GR20" s="66"/>
      <c r="GS20" s="66"/>
      <c r="GT20" s="66"/>
      <c r="GU20" s="66"/>
      <c r="GV20" s="66"/>
      <c r="GW20" s="66"/>
      <c r="GX20" s="66"/>
      <c r="GY20" s="66"/>
      <c r="GZ20" s="66"/>
      <c r="HA20" s="66"/>
      <c r="HB20" s="66"/>
      <c r="HC20" s="66"/>
      <c r="HD20" s="66"/>
      <c r="HE20" s="66"/>
      <c r="HF20" s="66"/>
      <c r="HG20" s="66"/>
      <c r="HH20" s="66"/>
      <c r="HI20" s="66"/>
      <c r="HJ20" s="66"/>
      <c r="HK20" s="66"/>
      <c r="HL20" s="66"/>
      <c r="HM20" s="66"/>
      <c r="HN20" s="66"/>
      <c r="HO20" s="66"/>
      <c r="HP20" s="66"/>
      <c r="HQ20" s="66"/>
      <c r="HR20" s="66"/>
      <c r="HS20" s="66"/>
      <c r="HT20" s="66"/>
      <c r="HU20" s="66"/>
      <c r="HV20" s="66"/>
      <c r="HW20" s="66"/>
      <c r="HX20" s="66"/>
      <c r="HY20" s="66"/>
      <c r="HZ20" s="66"/>
      <c r="IA20" s="66"/>
      <c r="IB20" s="66"/>
      <c r="IC20" s="66"/>
      <c r="ID20" s="66"/>
      <c r="IE20" s="66"/>
      <c r="IF20" s="66"/>
      <c r="IG20" s="66"/>
      <c r="IH20" s="66"/>
      <c r="II20" s="66"/>
      <c r="IJ20" s="66"/>
      <c r="IK20" s="66"/>
      <c r="IL20" s="66"/>
      <c r="IM20" s="66"/>
      <c r="IN20" s="66"/>
      <c r="IO20" s="66"/>
      <c r="IP20" s="66"/>
      <c r="IQ20" s="66"/>
      <c r="IR20" s="66"/>
      <c r="IS20" s="66"/>
      <c r="IT20" s="66"/>
      <c r="IU20" s="66"/>
      <c r="IV20" s="66"/>
      <c r="IW20" s="66"/>
    </row>
    <row r="21" spans="1:257" s="67" customFormat="1">
      <c r="A21" s="191" t="s">
        <v>43</v>
      </c>
      <c r="B21" s="16" t="s">
        <v>44</v>
      </c>
      <c r="C21" s="147">
        <v>9</v>
      </c>
      <c r="D21" s="41" t="s">
        <v>46</v>
      </c>
      <c r="E21" s="38"/>
      <c r="F21" s="38"/>
      <c r="G21" s="38"/>
      <c r="H21" s="15"/>
      <c r="I21" s="39"/>
      <c r="J21" s="38"/>
      <c r="K21" s="15"/>
      <c r="L21" s="102">
        <f t="shared" si="4"/>
        <v>0</v>
      </c>
      <c r="M21" s="128">
        <f t="shared" si="5"/>
        <v>0</v>
      </c>
      <c r="N21" s="153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66"/>
      <c r="CG21" s="66"/>
      <c r="CH21" s="66"/>
      <c r="CI21" s="66"/>
      <c r="CJ21" s="66"/>
      <c r="CK21" s="66"/>
      <c r="CL21" s="66"/>
      <c r="CM21" s="66"/>
      <c r="CN21" s="66"/>
      <c r="CO21" s="66"/>
      <c r="CP21" s="66"/>
      <c r="CQ21" s="66"/>
      <c r="CR21" s="66"/>
      <c r="CS21" s="66"/>
      <c r="CT21" s="66"/>
      <c r="CU21" s="66"/>
      <c r="CV21" s="66"/>
      <c r="CW21" s="66"/>
      <c r="CX21" s="66"/>
      <c r="CY21" s="66"/>
      <c r="CZ21" s="66"/>
      <c r="DA21" s="66"/>
      <c r="DB21" s="66"/>
      <c r="DC21" s="66"/>
      <c r="DD21" s="66"/>
      <c r="DE21" s="66"/>
      <c r="DF21" s="66"/>
      <c r="DG21" s="66"/>
      <c r="DH21" s="66"/>
      <c r="DI21" s="66"/>
      <c r="DJ21" s="66"/>
      <c r="DK21" s="66"/>
      <c r="DL21" s="66"/>
      <c r="DM21" s="66"/>
      <c r="DN21" s="66"/>
      <c r="DO21" s="66"/>
      <c r="DP21" s="66"/>
      <c r="DQ21" s="66"/>
      <c r="DR21" s="66"/>
      <c r="DS21" s="66"/>
      <c r="DT21" s="66"/>
      <c r="DU21" s="66"/>
      <c r="DV21" s="66"/>
      <c r="DW21" s="66"/>
      <c r="DX21" s="66"/>
      <c r="DY21" s="66"/>
      <c r="DZ21" s="66"/>
      <c r="EA21" s="66"/>
      <c r="EB21" s="66"/>
      <c r="EC21" s="66"/>
      <c r="ED21" s="66"/>
      <c r="EE21" s="66"/>
      <c r="EF21" s="66"/>
      <c r="EG21" s="66"/>
      <c r="EH21" s="66"/>
      <c r="EI21" s="66"/>
      <c r="EJ21" s="66"/>
      <c r="EK21" s="66"/>
      <c r="EL21" s="66"/>
      <c r="EM21" s="66"/>
      <c r="EN21" s="66"/>
      <c r="EO21" s="66"/>
      <c r="EP21" s="66"/>
      <c r="EQ21" s="66"/>
      <c r="ER21" s="66"/>
      <c r="ES21" s="66"/>
      <c r="ET21" s="66"/>
      <c r="EU21" s="66"/>
      <c r="EV21" s="66"/>
      <c r="EW21" s="66"/>
      <c r="EX21" s="66"/>
      <c r="EY21" s="66"/>
      <c r="EZ21" s="66"/>
      <c r="FA21" s="66"/>
      <c r="FB21" s="66"/>
      <c r="FC21" s="66"/>
      <c r="FD21" s="66"/>
      <c r="FE21" s="66"/>
      <c r="FF21" s="66"/>
      <c r="FG21" s="66"/>
      <c r="FH21" s="66"/>
      <c r="FI21" s="66"/>
      <c r="FJ21" s="66"/>
      <c r="FK21" s="66"/>
      <c r="FL21" s="66"/>
      <c r="FM21" s="66"/>
      <c r="FN21" s="66"/>
      <c r="FO21" s="66"/>
      <c r="FP21" s="66"/>
      <c r="FQ21" s="66"/>
      <c r="FR21" s="66"/>
      <c r="FS21" s="66"/>
      <c r="FT21" s="66"/>
      <c r="FU21" s="66"/>
      <c r="FV21" s="66"/>
      <c r="FW21" s="66"/>
      <c r="FX21" s="66"/>
      <c r="FY21" s="66"/>
      <c r="FZ21" s="66"/>
      <c r="GA21" s="66"/>
      <c r="GB21" s="66"/>
      <c r="GC21" s="66"/>
      <c r="GD21" s="66"/>
      <c r="GE21" s="66"/>
      <c r="GF21" s="66"/>
      <c r="GG21" s="66"/>
      <c r="GH21" s="66"/>
      <c r="GI21" s="66"/>
      <c r="GJ21" s="66"/>
      <c r="GK21" s="66"/>
      <c r="GL21" s="66"/>
      <c r="GM21" s="66"/>
      <c r="GN21" s="66"/>
      <c r="GO21" s="66"/>
      <c r="GP21" s="66"/>
      <c r="GQ21" s="66"/>
      <c r="GR21" s="66"/>
      <c r="GS21" s="66"/>
      <c r="GT21" s="66"/>
      <c r="GU21" s="66"/>
      <c r="GV21" s="66"/>
      <c r="GW21" s="66"/>
      <c r="GX21" s="66"/>
      <c r="GY21" s="66"/>
      <c r="GZ21" s="66"/>
      <c r="HA21" s="66"/>
      <c r="HB21" s="66"/>
      <c r="HC21" s="66"/>
      <c r="HD21" s="66"/>
      <c r="HE21" s="66"/>
      <c r="HF21" s="66"/>
      <c r="HG21" s="66"/>
      <c r="HH21" s="66"/>
      <c r="HI21" s="66"/>
      <c r="HJ21" s="66"/>
      <c r="HK21" s="66"/>
      <c r="HL21" s="66"/>
      <c r="HM21" s="66"/>
      <c r="HN21" s="66"/>
      <c r="HO21" s="66"/>
      <c r="HP21" s="66"/>
      <c r="HQ21" s="66"/>
      <c r="HR21" s="66"/>
      <c r="HS21" s="66"/>
      <c r="HT21" s="66"/>
      <c r="HU21" s="66"/>
      <c r="HV21" s="66"/>
      <c r="HW21" s="66"/>
      <c r="HX21" s="66"/>
      <c r="HY21" s="66"/>
      <c r="HZ21" s="66"/>
      <c r="IA21" s="66"/>
      <c r="IB21" s="66"/>
      <c r="IC21" s="66"/>
      <c r="ID21" s="66"/>
      <c r="IE21" s="66"/>
      <c r="IF21" s="66"/>
      <c r="IG21" s="66"/>
      <c r="IH21" s="66"/>
      <c r="II21" s="66"/>
      <c r="IJ21" s="66"/>
      <c r="IK21" s="66"/>
      <c r="IL21" s="66"/>
      <c r="IM21" s="66"/>
      <c r="IN21" s="66"/>
      <c r="IO21" s="66"/>
      <c r="IP21" s="66"/>
      <c r="IQ21" s="66"/>
      <c r="IR21" s="66"/>
      <c r="IS21" s="66"/>
      <c r="IT21" s="66"/>
      <c r="IU21" s="66"/>
      <c r="IV21" s="66"/>
      <c r="IW21" s="66"/>
    </row>
    <row r="22" spans="1:257" s="67" customFormat="1">
      <c r="A22" s="144" t="s">
        <v>43</v>
      </c>
      <c r="B22" s="43" t="s">
        <v>44</v>
      </c>
      <c r="C22" s="143">
        <v>10</v>
      </c>
      <c r="D22" s="44" t="s">
        <v>6</v>
      </c>
      <c r="E22" s="42"/>
      <c r="F22" s="42"/>
      <c r="G22" s="42"/>
      <c r="H22" s="45"/>
      <c r="I22" s="45"/>
      <c r="J22" s="42"/>
      <c r="K22" s="45"/>
      <c r="L22" s="103">
        <f t="shared" si="4"/>
        <v>0</v>
      </c>
      <c r="M22" s="129">
        <f t="shared" si="5"/>
        <v>0</v>
      </c>
      <c r="N22" s="154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  <c r="CH22" s="66"/>
      <c r="CI22" s="66"/>
      <c r="CJ22" s="66"/>
      <c r="CK22" s="66"/>
      <c r="CL22" s="66"/>
      <c r="CM22" s="66"/>
      <c r="CN22" s="66"/>
      <c r="CO22" s="66"/>
      <c r="CP22" s="66"/>
      <c r="CQ22" s="66"/>
      <c r="CR22" s="66"/>
      <c r="CS22" s="66"/>
      <c r="CT22" s="66"/>
      <c r="CU22" s="66"/>
      <c r="CV22" s="66"/>
      <c r="CW22" s="66"/>
      <c r="CX22" s="66"/>
      <c r="CY22" s="66"/>
      <c r="CZ22" s="66"/>
      <c r="DA22" s="66"/>
      <c r="DB22" s="66"/>
      <c r="DC22" s="66"/>
      <c r="DD22" s="66"/>
      <c r="DE22" s="66"/>
      <c r="DF22" s="66"/>
      <c r="DG22" s="66"/>
      <c r="DH22" s="66"/>
      <c r="DI22" s="66"/>
      <c r="DJ22" s="66"/>
      <c r="DK22" s="66"/>
      <c r="DL22" s="66"/>
      <c r="DM22" s="66"/>
      <c r="DN22" s="66"/>
      <c r="DO22" s="66"/>
      <c r="DP22" s="66"/>
      <c r="DQ22" s="66"/>
      <c r="DR22" s="66"/>
      <c r="DS22" s="66"/>
      <c r="DT22" s="66"/>
      <c r="DU22" s="66"/>
      <c r="DV22" s="66"/>
      <c r="DW22" s="66"/>
      <c r="DX22" s="66"/>
      <c r="DY22" s="66"/>
      <c r="DZ22" s="66"/>
      <c r="EA22" s="66"/>
      <c r="EB22" s="66"/>
      <c r="EC22" s="66"/>
      <c r="ED22" s="66"/>
      <c r="EE22" s="66"/>
      <c r="EF22" s="66"/>
      <c r="EG22" s="66"/>
      <c r="EH22" s="66"/>
      <c r="EI22" s="66"/>
      <c r="EJ22" s="66"/>
      <c r="EK22" s="66"/>
      <c r="EL22" s="66"/>
      <c r="EM22" s="66"/>
      <c r="EN22" s="66"/>
      <c r="EO22" s="66"/>
      <c r="EP22" s="66"/>
      <c r="EQ22" s="66"/>
      <c r="ER22" s="66"/>
      <c r="ES22" s="66"/>
      <c r="ET22" s="66"/>
      <c r="EU22" s="66"/>
      <c r="EV22" s="66"/>
      <c r="EW22" s="66"/>
      <c r="EX22" s="66"/>
      <c r="EY22" s="66"/>
      <c r="EZ22" s="66"/>
      <c r="FA22" s="66"/>
      <c r="FB22" s="66"/>
      <c r="FC22" s="66"/>
      <c r="FD22" s="66"/>
      <c r="FE22" s="66"/>
      <c r="FF22" s="66"/>
      <c r="FG22" s="66"/>
      <c r="FH22" s="66"/>
      <c r="FI22" s="66"/>
      <c r="FJ22" s="66"/>
      <c r="FK22" s="66"/>
      <c r="FL22" s="66"/>
      <c r="FM22" s="66"/>
      <c r="FN22" s="66"/>
      <c r="FO22" s="66"/>
      <c r="FP22" s="66"/>
      <c r="FQ22" s="66"/>
      <c r="FR22" s="66"/>
      <c r="FS22" s="66"/>
      <c r="FT22" s="66"/>
      <c r="FU22" s="66"/>
      <c r="FV22" s="66"/>
      <c r="FW22" s="66"/>
      <c r="FX22" s="66"/>
      <c r="FY22" s="66"/>
      <c r="FZ22" s="66"/>
      <c r="GA22" s="66"/>
      <c r="GB22" s="66"/>
      <c r="GC22" s="66"/>
      <c r="GD22" s="66"/>
      <c r="GE22" s="66"/>
      <c r="GF22" s="66"/>
      <c r="GG22" s="66"/>
      <c r="GH22" s="66"/>
      <c r="GI22" s="66"/>
      <c r="GJ22" s="66"/>
      <c r="GK22" s="66"/>
      <c r="GL22" s="66"/>
      <c r="GM22" s="66"/>
      <c r="GN22" s="66"/>
      <c r="GO22" s="66"/>
      <c r="GP22" s="66"/>
      <c r="GQ22" s="66"/>
      <c r="GR22" s="66"/>
      <c r="GS22" s="66"/>
      <c r="GT22" s="66"/>
      <c r="GU22" s="66"/>
      <c r="GV22" s="66"/>
      <c r="GW22" s="66"/>
      <c r="GX22" s="66"/>
      <c r="GY22" s="66"/>
      <c r="GZ22" s="66"/>
      <c r="HA22" s="66"/>
      <c r="HB22" s="66"/>
      <c r="HC22" s="66"/>
      <c r="HD22" s="66"/>
      <c r="HE22" s="66"/>
      <c r="HF22" s="66"/>
      <c r="HG22" s="66"/>
      <c r="HH22" s="66"/>
      <c r="HI22" s="66"/>
      <c r="HJ22" s="66"/>
      <c r="HK22" s="66"/>
      <c r="HL22" s="66"/>
      <c r="HM22" s="66"/>
      <c r="HN22" s="66"/>
      <c r="HO22" s="66"/>
      <c r="HP22" s="66"/>
      <c r="HQ22" s="66"/>
      <c r="HR22" s="66"/>
      <c r="HS22" s="66"/>
      <c r="HT22" s="66"/>
      <c r="HU22" s="66"/>
      <c r="HV22" s="66"/>
      <c r="HW22" s="66"/>
      <c r="HX22" s="66"/>
      <c r="HY22" s="66"/>
      <c r="HZ22" s="66"/>
      <c r="IA22" s="66"/>
      <c r="IB22" s="66"/>
      <c r="IC22" s="66"/>
      <c r="ID22" s="66"/>
      <c r="IE22" s="66"/>
      <c r="IF22" s="66"/>
      <c r="IG22" s="66"/>
      <c r="IH22" s="66"/>
      <c r="II22" s="66"/>
      <c r="IJ22" s="66"/>
      <c r="IK22" s="66"/>
      <c r="IL22" s="66"/>
      <c r="IM22" s="66"/>
      <c r="IN22" s="66"/>
      <c r="IO22" s="66"/>
      <c r="IP22" s="66"/>
      <c r="IQ22" s="66"/>
      <c r="IR22" s="66"/>
      <c r="IS22" s="66"/>
      <c r="IT22" s="66"/>
      <c r="IU22" s="66"/>
      <c r="IV22" s="66"/>
      <c r="IW22" s="66"/>
    </row>
    <row r="23" spans="1:257" s="67" customFormat="1">
      <c r="A23" s="191" t="s">
        <v>43</v>
      </c>
      <c r="B23" s="16" t="s">
        <v>44</v>
      </c>
      <c r="C23" s="147">
        <v>11</v>
      </c>
      <c r="D23" s="41" t="s">
        <v>36</v>
      </c>
      <c r="E23" s="38"/>
      <c r="F23" s="38"/>
      <c r="G23" s="38"/>
      <c r="H23" s="15"/>
      <c r="I23" s="39"/>
      <c r="J23" s="38"/>
      <c r="K23" s="15"/>
      <c r="L23" s="104">
        <f t="shared" si="4"/>
        <v>0</v>
      </c>
      <c r="M23" s="130">
        <f t="shared" si="5"/>
        <v>0</v>
      </c>
      <c r="N23" s="153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  <c r="CH23" s="66"/>
      <c r="CI23" s="66"/>
      <c r="CJ23" s="66"/>
      <c r="CK23" s="66"/>
      <c r="CL23" s="66"/>
      <c r="CM23" s="66"/>
      <c r="CN23" s="66"/>
      <c r="CO23" s="66"/>
      <c r="CP23" s="66"/>
      <c r="CQ23" s="66"/>
      <c r="CR23" s="66"/>
      <c r="CS23" s="66"/>
      <c r="CT23" s="66"/>
      <c r="CU23" s="66"/>
      <c r="CV23" s="66"/>
      <c r="CW23" s="66"/>
      <c r="CX23" s="66"/>
      <c r="CY23" s="66"/>
      <c r="CZ23" s="66"/>
      <c r="DA23" s="66"/>
      <c r="DB23" s="66"/>
      <c r="DC23" s="66"/>
      <c r="DD23" s="66"/>
      <c r="DE23" s="66"/>
      <c r="DF23" s="66"/>
      <c r="DG23" s="66"/>
      <c r="DH23" s="66"/>
      <c r="DI23" s="66"/>
      <c r="DJ23" s="66"/>
      <c r="DK23" s="66"/>
      <c r="DL23" s="66"/>
      <c r="DM23" s="66"/>
      <c r="DN23" s="66"/>
      <c r="DO23" s="66"/>
      <c r="DP23" s="66"/>
      <c r="DQ23" s="66"/>
      <c r="DR23" s="66"/>
      <c r="DS23" s="66"/>
      <c r="DT23" s="66"/>
      <c r="DU23" s="66"/>
      <c r="DV23" s="66"/>
      <c r="DW23" s="66"/>
      <c r="DX23" s="66"/>
      <c r="DY23" s="66"/>
      <c r="DZ23" s="66"/>
      <c r="EA23" s="66"/>
      <c r="EB23" s="66"/>
      <c r="EC23" s="66"/>
      <c r="ED23" s="66"/>
      <c r="EE23" s="66"/>
      <c r="EF23" s="66"/>
      <c r="EG23" s="66"/>
      <c r="EH23" s="66"/>
      <c r="EI23" s="66"/>
      <c r="EJ23" s="66"/>
      <c r="EK23" s="66"/>
      <c r="EL23" s="66"/>
      <c r="EM23" s="66"/>
      <c r="EN23" s="66"/>
      <c r="EO23" s="66"/>
      <c r="EP23" s="66"/>
      <c r="EQ23" s="66"/>
      <c r="ER23" s="66"/>
      <c r="ES23" s="66"/>
      <c r="ET23" s="66"/>
      <c r="EU23" s="66"/>
      <c r="EV23" s="66"/>
      <c r="EW23" s="66"/>
      <c r="EX23" s="66"/>
      <c r="EY23" s="66"/>
      <c r="EZ23" s="66"/>
      <c r="FA23" s="66"/>
      <c r="FB23" s="66"/>
      <c r="FC23" s="66"/>
      <c r="FD23" s="66"/>
      <c r="FE23" s="66"/>
      <c r="FF23" s="66"/>
      <c r="FG23" s="66"/>
      <c r="FH23" s="66"/>
      <c r="FI23" s="66"/>
      <c r="FJ23" s="66"/>
      <c r="FK23" s="66"/>
      <c r="FL23" s="66"/>
      <c r="FM23" s="66"/>
      <c r="FN23" s="66"/>
      <c r="FO23" s="66"/>
      <c r="FP23" s="66"/>
      <c r="FQ23" s="66"/>
      <c r="FR23" s="66"/>
      <c r="FS23" s="66"/>
      <c r="FT23" s="66"/>
      <c r="FU23" s="66"/>
      <c r="FV23" s="66"/>
      <c r="FW23" s="66"/>
      <c r="FX23" s="66"/>
      <c r="FY23" s="66"/>
      <c r="FZ23" s="66"/>
      <c r="GA23" s="66"/>
      <c r="GB23" s="66"/>
      <c r="GC23" s="66"/>
      <c r="GD23" s="66"/>
      <c r="GE23" s="66"/>
      <c r="GF23" s="66"/>
      <c r="GG23" s="66"/>
      <c r="GH23" s="66"/>
      <c r="GI23" s="66"/>
      <c r="GJ23" s="66"/>
      <c r="GK23" s="66"/>
      <c r="GL23" s="66"/>
      <c r="GM23" s="66"/>
      <c r="GN23" s="66"/>
      <c r="GO23" s="66"/>
      <c r="GP23" s="66"/>
      <c r="GQ23" s="66"/>
      <c r="GR23" s="66"/>
      <c r="GS23" s="66"/>
      <c r="GT23" s="66"/>
      <c r="GU23" s="66"/>
      <c r="GV23" s="66"/>
      <c r="GW23" s="66"/>
      <c r="GX23" s="66"/>
      <c r="GY23" s="66"/>
      <c r="GZ23" s="66"/>
      <c r="HA23" s="66"/>
      <c r="HB23" s="66"/>
      <c r="HC23" s="66"/>
      <c r="HD23" s="66"/>
      <c r="HE23" s="66"/>
      <c r="HF23" s="66"/>
      <c r="HG23" s="66"/>
      <c r="HH23" s="66"/>
      <c r="HI23" s="66"/>
      <c r="HJ23" s="66"/>
      <c r="HK23" s="66"/>
      <c r="HL23" s="66"/>
      <c r="HM23" s="66"/>
      <c r="HN23" s="66"/>
      <c r="HO23" s="66"/>
      <c r="HP23" s="66"/>
      <c r="HQ23" s="66"/>
      <c r="HR23" s="66"/>
      <c r="HS23" s="66"/>
      <c r="HT23" s="66"/>
      <c r="HU23" s="66"/>
      <c r="HV23" s="66"/>
      <c r="HW23" s="66"/>
      <c r="HX23" s="66"/>
      <c r="HY23" s="66"/>
      <c r="HZ23" s="66"/>
      <c r="IA23" s="66"/>
      <c r="IB23" s="66"/>
      <c r="IC23" s="66"/>
      <c r="ID23" s="66"/>
      <c r="IE23" s="66"/>
      <c r="IF23" s="66"/>
      <c r="IG23" s="66"/>
      <c r="IH23" s="66"/>
      <c r="II23" s="66"/>
      <c r="IJ23" s="66"/>
      <c r="IK23" s="66"/>
      <c r="IL23" s="66"/>
      <c r="IM23" s="66"/>
      <c r="IN23" s="66"/>
      <c r="IO23" s="66"/>
      <c r="IP23" s="66"/>
      <c r="IQ23" s="66"/>
      <c r="IR23" s="66"/>
      <c r="IS23" s="66"/>
      <c r="IT23" s="66"/>
      <c r="IU23" s="66"/>
      <c r="IV23" s="66"/>
      <c r="IW23" s="66"/>
    </row>
    <row r="24" spans="1:257" s="67" customFormat="1">
      <c r="A24" s="144" t="s">
        <v>43</v>
      </c>
      <c r="B24" s="43" t="s">
        <v>44</v>
      </c>
      <c r="C24" s="143">
        <v>12</v>
      </c>
      <c r="D24" s="44" t="s">
        <v>45</v>
      </c>
      <c r="E24" s="77"/>
      <c r="F24" s="78"/>
      <c r="G24" s="77"/>
      <c r="H24" s="77"/>
      <c r="I24" s="77"/>
      <c r="J24" s="78"/>
      <c r="K24" s="77"/>
      <c r="L24" s="79">
        <f t="shared" si="4"/>
        <v>0</v>
      </c>
      <c r="M24" s="131">
        <f t="shared" si="5"/>
        <v>0</v>
      </c>
      <c r="N24" s="181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  <c r="AZ24" s="66"/>
      <c r="BA24" s="66"/>
      <c r="BB24" s="66"/>
      <c r="BC24" s="66"/>
      <c r="BD24" s="66"/>
      <c r="BE24" s="66"/>
      <c r="BF24" s="66"/>
      <c r="BG24" s="66"/>
      <c r="BH24" s="66"/>
      <c r="BI24" s="66"/>
      <c r="BJ24" s="66"/>
      <c r="BK24" s="66"/>
      <c r="BL24" s="66"/>
      <c r="BM24" s="66"/>
      <c r="BN24" s="66"/>
      <c r="BO24" s="66"/>
      <c r="BP24" s="66"/>
      <c r="BQ24" s="66"/>
      <c r="BR24" s="66"/>
      <c r="BS24" s="66"/>
      <c r="BT24" s="66"/>
      <c r="BU24" s="66"/>
      <c r="BV24" s="66"/>
      <c r="BW24" s="66"/>
      <c r="BX24" s="66"/>
      <c r="BY24" s="66"/>
      <c r="BZ24" s="66"/>
      <c r="CA24" s="66"/>
      <c r="CB24" s="66"/>
      <c r="CC24" s="66"/>
      <c r="CD24" s="66"/>
      <c r="CE24" s="66"/>
      <c r="CF24" s="66"/>
      <c r="CG24" s="66"/>
      <c r="CH24" s="66"/>
      <c r="CI24" s="66"/>
      <c r="CJ24" s="66"/>
      <c r="CK24" s="66"/>
      <c r="CL24" s="66"/>
      <c r="CM24" s="66"/>
      <c r="CN24" s="66"/>
      <c r="CO24" s="66"/>
      <c r="CP24" s="66"/>
      <c r="CQ24" s="66"/>
      <c r="CR24" s="66"/>
      <c r="CS24" s="66"/>
      <c r="CT24" s="66"/>
      <c r="CU24" s="66"/>
      <c r="CV24" s="66"/>
      <c r="CW24" s="66"/>
      <c r="CX24" s="66"/>
      <c r="CY24" s="66"/>
      <c r="CZ24" s="66"/>
      <c r="DA24" s="66"/>
      <c r="DB24" s="66"/>
      <c r="DC24" s="66"/>
      <c r="DD24" s="66"/>
      <c r="DE24" s="66"/>
      <c r="DF24" s="66"/>
      <c r="DG24" s="66"/>
      <c r="DH24" s="66"/>
      <c r="DI24" s="66"/>
      <c r="DJ24" s="66"/>
      <c r="DK24" s="66"/>
      <c r="DL24" s="66"/>
      <c r="DM24" s="66"/>
      <c r="DN24" s="66"/>
      <c r="DO24" s="66"/>
      <c r="DP24" s="66"/>
      <c r="DQ24" s="66"/>
      <c r="DR24" s="66"/>
      <c r="DS24" s="66"/>
      <c r="DT24" s="66"/>
      <c r="DU24" s="66"/>
      <c r="DV24" s="66"/>
      <c r="DW24" s="66"/>
      <c r="DX24" s="66"/>
      <c r="DY24" s="66"/>
      <c r="DZ24" s="66"/>
      <c r="EA24" s="66"/>
      <c r="EB24" s="66"/>
      <c r="EC24" s="66"/>
      <c r="ED24" s="66"/>
      <c r="EE24" s="66"/>
      <c r="EF24" s="66"/>
      <c r="EG24" s="66"/>
      <c r="EH24" s="66"/>
      <c r="EI24" s="66"/>
      <c r="EJ24" s="66"/>
      <c r="EK24" s="66"/>
      <c r="EL24" s="66"/>
      <c r="EM24" s="66"/>
      <c r="EN24" s="66"/>
      <c r="EO24" s="66"/>
      <c r="EP24" s="66"/>
      <c r="EQ24" s="66"/>
      <c r="ER24" s="66"/>
      <c r="ES24" s="66"/>
      <c r="ET24" s="66"/>
      <c r="EU24" s="66"/>
      <c r="EV24" s="66"/>
      <c r="EW24" s="66"/>
      <c r="EX24" s="66"/>
      <c r="EY24" s="66"/>
      <c r="EZ24" s="66"/>
      <c r="FA24" s="66"/>
      <c r="FB24" s="66"/>
      <c r="FC24" s="66"/>
      <c r="FD24" s="66"/>
      <c r="FE24" s="66"/>
      <c r="FF24" s="66"/>
      <c r="FG24" s="66"/>
      <c r="FH24" s="66"/>
      <c r="FI24" s="66"/>
      <c r="FJ24" s="66"/>
      <c r="FK24" s="66"/>
      <c r="FL24" s="66"/>
      <c r="FM24" s="66"/>
      <c r="FN24" s="66"/>
      <c r="FO24" s="66"/>
      <c r="FP24" s="66"/>
      <c r="FQ24" s="66"/>
      <c r="FR24" s="66"/>
      <c r="FS24" s="66"/>
      <c r="FT24" s="66"/>
      <c r="FU24" s="66"/>
      <c r="FV24" s="66"/>
      <c r="FW24" s="66"/>
      <c r="FX24" s="66"/>
      <c r="FY24" s="66"/>
      <c r="FZ24" s="66"/>
      <c r="GA24" s="66"/>
      <c r="GB24" s="66"/>
      <c r="GC24" s="66"/>
      <c r="GD24" s="66"/>
      <c r="GE24" s="66"/>
      <c r="GF24" s="66"/>
      <c r="GG24" s="66"/>
      <c r="GH24" s="66"/>
      <c r="GI24" s="66"/>
      <c r="GJ24" s="66"/>
      <c r="GK24" s="66"/>
      <c r="GL24" s="66"/>
      <c r="GM24" s="66"/>
      <c r="GN24" s="66"/>
      <c r="GO24" s="66"/>
      <c r="GP24" s="66"/>
      <c r="GQ24" s="66"/>
      <c r="GR24" s="66"/>
      <c r="GS24" s="66"/>
      <c r="GT24" s="66"/>
      <c r="GU24" s="66"/>
      <c r="GV24" s="66"/>
      <c r="GW24" s="66"/>
      <c r="GX24" s="66"/>
      <c r="GY24" s="66"/>
      <c r="GZ24" s="66"/>
      <c r="HA24" s="66"/>
      <c r="HB24" s="66"/>
      <c r="HC24" s="66"/>
      <c r="HD24" s="66"/>
      <c r="HE24" s="66"/>
      <c r="HF24" s="66"/>
      <c r="HG24" s="66"/>
      <c r="HH24" s="66"/>
      <c r="HI24" s="66"/>
      <c r="HJ24" s="66"/>
      <c r="HK24" s="66"/>
      <c r="HL24" s="66"/>
      <c r="HM24" s="66"/>
      <c r="HN24" s="66"/>
      <c r="HO24" s="66"/>
      <c r="HP24" s="66"/>
      <c r="HQ24" s="66"/>
      <c r="HR24" s="66"/>
      <c r="HS24" s="66"/>
      <c r="HT24" s="66"/>
      <c r="HU24" s="66"/>
      <c r="HV24" s="66"/>
      <c r="HW24" s="66"/>
      <c r="HX24" s="66"/>
      <c r="HY24" s="66"/>
      <c r="HZ24" s="66"/>
      <c r="IA24" s="66"/>
      <c r="IB24" s="66"/>
      <c r="IC24" s="66"/>
      <c r="ID24" s="66"/>
      <c r="IE24" s="66"/>
      <c r="IF24" s="66"/>
      <c r="IG24" s="66"/>
      <c r="IH24" s="66"/>
      <c r="II24" s="66"/>
      <c r="IJ24" s="66"/>
      <c r="IK24" s="66"/>
      <c r="IL24" s="66"/>
      <c r="IM24" s="66"/>
      <c r="IN24" s="66"/>
      <c r="IO24" s="66"/>
      <c r="IP24" s="66"/>
      <c r="IQ24" s="66"/>
      <c r="IR24" s="66"/>
      <c r="IS24" s="66"/>
      <c r="IT24" s="66"/>
      <c r="IU24" s="66"/>
      <c r="IV24" s="66"/>
      <c r="IW24" s="66"/>
    </row>
    <row r="25" spans="1:257" s="67" customFormat="1">
      <c r="A25" s="191" t="s">
        <v>43</v>
      </c>
      <c r="B25" s="16" t="s">
        <v>44</v>
      </c>
      <c r="C25" s="147">
        <v>13</v>
      </c>
      <c r="D25" s="41" t="s">
        <v>37</v>
      </c>
      <c r="E25" s="80">
        <v>0.5</v>
      </c>
      <c r="F25" s="80">
        <v>2</v>
      </c>
      <c r="G25" s="80">
        <v>1.25</v>
      </c>
      <c r="H25" s="81"/>
      <c r="I25" s="80"/>
      <c r="J25" s="80"/>
      <c r="K25" s="80"/>
      <c r="L25" s="105">
        <f t="shared" si="4"/>
        <v>3.75</v>
      </c>
      <c r="M25" s="132">
        <f t="shared" si="5"/>
        <v>0.20270270270270271</v>
      </c>
      <c r="N25" s="115" t="s">
        <v>84</v>
      </c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6"/>
      <c r="CJ25" s="66"/>
      <c r="CK25" s="66"/>
      <c r="CL25" s="66"/>
      <c r="CM25" s="66"/>
      <c r="CN25" s="66"/>
      <c r="CO25" s="66"/>
      <c r="CP25" s="66"/>
      <c r="CQ25" s="66"/>
      <c r="CR25" s="66"/>
      <c r="CS25" s="66"/>
      <c r="CT25" s="66"/>
      <c r="CU25" s="66"/>
      <c r="CV25" s="66"/>
      <c r="CW25" s="66"/>
      <c r="CX25" s="66"/>
      <c r="CY25" s="66"/>
      <c r="CZ25" s="66"/>
      <c r="DA25" s="66"/>
      <c r="DB25" s="66"/>
      <c r="DC25" s="66"/>
      <c r="DD25" s="66"/>
      <c r="DE25" s="66"/>
      <c r="DF25" s="66"/>
      <c r="DG25" s="66"/>
      <c r="DH25" s="66"/>
      <c r="DI25" s="66"/>
      <c r="DJ25" s="66"/>
      <c r="DK25" s="66"/>
      <c r="DL25" s="66"/>
      <c r="DM25" s="66"/>
      <c r="DN25" s="66"/>
      <c r="DO25" s="66"/>
      <c r="DP25" s="66"/>
      <c r="DQ25" s="66"/>
      <c r="DR25" s="66"/>
      <c r="DS25" s="66"/>
      <c r="DT25" s="66"/>
      <c r="DU25" s="66"/>
      <c r="DV25" s="66"/>
      <c r="DW25" s="66"/>
      <c r="DX25" s="66"/>
      <c r="DY25" s="66"/>
      <c r="DZ25" s="66"/>
      <c r="EA25" s="66"/>
      <c r="EB25" s="66"/>
      <c r="EC25" s="66"/>
      <c r="ED25" s="66"/>
      <c r="EE25" s="66"/>
      <c r="EF25" s="66"/>
      <c r="EG25" s="66"/>
      <c r="EH25" s="66"/>
      <c r="EI25" s="66"/>
      <c r="EJ25" s="66"/>
      <c r="EK25" s="66"/>
      <c r="EL25" s="66"/>
      <c r="EM25" s="66"/>
      <c r="EN25" s="66"/>
      <c r="EO25" s="66"/>
      <c r="EP25" s="66"/>
      <c r="EQ25" s="66"/>
      <c r="ER25" s="66"/>
      <c r="ES25" s="66"/>
      <c r="ET25" s="66"/>
      <c r="EU25" s="66"/>
      <c r="EV25" s="66"/>
      <c r="EW25" s="66"/>
      <c r="EX25" s="66"/>
      <c r="EY25" s="66"/>
      <c r="EZ25" s="66"/>
      <c r="FA25" s="66"/>
      <c r="FB25" s="66"/>
      <c r="FC25" s="66"/>
      <c r="FD25" s="66"/>
      <c r="FE25" s="66"/>
      <c r="FF25" s="66"/>
      <c r="FG25" s="66"/>
      <c r="FH25" s="66"/>
      <c r="FI25" s="66"/>
      <c r="FJ25" s="66"/>
      <c r="FK25" s="66"/>
      <c r="FL25" s="66"/>
      <c r="FM25" s="66"/>
      <c r="FN25" s="66"/>
      <c r="FO25" s="66"/>
      <c r="FP25" s="66"/>
      <c r="FQ25" s="66"/>
      <c r="FR25" s="66"/>
      <c r="FS25" s="66"/>
      <c r="FT25" s="66"/>
      <c r="FU25" s="66"/>
      <c r="FV25" s="66"/>
      <c r="FW25" s="66"/>
      <c r="FX25" s="66"/>
      <c r="FY25" s="66"/>
      <c r="FZ25" s="66"/>
      <c r="GA25" s="66"/>
      <c r="GB25" s="66"/>
      <c r="GC25" s="66"/>
      <c r="GD25" s="66"/>
      <c r="GE25" s="66"/>
      <c r="GF25" s="66"/>
      <c r="GG25" s="66"/>
      <c r="GH25" s="66"/>
      <c r="GI25" s="66"/>
      <c r="GJ25" s="66"/>
      <c r="GK25" s="66"/>
      <c r="GL25" s="66"/>
      <c r="GM25" s="66"/>
      <c r="GN25" s="66"/>
      <c r="GO25" s="66"/>
      <c r="GP25" s="66"/>
      <c r="GQ25" s="66"/>
      <c r="GR25" s="66"/>
      <c r="GS25" s="66"/>
      <c r="GT25" s="66"/>
      <c r="GU25" s="66"/>
      <c r="GV25" s="66"/>
      <c r="GW25" s="66"/>
      <c r="GX25" s="66"/>
      <c r="GY25" s="66"/>
      <c r="GZ25" s="66"/>
      <c r="HA25" s="66"/>
      <c r="HB25" s="66"/>
      <c r="HC25" s="66"/>
      <c r="HD25" s="66"/>
      <c r="HE25" s="66"/>
      <c r="HF25" s="66"/>
      <c r="HG25" s="66"/>
      <c r="HH25" s="66"/>
      <c r="HI25" s="66"/>
      <c r="HJ25" s="66"/>
      <c r="HK25" s="66"/>
      <c r="HL25" s="66"/>
      <c r="HM25" s="66"/>
      <c r="HN25" s="66"/>
      <c r="HO25" s="66"/>
      <c r="HP25" s="66"/>
      <c r="HQ25" s="66"/>
      <c r="HR25" s="66"/>
      <c r="HS25" s="66"/>
      <c r="HT25" s="66"/>
      <c r="HU25" s="66"/>
      <c r="HV25" s="66"/>
      <c r="HW25" s="66"/>
      <c r="HX25" s="66"/>
      <c r="HY25" s="66"/>
      <c r="HZ25" s="66"/>
      <c r="IA25" s="66"/>
      <c r="IB25" s="66"/>
      <c r="IC25" s="66"/>
      <c r="ID25" s="66"/>
      <c r="IE25" s="66"/>
      <c r="IF25" s="66"/>
      <c r="IG25" s="66"/>
      <c r="IH25" s="66"/>
      <c r="II25" s="66"/>
      <c r="IJ25" s="66"/>
      <c r="IK25" s="66"/>
      <c r="IL25" s="66"/>
      <c r="IM25" s="66"/>
      <c r="IN25" s="66"/>
      <c r="IO25" s="66"/>
      <c r="IP25" s="66"/>
      <c r="IQ25" s="66"/>
      <c r="IR25" s="66"/>
      <c r="IS25" s="66"/>
      <c r="IT25" s="66"/>
      <c r="IU25" s="66"/>
      <c r="IV25" s="66"/>
      <c r="IW25" s="66"/>
    </row>
    <row r="26" spans="1:257" s="66" customFormat="1">
      <c r="A26" s="144" t="s">
        <v>43</v>
      </c>
      <c r="B26" s="43" t="s">
        <v>44</v>
      </c>
      <c r="C26" s="143">
        <v>14</v>
      </c>
      <c r="D26" s="44" t="s">
        <v>38</v>
      </c>
      <c r="E26" s="42"/>
      <c r="F26" s="42">
        <v>0.25</v>
      </c>
      <c r="G26" s="42">
        <v>1</v>
      </c>
      <c r="H26" s="45"/>
      <c r="I26" s="45"/>
      <c r="J26" s="42"/>
      <c r="K26" s="45"/>
      <c r="L26" s="106">
        <f t="shared" si="4"/>
        <v>1.25</v>
      </c>
      <c r="M26" s="133">
        <f t="shared" si="5"/>
        <v>6.7567567567567571E-2</v>
      </c>
      <c r="N26" s="154"/>
    </row>
    <row r="27" spans="1:257" s="67" customFormat="1">
      <c r="A27" s="191" t="s">
        <v>43</v>
      </c>
      <c r="B27" s="16" t="s">
        <v>44</v>
      </c>
      <c r="C27" s="147">
        <v>15</v>
      </c>
      <c r="D27" s="41" t="s">
        <v>39</v>
      </c>
      <c r="E27" s="38"/>
      <c r="F27" s="38">
        <v>2</v>
      </c>
      <c r="G27" s="38">
        <v>2</v>
      </c>
      <c r="H27" s="15"/>
      <c r="I27" s="39"/>
      <c r="J27" s="38"/>
      <c r="K27" s="15"/>
      <c r="L27" s="102">
        <f t="shared" si="4"/>
        <v>4</v>
      </c>
      <c r="M27" s="128">
        <f t="shared" si="5"/>
        <v>0.21621621621621623</v>
      </c>
      <c r="N27" s="153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6"/>
      <c r="AZ27" s="66"/>
      <c r="BA27" s="66"/>
      <c r="BB27" s="66"/>
      <c r="BC27" s="66"/>
      <c r="BD27" s="66"/>
      <c r="BE27" s="66"/>
      <c r="BF27" s="66"/>
      <c r="BG27" s="66"/>
      <c r="BH27" s="66"/>
      <c r="BI27" s="66"/>
      <c r="BJ27" s="66"/>
      <c r="BK27" s="66"/>
      <c r="BL27" s="66"/>
      <c r="BM27" s="66"/>
      <c r="BN27" s="66"/>
      <c r="BO27" s="66"/>
      <c r="BP27" s="66"/>
      <c r="BQ27" s="66"/>
      <c r="BR27" s="66"/>
      <c r="BS27" s="66"/>
      <c r="BT27" s="66"/>
      <c r="BU27" s="66"/>
      <c r="BV27" s="66"/>
      <c r="BW27" s="66"/>
      <c r="BX27" s="66"/>
      <c r="BY27" s="66"/>
      <c r="BZ27" s="66"/>
      <c r="CA27" s="66"/>
      <c r="CB27" s="66"/>
      <c r="CC27" s="66"/>
      <c r="CD27" s="66"/>
      <c r="CE27" s="66"/>
      <c r="CF27" s="66"/>
      <c r="CG27" s="66"/>
      <c r="CH27" s="66"/>
      <c r="CI27" s="66"/>
      <c r="CJ27" s="66"/>
      <c r="CK27" s="66"/>
      <c r="CL27" s="66"/>
      <c r="CM27" s="66"/>
      <c r="CN27" s="66"/>
      <c r="CO27" s="66"/>
      <c r="CP27" s="66"/>
      <c r="CQ27" s="66"/>
      <c r="CR27" s="66"/>
      <c r="CS27" s="66"/>
      <c r="CT27" s="66"/>
      <c r="CU27" s="66"/>
      <c r="CV27" s="66"/>
      <c r="CW27" s="66"/>
      <c r="CX27" s="66"/>
      <c r="CY27" s="66"/>
      <c r="CZ27" s="66"/>
      <c r="DA27" s="66"/>
      <c r="DB27" s="66"/>
      <c r="DC27" s="66"/>
      <c r="DD27" s="66"/>
      <c r="DE27" s="66"/>
      <c r="DF27" s="66"/>
      <c r="DG27" s="66"/>
      <c r="DH27" s="66"/>
      <c r="DI27" s="66"/>
      <c r="DJ27" s="66"/>
      <c r="DK27" s="66"/>
      <c r="DL27" s="66"/>
      <c r="DM27" s="66"/>
      <c r="DN27" s="66"/>
      <c r="DO27" s="66"/>
      <c r="DP27" s="66"/>
      <c r="DQ27" s="66"/>
      <c r="DR27" s="66"/>
      <c r="DS27" s="66"/>
      <c r="DT27" s="66"/>
      <c r="DU27" s="66"/>
      <c r="DV27" s="66"/>
      <c r="DW27" s="66"/>
      <c r="DX27" s="66"/>
      <c r="DY27" s="66"/>
      <c r="DZ27" s="66"/>
      <c r="EA27" s="66"/>
      <c r="EB27" s="66"/>
      <c r="EC27" s="66"/>
      <c r="ED27" s="66"/>
      <c r="EE27" s="66"/>
      <c r="EF27" s="66"/>
      <c r="EG27" s="66"/>
      <c r="EH27" s="66"/>
      <c r="EI27" s="66"/>
      <c r="EJ27" s="66"/>
      <c r="EK27" s="66"/>
      <c r="EL27" s="66"/>
      <c r="EM27" s="66"/>
      <c r="EN27" s="66"/>
      <c r="EO27" s="66"/>
      <c r="EP27" s="66"/>
      <c r="EQ27" s="66"/>
      <c r="ER27" s="66"/>
      <c r="ES27" s="66"/>
      <c r="ET27" s="66"/>
      <c r="EU27" s="66"/>
      <c r="EV27" s="66"/>
      <c r="EW27" s="66"/>
      <c r="EX27" s="66"/>
      <c r="EY27" s="66"/>
      <c r="EZ27" s="66"/>
      <c r="FA27" s="66"/>
      <c r="FB27" s="66"/>
      <c r="FC27" s="66"/>
      <c r="FD27" s="66"/>
      <c r="FE27" s="66"/>
      <c r="FF27" s="66"/>
      <c r="FG27" s="66"/>
      <c r="FH27" s="66"/>
      <c r="FI27" s="66"/>
      <c r="FJ27" s="66"/>
      <c r="FK27" s="66"/>
      <c r="FL27" s="66"/>
      <c r="FM27" s="66"/>
      <c r="FN27" s="66"/>
      <c r="FO27" s="66"/>
      <c r="FP27" s="66"/>
      <c r="FQ27" s="66"/>
      <c r="FR27" s="66"/>
      <c r="FS27" s="66"/>
      <c r="FT27" s="66"/>
      <c r="FU27" s="66"/>
      <c r="FV27" s="66"/>
      <c r="FW27" s="66"/>
      <c r="FX27" s="66"/>
      <c r="FY27" s="66"/>
      <c r="FZ27" s="66"/>
      <c r="GA27" s="66"/>
      <c r="GB27" s="66"/>
      <c r="GC27" s="66"/>
      <c r="GD27" s="66"/>
      <c r="GE27" s="66"/>
      <c r="GF27" s="66"/>
      <c r="GG27" s="66"/>
      <c r="GH27" s="66"/>
      <c r="GI27" s="66"/>
      <c r="GJ27" s="66"/>
      <c r="GK27" s="66"/>
      <c r="GL27" s="66"/>
      <c r="GM27" s="66"/>
      <c r="GN27" s="66"/>
      <c r="GO27" s="66"/>
      <c r="GP27" s="66"/>
      <c r="GQ27" s="66"/>
      <c r="GR27" s="66"/>
      <c r="GS27" s="66"/>
      <c r="GT27" s="66"/>
      <c r="GU27" s="66"/>
      <c r="GV27" s="66"/>
      <c r="GW27" s="66"/>
      <c r="GX27" s="66"/>
      <c r="GY27" s="66"/>
      <c r="GZ27" s="66"/>
      <c r="HA27" s="66"/>
      <c r="HB27" s="66"/>
      <c r="HC27" s="66"/>
      <c r="HD27" s="66"/>
      <c r="HE27" s="66"/>
      <c r="HF27" s="66"/>
      <c r="HG27" s="66"/>
      <c r="HH27" s="66"/>
      <c r="HI27" s="66"/>
      <c r="HJ27" s="66"/>
      <c r="HK27" s="66"/>
      <c r="HL27" s="66"/>
      <c r="HM27" s="66"/>
      <c r="HN27" s="66"/>
      <c r="HO27" s="66"/>
      <c r="HP27" s="66"/>
      <c r="HQ27" s="66"/>
      <c r="HR27" s="66"/>
      <c r="HS27" s="66"/>
      <c r="HT27" s="66"/>
      <c r="HU27" s="66"/>
      <c r="HV27" s="66"/>
      <c r="HW27" s="66"/>
      <c r="HX27" s="66"/>
      <c r="HY27" s="66"/>
      <c r="HZ27" s="66"/>
      <c r="IA27" s="66"/>
      <c r="IB27" s="66"/>
      <c r="IC27" s="66"/>
      <c r="ID27" s="66"/>
      <c r="IE27" s="66"/>
      <c r="IF27" s="66"/>
      <c r="IG27" s="66"/>
      <c r="IH27" s="66"/>
      <c r="II27" s="66"/>
      <c r="IJ27" s="66"/>
      <c r="IK27" s="66"/>
      <c r="IL27" s="66"/>
      <c r="IM27" s="66"/>
      <c r="IN27" s="66"/>
      <c r="IO27" s="66"/>
      <c r="IP27" s="66"/>
      <c r="IQ27" s="66"/>
      <c r="IR27" s="66"/>
      <c r="IS27" s="66"/>
      <c r="IT27" s="66"/>
      <c r="IU27" s="66"/>
      <c r="IV27" s="66"/>
      <c r="IW27" s="66"/>
    </row>
    <row r="28" spans="1:257" s="66" customFormat="1">
      <c r="A28" s="144" t="s">
        <v>43</v>
      </c>
      <c r="B28" s="43" t="s">
        <v>44</v>
      </c>
      <c r="C28" s="143">
        <v>16</v>
      </c>
      <c r="D28" s="44" t="s">
        <v>42</v>
      </c>
      <c r="E28" s="42"/>
      <c r="F28" s="42"/>
      <c r="G28" s="42">
        <v>2</v>
      </c>
      <c r="H28" s="45"/>
      <c r="I28" s="45"/>
      <c r="J28" s="42"/>
      <c r="K28" s="45"/>
      <c r="L28" s="103">
        <f t="shared" si="4"/>
        <v>2</v>
      </c>
      <c r="M28" s="129">
        <f t="shared" si="5"/>
        <v>0.10810810810810811</v>
      </c>
      <c r="N28" s="154"/>
    </row>
    <row r="29" spans="1:257" s="82" customFormat="1">
      <c r="A29" s="191" t="s">
        <v>43</v>
      </c>
      <c r="B29" s="16" t="s">
        <v>44</v>
      </c>
      <c r="C29" s="147">
        <v>17</v>
      </c>
      <c r="D29" s="41" t="s">
        <v>7</v>
      </c>
      <c r="E29" s="38"/>
      <c r="F29" s="38"/>
      <c r="G29" s="38"/>
      <c r="H29" s="15">
        <v>3</v>
      </c>
      <c r="I29" s="39"/>
      <c r="J29" s="38"/>
      <c r="K29" s="15"/>
      <c r="L29" s="102">
        <f t="shared" si="4"/>
        <v>3</v>
      </c>
      <c r="M29" s="128">
        <f t="shared" si="5"/>
        <v>0.16216216216216217</v>
      </c>
      <c r="N29" s="153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66"/>
      <c r="AK29" s="66"/>
      <c r="AL29" s="66"/>
      <c r="AM29" s="66"/>
      <c r="AN29" s="66"/>
      <c r="AO29" s="66"/>
      <c r="AP29" s="66"/>
      <c r="AQ29" s="66"/>
      <c r="AR29" s="66"/>
      <c r="AS29" s="66"/>
      <c r="AT29" s="66"/>
      <c r="AU29" s="66"/>
      <c r="AV29" s="66"/>
      <c r="AW29" s="66"/>
      <c r="AX29" s="66"/>
      <c r="AY29" s="66"/>
      <c r="AZ29" s="66"/>
      <c r="BA29" s="66"/>
      <c r="BB29" s="66"/>
      <c r="BC29" s="66"/>
      <c r="BD29" s="66"/>
      <c r="BE29" s="66"/>
      <c r="BF29" s="66"/>
      <c r="BG29" s="66"/>
      <c r="BH29" s="66"/>
      <c r="BI29" s="66"/>
      <c r="BJ29" s="66"/>
      <c r="BK29" s="66"/>
      <c r="BL29" s="66"/>
      <c r="BM29" s="66"/>
      <c r="BN29" s="66"/>
      <c r="BO29" s="66"/>
      <c r="BP29" s="66"/>
      <c r="BQ29" s="66"/>
      <c r="BR29" s="66"/>
      <c r="BS29" s="66"/>
      <c r="BT29" s="66"/>
      <c r="BU29" s="66"/>
      <c r="BV29" s="66"/>
      <c r="BW29" s="66"/>
      <c r="BX29" s="66"/>
      <c r="BY29" s="66"/>
      <c r="BZ29" s="66"/>
      <c r="CA29" s="66"/>
      <c r="CB29" s="66"/>
      <c r="CC29" s="66"/>
      <c r="CD29" s="66"/>
      <c r="CE29" s="66"/>
      <c r="CF29" s="66"/>
      <c r="CG29" s="66"/>
      <c r="CH29" s="66"/>
      <c r="CI29" s="66"/>
      <c r="CJ29" s="66"/>
      <c r="CK29" s="66"/>
      <c r="CL29" s="66"/>
      <c r="CM29" s="66"/>
      <c r="CN29" s="66"/>
      <c r="CO29" s="66"/>
      <c r="CP29" s="66"/>
      <c r="CQ29" s="66"/>
      <c r="CR29" s="66"/>
      <c r="CS29" s="66"/>
      <c r="CT29" s="66"/>
      <c r="CU29" s="66"/>
      <c r="CV29" s="66"/>
      <c r="CW29" s="66"/>
      <c r="CX29" s="66"/>
      <c r="CY29" s="66"/>
      <c r="CZ29" s="66"/>
      <c r="DA29" s="66"/>
      <c r="DB29" s="66"/>
      <c r="DC29" s="66"/>
      <c r="DD29" s="66"/>
      <c r="DE29" s="66"/>
      <c r="DF29" s="66"/>
      <c r="DG29" s="66"/>
      <c r="DH29" s="66"/>
      <c r="DI29" s="66"/>
      <c r="DJ29" s="66"/>
      <c r="DK29" s="66"/>
      <c r="DL29" s="66"/>
      <c r="DM29" s="66"/>
      <c r="DN29" s="66"/>
      <c r="DO29" s="66"/>
      <c r="DP29" s="66"/>
      <c r="DQ29" s="66"/>
      <c r="DR29" s="66"/>
      <c r="DS29" s="66"/>
      <c r="DT29" s="66"/>
      <c r="DU29" s="66"/>
      <c r="DV29" s="66"/>
      <c r="DW29" s="66"/>
      <c r="DX29" s="66"/>
      <c r="DY29" s="66"/>
      <c r="DZ29" s="66"/>
      <c r="EA29" s="66"/>
      <c r="EB29" s="66"/>
      <c r="EC29" s="66"/>
      <c r="ED29" s="66"/>
      <c r="EE29" s="66"/>
      <c r="EF29" s="66"/>
      <c r="EG29" s="66"/>
      <c r="EH29" s="66"/>
      <c r="EI29" s="66"/>
      <c r="EJ29" s="66"/>
      <c r="EK29" s="66"/>
      <c r="EL29" s="66"/>
      <c r="EM29" s="66"/>
      <c r="EN29" s="66"/>
      <c r="EO29" s="66"/>
      <c r="EP29" s="66"/>
      <c r="EQ29" s="66"/>
      <c r="ER29" s="66"/>
      <c r="ES29" s="66"/>
      <c r="ET29" s="66"/>
      <c r="EU29" s="66"/>
      <c r="EV29" s="66"/>
      <c r="EW29" s="66"/>
      <c r="EX29" s="66"/>
      <c r="EY29" s="66"/>
      <c r="EZ29" s="66"/>
      <c r="FA29" s="66"/>
      <c r="FB29" s="66"/>
      <c r="FC29" s="66"/>
      <c r="FD29" s="66"/>
      <c r="FE29" s="66"/>
      <c r="FF29" s="66"/>
      <c r="FG29" s="66"/>
      <c r="FH29" s="66"/>
      <c r="FI29" s="66"/>
      <c r="FJ29" s="66"/>
      <c r="FK29" s="66"/>
      <c r="FL29" s="66"/>
      <c r="FM29" s="66"/>
      <c r="FN29" s="66"/>
      <c r="FO29" s="66"/>
      <c r="FP29" s="66"/>
      <c r="FQ29" s="66"/>
      <c r="FR29" s="66"/>
      <c r="FS29" s="66"/>
      <c r="FT29" s="66"/>
      <c r="FU29" s="66"/>
      <c r="FV29" s="66"/>
      <c r="FW29" s="66"/>
      <c r="FX29" s="66"/>
      <c r="FY29" s="66"/>
      <c r="FZ29" s="66"/>
      <c r="GA29" s="66"/>
      <c r="GB29" s="66"/>
      <c r="GC29" s="66"/>
      <c r="GD29" s="66"/>
      <c r="GE29" s="66"/>
      <c r="GF29" s="66"/>
      <c r="GG29" s="66"/>
      <c r="GH29" s="66"/>
      <c r="GI29" s="66"/>
      <c r="GJ29" s="66"/>
      <c r="GK29" s="66"/>
      <c r="GL29" s="66"/>
      <c r="GM29" s="66"/>
      <c r="GN29" s="66"/>
      <c r="GO29" s="66"/>
      <c r="GP29" s="66"/>
      <c r="GQ29" s="66"/>
      <c r="GR29" s="66"/>
      <c r="GS29" s="66"/>
      <c r="GT29" s="66"/>
      <c r="GU29" s="66"/>
      <c r="GV29" s="66"/>
      <c r="GW29" s="66"/>
      <c r="GX29" s="66"/>
      <c r="GY29" s="66"/>
      <c r="GZ29" s="66"/>
      <c r="HA29" s="66"/>
      <c r="HB29" s="66"/>
      <c r="HC29" s="66"/>
      <c r="HD29" s="66"/>
      <c r="HE29" s="66"/>
      <c r="HF29" s="66"/>
      <c r="HG29" s="66"/>
      <c r="HH29" s="66"/>
      <c r="HI29" s="66"/>
      <c r="HJ29" s="66"/>
      <c r="HK29" s="66"/>
      <c r="HL29" s="66"/>
      <c r="HM29" s="66"/>
      <c r="HN29" s="66"/>
      <c r="HO29" s="66"/>
      <c r="HP29" s="66"/>
      <c r="HQ29" s="66"/>
      <c r="HR29" s="66"/>
      <c r="HS29" s="66"/>
      <c r="HT29" s="66"/>
      <c r="HU29" s="66"/>
      <c r="HV29" s="66"/>
      <c r="HW29" s="66"/>
      <c r="HX29" s="66"/>
      <c r="HY29" s="66"/>
      <c r="HZ29" s="66"/>
      <c r="IA29" s="66"/>
      <c r="IB29" s="66"/>
      <c r="IC29" s="66"/>
      <c r="ID29" s="66"/>
      <c r="IE29" s="66"/>
      <c r="IF29" s="66"/>
      <c r="IG29" s="66"/>
      <c r="IH29" s="66"/>
      <c r="II29" s="66"/>
      <c r="IJ29" s="66"/>
      <c r="IK29" s="66"/>
      <c r="IL29" s="66"/>
      <c r="IM29" s="66"/>
      <c r="IN29" s="66"/>
      <c r="IO29" s="66"/>
      <c r="IP29" s="66"/>
      <c r="IQ29" s="66"/>
      <c r="IR29" s="66"/>
      <c r="IS29" s="66"/>
      <c r="IT29" s="66"/>
      <c r="IU29" s="66"/>
      <c r="IV29" s="66"/>
      <c r="IW29" s="66"/>
    </row>
    <row r="30" spans="1:257" s="66" customFormat="1">
      <c r="A30" s="144" t="s">
        <v>43</v>
      </c>
      <c r="B30" s="43" t="s">
        <v>44</v>
      </c>
      <c r="C30" s="143">
        <v>18</v>
      </c>
      <c r="D30" s="44" t="s">
        <v>40</v>
      </c>
      <c r="E30" s="42"/>
      <c r="F30" s="42"/>
      <c r="G30" s="42"/>
      <c r="H30" s="45"/>
      <c r="I30" s="45"/>
      <c r="J30" s="42"/>
      <c r="K30" s="45"/>
      <c r="L30" s="103">
        <f t="shared" si="4"/>
        <v>0</v>
      </c>
      <c r="M30" s="129">
        <f t="shared" si="5"/>
        <v>0</v>
      </c>
      <c r="N30" s="154"/>
    </row>
    <row r="31" spans="1:257" s="67" customFormat="1">
      <c r="A31" s="192" t="s">
        <v>43</v>
      </c>
      <c r="B31" s="93" t="s">
        <v>44</v>
      </c>
      <c r="C31" s="177">
        <v>19</v>
      </c>
      <c r="D31" s="94" t="s">
        <v>41</v>
      </c>
      <c r="E31" s="38"/>
      <c r="F31" s="38"/>
      <c r="G31" s="38"/>
      <c r="H31" s="15"/>
      <c r="I31" s="39"/>
      <c r="J31" s="38"/>
      <c r="K31" s="15"/>
      <c r="L31" s="104">
        <f t="shared" si="4"/>
        <v>0</v>
      </c>
      <c r="M31" s="130">
        <f t="shared" si="5"/>
        <v>0</v>
      </c>
      <c r="N31" s="153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6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6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6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6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6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6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6"/>
      <c r="EH31" s="66"/>
      <c r="EI31" s="66"/>
      <c r="EJ31" s="66"/>
      <c r="EK31" s="66"/>
      <c r="EL31" s="66"/>
      <c r="EM31" s="66"/>
      <c r="EN31" s="66"/>
      <c r="EO31" s="66"/>
      <c r="EP31" s="66"/>
      <c r="EQ31" s="66"/>
      <c r="ER31" s="66"/>
      <c r="ES31" s="66"/>
      <c r="ET31" s="66"/>
      <c r="EU31" s="66"/>
      <c r="EV31" s="66"/>
      <c r="EW31" s="66"/>
      <c r="EX31" s="66"/>
      <c r="EY31" s="66"/>
      <c r="EZ31" s="66"/>
      <c r="FA31" s="66"/>
      <c r="FB31" s="66"/>
      <c r="FC31" s="66"/>
      <c r="FD31" s="66"/>
      <c r="FE31" s="66"/>
      <c r="FF31" s="66"/>
      <c r="FG31" s="66"/>
      <c r="FH31" s="66"/>
      <c r="FI31" s="66"/>
      <c r="FJ31" s="66"/>
      <c r="FK31" s="66"/>
      <c r="FL31" s="66"/>
      <c r="FM31" s="66"/>
      <c r="FN31" s="66"/>
      <c r="FO31" s="66"/>
      <c r="FP31" s="66"/>
      <c r="FQ31" s="66"/>
      <c r="FR31" s="66"/>
      <c r="FS31" s="66"/>
      <c r="FT31" s="66"/>
      <c r="FU31" s="66"/>
      <c r="FV31" s="66"/>
      <c r="FW31" s="66"/>
      <c r="FX31" s="66"/>
      <c r="FY31" s="66"/>
      <c r="FZ31" s="66"/>
      <c r="GA31" s="66"/>
      <c r="GB31" s="66"/>
      <c r="GC31" s="66"/>
      <c r="GD31" s="66"/>
      <c r="GE31" s="66"/>
      <c r="GF31" s="66"/>
      <c r="GG31" s="66"/>
      <c r="GH31" s="66"/>
      <c r="GI31" s="66"/>
      <c r="GJ31" s="66"/>
      <c r="GK31" s="66"/>
      <c r="GL31" s="66"/>
      <c r="GM31" s="66"/>
      <c r="GN31" s="66"/>
      <c r="GO31" s="66"/>
      <c r="GP31" s="66"/>
      <c r="GQ31" s="66"/>
      <c r="GR31" s="66"/>
      <c r="GS31" s="66"/>
      <c r="GT31" s="66"/>
      <c r="GU31" s="66"/>
      <c r="GV31" s="66"/>
      <c r="GW31" s="66"/>
      <c r="GX31" s="66"/>
      <c r="GY31" s="66"/>
      <c r="GZ31" s="66"/>
      <c r="HA31" s="66"/>
      <c r="HB31" s="66"/>
      <c r="HC31" s="66"/>
      <c r="HD31" s="66"/>
      <c r="HE31" s="66"/>
      <c r="HF31" s="66"/>
      <c r="HG31" s="66"/>
      <c r="HH31" s="66"/>
      <c r="HI31" s="66"/>
      <c r="HJ31" s="66"/>
      <c r="HK31" s="66"/>
      <c r="HL31" s="66"/>
      <c r="HM31" s="66"/>
      <c r="HN31" s="66"/>
      <c r="HO31" s="66"/>
      <c r="HP31" s="66"/>
      <c r="HQ31" s="66"/>
      <c r="HR31" s="66"/>
      <c r="HS31" s="66"/>
      <c r="HT31" s="66"/>
      <c r="HU31" s="66"/>
      <c r="HV31" s="66"/>
      <c r="HW31" s="66"/>
      <c r="HX31" s="66"/>
      <c r="HY31" s="66"/>
      <c r="HZ31" s="66"/>
      <c r="IA31" s="66"/>
      <c r="IB31" s="66"/>
      <c r="IC31" s="66"/>
      <c r="ID31" s="66"/>
      <c r="IE31" s="66"/>
      <c r="IF31" s="66"/>
      <c r="IG31" s="66"/>
      <c r="IH31" s="66"/>
      <c r="II31" s="66"/>
      <c r="IJ31" s="66"/>
      <c r="IK31" s="66"/>
      <c r="IL31" s="66"/>
      <c r="IM31" s="66"/>
      <c r="IN31" s="66"/>
      <c r="IO31" s="66"/>
      <c r="IP31" s="66"/>
      <c r="IQ31" s="66"/>
      <c r="IR31" s="66"/>
      <c r="IS31" s="66"/>
      <c r="IT31" s="66"/>
      <c r="IU31" s="66"/>
      <c r="IV31" s="66"/>
      <c r="IW31" s="66"/>
    </row>
    <row r="32" spans="1:257" s="67" customFormat="1" ht="13.5" thickBot="1">
      <c r="A32" s="193" t="s">
        <v>43</v>
      </c>
      <c r="B32" s="95" t="s">
        <v>44</v>
      </c>
      <c r="C32" s="178">
        <v>20</v>
      </c>
      <c r="D32" s="96" t="s">
        <v>10</v>
      </c>
      <c r="E32" s="91"/>
      <c r="F32" s="91"/>
      <c r="G32" s="91"/>
      <c r="H32" s="91"/>
      <c r="I32" s="91"/>
      <c r="J32" s="91"/>
      <c r="K32" s="91"/>
      <c r="L32" s="92">
        <f t="shared" si="4"/>
        <v>0</v>
      </c>
      <c r="M32" s="124">
        <f t="shared" si="5"/>
        <v>0</v>
      </c>
      <c r="N32" s="110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  <c r="CH32" s="66"/>
      <c r="CI32" s="66"/>
      <c r="CJ32" s="66"/>
      <c r="CK32" s="66"/>
      <c r="CL32" s="66"/>
      <c r="CM32" s="66"/>
      <c r="CN32" s="66"/>
      <c r="CO32" s="66"/>
      <c r="CP32" s="66"/>
      <c r="CQ32" s="66"/>
      <c r="CR32" s="66"/>
      <c r="CS32" s="66"/>
      <c r="CT32" s="66"/>
      <c r="CU32" s="66"/>
      <c r="CV32" s="66"/>
      <c r="CW32" s="66"/>
      <c r="CX32" s="66"/>
      <c r="CY32" s="66"/>
      <c r="CZ32" s="66"/>
      <c r="DA32" s="66"/>
      <c r="DB32" s="66"/>
      <c r="DC32" s="66"/>
      <c r="DD32" s="66"/>
      <c r="DE32" s="66"/>
      <c r="DF32" s="66"/>
      <c r="DG32" s="66"/>
      <c r="DH32" s="66"/>
      <c r="DI32" s="66"/>
      <c r="DJ32" s="66"/>
      <c r="DK32" s="66"/>
      <c r="DL32" s="66"/>
      <c r="DM32" s="66"/>
      <c r="DN32" s="66"/>
      <c r="DO32" s="66"/>
      <c r="DP32" s="66"/>
      <c r="DQ32" s="66"/>
      <c r="DR32" s="66"/>
      <c r="DS32" s="66"/>
      <c r="DT32" s="66"/>
      <c r="DU32" s="66"/>
      <c r="DV32" s="66"/>
      <c r="DW32" s="66"/>
      <c r="DX32" s="66"/>
      <c r="DY32" s="66"/>
      <c r="DZ32" s="66"/>
      <c r="EA32" s="66"/>
      <c r="EB32" s="66"/>
      <c r="EC32" s="66"/>
      <c r="ED32" s="66"/>
      <c r="EE32" s="66"/>
      <c r="EF32" s="66"/>
      <c r="EG32" s="66"/>
      <c r="EH32" s="66"/>
      <c r="EI32" s="66"/>
      <c r="EJ32" s="66"/>
      <c r="EK32" s="66"/>
      <c r="EL32" s="66"/>
      <c r="EM32" s="66"/>
      <c r="EN32" s="66"/>
      <c r="EO32" s="66"/>
      <c r="EP32" s="66"/>
      <c r="EQ32" s="66"/>
      <c r="ER32" s="66"/>
      <c r="ES32" s="66"/>
      <c r="ET32" s="66"/>
      <c r="EU32" s="66"/>
      <c r="EV32" s="66"/>
      <c r="EW32" s="66"/>
      <c r="EX32" s="66"/>
      <c r="EY32" s="66"/>
      <c r="EZ32" s="66"/>
      <c r="FA32" s="66"/>
      <c r="FB32" s="66"/>
      <c r="FC32" s="66"/>
      <c r="FD32" s="66"/>
      <c r="FE32" s="66"/>
      <c r="FF32" s="66"/>
      <c r="FG32" s="66"/>
      <c r="FH32" s="66"/>
      <c r="FI32" s="66"/>
      <c r="FJ32" s="66"/>
      <c r="FK32" s="66"/>
      <c r="FL32" s="66"/>
      <c r="FM32" s="66"/>
      <c r="FN32" s="66"/>
      <c r="FO32" s="66"/>
      <c r="FP32" s="66"/>
      <c r="FQ32" s="66"/>
      <c r="FR32" s="66"/>
      <c r="FS32" s="66"/>
      <c r="FT32" s="66"/>
      <c r="FU32" s="66"/>
      <c r="FV32" s="66"/>
      <c r="FW32" s="66"/>
      <c r="FX32" s="66"/>
      <c r="FY32" s="66"/>
      <c r="FZ32" s="66"/>
      <c r="GA32" s="66"/>
      <c r="GB32" s="66"/>
      <c r="GC32" s="66"/>
      <c r="GD32" s="66"/>
      <c r="GE32" s="66"/>
      <c r="GF32" s="66"/>
      <c r="GG32" s="66"/>
      <c r="GH32" s="66"/>
      <c r="GI32" s="66"/>
      <c r="GJ32" s="66"/>
      <c r="GK32" s="66"/>
      <c r="GL32" s="66"/>
      <c r="GM32" s="66"/>
      <c r="GN32" s="66"/>
      <c r="GO32" s="66"/>
      <c r="GP32" s="66"/>
      <c r="GQ32" s="66"/>
      <c r="GR32" s="66"/>
      <c r="GS32" s="66"/>
      <c r="GT32" s="66"/>
      <c r="GU32" s="66"/>
      <c r="GV32" s="66"/>
      <c r="GW32" s="66"/>
      <c r="GX32" s="66"/>
      <c r="GY32" s="66"/>
      <c r="GZ32" s="66"/>
      <c r="HA32" s="66"/>
      <c r="HB32" s="66"/>
      <c r="HC32" s="66"/>
      <c r="HD32" s="66"/>
      <c r="HE32" s="66"/>
      <c r="HF32" s="66"/>
      <c r="HG32" s="66"/>
      <c r="HH32" s="66"/>
      <c r="HI32" s="66"/>
      <c r="HJ32" s="66"/>
      <c r="HK32" s="66"/>
      <c r="HL32" s="66"/>
      <c r="HM32" s="66"/>
      <c r="HN32" s="66"/>
      <c r="HO32" s="66"/>
      <c r="HP32" s="66"/>
      <c r="HQ32" s="66"/>
      <c r="HR32" s="66"/>
      <c r="HS32" s="66"/>
      <c r="HT32" s="66"/>
      <c r="HU32" s="66"/>
      <c r="HV32" s="66"/>
      <c r="HW32" s="66"/>
      <c r="HX32" s="66"/>
      <c r="HY32" s="66"/>
      <c r="HZ32" s="66"/>
      <c r="IA32" s="66"/>
      <c r="IB32" s="66"/>
      <c r="IC32" s="66"/>
      <c r="ID32" s="66"/>
      <c r="IE32" s="66"/>
      <c r="IF32" s="66"/>
      <c r="IG32" s="66"/>
      <c r="IH32" s="66"/>
      <c r="II32" s="66"/>
      <c r="IJ32" s="66"/>
      <c r="IK32" s="66"/>
      <c r="IL32" s="66"/>
      <c r="IM32" s="66"/>
      <c r="IN32" s="66"/>
      <c r="IO32" s="66"/>
      <c r="IP32" s="66"/>
      <c r="IQ32" s="66"/>
      <c r="IR32" s="66"/>
      <c r="IS32" s="66"/>
      <c r="IT32" s="66"/>
      <c r="IU32" s="66"/>
      <c r="IV32" s="66"/>
      <c r="IW32" s="66"/>
    </row>
    <row r="33" spans="1:257" s="65" customFormat="1" ht="13.5" thickTop="1">
      <c r="A33" s="194" t="s">
        <v>29</v>
      </c>
      <c r="B33" s="58" t="s">
        <v>30</v>
      </c>
      <c r="C33" s="179">
        <v>2</v>
      </c>
      <c r="D33" s="59" t="s">
        <v>98</v>
      </c>
      <c r="E33" s="34"/>
      <c r="F33" s="34"/>
      <c r="G33" s="34"/>
      <c r="H33" s="34"/>
      <c r="I33" s="34"/>
      <c r="J33" s="34"/>
      <c r="K33" s="34"/>
      <c r="L33" s="35">
        <f t="shared" si="4"/>
        <v>0</v>
      </c>
      <c r="M33" s="134">
        <f t="shared" si="5"/>
        <v>0</v>
      </c>
      <c r="N33" s="116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</row>
    <row r="34" spans="1:257" s="8" customFormat="1">
      <c r="A34" s="144" t="s">
        <v>29</v>
      </c>
      <c r="B34" s="43" t="s">
        <v>30</v>
      </c>
      <c r="C34" s="143">
        <v>3</v>
      </c>
      <c r="D34" s="44" t="s">
        <v>99</v>
      </c>
      <c r="E34" s="2"/>
      <c r="F34" s="2"/>
      <c r="G34" s="2"/>
      <c r="H34" s="2"/>
      <c r="I34" s="3"/>
      <c r="J34" s="2"/>
      <c r="K34" s="2"/>
      <c r="L34" s="9">
        <f t="shared" si="4"/>
        <v>0</v>
      </c>
      <c r="M34" s="129">
        <f>L34/$L$8</f>
        <v>0</v>
      </c>
      <c r="N34" s="117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</row>
    <row r="35" spans="1:257" s="8" customFormat="1" ht="13.5" thickBot="1">
      <c r="A35" s="195" t="s">
        <v>29</v>
      </c>
      <c r="B35" s="97" t="s">
        <v>30</v>
      </c>
      <c r="C35" s="180">
        <v>4</v>
      </c>
      <c r="D35" s="98" t="s">
        <v>7</v>
      </c>
      <c r="E35" s="99"/>
      <c r="F35" s="99"/>
      <c r="G35" s="100"/>
      <c r="H35" s="99"/>
      <c r="I35" s="99"/>
      <c r="J35" s="99"/>
      <c r="K35" s="99"/>
      <c r="L35" s="101">
        <f t="shared" si="4"/>
        <v>0</v>
      </c>
      <c r="M35" s="135">
        <f t="shared" si="5"/>
        <v>0</v>
      </c>
      <c r="N35" s="118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</row>
    <row r="36" spans="1:257" s="8" customFormat="1" ht="13.5" thickTop="1">
      <c r="A36" s="145" t="s">
        <v>64</v>
      </c>
      <c r="B36" s="43" t="s">
        <v>58</v>
      </c>
      <c r="C36" s="149">
        <v>2</v>
      </c>
      <c r="D36" s="44" t="s">
        <v>63</v>
      </c>
      <c r="E36" s="2"/>
      <c r="F36" s="3"/>
      <c r="G36" s="2"/>
      <c r="H36" s="2"/>
      <c r="I36" s="2"/>
      <c r="J36" s="2"/>
      <c r="K36" s="2"/>
      <c r="L36" s="9">
        <f t="shared" si="4"/>
        <v>0</v>
      </c>
      <c r="M36" s="129">
        <f t="shared" si="5"/>
        <v>0</v>
      </c>
      <c r="N36" s="119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</row>
    <row r="37" spans="1:257" s="12" customFormat="1">
      <c r="A37" s="146" t="s">
        <v>64</v>
      </c>
      <c r="B37" s="40" t="s">
        <v>58</v>
      </c>
      <c r="C37" s="148">
        <v>4</v>
      </c>
      <c r="D37" s="41" t="s">
        <v>65</v>
      </c>
      <c r="E37" s="1"/>
      <c r="F37" s="1"/>
      <c r="G37" s="1"/>
      <c r="H37" s="1"/>
      <c r="I37" s="1"/>
      <c r="J37" s="1"/>
      <c r="K37" s="1"/>
      <c r="L37" s="13">
        <f t="shared" si="4"/>
        <v>0</v>
      </c>
      <c r="M37" s="128">
        <f t="shared" si="5"/>
        <v>0</v>
      </c>
      <c r="N37" s="120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</row>
    <row r="38" spans="1:257" s="8" customFormat="1">
      <c r="A38" s="144"/>
      <c r="B38" s="43"/>
      <c r="C38" s="149"/>
      <c r="D38" s="44"/>
      <c r="E38" s="2"/>
      <c r="F38" s="2"/>
      <c r="G38" s="2"/>
      <c r="H38" s="2"/>
      <c r="I38" s="2"/>
      <c r="J38" s="2"/>
      <c r="K38" s="2"/>
      <c r="L38" s="9">
        <f t="shared" si="4"/>
        <v>0</v>
      </c>
      <c r="M38" s="129">
        <f t="shared" si="5"/>
        <v>0</v>
      </c>
      <c r="N38" s="119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</row>
    <row r="39" spans="1:257" s="8" customFormat="1">
      <c r="A39" s="147"/>
      <c r="B39" s="40"/>
      <c r="C39" s="148"/>
      <c r="D39" s="41"/>
      <c r="E39" s="1"/>
      <c r="F39" s="1"/>
      <c r="G39" s="1"/>
      <c r="H39" s="1"/>
      <c r="I39" s="1"/>
      <c r="J39" s="1"/>
      <c r="K39" s="1"/>
      <c r="L39" s="13">
        <f t="shared" si="4"/>
        <v>0</v>
      </c>
      <c r="M39" s="128">
        <f t="shared" si="5"/>
        <v>0</v>
      </c>
      <c r="N39" s="120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</row>
    <row r="40" spans="1:257" s="8" customFormat="1">
      <c r="A40" s="143"/>
      <c r="B40" s="11"/>
      <c r="C40" s="149"/>
      <c r="D40" s="44"/>
      <c r="E40" s="2"/>
      <c r="F40" s="2"/>
      <c r="G40" s="2"/>
      <c r="H40" s="2"/>
      <c r="I40" s="2"/>
      <c r="J40" s="2"/>
      <c r="K40" s="2"/>
      <c r="L40" s="9">
        <f t="shared" si="4"/>
        <v>0</v>
      </c>
      <c r="M40" s="129">
        <f t="shared" si="5"/>
        <v>0</v>
      </c>
      <c r="N40" s="117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</row>
    <row r="41" spans="1:257" s="8" customFormat="1">
      <c r="A41" s="147"/>
      <c r="B41" s="40"/>
      <c r="C41" s="148"/>
      <c r="D41" s="41"/>
      <c r="E41" s="1"/>
      <c r="F41" s="1"/>
      <c r="G41" s="1"/>
      <c r="H41" s="1"/>
      <c r="I41" s="1"/>
      <c r="J41" s="1"/>
      <c r="K41" s="1"/>
      <c r="L41" s="13">
        <f t="shared" si="4"/>
        <v>0</v>
      </c>
      <c r="M41" s="128">
        <f t="shared" si="5"/>
        <v>0</v>
      </c>
      <c r="N41" s="120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</row>
    <row r="42" spans="1:257" s="8" customFormat="1">
      <c r="A42" s="143"/>
      <c r="B42" s="11"/>
      <c r="C42" s="149"/>
      <c r="D42" s="44"/>
      <c r="E42" s="2"/>
      <c r="F42" s="2"/>
      <c r="G42" s="2"/>
      <c r="H42" s="2"/>
      <c r="I42" s="2"/>
      <c r="J42" s="2"/>
      <c r="K42" s="2"/>
      <c r="L42" s="9">
        <f t="shared" si="4"/>
        <v>0</v>
      </c>
      <c r="M42" s="129">
        <f t="shared" si="5"/>
        <v>0</v>
      </c>
      <c r="N42" s="117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</row>
    <row r="43" spans="1:257" s="12" customFormat="1">
      <c r="A43" s="148"/>
      <c r="B43" s="16"/>
      <c r="C43" s="148"/>
      <c r="D43" s="14"/>
      <c r="E43" s="1"/>
      <c r="F43" s="1"/>
      <c r="G43" s="1"/>
      <c r="H43" s="1"/>
      <c r="I43" s="1"/>
      <c r="J43" s="1"/>
      <c r="K43" s="1"/>
      <c r="L43" s="13">
        <f t="shared" si="4"/>
        <v>0</v>
      </c>
      <c r="M43" s="128">
        <f t="shared" si="5"/>
        <v>0</v>
      </c>
      <c r="N43" s="120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</row>
    <row r="44" spans="1:257" s="8" customFormat="1">
      <c r="A44" s="149"/>
      <c r="B44" s="11"/>
      <c r="C44" s="149"/>
      <c r="D44" s="10"/>
      <c r="E44" s="2"/>
      <c r="F44" s="2"/>
      <c r="G44" s="2"/>
      <c r="H44" s="2"/>
      <c r="I44" s="213"/>
      <c r="J44" s="2"/>
      <c r="K44" s="2"/>
      <c r="L44" s="9">
        <f t="shared" si="4"/>
        <v>0</v>
      </c>
      <c r="M44" s="129">
        <f t="shared" si="5"/>
        <v>0</v>
      </c>
      <c r="N44" s="117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</row>
    <row r="45" spans="1:257" s="8" customFormat="1">
      <c r="A45" s="148"/>
      <c r="B45" s="16"/>
      <c r="C45" s="148"/>
      <c r="D45" s="14"/>
      <c r="E45" s="1"/>
      <c r="F45" s="1"/>
      <c r="G45" s="1"/>
      <c r="H45" s="1"/>
      <c r="I45" s="1"/>
      <c r="J45" s="1"/>
      <c r="K45" s="1"/>
      <c r="L45" s="13">
        <f t="shared" si="4"/>
        <v>0</v>
      </c>
      <c r="M45" s="128">
        <f t="shared" si="5"/>
        <v>0</v>
      </c>
      <c r="N45" s="120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</row>
    <row r="46" spans="1:257" s="8" customFormat="1">
      <c r="A46" s="143"/>
      <c r="B46" s="11"/>
      <c r="C46" s="149"/>
      <c r="D46" s="10"/>
      <c r="E46" s="2"/>
      <c r="F46" s="2"/>
      <c r="G46" s="2"/>
      <c r="H46" s="2"/>
      <c r="I46" s="2"/>
      <c r="J46" s="2"/>
      <c r="K46" s="2"/>
      <c r="L46" s="9">
        <f t="shared" si="4"/>
        <v>0</v>
      </c>
      <c r="M46" s="129">
        <f t="shared" si="5"/>
        <v>0</v>
      </c>
      <c r="N46" s="117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</row>
    <row r="47" spans="1:257" s="8" customFormat="1">
      <c r="A47" s="148"/>
      <c r="B47" s="16"/>
      <c r="C47" s="148"/>
      <c r="D47" s="14"/>
      <c r="E47" s="1"/>
      <c r="F47" s="1"/>
      <c r="G47" s="1"/>
      <c r="H47" s="1"/>
      <c r="I47" s="1"/>
      <c r="J47" s="1"/>
      <c r="K47" s="1"/>
      <c r="L47" s="13">
        <f t="shared" si="4"/>
        <v>0</v>
      </c>
      <c r="M47" s="128">
        <f t="shared" si="5"/>
        <v>0</v>
      </c>
      <c r="N47" s="120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</row>
    <row r="48" spans="1:257" s="8" customFormat="1">
      <c r="A48" s="149"/>
      <c r="B48" s="43"/>
      <c r="C48" s="149"/>
      <c r="D48" s="10"/>
      <c r="E48" s="2"/>
      <c r="F48" s="2"/>
      <c r="G48" s="2"/>
      <c r="H48" s="2"/>
      <c r="I48" s="2"/>
      <c r="J48" s="2"/>
      <c r="K48" s="2"/>
      <c r="L48" s="9">
        <f t="shared" si="4"/>
        <v>0</v>
      </c>
      <c r="M48" s="129">
        <f t="shared" si="5"/>
        <v>0</v>
      </c>
      <c r="N48" s="117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</row>
    <row r="49" spans="1:257" s="12" customFormat="1" ht="13.5" thickBot="1">
      <c r="A49" s="177"/>
      <c r="B49" s="198"/>
      <c r="C49" s="199"/>
      <c r="D49" s="200"/>
      <c r="E49" s="201"/>
      <c r="F49" s="201"/>
      <c r="G49" s="201"/>
      <c r="H49" s="201"/>
      <c r="I49" s="201"/>
      <c r="J49" s="201"/>
      <c r="K49" s="201"/>
      <c r="L49" s="202">
        <f t="shared" si="4"/>
        <v>0</v>
      </c>
      <c r="M49" s="203">
        <f t="shared" si="5"/>
        <v>0</v>
      </c>
      <c r="N49" s="20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</row>
    <row r="50" spans="1:257" s="8" customFormat="1" ht="13.5" thickTop="1">
      <c r="A50" s="205" t="s">
        <v>59</v>
      </c>
      <c r="B50" s="206" t="s">
        <v>62</v>
      </c>
      <c r="C50" s="205">
        <v>8</v>
      </c>
      <c r="D50" s="207" t="s">
        <v>85</v>
      </c>
      <c r="E50" s="208"/>
      <c r="F50" s="208"/>
      <c r="G50" s="208"/>
      <c r="H50" s="208"/>
      <c r="I50" s="208"/>
      <c r="J50" s="208"/>
      <c r="K50" s="208"/>
      <c r="L50" s="209">
        <f t="shared" si="4"/>
        <v>0</v>
      </c>
      <c r="M50" s="210">
        <f t="shared" si="5"/>
        <v>0</v>
      </c>
      <c r="N50" s="211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</row>
    <row r="51" spans="1:257" s="8" customFormat="1">
      <c r="A51" s="147" t="s">
        <v>59</v>
      </c>
      <c r="B51" s="40" t="s">
        <v>62</v>
      </c>
      <c r="C51" s="147">
        <v>9</v>
      </c>
      <c r="D51" s="41" t="s">
        <v>86</v>
      </c>
      <c r="E51" s="1"/>
      <c r="F51" s="1"/>
      <c r="G51" s="1"/>
      <c r="H51" s="1"/>
      <c r="I51" s="1"/>
      <c r="J51" s="1"/>
      <c r="K51" s="1"/>
      <c r="L51" s="13">
        <f t="shared" si="4"/>
        <v>0</v>
      </c>
      <c r="M51" s="128">
        <f t="shared" si="5"/>
        <v>0</v>
      </c>
      <c r="N51" s="120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</row>
    <row r="52" spans="1:257" s="8" customFormat="1">
      <c r="A52" s="143" t="s">
        <v>59</v>
      </c>
      <c r="B52" s="43" t="s">
        <v>62</v>
      </c>
      <c r="C52" s="143">
        <v>10</v>
      </c>
      <c r="D52" s="44" t="s">
        <v>87</v>
      </c>
      <c r="E52" s="2"/>
      <c r="F52" s="2"/>
      <c r="G52" s="2"/>
      <c r="H52" s="2"/>
      <c r="I52" s="2"/>
      <c r="J52" s="2"/>
      <c r="K52" s="2"/>
      <c r="L52" s="9">
        <f t="shared" si="4"/>
        <v>0</v>
      </c>
      <c r="M52" s="129">
        <f t="shared" si="5"/>
        <v>0</v>
      </c>
      <c r="N52" s="117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</row>
    <row r="53" spans="1:257" s="8" customFormat="1">
      <c r="A53" s="147" t="s">
        <v>66</v>
      </c>
      <c r="B53" s="40" t="s">
        <v>67</v>
      </c>
      <c r="C53" s="148" t="s">
        <v>68</v>
      </c>
      <c r="D53" s="41" t="s">
        <v>69</v>
      </c>
      <c r="E53" s="1"/>
      <c r="F53" s="1"/>
      <c r="G53" s="1"/>
      <c r="H53" s="1"/>
      <c r="I53" s="1"/>
      <c r="J53" s="1"/>
      <c r="K53" s="1"/>
      <c r="L53" s="13">
        <f t="shared" si="4"/>
        <v>0</v>
      </c>
      <c r="M53" s="128">
        <f t="shared" si="5"/>
        <v>0</v>
      </c>
      <c r="N53" s="120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</row>
    <row r="54" spans="1:257" s="8" customFormat="1">
      <c r="A54" s="143" t="s">
        <v>66</v>
      </c>
      <c r="B54" s="43" t="s">
        <v>67</v>
      </c>
      <c r="C54" s="143" t="s">
        <v>57</v>
      </c>
      <c r="D54" s="44" t="s">
        <v>88</v>
      </c>
      <c r="E54" s="2"/>
      <c r="F54" s="2">
        <v>2</v>
      </c>
      <c r="G54" s="2">
        <v>0.5</v>
      </c>
      <c r="H54" s="2"/>
      <c r="I54" s="2"/>
      <c r="J54" s="2"/>
      <c r="K54" s="2"/>
      <c r="L54" s="9">
        <f>SUM(E54:K54)</f>
        <v>2.5</v>
      </c>
      <c r="M54" s="129">
        <f t="shared" si="5"/>
        <v>0.13513513513513514</v>
      </c>
      <c r="N54" s="117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</row>
    <row r="55" spans="1:257" s="12" customFormat="1">
      <c r="A55" s="147" t="s">
        <v>66</v>
      </c>
      <c r="B55" s="40" t="s">
        <v>67</v>
      </c>
      <c r="C55" s="147" t="s">
        <v>78</v>
      </c>
      <c r="D55" s="41" t="s">
        <v>89</v>
      </c>
      <c r="E55" s="1"/>
      <c r="F55" s="1"/>
      <c r="G55" s="1"/>
      <c r="H55" s="1"/>
      <c r="I55" s="1"/>
      <c r="J55" s="1"/>
      <c r="K55" s="1"/>
      <c r="L55" s="13">
        <f t="shared" si="4"/>
        <v>0</v>
      </c>
      <c r="M55" s="128">
        <f t="shared" si="5"/>
        <v>0</v>
      </c>
      <c r="N55" s="120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</row>
    <row r="56" spans="1:257" s="8" customFormat="1">
      <c r="A56" s="143" t="s">
        <v>66</v>
      </c>
      <c r="B56" s="43" t="s">
        <v>67</v>
      </c>
      <c r="C56" s="143" t="s">
        <v>80</v>
      </c>
      <c r="D56" s="44" t="s">
        <v>90</v>
      </c>
      <c r="E56" s="2"/>
      <c r="F56" s="2"/>
      <c r="G56" s="2"/>
      <c r="H56" s="2"/>
      <c r="I56" s="2"/>
      <c r="J56" s="2"/>
      <c r="K56" s="2"/>
      <c r="L56" s="9">
        <f t="shared" si="4"/>
        <v>0</v>
      </c>
      <c r="M56" s="129">
        <f t="shared" si="5"/>
        <v>0</v>
      </c>
      <c r="N56" s="117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</row>
    <row r="57" spans="1:257" s="8" customFormat="1">
      <c r="A57" s="147" t="s">
        <v>24</v>
      </c>
      <c r="B57" s="40" t="s">
        <v>97</v>
      </c>
      <c r="C57" s="148">
        <v>33</v>
      </c>
      <c r="D57" s="41" t="s">
        <v>25</v>
      </c>
      <c r="E57" s="1"/>
      <c r="F57" s="1"/>
      <c r="G57" s="1"/>
      <c r="H57" s="1"/>
      <c r="I57" s="1"/>
      <c r="J57" s="1"/>
      <c r="K57" s="1"/>
      <c r="L57" s="13">
        <f t="shared" si="4"/>
        <v>0</v>
      </c>
      <c r="M57" s="128">
        <f t="shared" si="5"/>
        <v>0</v>
      </c>
      <c r="N57" s="120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</row>
    <row r="58" spans="1:257" s="8" customFormat="1">
      <c r="A58" s="143" t="s">
        <v>13</v>
      </c>
      <c r="B58" s="43" t="s">
        <v>14</v>
      </c>
      <c r="C58" s="143">
        <v>80</v>
      </c>
      <c r="D58" s="44" t="s">
        <v>91</v>
      </c>
      <c r="E58" s="2"/>
      <c r="F58" s="2"/>
      <c r="G58" s="2"/>
      <c r="H58" s="2"/>
      <c r="I58" s="2"/>
      <c r="J58" s="2"/>
      <c r="K58" s="2"/>
      <c r="L58" s="9">
        <f t="shared" si="4"/>
        <v>0</v>
      </c>
      <c r="M58" s="129">
        <f t="shared" si="5"/>
        <v>0</v>
      </c>
      <c r="N58" s="117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</row>
    <row r="59" spans="1:257" s="8" customFormat="1">
      <c r="A59" s="147" t="s">
        <v>13</v>
      </c>
      <c r="B59" s="40" t="s">
        <v>14</v>
      </c>
      <c r="C59" s="148">
        <v>83</v>
      </c>
      <c r="D59" s="41" t="s">
        <v>92</v>
      </c>
      <c r="E59" s="1"/>
      <c r="F59" s="1"/>
      <c r="G59" s="1"/>
      <c r="H59" s="1"/>
      <c r="I59" s="1"/>
      <c r="J59" s="1"/>
      <c r="K59" s="1"/>
      <c r="L59" s="13">
        <f t="shared" si="4"/>
        <v>0</v>
      </c>
      <c r="M59" s="128">
        <f t="shared" si="5"/>
        <v>0</v>
      </c>
      <c r="N59" s="120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</row>
    <row r="60" spans="1:257" s="8" customFormat="1">
      <c r="A60" s="143" t="s">
        <v>13</v>
      </c>
      <c r="B60" s="43" t="s">
        <v>14</v>
      </c>
      <c r="C60" s="149">
        <v>88</v>
      </c>
      <c r="D60" s="44" t="s">
        <v>93</v>
      </c>
      <c r="E60" s="2"/>
      <c r="F60" s="2"/>
      <c r="G60" s="2"/>
      <c r="H60" s="2"/>
      <c r="I60" s="2"/>
      <c r="J60" s="2"/>
      <c r="K60" s="2"/>
      <c r="L60" s="9">
        <f t="shared" si="4"/>
        <v>0</v>
      </c>
      <c r="M60" s="129">
        <f t="shared" si="5"/>
        <v>0</v>
      </c>
      <c r="N60" s="117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</row>
    <row r="61" spans="1:257" s="12" customFormat="1">
      <c r="A61" s="147" t="s">
        <v>13</v>
      </c>
      <c r="B61" s="40" t="s">
        <v>14</v>
      </c>
      <c r="C61" s="148">
        <v>97</v>
      </c>
      <c r="D61" s="41" t="s">
        <v>94</v>
      </c>
      <c r="E61" s="1"/>
      <c r="F61" s="1"/>
      <c r="G61" s="1"/>
      <c r="H61" s="1"/>
      <c r="I61" s="1"/>
      <c r="J61" s="1"/>
      <c r="K61" s="1"/>
      <c r="L61" s="13">
        <f t="shared" si="4"/>
        <v>0</v>
      </c>
      <c r="M61" s="128">
        <f t="shared" si="5"/>
        <v>0</v>
      </c>
      <c r="N61" s="120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</row>
    <row r="62" spans="1:257" s="8" customFormat="1">
      <c r="A62" s="143" t="s">
        <v>21</v>
      </c>
      <c r="B62" s="43" t="s">
        <v>96</v>
      </c>
      <c r="C62" s="149">
        <v>2</v>
      </c>
      <c r="D62" s="10" t="s">
        <v>22</v>
      </c>
      <c r="E62" s="2"/>
      <c r="F62" s="2"/>
      <c r="G62" s="2"/>
      <c r="H62" s="2"/>
      <c r="I62" s="2"/>
      <c r="J62" s="2"/>
      <c r="K62" s="2"/>
      <c r="L62" s="9">
        <f t="shared" si="4"/>
        <v>0</v>
      </c>
      <c r="M62" s="129">
        <f t="shared" si="5"/>
        <v>0</v>
      </c>
      <c r="N62" s="117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</row>
    <row r="63" spans="1:257" s="8" customFormat="1">
      <c r="A63" s="147" t="s">
        <v>20</v>
      </c>
      <c r="B63" s="40" t="s">
        <v>95</v>
      </c>
      <c r="C63" s="148">
        <v>4</v>
      </c>
      <c r="D63" s="41" t="s">
        <v>16</v>
      </c>
      <c r="E63" s="1"/>
      <c r="F63" s="1"/>
      <c r="G63" s="1"/>
      <c r="H63" s="1"/>
      <c r="I63" s="1"/>
      <c r="J63" s="1"/>
      <c r="K63" s="1"/>
      <c r="L63" s="13">
        <f t="shared" si="4"/>
        <v>0</v>
      </c>
      <c r="M63" s="128">
        <f t="shared" si="5"/>
        <v>0</v>
      </c>
      <c r="N63" s="120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</row>
    <row r="64" spans="1:257">
      <c r="L64" s="4"/>
      <c r="M64" s="4"/>
      <c r="N64" s="4"/>
    </row>
    <row r="65" spans="12:14">
      <c r="L65" s="4"/>
      <c r="M65" s="4"/>
      <c r="N65" s="4"/>
    </row>
    <row r="66" spans="12:14">
      <c r="L66" s="4"/>
      <c r="M66" s="4"/>
      <c r="N66" s="4"/>
    </row>
    <row r="67" spans="12:14">
      <c r="L67" s="4"/>
      <c r="M67" s="4"/>
      <c r="N67" s="4"/>
    </row>
  </sheetData>
  <sheetProtection formatCells="0" autoFilter="0"/>
  <conditionalFormatting sqref="E5:L5">
    <cfRule type="cellIs" dxfId="32" priority="33" operator="lessThanOrEqual">
      <formula>0</formula>
    </cfRule>
  </conditionalFormatting>
  <conditionalFormatting sqref="L8 F8:J8">
    <cfRule type="cellIs" dxfId="31" priority="30" operator="equal">
      <formula>7</formula>
    </cfRule>
    <cfRule type="cellIs" dxfId="30" priority="31" operator="lessThan">
      <formula>7</formula>
    </cfRule>
    <cfRule type="cellIs" dxfId="29" priority="32" operator="greaterThan">
      <formula>7</formula>
    </cfRule>
  </conditionalFormatting>
  <conditionalFormatting sqref="L8 F8:J8">
    <cfRule type="cellIs" dxfId="28" priority="28" operator="greaterThan">
      <formula>7</formula>
    </cfRule>
    <cfRule type="cellIs" dxfId="27" priority="29" operator="lessThan">
      <formula>7</formula>
    </cfRule>
  </conditionalFormatting>
  <conditionalFormatting sqref="E7:L7">
    <cfRule type="cellIs" dxfId="26" priority="25" operator="equal">
      <formula>0</formula>
    </cfRule>
    <cfRule type="cellIs" dxfId="25" priority="26" operator="lessThan">
      <formula>0</formula>
    </cfRule>
    <cfRule type="cellIs" dxfId="24" priority="27" operator="greaterThan">
      <formula>0</formula>
    </cfRule>
  </conditionalFormatting>
  <conditionalFormatting sqref="E10:L10 E17:L17 E19:L19 E21:L21 E23:L23 E27:L27 E29:L29 E31:L31 L37 L39 L41 L43 L45 L47 L49 L51 E53:L53 E55:L55 E59:L59 E57:L57 E61:L61 E63:L63 N63 N61 N57 N59 N55 N53 N51 N49 N47 N45 N43 N41 N39 N31 N29 N27 N23 N21 N19 N17 N10 N37">
    <cfRule type="cellIs" dxfId="23" priority="24" operator="notEqual">
      <formula>0</formula>
    </cfRule>
  </conditionalFormatting>
  <conditionalFormatting sqref="E12:L16 N12:N16">
    <cfRule type="cellIs" dxfId="22" priority="23" stopIfTrue="1" operator="notEqual">
      <formula>0</formula>
    </cfRule>
  </conditionalFormatting>
  <conditionalFormatting sqref="C8">
    <cfRule type="cellIs" dxfId="21" priority="21" operator="lessThan">
      <formula>0</formula>
    </cfRule>
    <cfRule type="cellIs" dxfId="20" priority="22" operator="greaterThan">
      <formula>0</formula>
    </cfRule>
  </conditionalFormatting>
  <conditionalFormatting sqref="A8:B8">
    <cfRule type="cellIs" dxfId="19" priority="19" operator="equal">
      <formula>"Il manque"</formula>
    </cfRule>
    <cfRule type="cellIs" dxfId="18" priority="20" operator="equal">
      <formula>"Tu as"</formula>
    </cfRule>
  </conditionalFormatting>
  <conditionalFormatting sqref="D8">
    <cfRule type="cellIs" dxfId="17" priority="17" operator="equal">
      <formula>"heure(s) pour finir la semaine"</formula>
    </cfRule>
    <cfRule type="cellIs" dxfId="16" priority="18" operator="equal">
      <formula>"heure(s) supplémentaire(s)"</formula>
    </cfRule>
  </conditionalFormatting>
  <conditionalFormatting sqref="E9:L9 N9">
    <cfRule type="cellIs" dxfId="15" priority="16" operator="greaterThan">
      <formula>0</formula>
    </cfRule>
  </conditionalFormatting>
  <conditionalFormatting sqref="E1:K1">
    <cfRule type="cellIs" dxfId="14" priority="15" operator="greaterThan">
      <formula>0</formula>
    </cfRule>
  </conditionalFormatting>
  <conditionalFormatting sqref="E10:L32 N10:N32 E36:N63">
    <cfRule type="cellIs" dxfId="13" priority="14" operator="greaterThan">
      <formula>0</formula>
    </cfRule>
  </conditionalFormatting>
  <conditionalFormatting sqref="E33:L33 E35:L35 N35 N33">
    <cfRule type="cellIs" dxfId="12" priority="13" operator="notEqual">
      <formula>0</formula>
    </cfRule>
  </conditionalFormatting>
  <conditionalFormatting sqref="E33:L35 N33:N35">
    <cfRule type="cellIs" dxfId="11" priority="12" operator="greaterThan">
      <formula>0</formula>
    </cfRule>
  </conditionalFormatting>
  <conditionalFormatting sqref="M5">
    <cfRule type="cellIs" dxfId="10" priority="11" operator="lessThanOrEqual">
      <formula>0</formula>
    </cfRule>
  </conditionalFormatting>
  <conditionalFormatting sqref="M7">
    <cfRule type="cellIs" dxfId="9" priority="8" operator="equal">
      <formula>0</formula>
    </cfRule>
    <cfRule type="cellIs" dxfId="8" priority="9" operator="lessThan">
      <formula>0</formula>
    </cfRule>
    <cfRule type="cellIs" dxfId="7" priority="10" operator="greaterThan">
      <formula>0</formula>
    </cfRule>
  </conditionalFormatting>
  <conditionalFormatting sqref="M10 M17 M19 M21 M23 M27 M29 M31 M37 M39 M41 M43 M45 M47 M49 M51 M53 M55 M59 M57 M61 M63">
    <cfRule type="cellIs" dxfId="6" priority="7" operator="notEqual">
      <formula>0</formula>
    </cfRule>
  </conditionalFormatting>
  <conditionalFormatting sqref="M12:M16">
    <cfRule type="cellIs" dxfId="5" priority="6" stopIfTrue="1" operator="notEqual">
      <formula>0</formula>
    </cfRule>
  </conditionalFormatting>
  <conditionalFormatting sqref="M9">
    <cfRule type="cellIs" dxfId="4" priority="5" operator="greaterThan">
      <formula>0</formula>
    </cfRule>
  </conditionalFormatting>
  <conditionalFormatting sqref="M10:M32">
    <cfRule type="cellIs" dxfId="3" priority="4" operator="greaterThan">
      <formula>0</formula>
    </cfRule>
  </conditionalFormatting>
  <conditionalFormatting sqref="M33 M35">
    <cfRule type="cellIs" dxfId="2" priority="3" operator="notEqual">
      <formula>0</formula>
    </cfRule>
  </conditionalFormatting>
  <conditionalFormatting sqref="M33:M35">
    <cfRule type="cellIs" dxfId="1" priority="2" operator="greaterThan">
      <formula>0</formula>
    </cfRule>
  </conditionalFormatting>
  <conditionalFormatting sqref="E37:K37 E39:K39 E41:K41 E43:K43 E45:K45 E47:K47 E49:K49 E51:K51">
    <cfRule type="cellIs" dxfId="0" priority="1" operator="notEqual">
      <formula>0</formula>
    </cfRule>
  </conditionalFormatting>
  <pageMargins left="0.23622047244094491" right="0.23622047244094491" top="0.51181102362204722" bottom="0.35433070866141736" header="0.15748031496062992" footer="0.15748031496062992"/>
  <pageSetup scale="64" fitToHeight="10" orientation="landscape" r:id="rId1"/>
  <headerFooter alignWithMargins="0">
    <oddHeader>&amp;C&amp;"MS Sans Serif,Gras"&amp;18DPECTI -  activités régulières 2012 GTGP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6">
    <tabColor rgb="FFFFC000"/>
  </sheetPr>
  <dimension ref="A1:IW67"/>
  <sheetViews>
    <sheetView tabSelected="1" zoomScale="85" zoomScaleNormal="85" workbookViewId="0">
      <pane xSplit="4" ySplit="8" topLeftCell="F9" activePane="bottomRight" state="frozen"/>
      <selection activeCell="I26" sqref="I26"/>
      <selection pane="topRight" activeCell="I26" sqref="I26"/>
      <selection pane="bottomLeft" activeCell="I26" sqref="I26"/>
      <selection pane="bottomRight" activeCell="B2" sqref="B2"/>
    </sheetView>
  </sheetViews>
  <sheetFormatPr baseColWidth="10" defaultColWidth="14.7109375" defaultRowHeight="12.75"/>
  <cols>
    <col min="1" max="1" width="11.28515625" style="6" customWidth="1"/>
    <col min="2" max="2" width="14.7109375" style="4" customWidth="1"/>
    <col min="3" max="3" width="9.42578125" style="7" bestFit="1" customWidth="1"/>
    <col min="4" max="4" width="47.5703125" style="6" customWidth="1"/>
    <col min="5" max="11" width="13.85546875" style="5" customWidth="1"/>
    <col min="12" max="12" width="10.28515625" style="5" customWidth="1"/>
    <col min="13" max="13" width="6.7109375" style="52" customWidth="1"/>
    <col min="14" max="14" width="36.28515625" style="5" customWidth="1"/>
    <col min="15" max="15" width="16.42578125" style="4" bestFit="1" customWidth="1"/>
    <col min="16" max="256" width="11.42578125" style="4" customWidth="1"/>
    <col min="257" max="16384" width="14.7109375" style="4"/>
  </cols>
  <sheetData>
    <row r="1" spans="1:257" ht="15" thickBot="1">
      <c r="A1" s="214"/>
      <c r="B1" s="138" t="s">
        <v>53</v>
      </c>
      <c r="C1" s="142" t="s">
        <v>56</v>
      </c>
      <c r="D1" s="136" t="s">
        <v>11</v>
      </c>
      <c r="E1" s="160">
        <v>3</v>
      </c>
      <c r="F1" s="160">
        <v>2</v>
      </c>
      <c r="G1" s="160">
        <v>2</v>
      </c>
      <c r="H1" s="160">
        <v>2</v>
      </c>
      <c r="I1" s="160">
        <v>2</v>
      </c>
      <c r="J1" s="160">
        <v>2</v>
      </c>
      <c r="K1" s="161">
        <v>3</v>
      </c>
      <c r="N1" s="52"/>
      <c r="O1" s="218" t="s">
        <v>100</v>
      </c>
      <c r="P1" s="216" t="s">
        <v>101</v>
      </c>
    </row>
    <row r="2" spans="1:257" ht="14.25">
      <c r="A2" s="196" t="s">
        <v>51</v>
      </c>
      <c r="B2" s="141">
        <f ca="1">AVERAGE(O3:P3)</f>
        <v>0.36833976833976834</v>
      </c>
      <c r="C2" s="139">
        <f>SUM(M10:M16)</f>
        <v>0.10810810810810811</v>
      </c>
      <c r="D2" s="155" t="s">
        <v>9</v>
      </c>
      <c r="E2" s="162"/>
      <c r="F2" s="163">
        <v>4.1666666666666664E-2</v>
      </c>
      <c r="G2" s="163">
        <v>4.1666666666666664E-2</v>
      </c>
      <c r="H2" s="163">
        <v>4.1666666666666664E-2</v>
      </c>
      <c r="I2" s="163"/>
      <c r="J2" s="163"/>
      <c r="K2" s="164"/>
      <c r="L2" s="33"/>
      <c r="M2" s="53"/>
      <c r="N2" s="53"/>
      <c r="O2" s="33" t="str">
        <f ca="1">"'"&amp;TEXT(MID(CELL("filename",A1),FIND("]",CELL("filename",A1))+1,32),"j mmmm")&amp;"'"</f>
        <v>'11 mai'</v>
      </c>
      <c r="P2" s="7" t="str">
        <f ca="1">"'"&amp;TEXT(MID(CELL("filename",A1),FIND("]",CELL("filename",A1))+1,32)-7,"j mmmm")&amp;"'"</f>
        <v>'4 mai'</v>
      </c>
    </row>
    <row r="3" spans="1:257" ht="15">
      <c r="A3" s="197" t="s">
        <v>50</v>
      </c>
      <c r="B3" s="141">
        <f t="shared" ref="B3:B5" ca="1" si="0">AVERAGE(O4:P4)</f>
        <v>0.47480694980694982</v>
      </c>
      <c r="C3" s="140">
        <f>SUM(M17:M35)</f>
        <v>0.7567567567567568</v>
      </c>
      <c r="D3" s="156" t="s">
        <v>54</v>
      </c>
      <c r="E3" s="165"/>
      <c r="F3" s="46">
        <v>0.41666666666666669</v>
      </c>
      <c r="G3" s="46">
        <v>0.40972222222222227</v>
      </c>
      <c r="H3" s="46">
        <v>0.3888888888888889</v>
      </c>
      <c r="I3" s="46"/>
      <c r="J3" s="46"/>
      <c r="K3" s="49"/>
      <c r="L3" s="33"/>
      <c r="M3" s="53"/>
      <c r="N3" s="169"/>
      <c r="O3" s="217">
        <f ca="1">INDIRECT(O$2&amp;"!$C"&amp;ROW()-1)</f>
        <v>0.10810810810810811</v>
      </c>
      <c r="P3" s="217">
        <f ca="1">INDIRECT(P$2&amp;"!$C"&amp;ROW()-1)</f>
        <v>0.62857142857142856</v>
      </c>
    </row>
    <row r="4" spans="1:257" ht="15">
      <c r="A4" s="196" t="s">
        <v>82</v>
      </c>
      <c r="B4" s="141">
        <f t="shared" ca="1" si="0"/>
        <v>7.1428571428571426E-3</v>
      </c>
      <c r="C4" s="139">
        <f>SUM(M36:M49)</f>
        <v>0</v>
      </c>
      <c r="D4" s="155" t="s">
        <v>55</v>
      </c>
      <c r="E4" s="165"/>
      <c r="F4" s="46">
        <v>0.71875</v>
      </c>
      <c r="G4" s="46">
        <v>0.76041666666666663</v>
      </c>
      <c r="H4" s="46">
        <v>0.70833333333333337</v>
      </c>
      <c r="I4" s="46"/>
      <c r="J4" s="46"/>
      <c r="K4" s="49"/>
      <c r="L4" s="33"/>
      <c r="M4" s="53"/>
      <c r="N4" s="212"/>
      <c r="O4" s="217">
        <f t="shared" ref="O4:P6" ca="1" si="1">INDIRECT(O$2&amp;"!$C"&amp;ROW()-1)</f>
        <v>0.7567567567567568</v>
      </c>
      <c r="P4" s="217">
        <f t="shared" ca="1" si="1"/>
        <v>0.19285714285714284</v>
      </c>
    </row>
    <row r="5" spans="1:257" ht="15" thickBot="1">
      <c r="A5" s="197" t="s">
        <v>52</v>
      </c>
      <c r="B5" s="141">
        <f t="shared" ca="1" si="0"/>
        <v>0.14971042471042473</v>
      </c>
      <c r="C5" s="140">
        <f>SUM(M50:M63)</f>
        <v>0.13513513513513514</v>
      </c>
      <c r="D5" s="157" t="s">
        <v>3</v>
      </c>
      <c r="E5" s="166">
        <f>(E4-E3)</f>
        <v>0</v>
      </c>
      <c r="F5" s="47">
        <f>(F4-F3)-F2</f>
        <v>0.26041666666666663</v>
      </c>
      <c r="G5" s="47">
        <f>(G4-G3)-G2</f>
        <v>0.30902777777777768</v>
      </c>
      <c r="H5" s="47">
        <f>(H4-H3)-H2</f>
        <v>0.27777777777777779</v>
      </c>
      <c r="I5" s="47">
        <f>(I4-I3)-I2</f>
        <v>0</v>
      </c>
      <c r="J5" s="47">
        <f>(J4-J3)-J2</f>
        <v>0</v>
      </c>
      <c r="K5" s="50">
        <f>K4-K3</f>
        <v>0</v>
      </c>
      <c r="L5" s="48">
        <f>SUM(E5:K5)</f>
        <v>0.8472222222222221</v>
      </c>
      <c r="M5" s="54"/>
      <c r="N5" s="33"/>
      <c r="O5" s="217">
        <f t="shared" ca="1" si="1"/>
        <v>0</v>
      </c>
      <c r="P5" s="217">
        <f t="shared" ca="1" si="1"/>
        <v>1.4285714285714285E-2</v>
      </c>
    </row>
    <row r="6" spans="1:257" ht="13.5" thickBot="1">
      <c r="A6" s="32" t="s">
        <v>0</v>
      </c>
      <c r="B6" s="31"/>
      <c r="C6" s="30" t="s">
        <v>1</v>
      </c>
      <c r="D6" s="158" t="s">
        <v>2</v>
      </c>
      <c r="E6" s="167">
        <v>41770</v>
      </c>
      <c r="F6" s="29">
        <f t="shared" ref="F6:K6" si="2">E6+1</f>
        <v>41771</v>
      </c>
      <c r="G6" s="29">
        <f t="shared" si="2"/>
        <v>41772</v>
      </c>
      <c r="H6" s="29">
        <f t="shared" si="2"/>
        <v>41773</v>
      </c>
      <c r="I6" s="29">
        <f t="shared" si="2"/>
        <v>41774</v>
      </c>
      <c r="J6" s="29">
        <f t="shared" si="2"/>
        <v>41775</v>
      </c>
      <c r="K6" s="29">
        <f t="shared" si="2"/>
        <v>41776</v>
      </c>
      <c r="L6" s="28" t="s">
        <v>3</v>
      </c>
      <c r="M6" s="55"/>
      <c r="N6" s="27" t="s">
        <v>4</v>
      </c>
      <c r="O6" s="217">
        <f t="shared" ca="1" si="1"/>
        <v>0.13513513513513514</v>
      </c>
      <c r="P6" s="217">
        <f t="shared" ca="1" si="1"/>
        <v>0.16428571428571428</v>
      </c>
    </row>
    <row r="7" spans="1:257" ht="13.5" thickBot="1">
      <c r="A7" s="183"/>
      <c r="B7" s="26"/>
      <c r="C7" s="25"/>
      <c r="D7" s="159"/>
      <c r="E7" s="168">
        <f>E8</f>
        <v>0.5</v>
      </c>
      <c r="F7" s="168">
        <f>F8-7</f>
        <v>-0.75</v>
      </c>
      <c r="G7" s="168">
        <f>G8-7</f>
        <v>0.25</v>
      </c>
      <c r="H7" s="168">
        <f>H8-7</f>
        <v>-3.5</v>
      </c>
      <c r="I7" s="168">
        <f>I8-7</f>
        <v>-6.5</v>
      </c>
      <c r="J7" s="168">
        <f>J8-7</f>
        <v>-6.5</v>
      </c>
      <c r="K7" s="168">
        <f>K8</f>
        <v>0</v>
      </c>
      <c r="L7" s="24">
        <f>SUM(E7:K7)</f>
        <v>-16.5</v>
      </c>
      <c r="M7" s="56"/>
      <c r="N7" s="23"/>
    </row>
    <row r="8" spans="1:257" ht="13.5" thickBot="1">
      <c r="A8" s="184"/>
      <c r="B8" s="22" t="str">
        <f>IF(C8&gt;0,"Il manque",IF(C8&lt;0,"Tu as",""))</f>
        <v>Il manque</v>
      </c>
      <c r="C8" s="21">
        <f>35-L8</f>
        <v>16.5</v>
      </c>
      <c r="D8" s="20" t="str">
        <f>IF(C8&gt;0,"heure(s) pour finir la semaine",IF(C8&lt;0,"heure(s) supplémentaire(s)",""))</f>
        <v>heure(s) pour finir la semaine</v>
      </c>
      <c r="E8" s="19">
        <f t="shared" ref="E8:L8" si="3">SUM(E10:E63)</f>
        <v>0.5</v>
      </c>
      <c r="F8" s="17">
        <f t="shared" si="3"/>
        <v>6.25</v>
      </c>
      <c r="G8" s="17">
        <f t="shared" si="3"/>
        <v>7.25</v>
      </c>
      <c r="H8" s="17">
        <f t="shared" si="3"/>
        <v>3.5</v>
      </c>
      <c r="I8" s="17">
        <f t="shared" si="3"/>
        <v>0.5</v>
      </c>
      <c r="J8" s="17">
        <f t="shared" si="3"/>
        <v>0.5</v>
      </c>
      <c r="K8" s="18">
        <f t="shared" si="3"/>
        <v>0</v>
      </c>
      <c r="L8" s="18">
        <f t="shared" si="3"/>
        <v>18.5</v>
      </c>
      <c r="M8" s="121">
        <f>L8/35</f>
        <v>0.52857142857142858</v>
      </c>
      <c r="N8" s="107"/>
    </row>
    <row r="9" spans="1:257" s="64" customFormat="1">
      <c r="A9" s="185"/>
      <c r="B9" s="60"/>
      <c r="C9" s="171"/>
      <c r="D9" s="61"/>
      <c r="E9" s="62"/>
      <c r="F9" s="62"/>
      <c r="G9" s="62"/>
      <c r="H9" s="62"/>
      <c r="I9" s="62"/>
      <c r="J9" s="62"/>
      <c r="K9" s="62"/>
      <c r="L9" s="63">
        <f>SUM(E9:K9)</f>
        <v>0</v>
      </c>
      <c r="M9" s="122">
        <f>L9/$L$8</f>
        <v>0</v>
      </c>
      <c r="N9" s="108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37"/>
      <c r="FB9" s="37"/>
      <c r="FC9" s="37"/>
      <c r="FD9" s="37"/>
      <c r="FE9" s="37"/>
      <c r="FF9" s="37"/>
      <c r="FG9" s="37"/>
      <c r="FH9" s="37"/>
      <c r="FI9" s="37"/>
      <c r="FJ9" s="37"/>
      <c r="FK9" s="37"/>
      <c r="FL9" s="37"/>
      <c r="FM9" s="37"/>
      <c r="FN9" s="37"/>
      <c r="FO9" s="37"/>
      <c r="FP9" s="37"/>
      <c r="FQ9" s="37"/>
      <c r="FR9" s="37"/>
      <c r="FS9" s="37"/>
      <c r="FT9" s="37"/>
      <c r="FU9" s="37"/>
      <c r="FV9" s="37"/>
      <c r="FW9" s="37"/>
      <c r="FX9" s="37"/>
      <c r="FY9" s="37"/>
      <c r="FZ9" s="37"/>
      <c r="GA9" s="37"/>
      <c r="GB9" s="37"/>
      <c r="GC9" s="37"/>
      <c r="GD9" s="37"/>
      <c r="GE9" s="37"/>
      <c r="GF9" s="37"/>
      <c r="GG9" s="37"/>
      <c r="GH9" s="37"/>
      <c r="GI9" s="37"/>
      <c r="GJ9" s="37"/>
      <c r="GK9" s="37"/>
      <c r="GL9" s="37"/>
      <c r="GM9" s="37"/>
      <c r="GN9" s="37"/>
      <c r="GO9" s="37"/>
      <c r="GP9" s="37"/>
      <c r="GQ9" s="37"/>
      <c r="GR9" s="37"/>
      <c r="GS9" s="37"/>
      <c r="GT9" s="37"/>
      <c r="GU9" s="37"/>
      <c r="GV9" s="37"/>
      <c r="GW9" s="37"/>
      <c r="GX9" s="37"/>
      <c r="GY9" s="37"/>
      <c r="GZ9" s="37"/>
      <c r="HA9" s="37"/>
      <c r="HB9" s="37"/>
      <c r="HC9" s="37"/>
      <c r="HD9" s="37"/>
      <c r="HE9" s="37"/>
      <c r="HF9" s="37"/>
      <c r="HG9" s="37"/>
      <c r="HH9" s="37"/>
      <c r="HI9" s="37"/>
      <c r="HJ9" s="37"/>
      <c r="HK9" s="37"/>
      <c r="HL9" s="37"/>
      <c r="HM9" s="37"/>
      <c r="HN9" s="37"/>
      <c r="HO9" s="37"/>
      <c r="HP9" s="37"/>
      <c r="HQ9" s="37"/>
      <c r="HR9" s="37"/>
      <c r="HS9" s="37"/>
      <c r="HT9" s="37"/>
      <c r="HU9" s="37"/>
      <c r="HV9" s="37"/>
      <c r="HW9" s="37"/>
      <c r="HX9" s="37"/>
      <c r="HY9" s="37"/>
      <c r="HZ9" s="37"/>
      <c r="IA9" s="37"/>
      <c r="IB9" s="37"/>
      <c r="IC9" s="37"/>
      <c r="ID9" s="37"/>
      <c r="IE9" s="37"/>
      <c r="IF9" s="37"/>
      <c r="IG9" s="37"/>
      <c r="IH9" s="37"/>
      <c r="II9" s="37"/>
      <c r="IJ9" s="37"/>
      <c r="IK9" s="37"/>
      <c r="IL9" s="37"/>
      <c r="IM9" s="37"/>
      <c r="IN9" s="37"/>
      <c r="IO9" s="37"/>
      <c r="IP9" s="37"/>
      <c r="IQ9" s="37"/>
      <c r="IR9" s="37"/>
      <c r="IS9" s="37"/>
      <c r="IT9" s="37"/>
      <c r="IU9" s="37"/>
      <c r="IV9" s="37"/>
      <c r="IW9" s="37"/>
    </row>
    <row r="10" spans="1:257" s="66" customFormat="1">
      <c r="A10" s="186" t="s">
        <v>47</v>
      </c>
      <c r="B10" s="76" t="s">
        <v>5</v>
      </c>
      <c r="C10" s="172">
        <v>1</v>
      </c>
      <c r="D10" s="68" t="s">
        <v>5</v>
      </c>
      <c r="E10" s="69"/>
      <c r="F10" s="70"/>
      <c r="G10" s="69">
        <v>0.5</v>
      </c>
      <c r="H10" s="69">
        <v>0.5</v>
      </c>
      <c r="I10" s="70">
        <v>0.5</v>
      </c>
      <c r="J10" s="69">
        <v>0.5</v>
      </c>
      <c r="K10" s="69"/>
      <c r="L10" s="71">
        <f t="shared" ref="L10:L63" si="4">SUM(E10:K10)</f>
        <v>2</v>
      </c>
      <c r="M10" s="123">
        <f t="shared" ref="M10:M63" si="5">L10/$L$8</f>
        <v>0.10810810810810811</v>
      </c>
      <c r="N10" s="109"/>
    </row>
    <row r="11" spans="1:257" s="66" customFormat="1" ht="13.5" thickBot="1">
      <c r="A11" s="187" t="s">
        <v>47</v>
      </c>
      <c r="B11" s="89" t="s">
        <v>5</v>
      </c>
      <c r="C11" s="173">
        <v>2</v>
      </c>
      <c r="D11" s="90" t="s">
        <v>72</v>
      </c>
      <c r="E11" s="91"/>
      <c r="F11" s="91"/>
      <c r="G11" s="91"/>
      <c r="H11" s="91"/>
      <c r="I11" s="91"/>
      <c r="J11" s="91"/>
      <c r="K11" s="91"/>
      <c r="L11" s="92">
        <f t="shared" si="4"/>
        <v>0</v>
      </c>
      <c r="M11" s="124">
        <f t="shared" si="5"/>
        <v>0</v>
      </c>
      <c r="N11" s="110"/>
    </row>
    <row r="12" spans="1:257" s="66" customFormat="1" ht="13.5" thickTop="1">
      <c r="A12" s="188" t="s">
        <v>48</v>
      </c>
      <c r="B12" s="36" t="s">
        <v>8</v>
      </c>
      <c r="C12" s="174">
        <v>1</v>
      </c>
      <c r="D12" s="51" t="s">
        <v>73</v>
      </c>
      <c r="E12" s="86"/>
      <c r="F12" s="86"/>
      <c r="G12" s="86"/>
      <c r="H12" s="86"/>
      <c r="I12" s="86"/>
      <c r="J12" s="88"/>
      <c r="K12" s="86"/>
      <c r="L12" s="87">
        <f t="shared" si="4"/>
        <v>0</v>
      </c>
      <c r="M12" s="125">
        <f t="shared" si="5"/>
        <v>0</v>
      </c>
      <c r="N12" s="111"/>
    </row>
    <row r="13" spans="1:257" s="66" customFormat="1">
      <c r="A13" s="189" t="s">
        <v>48</v>
      </c>
      <c r="B13" s="150" t="s">
        <v>8</v>
      </c>
      <c r="C13" s="175">
        <v>2</v>
      </c>
      <c r="D13" s="75" t="s">
        <v>75</v>
      </c>
      <c r="E13" s="72"/>
      <c r="F13" s="72"/>
      <c r="G13" s="72"/>
      <c r="H13" s="72"/>
      <c r="I13" s="72"/>
      <c r="J13" s="73"/>
      <c r="K13" s="72"/>
      <c r="L13" s="74">
        <f t="shared" si="4"/>
        <v>0</v>
      </c>
      <c r="M13" s="126">
        <f t="shared" si="5"/>
        <v>0</v>
      </c>
      <c r="N13" s="112"/>
    </row>
    <row r="14" spans="1:257" s="66" customFormat="1" ht="13.5" thickBot="1">
      <c r="A14" s="190" t="s">
        <v>48</v>
      </c>
      <c r="B14" s="151" t="s">
        <v>8</v>
      </c>
      <c r="C14" s="176">
        <v>3</v>
      </c>
      <c r="D14" s="152" t="s">
        <v>76</v>
      </c>
      <c r="E14" s="83"/>
      <c r="F14" s="83"/>
      <c r="G14" s="83"/>
      <c r="H14" s="83"/>
      <c r="I14" s="83"/>
      <c r="J14" s="83"/>
      <c r="K14" s="83"/>
      <c r="L14" s="84">
        <f t="shared" si="4"/>
        <v>0</v>
      </c>
      <c r="M14" s="127">
        <f t="shared" si="5"/>
        <v>0</v>
      </c>
      <c r="N14" s="113"/>
    </row>
    <row r="15" spans="1:257" s="66" customFormat="1" ht="13.5" thickTop="1">
      <c r="A15" s="188" t="s">
        <v>49</v>
      </c>
      <c r="B15" s="85" t="s">
        <v>12</v>
      </c>
      <c r="C15" s="174">
        <v>1</v>
      </c>
      <c r="D15" s="57" t="s">
        <v>77</v>
      </c>
      <c r="E15" s="86"/>
      <c r="F15" s="86"/>
      <c r="G15" s="86"/>
      <c r="H15" s="86"/>
      <c r="I15" s="86"/>
      <c r="J15" s="86"/>
      <c r="K15" s="86"/>
      <c r="L15" s="87">
        <f t="shared" si="4"/>
        <v>0</v>
      </c>
      <c r="M15" s="125">
        <f t="shared" si="5"/>
        <v>0</v>
      </c>
      <c r="N15" s="114"/>
    </row>
    <row r="16" spans="1:257" s="66" customFormat="1" ht="13.5" thickBot="1">
      <c r="A16" s="190" t="s">
        <v>49</v>
      </c>
      <c r="B16" s="151" t="s">
        <v>12</v>
      </c>
      <c r="C16" s="176">
        <v>2</v>
      </c>
      <c r="D16" s="152" t="s">
        <v>74</v>
      </c>
      <c r="E16" s="83"/>
      <c r="F16" s="83"/>
      <c r="G16" s="83"/>
      <c r="H16" s="83"/>
      <c r="I16" s="83"/>
      <c r="J16" s="83"/>
      <c r="K16" s="83"/>
      <c r="L16" s="84">
        <f t="shared" si="4"/>
        <v>0</v>
      </c>
      <c r="M16" s="127">
        <f t="shared" si="5"/>
        <v>0</v>
      </c>
      <c r="N16" s="113"/>
    </row>
    <row r="17" spans="1:257" s="67" customFormat="1" ht="13.5" thickTop="1">
      <c r="A17" s="191" t="s">
        <v>43</v>
      </c>
      <c r="B17" s="16" t="s">
        <v>44</v>
      </c>
      <c r="C17" s="147">
        <v>1</v>
      </c>
      <c r="D17" s="41" t="s">
        <v>33</v>
      </c>
      <c r="E17" s="38"/>
      <c r="F17" s="38"/>
      <c r="G17" s="38"/>
      <c r="H17" s="15"/>
      <c r="I17" s="39"/>
      <c r="J17" s="38"/>
      <c r="K17" s="15"/>
      <c r="L17" s="102">
        <f t="shared" si="4"/>
        <v>0</v>
      </c>
      <c r="M17" s="128">
        <f t="shared" si="5"/>
        <v>0</v>
      </c>
      <c r="N17" s="153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66"/>
      <c r="AP17" s="66"/>
      <c r="AQ17" s="66"/>
      <c r="AR17" s="66"/>
      <c r="AS17" s="66"/>
      <c r="AT17" s="66"/>
      <c r="AU17" s="66"/>
      <c r="AV17" s="66"/>
      <c r="AW17" s="66"/>
      <c r="AX17" s="66"/>
      <c r="AY17" s="66"/>
      <c r="AZ17" s="66"/>
      <c r="BA17" s="66"/>
      <c r="BB17" s="66"/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66"/>
      <c r="BO17" s="66"/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66"/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  <c r="CN17" s="66"/>
      <c r="CO17" s="66"/>
      <c r="CP17" s="66"/>
      <c r="CQ17" s="66"/>
      <c r="CR17" s="66"/>
      <c r="CS17" s="66"/>
      <c r="CT17" s="66"/>
      <c r="CU17" s="66"/>
      <c r="CV17" s="66"/>
      <c r="CW17" s="66"/>
      <c r="CX17" s="66"/>
      <c r="CY17" s="66"/>
      <c r="CZ17" s="66"/>
      <c r="DA17" s="66"/>
      <c r="DB17" s="66"/>
      <c r="DC17" s="66"/>
      <c r="DD17" s="66"/>
      <c r="DE17" s="66"/>
      <c r="DF17" s="66"/>
      <c r="DG17" s="66"/>
      <c r="DH17" s="66"/>
      <c r="DI17" s="66"/>
      <c r="DJ17" s="66"/>
      <c r="DK17" s="66"/>
      <c r="DL17" s="66"/>
      <c r="DM17" s="66"/>
      <c r="DN17" s="66"/>
      <c r="DO17" s="66"/>
      <c r="DP17" s="66"/>
      <c r="DQ17" s="66"/>
      <c r="DR17" s="66"/>
      <c r="DS17" s="66"/>
      <c r="DT17" s="66"/>
      <c r="DU17" s="66"/>
      <c r="DV17" s="66"/>
      <c r="DW17" s="66"/>
      <c r="DX17" s="66"/>
      <c r="DY17" s="66"/>
      <c r="DZ17" s="66"/>
      <c r="EA17" s="66"/>
      <c r="EB17" s="66"/>
      <c r="EC17" s="66"/>
      <c r="ED17" s="66"/>
      <c r="EE17" s="66"/>
      <c r="EF17" s="66"/>
      <c r="EG17" s="66"/>
      <c r="EH17" s="66"/>
      <c r="EI17" s="66"/>
      <c r="EJ17" s="66"/>
      <c r="EK17" s="66"/>
      <c r="EL17" s="66"/>
      <c r="EM17" s="66"/>
      <c r="EN17" s="66"/>
      <c r="EO17" s="66"/>
      <c r="EP17" s="66"/>
      <c r="EQ17" s="66"/>
      <c r="ER17" s="66"/>
      <c r="ES17" s="66"/>
      <c r="ET17" s="66"/>
      <c r="EU17" s="66"/>
      <c r="EV17" s="66"/>
      <c r="EW17" s="66"/>
      <c r="EX17" s="66"/>
      <c r="EY17" s="66"/>
      <c r="EZ17" s="66"/>
      <c r="FA17" s="66"/>
      <c r="FB17" s="66"/>
      <c r="FC17" s="66"/>
      <c r="FD17" s="66"/>
      <c r="FE17" s="66"/>
      <c r="FF17" s="66"/>
      <c r="FG17" s="66"/>
      <c r="FH17" s="66"/>
      <c r="FI17" s="66"/>
      <c r="FJ17" s="66"/>
      <c r="FK17" s="66"/>
      <c r="FL17" s="66"/>
      <c r="FM17" s="66"/>
      <c r="FN17" s="66"/>
      <c r="FO17" s="66"/>
      <c r="FP17" s="66"/>
      <c r="FQ17" s="66"/>
      <c r="FR17" s="66"/>
      <c r="FS17" s="66"/>
      <c r="FT17" s="66"/>
      <c r="FU17" s="66"/>
      <c r="FV17" s="66"/>
      <c r="FW17" s="66"/>
      <c r="FX17" s="66"/>
      <c r="FY17" s="66"/>
      <c r="FZ17" s="66"/>
      <c r="GA17" s="66"/>
      <c r="GB17" s="66"/>
      <c r="GC17" s="66"/>
      <c r="GD17" s="66"/>
      <c r="GE17" s="66"/>
      <c r="GF17" s="66"/>
      <c r="GG17" s="66"/>
      <c r="GH17" s="66"/>
      <c r="GI17" s="66"/>
      <c r="GJ17" s="66"/>
      <c r="GK17" s="66"/>
      <c r="GL17" s="66"/>
      <c r="GM17" s="66"/>
      <c r="GN17" s="66"/>
      <c r="GO17" s="66"/>
      <c r="GP17" s="66"/>
      <c r="GQ17" s="66"/>
      <c r="GR17" s="66"/>
      <c r="GS17" s="66"/>
      <c r="GT17" s="66"/>
      <c r="GU17" s="66"/>
      <c r="GV17" s="66"/>
      <c r="GW17" s="66"/>
      <c r="GX17" s="66"/>
      <c r="GY17" s="66"/>
      <c r="GZ17" s="66"/>
      <c r="HA17" s="66"/>
      <c r="HB17" s="66"/>
      <c r="HC17" s="66"/>
      <c r="HD17" s="66"/>
      <c r="HE17" s="66"/>
      <c r="HF17" s="66"/>
      <c r="HG17" s="66"/>
      <c r="HH17" s="66"/>
      <c r="HI17" s="66"/>
      <c r="HJ17" s="66"/>
      <c r="HK17" s="66"/>
      <c r="HL17" s="66"/>
      <c r="HM17" s="66"/>
      <c r="HN17" s="66"/>
      <c r="HO17" s="66"/>
      <c r="HP17" s="66"/>
      <c r="HQ17" s="66"/>
      <c r="HR17" s="66"/>
      <c r="HS17" s="66"/>
      <c r="HT17" s="66"/>
      <c r="HU17" s="66"/>
      <c r="HV17" s="66"/>
      <c r="HW17" s="66"/>
      <c r="HX17" s="66"/>
      <c r="HY17" s="66"/>
      <c r="HZ17" s="66"/>
      <c r="IA17" s="66"/>
      <c r="IB17" s="66"/>
      <c r="IC17" s="66"/>
      <c r="ID17" s="66"/>
      <c r="IE17" s="66"/>
      <c r="IF17" s="66"/>
      <c r="IG17" s="66"/>
      <c r="IH17" s="66"/>
      <c r="II17" s="66"/>
      <c r="IJ17" s="66"/>
      <c r="IK17" s="66"/>
      <c r="IL17" s="66"/>
      <c r="IM17" s="66"/>
      <c r="IN17" s="66"/>
      <c r="IO17" s="66"/>
      <c r="IP17" s="66"/>
      <c r="IQ17" s="66"/>
      <c r="IR17" s="66"/>
      <c r="IS17" s="66"/>
      <c r="IT17" s="66"/>
      <c r="IU17" s="66"/>
      <c r="IV17" s="66"/>
      <c r="IW17" s="66"/>
    </row>
    <row r="18" spans="1:257" s="67" customFormat="1">
      <c r="A18" s="144" t="s">
        <v>43</v>
      </c>
      <c r="B18" s="43" t="s">
        <v>44</v>
      </c>
      <c r="C18" s="143">
        <v>6</v>
      </c>
      <c r="D18" s="44" t="s">
        <v>34</v>
      </c>
      <c r="E18" s="42"/>
      <c r="F18" s="42"/>
      <c r="G18" s="42"/>
      <c r="H18" s="45"/>
      <c r="I18" s="45"/>
      <c r="J18" s="42"/>
      <c r="K18" s="45"/>
      <c r="L18" s="103">
        <f t="shared" si="4"/>
        <v>0</v>
      </c>
      <c r="M18" s="129">
        <f t="shared" si="5"/>
        <v>0</v>
      </c>
      <c r="N18" s="154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6"/>
      <c r="AO18" s="66"/>
      <c r="AP18" s="66"/>
      <c r="AQ18" s="66"/>
      <c r="AR18" s="66"/>
      <c r="AS18" s="66"/>
      <c r="AT18" s="66"/>
      <c r="AU18" s="66"/>
      <c r="AV18" s="66"/>
      <c r="AW18" s="66"/>
      <c r="AX18" s="66"/>
      <c r="AY18" s="66"/>
      <c r="AZ18" s="66"/>
      <c r="BA18" s="66"/>
      <c r="BB18" s="66"/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66"/>
      <c r="CG18" s="66"/>
      <c r="CH18" s="66"/>
      <c r="CI18" s="66"/>
      <c r="CJ18" s="66"/>
      <c r="CK18" s="66"/>
      <c r="CL18" s="66"/>
      <c r="CM18" s="66"/>
      <c r="CN18" s="66"/>
      <c r="CO18" s="66"/>
      <c r="CP18" s="66"/>
      <c r="CQ18" s="66"/>
      <c r="CR18" s="66"/>
      <c r="CS18" s="66"/>
      <c r="CT18" s="66"/>
      <c r="CU18" s="66"/>
      <c r="CV18" s="66"/>
      <c r="CW18" s="66"/>
      <c r="CX18" s="66"/>
      <c r="CY18" s="66"/>
      <c r="CZ18" s="66"/>
      <c r="DA18" s="66"/>
      <c r="DB18" s="66"/>
      <c r="DC18" s="66"/>
      <c r="DD18" s="66"/>
      <c r="DE18" s="66"/>
      <c r="DF18" s="66"/>
      <c r="DG18" s="66"/>
      <c r="DH18" s="66"/>
      <c r="DI18" s="66"/>
      <c r="DJ18" s="66"/>
      <c r="DK18" s="66"/>
      <c r="DL18" s="66"/>
      <c r="DM18" s="66"/>
      <c r="DN18" s="66"/>
      <c r="DO18" s="66"/>
      <c r="DP18" s="66"/>
      <c r="DQ18" s="66"/>
      <c r="DR18" s="66"/>
      <c r="DS18" s="66"/>
      <c r="DT18" s="66"/>
      <c r="DU18" s="66"/>
      <c r="DV18" s="66"/>
      <c r="DW18" s="66"/>
      <c r="DX18" s="66"/>
      <c r="DY18" s="66"/>
      <c r="DZ18" s="66"/>
      <c r="EA18" s="66"/>
      <c r="EB18" s="66"/>
      <c r="EC18" s="66"/>
      <c r="ED18" s="66"/>
      <c r="EE18" s="66"/>
      <c r="EF18" s="66"/>
      <c r="EG18" s="66"/>
      <c r="EH18" s="66"/>
      <c r="EI18" s="66"/>
      <c r="EJ18" s="66"/>
      <c r="EK18" s="66"/>
      <c r="EL18" s="66"/>
      <c r="EM18" s="66"/>
      <c r="EN18" s="66"/>
      <c r="EO18" s="66"/>
      <c r="EP18" s="66"/>
      <c r="EQ18" s="66"/>
      <c r="ER18" s="66"/>
      <c r="ES18" s="66"/>
      <c r="ET18" s="66"/>
      <c r="EU18" s="66"/>
      <c r="EV18" s="66"/>
      <c r="EW18" s="66"/>
      <c r="EX18" s="66"/>
      <c r="EY18" s="66"/>
      <c r="EZ18" s="66"/>
      <c r="FA18" s="66"/>
      <c r="FB18" s="66"/>
      <c r="FC18" s="66"/>
      <c r="FD18" s="66"/>
      <c r="FE18" s="66"/>
      <c r="FF18" s="66"/>
      <c r="FG18" s="66"/>
      <c r="FH18" s="66"/>
      <c r="FI18" s="66"/>
      <c r="FJ18" s="66"/>
      <c r="FK18" s="66"/>
      <c r="FL18" s="66"/>
      <c r="FM18" s="66"/>
      <c r="FN18" s="66"/>
      <c r="FO18" s="66"/>
      <c r="FP18" s="66"/>
      <c r="FQ18" s="66"/>
      <c r="FR18" s="66"/>
      <c r="FS18" s="66"/>
      <c r="FT18" s="66"/>
      <c r="FU18" s="66"/>
      <c r="FV18" s="66"/>
      <c r="FW18" s="66"/>
      <c r="FX18" s="66"/>
      <c r="FY18" s="66"/>
      <c r="FZ18" s="66"/>
      <c r="GA18" s="66"/>
      <c r="GB18" s="66"/>
      <c r="GC18" s="66"/>
      <c r="GD18" s="66"/>
      <c r="GE18" s="66"/>
      <c r="GF18" s="66"/>
      <c r="GG18" s="66"/>
      <c r="GH18" s="66"/>
      <c r="GI18" s="66"/>
      <c r="GJ18" s="66"/>
      <c r="GK18" s="66"/>
      <c r="GL18" s="66"/>
      <c r="GM18" s="66"/>
      <c r="GN18" s="66"/>
      <c r="GO18" s="66"/>
      <c r="GP18" s="66"/>
      <c r="GQ18" s="66"/>
      <c r="GR18" s="66"/>
      <c r="GS18" s="66"/>
      <c r="GT18" s="66"/>
      <c r="GU18" s="66"/>
      <c r="GV18" s="66"/>
      <c r="GW18" s="66"/>
      <c r="GX18" s="66"/>
      <c r="GY18" s="66"/>
      <c r="GZ18" s="66"/>
      <c r="HA18" s="66"/>
      <c r="HB18" s="66"/>
      <c r="HC18" s="66"/>
      <c r="HD18" s="66"/>
      <c r="HE18" s="66"/>
      <c r="HF18" s="66"/>
      <c r="HG18" s="66"/>
      <c r="HH18" s="66"/>
      <c r="HI18" s="66"/>
      <c r="HJ18" s="66"/>
      <c r="HK18" s="66"/>
      <c r="HL18" s="66"/>
      <c r="HM18" s="66"/>
      <c r="HN18" s="66"/>
      <c r="HO18" s="66"/>
      <c r="HP18" s="66"/>
      <c r="HQ18" s="66"/>
      <c r="HR18" s="66"/>
      <c r="HS18" s="66"/>
      <c r="HT18" s="66"/>
      <c r="HU18" s="66"/>
      <c r="HV18" s="66"/>
      <c r="HW18" s="66"/>
      <c r="HX18" s="66"/>
      <c r="HY18" s="66"/>
      <c r="HZ18" s="66"/>
      <c r="IA18" s="66"/>
      <c r="IB18" s="66"/>
      <c r="IC18" s="66"/>
      <c r="ID18" s="66"/>
      <c r="IE18" s="66"/>
      <c r="IF18" s="66"/>
      <c r="IG18" s="66"/>
      <c r="IH18" s="66"/>
      <c r="II18" s="66"/>
      <c r="IJ18" s="66"/>
      <c r="IK18" s="66"/>
      <c r="IL18" s="66"/>
      <c r="IM18" s="66"/>
      <c r="IN18" s="66"/>
      <c r="IO18" s="66"/>
      <c r="IP18" s="66"/>
      <c r="IQ18" s="66"/>
      <c r="IR18" s="66"/>
      <c r="IS18" s="66"/>
      <c r="IT18" s="66"/>
      <c r="IU18" s="66"/>
      <c r="IV18" s="66"/>
      <c r="IW18" s="66"/>
    </row>
    <row r="19" spans="1:257" s="67" customFormat="1">
      <c r="A19" s="191" t="s">
        <v>43</v>
      </c>
      <c r="B19" s="16" t="s">
        <v>44</v>
      </c>
      <c r="C19" s="147">
        <v>7</v>
      </c>
      <c r="D19" s="41" t="s">
        <v>35</v>
      </c>
      <c r="E19" s="38"/>
      <c r="F19" s="38"/>
      <c r="G19" s="38"/>
      <c r="H19" s="15"/>
      <c r="I19" s="39"/>
      <c r="J19" s="38"/>
      <c r="K19" s="15"/>
      <c r="L19" s="102">
        <f t="shared" si="4"/>
        <v>0</v>
      </c>
      <c r="M19" s="128">
        <f t="shared" si="5"/>
        <v>0</v>
      </c>
      <c r="N19" s="153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66"/>
      <c r="BO19" s="66"/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66"/>
      <c r="CC19" s="66"/>
      <c r="CD19" s="66"/>
      <c r="CE19" s="66"/>
      <c r="CF19" s="66"/>
      <c r="CG19" s="66"/>
      <c r="CH19" s="66"/>
      <c r="CI19" s="66"/>
      <c r="CJ19" s="66"/>
      <c r="CK19" s="66"/>
      <c r="CL19" s="66"/>
      <c r="CM19" s="66"/>
      <c r="CN19" s="66"/>
      <c r="CO19" s="66"/>
      <c r="CP19" s="66"/>
      <c r="CQ19" s="66"/>
      <c r="CR19" s="66"/>
      <c r="CS19" s="66"/>
      <c r="CT19" s="66"/>
      <c r="CU19" s="66"/>
      <c r="CV19" s="66"/>
      <c r="CW19" s="66"/>
      <c r="CX19" s="66"/>
      <c r="CY19" s="66"/>
      <c r="CZ19" s="66"/>
      <c r="DA19" s="66"/>
      <c r="DB19" s="66"/>
      <c r="DC19" s="66"/>
      <c r="DD19" s="66"/>
      <c r="DE19" s="66"/>
      <c r="DF19" s="66"/>
      <c r="DG19" s="66"/>
      <c r="DH19" s="66"/>
      <c r="DI19" s="66"/>
      <c r="DJ19" s="66"/>
      <c r="DK19" s="66"/>
      <c r="DL19" s="66"/>
      <c r="DM19" s="66"/>
      <c r="DN19" s="66"/>
      <c r="DO19" s="66"/>
      <c r="DP19" s="66"/>
      <c r="DQ19" s="66"/>
      <c r="DR19" s="66"/>
      <c r="DS19" s="66"/>
      <c r="DT19" s="66"/>
      <c r="DU19" s="66"/>
      <c r="DV19" s="66"/>
      <c r="DW19" s="66"/>
      <c r="DX19" s="66"/>
      <c r="DY19" s="66"/>
      <c r="DZ19" s="66"/>
      <c r="EA19" s="66"/>
      <c r="EB19" s="66"/>
      <c r="EC19" s="66"/>
      <c r="ED19" s="66"/>
      <c r="EE19" s="66"/>
      <c r="EF19" s="66"/>
      <c r="EG19" s="66"/>
      <c r="EH19" s="66"/>
      <c r="EI19" s="66"/>
      <c r="EJ19" s="66"/>
      <c r="EK19" s="66"/>
      <c r="EL19" s="66"/>
      <c r="EM19" s="66"/>
      <c r="EN19" s="66"/>
      <c r="EO19" s="66"/>
      <c r="EP19" s="66"/>
      <c r="EQ19" s="66"/>
      <c r="ER19" s="66"/>
      <c r="ES19" s="66"/>
      <c r="ET19" s="66"/>
      <c r="EU19" s="66"/>
      <c r="EV19" s="66"/>
      <c r="EW19" s="66"/>
      <c r="EX19" s="66"/>
      <c r="EY19" s="66"/>
      <c r="EZ19" s="66"/>
      <c r="FA19" s="66"/>
      <c r="FB19" s="66"/>
      <c r="FC19" s="66"/>
      <c r="FD19" s="66"/>
      <c r="FE19" s="66"/>
      <c r="FF19" s="66"/>
      <c r="FG19" s="66"/>
      <c r="FH19" s="66"/>
      <c r="FI19" s="66"/>
      <c r="FJ19" s="66"/>
      <c r="FK19" s="66"/>
      <c r="FL19" s="66"/>
      <c r="FM19" s="66"/>
      <c r="FN19" s="66"/>
      <c r="FO19" s="66"/>
      <c r="FP19" s="66"/>
      <c r="FQ19" s="66"/>
      <c r="FR19" s="66"/>
      <c r="FS19" s="66"/>
      <c r="FT19" s="66"/>
      <c r="FU19" s="66"/>
      <c r="FV19" s="66"/>
      <c r="FW19" s="66"/>
      <c r="FX19" s="66"/>
      <c r="FY19" s="66"/>
      <c r="FZ19" s="66"/>
      <c r="GA19" s="66"/>
      <c r="GB19" s="66"/>
      <c r="GC19" s="66"/>
      <c r="GD19" s="66"/>
      <c r="GE19" s="66"/>
      <c r="GF19" s="66"/>
      <c r="GG19" s="66"/>
      <c r="GH19" s="66"/>
      <c r="GI19" s="66"/>
      <c r="GJ19" s="66"/>
      <c r="GK19" s="66"/>
      <c r="GL19" s="66"/>
      <c r="GM19" s="66"/>
      <c r="GN19" s="66"/>
      <c r="GO19" s="66"/>
      <c r="GP19" s="66"/>
      <c r="GQ19" s="66"/>
      <c r="GR19" s="66"/>
      <c r="GS19" s="66"/>
      <c r="GT19" s="66"/>
      <c r="GU19" s="66"/>
      <c r="GV19" s="66"/>
      <c r="GW19" s="66"/>
      <c r="GX19" s="66"/>
      <c r="GY19" s="66"/>
      <c r="GZ19" s="66"/>
      <c r="HA19" s="66"/>
      <c r="HB19" s="66"/>
      <c r="HC19" s="66"/>
      <c r="HD19" s="66"/>
      <c r="HE19" s="66"/>
      <c r="HF19" s="66"/>
      <c r="HG19" s="66"/>
      <c r="HH19" s="66"/>
      <c r="HI19" s="66"/>
      <c r="HJ19" s="66"/>
      <c r="HK19" s="66"/>
      <c r="HL19" s="66"/>
      <c r="HM19" s="66"/>
      <c r="HN19" s="66"/>
      <c r="HO19" s="66"/>
      <c r="HP19" s="66"/>
      <c r="HQ19" s="66"/>
      <c r="HR19" s="66"/>
      <c r="HS19" s="66"/>
      <c r="HT19" s="66"/>
      <c r="HU19" s="66"/>
      <c r="HV19" s="66"/>
      <c r="HW19" s="66"/>
      <c r="HX19" s="66"/>
      <c r="HY19" s="66"/>
      <c r="HZ19" s="66"/>
      <c r="IA19" s="66"/>
      <c r="IB19" s="66"/>
      <c r="IC19" s="66"/>
      <c r="ID19" s="66"/>
      <c r="IE19" s="66"/>
      <c r="IF19" s="66"/>
      <c r="IG19" s="66"/>
      <c r="IH19" s="66"/>
      <c r="II19" s="66"/>
      <c r="IJ19" s="66"/>
      <c r="IK19" s="66"/>
      <c r="IL19" s="66"/>
      <c r="IM19" s="66"/>
      <c r="IN19" s="66"/>
      <c r="IO19" s="66"/>
      <c r="IP19" s="66"/>
      <c r="IQ19" s="66"/>
      <c r="IR19" s="66"/>
      <c r="IS19" s="66"/>
      <c r="IT19" s="66"/>
      <c r="IU19" s="66"/>
      <c r="IV19" s="66"/>
      <c r="IW19" s="66"/>
    </row>
    <row r="20" spans="1:257" s="67" customFormat="1">
      <c r="A20" s="144" t="s">
        <v>43</v>
      </c>
      <c r="B20" s="43" t="s">
        <v>44</v>
      </c>
      <c r="C20" s="143">
        <v>8</v>
      </c>
      <c r="D20" s="44" t="s">
        <v>46</v>
      </c>
      <c r="E20" s="42"/>
      <c r="F20" s="42"/>
      <c r="G20" s="42"/>
      <c r="H20" s="45"/>
      <c r="I20" s="45"/>
      <c r="J20" s="42"/>
      <c r="K20" s="45"/>
      <c r="L20" s="103">
        <f t="shared" si="4"/>
        <v>0</v>
      </c>
      <c r="M20" s="129">
        <f t="shared" si="5"/>
        <v>0</v>
      </c>
      <c r="N20" s="154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66"/>
      <c r="BO20" s="66"/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66"/>
      <c r="CC20" s="66"/>
      <c r="CD20" s="66"/>
      <c r="CE20" s="66"/>
      <c r="CF20" s="66"/>
      <c r="CG20" s="66"/>
      <c r="CH20" s="66"/>
      <c r="CI20" s="66"/>
      <c r="CJ20" s="66"/>
      <c r="CK20" s="66"/>
      <c r="CL20" s="66"/>
      <c r="CM20" s="66"/>
      <c r="CN20" s="66"/>
      <c r="CO20" s="66"/>
      <c r="CP20" s="66"/>
      <c r="CQ20" s="66"/>
      <c r="CR20" s="66"/>
      <c r="CS20" s="66"/>
      <c r="CT20" s="66"/>
      <c r="CU20" s="66"/>
      <c r="CV20" s="66"/>
      <c r="CW20" s="66"/>
      <c r="CX20" s="66"/>
      <c r="CY20" s="66"/>
      <c r="CZ20" s="66"/>
      <c r="DA20" s="66"/>
      <c r="DB20" s="66"/>
      <c r="DC20" s="66"/>
      <c r="DD20" s="66"/>
      <c r="DE20" s="66"/>
      <c r="DF20" s="66"/>
      <c r="DG20" s="66"/>
      <c r="DH20" s="66"/>
      <c r="DI20" s="66"/>
      <c r="DJ20" s="66"/>
      <c r="DK20" s="66"/>
      <c r="DL20" s="66"/>
      <c r="DM20" s="66"/>
      <c r="DN20" s="66"/>
      <c r="DO20" s="66"/>
      <c r="DP20" s="66"/>
      <c r="DQ20" s="66"/>
      <c r="DR20" s="66"/>
      <c r="DS20" s="66"/>
      <c r="DT20" s="66"/>
      <c r="DU20" s="66"/>
      <c r="DV20" s="66"/>
      <c r="DW20" s="66"/>
      <c r="DX20" s="66"/>
      <c r="DY20" s="66"/>
      <c r="DZ20" s="66"/>
      <c r="EA20" s="66"/>
      <c r="EB20" s="66"/>
      <c r="EC20" s="66"/>
      <c r="ED20" s="66"/>
      <c r="EE20" s="66"/>
      <c r="EF20" s="66"/>
      <c r="EG20" s="66"/>
      <c r="EH20" s="66"/>
      <c r="EI20" s="66"/>
      <c r="EJ20" s="66"/>
      <c r="EK20" s="66"/>
      <c r="EL20" s="66"/>
      <c r="EM20" s="66"/>
      <c r="EN20" s="66"/>
      <c r="EO20" s="66"/>
      <c r="EP20" s="66"/>
      <c r="EQ20" s="66"/>
      <c r="ER20" s="66"/>
      <c r="ES20" s="66"/>
      <c r="ET20" s="66"/>
      <c r="EU20" s="66"/>
      <c r="EV20" s="66"/>
      <c r="EW20" s="66"/>
      <c r="EX20" s="66"/>
      <c r="EY20" s="66"/>
      <c r="EZ20" s="66"/>
      <c r="FA20" s="66"/>
      <c r="FB20" s="66"/>
      <c r="FC20" s="66"/>
      <c r="FD20" s="66"/>
      <c r="FE20" s="66"/>
      <c r="FF20" s="66"/>
      <c r="FG20" s="66"/>
      <c r="FH20" s="66"/>
      <c r="FI20" s="66"/>
      <c r="FJ20" s="66"/>
      <c r="FK20" s="66"/>
      <c r="FL20" s="66"/>
      <c r="FM20" s="66"/>
      <c r="FN20" s="66"/>
      <c r="FO20" s="66"/>
      <c r="FP20" s="66"/>
      <c r="FQ20" s="66"/>
      <c r="FR20" s="66"/>
      <c r="FS20" s="66"/>
      <c r="FT20" s="66"/>
      <c r="FU20" s="66"/>
      <c r="FV20" s="66"/>
      <c r="FW20" s="66"/>
      <c r="FX20" s="66"/>
      <c r="FY20" s="66"/>
      <c r="FZ20" s="66"/>
      <c r="GA20" s="66"/>
      <c r="GB20" s="66"/>
      <c r="GC20" s="66"/>
      <c r="GD20" s="66"/>
      <c r="GE20" s="66"/>
      <c r="GF20" s="66"/>
      <c r="GG20" s="66"/>
      <c r="GH20" s="66"/>
      <c r="GI20" s="66"/>
      <c r="GJ20" s="66"/>
      <c r="GK20" s="66"/>
      <c r="GL20" s="66"/>
      <c r="GM20" s="66"/>
      <c r="GN20" s="66"/>
      <c r="GO20" s="66"/>
      <c r="GP20" s="66"/>
      <c r="GQ20" s="66"/>
      <c r="GR20" s="66"/>
      <c r="GS20" s="66"/>
      <c r="GT20" s="66"/>
      <c r="GU20" s="66"/>
      <c r="GV20" s="66"/>
      <c r="GW20" s="66"/>
      <c r="GX20" s="66"/>
      <c r="GY20" s="66"/>
      <c r="GZ20" s="66"/>
      <c r="HA20" s="66"/>
      <c r="HB20" s="66"/>
      <c r="HC20" s="66"/>
      <c r="HD20" s="66"/>
      <c r="HE20" s="66"/>
      <c r="HF20" s="66"/>
      <c r="HG20" s="66"/>
      <c r="HH20" s="66"/>
      <c r="HI20" s="66"/>
      <c r="HJ20" s="66"/>
      <c r="HK20" s="66"/>
      <c r="HL20" s="66"/>
      <c r="HM20" s="66"/>
      <c r="HN20" s="66"/>
      <c r="HO20" s="66"/>
      <c r="HP20" s="66"/>
      <c r="HQ20" s="66"/>
      <c r="HR20" s="66"/>
      <c r="HS20" s="66"/>
      <c r="HT20" s="66"/>
      <c r="HU20" s="66"/>
      <c r="HV20" s="66"/>
      <c r="HW20" s="66"/>
      <c r="HX20" s="66"/>
      <c r="HY20" s="66"/>
      <c r="HZ20" s="66"/>
      <c r="IA20" s="66"/>
      <c r="IB20" s="66"/>
      <c r="IC20" s="66"/>
      <c r="ID20" s="66"/>
      <c r="IE20" s="66"/>
      <c r="IF20" s="66"/>
      <c r="IG20" s="66"/>
      <c r="IH20" s="66"/>
      <c r="II20" s="66"/>
      <c r="IJ20" s="66"/>
      <c r="IK20" s="66"/>
      <c r="IL20" s="66"/>
      <c r="IM20" s="66"/>
      <c r="IN20" s="66"/>
      <c r="IO20" s="66"/>
      <c r="IP20" s="66"/>
      <c r="IQ20" s="66"/>
      <c r="IR20" s="66"/>
      <c r="IS20" s="66"/>
      <c r="IT20" s="66"/>
      <c r="IU20" s="66"/>
      <c r="IV20" s="66"/>
      <c r="IW20" s="66"/>
    </row>
    <row r="21" spans="1:257" s="67" customFormat="1">
      <c r="A21" s="191" t="s">
        <v>43</v>
      </c>
      <c r="B21" s="16" t="s">
        <v>44</v>
      </c>
      <c r="C21" s="147">
        <v>9</v>
      </c>
      <c r="D21" s="41" t="s">
        <v>46</v>
      </c>
      <c r="E21" s="38"/>
      <c r="F21" s="38"/>
      <c r="G21" s="38"/>
      <c r="H21" s="15"/>
      <c r="I21" s="39"/>
      <c r="J21" s="38"/>
      <c r="K21" s="15"/>
      <c r="L21" s="102">
        <f t="shared" si="4"/>
        <v>0</v>
      </c>
      <c r="M21" s="128">
        <f t="shared" si="5"/>
        <v>0</v>
      </c>
      <c r="N21" s="153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66"/>
      <c r="CG21" s="66"/>
      <c r="CH21" s="66"/>
      <c r="CI21" s="66"/>
      <c r="CJ21" s="66"/>
      <c r="CK21" s="66"/>
      <c r="CL21" s="66"/>
      <c r="CM21" s="66"/>
      <c r="CN21" s="66"/>
      <c r="CO21" s="66"/>
      <c r="CP21" s="66"/>
      <c r="CQ21" s="66"/>
      <c r="CR21" s="66"/>
      <c r="CS21" s="66"/>
      <c r="CT21" s="66"/>
      <c r="CU21" s="66"/>
      <c r="CV21" s="66"/>
      <c r="CW21" s="66"/>
      <c r="CX21" s="66"/>
      <c r="CY21" s="66"/>
      <c r="CZ21" s="66"/>
      <c r="DA21" s="66"/>
      <c r="DB21" s="66"/>
      <c r="DC21" s="66"/>
      <c r="DD21" s="66"/>
      <c r="DE21" s="66"/>
      <c r="DF21" s="66"/>
      <c r="DG21" s="66"/>
      <c r="DH21" s="66"/>
      <c r="DI21" s="66"/>
      <c r="DJ21" s="66"/>
      <c r="DK21" s="66"/>
      <c r="DL21" s="66"/>
      <c r="DM21" s="66"/>
      <c r="DN21" s="66"/>
      <c r="DO21" s="66"/>
      <c r="DP21" s="66"/>
      <c r="DQ21" s="66"/>
      <c r="DR21" s="66"/>
      <c r="DS21" s="66"/>
      <c r="DT21" s="66"/>
      <c r="DU21" s="66"/>
      <c r="DV21" s="66"/>
      <c r="DW21" s="66"/>
      <c r="DX21" s="66"/>
      <c r="DY21" s="66"/>
      <c r="DZ21" s="66"/>
      <c r="EA21" s="66"/>
      <c r="EB21" s="66"/>
      <c r="EC21" s="66"/>
      <c r="ED21" s="66"/>
      <c r="EE21" s="66"/>
      <c r="EF21" s="66"/>
      <c r="EG21" s="66"/>
      <c r="EH21" s="66"/>
      <c r="EI21" s="66"/>
      <c r="EJ21" s="66"/>
      <c r="EK21" s="66"/>
      <c r="EL21" s="66"/>
      <c r="EM21" s="66"/>
      <c r="EN21" s="66"/>
      <c r="EO21" s="66"/>
      <c r="EP21" s="66"/>
      <c r="EQ21" s="66"/>
      <c r="ER21" s="66"/>
      <c r="ES21" s="66"/>
      <c r="ET21" s="66"/>
      <c r="EU21" s="66"/>
      <c r="EV21" s="66"/>
      <c r="EW21" s="66"/>
      <c r="EX21" s="66"/>
      <c r="EY21" s="66"/>
      <c r="EZ21" s="66"/>
      <c r="FA21" s="66"/>
      <c r="FB21" s="66"/>
      <c r="FC21" s="66"/>
      <c r="FD21" s="66"/>
      <c r="FE21" s="66"/>
      <c r="FF21" s="66"/>
      <c r="FG21" s="66"/>
      <c r="FH21" s="66"/>
      <c r="FI21" s="66"/>
      <c r="FJ21" s="66"/>
      <c r="FK21" s="66"/>
      <c r="FL21" s="66"/>
      <c r="FM21" s="66"/>
      <c r="FN21" s="66"/>
      <c r="FO21" s="66"/>
      <c r="FP21" s="66"/>
      <c r="FQ21" s="66"/>
      <c r="FR21" s="66"/>
      <c r="FS21" s="66"/>
      <c r="FT21" s="66"/>
      <c r="FU21" s="66"/>
      <c r="FV21" s="66"/>
      <c r="FW21" s="66"/>
      <c r="FX21" s="66"/>
      <c r="FY21" s="66"/>
      <c r="FZ21" s="66"/>
      <c r="GA21" s="66"/>
      <c r="GB21" s="66"/>
      <c r="GC21" s="66"/>
      <c r="GD21" s="66"/>
      <c r="GE21" s="66"/>
      <c r="GF21" s="66"/>
      <c r="GG21" s="66"/>
      <c r="GH21" s="66"/>
      <c r="GI21" s="66"/>
      <c r="GJ21" s="66"/>
      <c r="GK21" s="66"/>
      <c r="GL21" s="66"/>
      <c r="GM21" s="66"/>
      <c r="GN21" s="66"/>
      <c r="GO21" s="66"/>
      <c r="GP21" s="66"/>
      <c r="GQ21" s="66"/>
      <c r="GR21" s="66"/>
      <c r="GS21" s="66"/>
      <c r="GT21" s="66"/>
      <c r="GU21" s="66"/>
      <c r="GV21" s="66"/>
      <c r="GW21" s="66"/>
      <c r="GX21" s="66"/>
      <c r="GY21" s="66"/>
      <c r="GZ21" s="66"/>
      <c r="HA21" s="66"/>
      <c r="HB21" s="66"/>
      <c r="HC21" s="66"/>
      <c r="HD21" s="66"/>
      <c r="HE21" s="66"/>
      <c r="HF21" s="66"/>
      <c r="HG21" s="66"/>
      <c r="HH21" s="66"/>
      <c r="HI21" s="66"/>
      <c r="HJ21" s="66"/>
      <c r="HK21" s="66"/>
      <c r="HL21" s="66"/>
      <c r="HM21" s="66"/>
      <c r="HN21" s="66"/>
      <c r="HO21" s="66"/>
      <c r="HP21" s="66"/>
      <c r="HQ21" s="66"/>
      <c r="HR21" s="66"/>
      <c r="HS21" s="66"/>
      <c r="HT21" s="66"/>
      <c r="HU21" s="66"/>
      <c r="HV21" s="66"/>
      <c r="HW21" s="66"/>
      <c r="HX21" s="66"/>
      <c r="HY21" s="66"/>
      <c r="HZ21" s="66"/>
      <c r="IA21" s="66"/>
      <c r="IB21" s="66"/>
      <c r="IC21" s="66"/>
      <c r="ID21" s="66"/>
      <c r="IE21" s="66"/>
      <c r="IF21" s="66"/>
      <c r="IG21" s="66"/>
      <c r="IH21" s="66"/>
      <c r="II21" s="66"/>
      <c r="IJ21" s="66"/>
      <c r="IK21" s="66"/>
      <c r="IL21" s="66"/>
      <c r="IM21" s="66"/>
      <c r="IN21" s="66"/>
      <c r="IO21" s="66"/>
      <c r="IP21" s="66"/>
      <c r="IQ21" s="66"/>
      <c r="IR21" s="66"/>
      <c r="IS21" s="66"/>
      <c r="IT21" s="66"/>
      <c r="IU21" s="66"/>
      <c r="IV21" s="66"/>
      <c r="IW21" s="66"/>
    </row>
    <row r="22" spans="1:257" s="67" customFormat="1">
      <c r="A22" s="144" t="s">
        <v>43</v>
      </c>
      <c r="B22" s="43" t="s">
        <v>44</v>
      </c>
      <c r="C22" s="143">
        <v>10</v>
      </c>
      <c r="D22" s="44" t="s">
        <v>6</v>
      </c>
      <c r="E22" s="42"/>
      <c r="F22" s="42"/>
      <c r="G22" s="42"/>
      <c r="H22" s="45"/>
      <c r="I22" s="45"/>
      <c r="J22" s="42"/>
      <c r="K22" s="45"/>
      <c r="L22" s="103">
        <f t="shared" si="4"/>
        <v>0</v>
      </c>
      <c r="M22" s="129">
        <f t="shared" si="5"/>
        <v>0</v>
      </c>
      <c r="N22" s="154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  <c r="CH22" s="66"/>
      <c r="CI22" s="66"/>
      <c r="CJ22" s="66"/>
      <c r="CK22" s="66"/>
      <c r="CL22" s="66"/>
      <c r="CM22" s="66"/>
      <c r="CN22" s="66"/>
      <c r="CO22" s="66"/>
      <c r="CP22" s="66"/>
      <c r="CQ22" s="66"/>
      <c r="CR22" s="66"/>
      <c r="CS22" s="66"/>
      <c r="CT22" s="66"/>
      <c r="CU22" s="66"/>
      <c r="CV22" s="66"/>
      <c r="CW22" s="66"/>
      <c r="CX22" s="66"/>
      <c r="CY22" s="66"/>
      <c r="CZ22" s="66"/>
      <c r="DA22" s="66"/>
      <c r="DB22" s="66"/>
      <c r="DC22" s="66"/>
      <c r="DD22" s="66"/>
      <c r="DE22" s="66"/>
      <c r="DF22" s="66"/>
      <c r="DG22" s="66"/>
      <c r="DH22" s="66"/>
      <c r="DI22" s="66"/>
      <c r="DJ22" s="66"/>
      <c r="DK22" s="66"/>
      <c r="DL22" s="66"/>
      <c r="DM22" s="66"/>
      <c r="DN22" s="66"/>
      <c r="DO22" s="66"/>
      <c r="DP22" s="66"/>
      <c r="DQ22" s="66"/>
      <c r="DR22" s="66"/>
      <c r="DS22" s="66"/>
      <c r="DT22" s="66"/>
      <c r="DU22" s="66"/>
      <c r="DV22" s="66"/>
      <c r="DW22" s="66"/>
      <c r="DX22" s="66"/>
      <c r="DY22" s="66"/>
      <c r="DZ22" s="66"/>
      <c r="EA22" s="66"/>
      <c r="EB22" s="66"/>
      <c r="EC22" s="66"/>
      <c r="ED22" s="66"/>
      <c r="EE22" s="66"/>
      <c r="EF22" s="66"/>
      <c r="EG22" s="66"/>
      <c r="EH22" s="66"/>
      <c r="EI22" s="66"/>
      <c r="EJ22" s="66"/>
      <c r="EK22" s="66"/>
      <c r="EL22" s="66"/>
      <c r="EM22" s="66"/>
      <c r="EN22" s="66"/>
      <c r="EO22" s="66"/>
      <c r="EP22" s="66"/>
      <c r="EQ22" s="66"/>
      <c r="ER22" s="66"/>
      <c r="ES22" s="66"/>
      <c r="ET22" s="66"/>
      <c r="EU22" s="66"/>
      <c r="EV22" s="66"/>
      <c r="EW22" s="66"/>
      <c r="EX22" s="66"/>
      <c r="EY22" s="66"/>
      <c r="EZ22" s="66"/>
      <c r="FA22" s="66"/>
      <c r="FB22" s="66"/>
      <c r="FC22" s="66"/>
      <c r="FD22" s="66"/>
      <c r="FE22" s="66"/>
      <c r="FF22" s="66"/>
      <c r="FG22" s="66"/>
      <c r="FH22" s="66"/>
      <c r="FI22" s="66"/>
      <c r="FJ22" s="66"/>
      <c r="FK22" s="66"/>
      <c r="FL22" s="66"/>
      <c r="FM22" s="66"/>
      <c r="FN22" s="66"/>
      <c r="FO22" s="66"/>
      <c r="FP22" s="66"/>
      <c r="FQ22" s="66"/>
      <c r="FR22" s="66"/>
      <c r="FS22" s="66"/>
      <c r="FT22" s="66"/>
      <c r="FU22" s="66"/>
      <c r="FV22" s="66"/>
      <c r="FW22" s="66"/>
      <c r="FX22" s="66"/>
      <c r="FY22" s="66"/>
      <c r="FZ22" s="66"/>
      <c r="GA22" s="66"/>
      <c r="GB22" s="66"/>
      <c r="GC22" s="66"/>
      <c r="GD22" s="66"/>
      <c r="GE22" s="66"/>
      <c r="GF22" s="66"/>
      <c r="GG22" s="66"/>
      <c r="GH22" s="66"/>
      <c r="GI22" s="66"/>
      <c r="GJ22" s="66"/>
      <c r="GK22" s="66"/>
      <c r="GL22" s="66"/>
      <c r="GM22" s="66"/>
      <c r="GN22" s="66"/>
      <c r="GO22" s="66"/>
      <c r="GP22" s="66"/>
      <c r="GQ22" s="66"/>
      <c r="GR22" s="66"/>
      <c r="GS22" s="66"/>
      <c r="GT22" s="66"/>
      <c r="GU22" s="66"/>
      <c r="GV22" s="66"/>
      <c r="GW22" s="66"/>
      <c r="GX22" s="66"/>
      <c r="GY22" s="66"/>
      <c r="GZ22" s="66"/>
      <c r="HA22" s="66"/>
      <c r="HB22" s="66"/>
      <c r="HC22" s="66"/>
      <c r="HD22" s="66"/>
      <c r="HE22" s="66"/>
      <c r="HF22" s="66"/>
      <c r="HG22" s="66"/>
      <c r="HH22" s="66"/>
      <c r="HI22" s="66"/>
      <c r="HJ22" s="66"/>
      <c r="HK22" s="66"/>
      <c r="HL22" s="66"/>
      <c r="HM22" s="66"/>
      <c r="HN22" s="66"/>
      <c r="HO22" s="66"/>
      <c r="HP22" s="66"/>
      <c r="HQ22" s="66"/>
      <c r="HR22" s="66"/>
      <c r="HS22" s="66"/>
      <c r="HT22" s="66"/>
      <c r="HU22" s="66"/>
      <c r="HV22" s="66"/>
      <c r="HW22" s="66"/>
      <c r="HX22" s="66"/>
      <c r="HY22" s="66"/>
      <c r="HZ22" s="66"/>
      <c r="IA22" s="66"/>
      <c r="IB22" s="66"/>
      <c r="IC22" s="66"/>
      <c r="ID22" s="66"/>
      <c r="IE22" s="66"/>
      <c r="IF22" s="66"/>
      <c r="IG22" s="66"/>
      <c r="IH22" s="66"/>
      <c r="II22" s="66"/>
      <c r="IJ22" s="66"/>
      <c r="IK22" s="66"/>
      <c r="IL22" s="66"/>
      <c r="IM22" s="66"/>
      <c r="IN22" s="66"/>
      <c r="IO22" s="66"/>
      <c r="IP22" s="66"/>
      <c r="IQ22" s="66"/>
      <c r="IR22" s="66"/>
      <c r="IS22" s="66"/>
      <c r="IT22" s="66"/>
      <c r="IU22" s="66"/>
      <c r="IV22" s="66"/>
      <c r="IW22" s="66"/>
    </row>
    <row r="23" spans="1:257" s="67" customFormat="1">
      <c r="A23" s="191" t="s">
        <v>43</v>
      </c>
      <c r="B23" s="16" t="s">
        <v>44</v>
      </c>
      <c r="C23" s="147">
        <v>11</v>
      </c>
      <c r="D23" s="41" t="s">
        <v>36</v>
      </c>
      <c r="E23" s="38"/>
      <c r="F23" s="38"/>
      <c r="G23" s="38"/>
      <c r="H23" s="15"/>
      <c r="I23" s="39"/>
      <c r="J23" s="38"/>
      <c r="K23" s="15"/>
      <c r="L23" s="104">
        <f t="shared" si="4"/>
        <v>0</v>
      </c>
      <c r="M23" s="130">
        <f t="shared" si="5"/>
        <v>0</v>
      </c>
      <c r="N23" s="153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  <c r="CH23" s="66"/>
      <c r="CI23" s="66"/>
      <c r="CJ23" s="66"/>
      <c r="CK23" s="66"/>
      <c r="CL23" s="66"/>
      <c r="CM23" s="66"/>
      <c r="CN23" s="66"/>
      <c r="CO23" s="66"/>
      <c r="CP23" s="66"/>
      <c r="CQ23" s="66"/>
      <c r="CR23" s="66"/>
      <c r="CS23" s="66"/>
      <c r="CT23" s="66"/>
      <c r="CU23" s="66"/>
      <c r="CV23" s="66"/>
      <c r="CW23" s="66"/>
      <c r="CX23" s="66"/>
      <c r="CY23" s="66"/>
      <c r="CZ23" s="66"/>
      <c r="DA23" s="66"/>
      <c r="DB23" s="66"/>
      <c r="DC23" s="66"/>
      <c r="DD23" s="66"/>
      <c r="DE23" s="66"/>
      <c r="DF23" s="66"/>
      <c r="DG23" s="66"/>
      <c r="DH23" s="66"/>
      <c r="DI23" s="66"/>
      <c r="DJ23" s="66"/>
      <c r="DK23" s="66"/>
      <c r="DL23" s="66"/>
      <c r="DM23" s="66"/>
      <c r="DN23" s="66"/>
      <c r="DO23" s="66"/>
      <c r="DP23" s="66"/>
      <c r="DQ23" s="66"/>
      <c r="DR23" s="66"/>
      <c r="DS23" s="66"/>
      <c r="DT23" s="66"/>
      <c r="DU23" s="66"/>
      <c r="DV23" s="66"/>
      <c r="DW23" s="66"/>
      <c r="DX23" s="66"/>
      <c r="DY23" s="66"/>
      <c r="DZ23" s="66"/>
      <c r="EA23" s="66"/>
      <c r="EB23" s="66"/>
      <c r="EC23" s="66"/>
      <c r="ED23" s="66"/>
      <c r="EE23" s="66"/>
      <c r="EF23" s="66"/>
      <c r="EG23" s="66"/>
      <c r="EH23" s="66"/>
      <c r="EI23" s="66"/>
      <c r="EJ23" s="66"/>
      <c r="EK23" s="66"/>
      <c r="EL23" s="66"/>
      <c r="EM23" s="66"/>
      <c r="EN23" s="66"/>
      <c r="EO23" s="66"/>
      <c r="EP23" s="66"/>
      <c r="EQ23" s="66"/>
      <c r="ER23" s="66"/>
      <c r="ES23" s="66"/>
      <c r="ET23" s="66"/>
      <c r="EU23" s="66"/>
      <c r="EV23" s="66"/>
      <c r="EW23" s="66"/>
      <c r="EX23" s="66"/>
      <c r="EY23" s="66"/>
      <c r="EZ23" s="66"/>
      <c r="FA23" s="66"/>
      <c r="FB23" s="66"/>
      <c r="FC23" s="66"/>
      <c r="FD23" s="66"/>
      <c r="FE23" s="66"/>
      <c r="FF23" s="66"/>
      <c r="FG23" s="66"/>
      <c r="FH23" s="66"/>
      <c r="FI23" s="66"/>
      <c r="FJ23" s="66"/>
      <c r="FK23" s="66"/>
      <c r="FL23" s="66"/>
      <c r="FM23" s="66"/>
      <c r="FN23" s="66"/>
      <c r="FO23" s="66"/>
      <c r="FP23" s="66"/>
      <c r="FQ23" s="66"/>
      <c r="FR23" s="66"/>
      <c r="FS23" s="66"/>
      <c r="FT23" s="66"/>
      <c r="FU23" s="66"/>
      <c r="FV23" s="66"/>
      <c r="FW23" s="66"/>
      <c r="FX23" s="66"/>
      <c r="FY23" s="66"/>
      <c r="FZ23" s="66"/>
      <c r="GA23" s="66"/>
      <c r="GB23" s="66"/>
      <c r="GC23" s="66"/>
      <c r="GD23" s="66"/>
      <c r="GE23" s="66"/>
      <c r="GF23" s="66"/>
      <c r="GG23" s="66"/>
      <c r="GH23" s="66"/>
      <c r="GI23" s="66"/>
      <c r="GJ23" s="66"/>
      <c r="GK23" s="66"/>
      <c r="GL23" s="66"/>
      <c r="GM23" s="66"/>
      <c r="GN23" s="66"/>
      <c r="GO23" s="66"/>
      <c r="GP23" s="66"/>
      <c r="GQ23" s="66"/>
      <c r="GR23" s="66"/>
      <c r="GS23" s="66"/>
      <c r="GT23" s="66"/>
      <c r="GU23" s="66"/>
      <c r="GV23" s="66"/>
      <c r="GW23" s="66"/>
      <c r="GX23" s="66"/>
      <c r="GY23" s="66"/>
      <c r="GZ23" s="66"/>
      <c r="HA23" s="66"/>
      <c r="HB23" s="66"/>
      <c r="HC23" s="66"/>
      <c r="HD23" s="66"/>
      <c r="HE23" s="66"/>
      <c r="HF23" s="66"/>
      <c r="HG23" s="66"/>
      <c r="HH23" s="66"/>
      <c r="HI23" s="66"/>
      <c r="HJ23" s="66"/>
      <c r="HK23" s="66"/>
      <c r="HL23" s="66"/>
      <c r="HM23" s="66"/>
      <c r="HN23" s="66"/>
      <c r="HO23" s="66"/>
      <c r="HP23" s="66"/>
      <c r="HQ23" s="66"/>
      <c r="HR23" s="66"/>
      <c r="HS23" s="66"/>
      <c r="HT23" s="66"/>
      <c r="HU23" s="66"/>
      <c r="HV23" s="66"/>
      <c r="HW23" s="66"/>
      <c r="HX23" s="66"/>
      <c r="HY23" s="66"/>
      <c r="HZ23" s="66"/>
      <c r="IA23" s="66"/>
      <c r="IB23" s="66"/>
      <c r="IC23" s="66"/>
      <c r="ID23" s="66"/>
      <c r="IE23" s="66"/>
      <c r="IF23" s="66"/>
      <c r="IG23" s="66"/>
      <c r="IH23" s="66"/>
      <c r="II23" s="66"/>
      <c r="IJ23" s="66"/>
      <c r="IK23" s="66"/>
      <c r="IL23" s="66"/>
      <c r="IM23" s="66"/>
      <c r="IN23" s="66"/>
      <c r="IO23" s="66"/>
      <c r="IP23" s="66"/>
      <c r="IQ23" s="66"/>
      <c r="IR23" s="66"/>
      <c r="IS23" s="66"/>
      <c r="IT23" s="66"/>
      <c r="IU23" s="66"/>
      <c r="IV23" s="66"/>
      <c r="IW23" s="66"/>
    </row>
    <row r="24" spans="1:257" s="67" customFormat="1">
      <c r="A24" s="144" t="s">
        <v>43</v>
      </c>
      <c r="B24" s="43" t="s">
        <v>44</v>
      </c>
      <c r="C24" s="143">
        <v>12</v>
      </c>
      <c r="D24" s="44" t="s">
        <v>45</v>
      </c>
      <c r="E24" s="77"/>
      <c r="F24" s="78"/>
      <c r="G24" s="77"/>
      <c r="H24" s="77"/>
      <c r="I24" s="77"/>
      <c r="J24" s="78"/>
      <c r="K24" s="77"/>
      <c r="L24" s="79">
        <f t="shared" si="4"/>
        <v>0</v>
      </c>
      <c r="M24" s="131">
        <f t="shared" si="5"/>
        <v>0</v>
      </c>
      <c r="N24" s="181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  <c r="AZ24" s="66"/>
      <c r="BA24" s="66"/>
      <c r="BB24" s="66"/>
      <c r="BC24" s="66"/>
      <c r="BD24" s="66"/>
      <c r="BE24" s="66"/>
      <c r="BF24" s="66"/>
      <c r="BG24" s="66"/>
      <c r="BH24" s="66"/>
      <c r="BI24" s="66"/>
      <c r="BJ24" s="66"/>
      <c r="BK24" s="66"/>
      <c r="BL24" s="66"/>
      <c r="BM24" s="66"/>
      <c r="BN24" s="66"/>
      <c r="BO24" s="66"/>
      <c r="BP24" s="66"/>
      <c r="BQ24" s="66"/>
      <c r="BR24" s="66"/>
      <c r="BS24" s="66"/>
      <c r="BT24" s="66"/>
      <c r="BU24" s="66"/>
      <c r="BV24" s="66"/>
      <c r="BW24" s="66"/>
      <c r="BX24" s="66"/>
      <c r="BY24" s="66"/>
      <c r="BZ24" s="66"/>
      <c r="CA24" s="66"/>
      <c r="CB24" s="66"/>
      <c r="CC24" s="66"/>
      <c r="CD24" s="66"/>
      <c r="CE24" s="66"/>
      <c r="CF24" s="66"/>
      <c r="CG24" s="66"/>
      <c r="CH24" s="66"/>
      <c r="CI24" s="66"/>
      <c r="CJ24" s="66"/>
      <c r="CK24" s="66"/>
      <c r="CL24" s="66"/>
      <c r="CM24" s="66"/>
      <c r="CN24" s="66"/>
      <c r="CO24" s="66"/>
      <c r="CP24" s="66"/>
      <c r="CQ24" s="66"/>
      <c r="CR24" s="66"/>
      <c r="CS24" s="66"/>
      <c r="CT24" s="66"/>
      <c r="CU24" s="66"/>
      <c r="CV24" s="66"/>
      <c r="CW24" s="66"/>
      <c r="CX24" s="66"/>
      <c r="CY24" s="66"/>
      <c r="CZ24" s="66"/>
      <c r="DA24" s="66"/>
      <c r="DB24" s="66"/>
      <c r="DC24" s="66"/>
      <c r="DD24" s="66"/>
      <c r="DE24" s="66"/>
      <c r="DF24" s="66"/>
      <c r="DG24" s="66"/>
      <c r="DH24" s="66"/>
      <c r="DI24" s="66"/>
      <c r="DJ24" s="66"/>
      <c r="DK24" s="66"/>
      <c r="DL24" s="66"/>
      <c r="DM24" s="66"/>
      <c r="DN24" s="66"/>
      <c r="DO24" s="66"/>
      <c r="DP24" s="66"/>
      <c r="DQ24" s="66"/>
      <c r="DR24" s="66"/>
      <c r="DS24" s="66"/>
      <c r="DT24" s="66"/>
      <c r="DU24" s="66"/>
      <c r="DV24" s="66"/>
      <c r="DW24" s="66"/>
      <c r="DX24" s="66"/>
      <c r="DY24" s="66"/>
      <c r="DZ24" s="66"/>
      <c r="EA24" s="66"/>
      <c r="EB24" s="66"/>
      <c r="EC24" s="66"/>
      <c r="ED24" s="66"/>
      <c r="EE24" s="66"/>
      <c r="EF24" s="66"/>
      <c r="EG24" s="66"/>
      <c r="EH24" s="66"/>
      <c r="EI24" s="66"/>
      <c r="EJ24" s="66"/>
      <c r="EK24" s="66"/>
      <c r="EL24" s="66"/>
      <c r="EM24" s="66"/>
      <c r="EN24" s="66"/>
      <c r="EO24" s="66"/>
      <c r="EP24" s="66"/>
      <c r="EQ24" s="66"/>
      <c r="ER24" s="66"/>
      <c r="ES24" s="66"/>
      <c r="ET24" s="66"/>
      <c r="EU24" s="66"/>
      <c r="EV24" s="66"/>
      <c r="EW24" s="66"/>
      <c r="EX24" s="66"/>
      <c r="EY24" s="66"/>
      <c r="EZ24" s="66"/>
      <c r="FA24" s="66"/>
      <c r="FB24" s="66"/>
      <c r="FC24" s="66"/>
      <c r="FD24" s="66"/>
      <c r="FE24" s="66"/>
      <c r="FF24" s="66"/>
      <c r="FG24" s="66"/>
      <c r="FH24" s="66"/>
      <c r="FI24" s="66"/>
      <c r="FJ24" s="66"/>
      <c r="FK24" s="66"/>
      <c r="FL24" s="66"/>
      <c r="FM24" s="66"/>
      <c r="FN24" s="66"/>
      <c r="FO24" s="66"/>
      <c r="FP24" s="66"/>
      <c r="FQ24" s="66"/>
      <c r="FR24" s="66"/>
      <c r="FS24" s="66"/>
      <c r="FT24" s="66"/>
      <c r="FU24" s="66"/>
      <c r="FV24" s="66"/>
      <c r="FW24" s="66"/>
      <c r="FX24" s="66"/>
      <c r="FY24" s="66"/>
      <c r="FZ24" s="66"/>
      <c r="GA24" s="66"/>
      <c r="GB24" s="66"/>
      <c r="GC24" s="66"/>
      <c r="GD24" s="66"/>
      <c r="GE24" s="66"/>
      <c r="GF24" s="66"/>
      <c r="GG24" s="66"/>
      <c r="GH24" s="66"/>
      <c r="GI24" s="66"/>
      <c r="GJ24" s="66"/>
      <c r="GK24" s="66"/>
      <c r="GL24" s="66"/>
      <c r="GM24" s="66"/>
      <c r="GN24" s="66"/>
      <c r="GO24" s="66"/>
      <c r="GP24" s="66"/>
      <c r="GQ24" s="66"/>
      <c r="GR24" s="66"/>
      <c r="GS24" s="66"/>
      <c r="GT24" s="66"/>
      <c r="GU24" s="66"/>
      <c r="GV24" s="66"/>
      <c r="GW24" s="66"/>
      <c r="GX24" s="66"/>
      <c r="GY24" s="66"/>
      <c r="GZ24" s="66"/>
      <c r="HA24" s="66"/>
      <c r="HB24" s="66"/>
      <c r="HC24" s="66"/>
      <c r="HD24" s="66"/>
      <c r="HE24" s="66"/>
      <c r="HF24" s="66"/>
      <c r="HG24" s="66"/>
      <c r="HH24" s="66"/>
      <c r="HI24" s="66"/>
      <c r="HJ24" s="66"/>
      <c r="HK24" s="66"/>
      <c r="HL24" s="66"/>
      <c r="HM24" s="66"/>
      <c r="HN24" s="66"/>
      <c r="HO24" s="66"/>
      <c r="HP24" s="66"/>
      <c r="HQ24" s="66"/>
      <c r="HR24" s="66"/>
      <c r="HS24" s="66"/>
      <c r="HT24" s="66"/>
      <c r="HU24" s="66"/>
      <c r="HV24" s="66"/>
      <c r="HW24" s="66"/>
      <c r="HX24" s="66"/>
      <c r="HY24" s="66"/>
      <c r="HZ24" s="66"/>
      <c r="IA24" s="66"/>
      <c r="IB24" s="66"/>
      <c r="IC24" s="66"/>
      <c r="ID24" s="66"/>
      <c r="IE24" s="66"/>
      <c r="IF24" s="66"/>
      <c r="IG24" s="66"/>
      <c r="IH24" s="66"/>
      <c r="II24" s="66"/>
      <c r="IJ24" s="66"/>
      <c r="IK24" s="66"/>
      <c r="IL24" s="66"/>
      <c r="IM24" s="66"/>
      <c r="IN24" s="66"/>
      <c r="IO24" s="66"/>
      <c r="IP24" s="66"/>
      <c r="IQ24" s="66"/>
      <c r="IR24" s="66"/>
      <c r="IS24" s="66"/>
      <c r="IT24" s="66"/>
      <c r="IU24" s="66"/>
      <c r="IV24" s="66"/>
      <c r="IW24" s="66"/>
    </row>
    <row r="25" spans="1:257" s="67" customFormat="1">
      <c r="A25" s="191" t="s">
        <v>43</v>
      </c>
      <c r="B25" s="16" t="s">
        <v>44</v>
      </c>
      <c r="C25" s="147">
        <v>13</v>
      </c>
      <c r="D25" s="41" t="s">
        <v>37</v>
      </c>
      <c r="E25" s="80">
        <v>0.5</v>
      </c>
      <c r="F25" s="80">
        <v>2</v>
      </c>
      <c r="G25" s="80">
        <v>1.25</v>
      </c>
      <c r="H25" s="81"/>
      <c r="I25" s="80"/>
      <c r="J25" s="80"/>
      <c r="K25" s="80"/>
      <c r="L25" s="105">
        <f t="shared" si="4"/>
        <v>3.75</v>
      </c>
      <c r="M25" s="132">
        <f t="shared" si="5"/>
        <v>0.20270270270270271</v>
      </c>
      <c r="N25" s="115" t="s">
        <v>84</v>
      </c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6"/>
      <c r="CJ25" s="66"/>
      <c r="CK25" s="66"/>
      <c r="CL25" s="66"/>
      <c r="CM25" s="66"/>
      <c r="CN25" s="66"/>
      <c r="CO25" s="66"/>
      <c r="CP25" s="66"/>
      <c r="CQ25" s="66"/>
      <c r="CR25" s="66"/>
      <c r="CS25" s="66"/>
      <c r="CT25" s="66"/>
      <c r="CU25" s="66"/>
      <c r="CV25" s="66"/>
      <c r="CW25" s="66"/>
      <c r="CX25" s="66"/>
      <c r="CY25" s="66"/>
      <c r="CZ25" s="66"/>
      <c r="DA25" s="66"/>
      <c r="DB25" s="66"/>
      <c r="DC25" s="66"/>
      <c r="DD25" s="66"/>
      <c r="DE25" s="66"/>
      <c r="DF25" s="66"/>
      <c r="DG25" s="66"/>
      <c r="DH25" s="66"/>
      <c r="DI25" s="66"/>
      <c r="DJ25" s="66"/>
      <c r="DK25" s="66"/>
      <c r="DL25" s="66"/>
      <c r="DM25" s="66"/>
      <c r="DN25" s="66"/>
      <c r="DO25" s="66"/>
      <c r="DP25" s="66"/>
      <c r="DQ25" s="66"/>
      <c r="DR25" s="66"/>
      <c r="DS25" s="66"/>
      <c r="DT25" s="66"/>
      <c r="DU25" s="66"/>
      <c r="DV25" s="66"/>
      <c r="DW25" s="66"/>
      <c r="DX25" s="66"/>
      <c r="DY25" s="66"/>
      <c r="DZ25" s="66"/>
      <c r="EA25" s="66"/>
      <c r="EB25" s="66"/>
      <c r="EC25" s="66"/>
      <c r="ED25" s="66"/>
      <c r="EE25" s="66"/>
      <c r="EF25" s="66"/>
      <c r="EG25" s="66"/>
      <c r="EH25" s="66"/>
      <c r="EI25" s="66"/>
      <c r="EJ25" s="66"/>
      <c r="EK25" s="66"/>
      <c r="EL25" s="66"/>
      <c r="EM25" s="66"/>
      <c r="EN25" s="66"/>
      <c r="EO25" s="66"/>
      <c r="EP25" s="66"/>
      <c r="EQ25" s="66"/>
      <c r="ER25" s="66"/>
      <c r="ES25" s="66"/>
      <c r="ET25" s="66"/>
      <c r="EU25" s="66"/>
      <c r="EV25" s="66"/>
      <c r="EW25" s="66"/>
      <c r="EX25" s="66"/>
      <c r="EY25" s="66"/>
      <c r="EZ25" s="66"/>
      <c r="FA25" s="66"/>
      <c r="FB25" s="66"/>
      <c r="FC25" s="66"/>
      <c r="FD25" s="66"/>
      <c r="FE25" s="66"/>
      <c r="FF25" s="66"/>
      <c r="FG25" s="66"/>
      <c r="FH25" s="66"/>
      <c r="FI25" s="66"/>
      <c r="FJ25" s="66"/>
      <c r="FK25" s="66"/>
      <c r="FL25" s="66"/>
      <c r="FM25" s="66"/>
      <c r="FN25" s="66"/>
      <c r="FO25" s="66"/>
      <c r="FP25" s="66"/>
      <c r="FQ25" s="66"/>
      <c r="FR25" s="66"/>
      <c r="FS25" s="66"/>
      <c r="FT25" s="66"/>
      <c r="FU25" s="66"/>
      <c r="FV25" s="66"/>
      <c r="FW25" s="66"/>
      <c r="FX25" s="66"/>
      <c r="FY25" s="66"/>
      <c r="FZ25" s="66"/>
      <c r="GA25" s="66"/>
      <c r="GB25" s="66"/>
      <c r="GC25" s="66"/>
      <c r="GD25" s="66"/>
      <c r="GE25" s="66"/>
      <c r="GF25" s="66"/>
      <c r="GG25" s="66"/>
      <c r="GH25" s="66"/>
      <c r="GI25" s="66"/>
      <c r="GJ25" s="66"/>
      <c r="GK25" s="66"/>
      <c r="GL25" s="66"/>
      <c r="GM25" s="66"/>
      <c r="GN25" s="66"/>
      <c r="GO25" s="66"/>
      <c r="GP25" s="66"/>
      <c r="GQ25" s="66"/>
      <c r="GR25" s="66"/>
      <c r="GS25" s="66"/>
      <c r="GT25" s="66"/>
      <c r="GU25" s="66"/>
      <c r="GV25" s="66"/>
      <c r="GW25" s="66"/>
      <c r="GX25" s="66"/>
      <c r="GY25" s="66"/>
      <c r="GZ25" s="66"/>
      <c r="HA25" s="66"/>
      <c r="HB25" s="66"/>
      <c r="HC25" s="66"/>
      <c r="HD25" s="66"/>
      <c r="HE25" s="66"/>
      <c r="HF25" s="66"/>
      <c r="HG25" s="66"/>
      <c r="HH25" s="66"/>
      <c r="HI25" s="66"/>
      <c r="HJ25" s="66"/>
      <c r="HK25" s="66"/>
      <c r="HL25" s="66"/>
      <c r="HM25" s="66"/>
      <c r="HN25" s="66"/>
      <c r="HO25" s="66"/>
      <c r="HP25" s="66"/>
      <c r="HQ25" s="66"/>
      <c r="HR25" s="66"/>
      <c r="HS25" s="66"/>
      <c r="HT25" s="66"/>
      <c r="HU25" s="66"/>
      <c r="HV25" s="66"/>
      <c r="HW25" s="66"/>
      <c r="HX25" s="66"/>
      <c r="HY25" s="66"/>
      <c r="HZ25" s="66"/>
      <c r="IA25" s="66"/>
      <c r="IB25" s="66"/>
      <c r="IC25" s="66"/>
      <c r="ID25" s="66"/>
      <c r="IE25" s="66"/>
      <c r="IF25" s="66"/>
      <c r="IG25" s="66"/>
      <c r="IH25" s="66"/>
      <c r="II25" s="66"/>
      <c r="IJ25" s="66"/>
      <c r="IK25" s="66"/>
      <c r="IL25" s="66"/>
      <c r="IM25" s="66"/>
      <c r="IN25" s="66"/>
      <c r="IO25" s="66"/>
      <c r="IP25" s="66"/>
      <c r="IQ25" s="66"/>
      <c r="IR25" s="66"/>
      <c r="IS25" s="66"/>
      <c r="IT25" s="66"/>
      <c r="IU25" s="66"/>
      <c r="IV25" s="66"/>
      <c r="IW25" s="66"/>
    </row>
    <row r="26" spans="1:257" s="66" customFormat="1">
      <c r="A26" s="144" t="s">
        <v>43</v>
      </c>
      <c r="B26" s="43" t="s">
        <v>44</v>
      </c>
      <c r="C26" s="143">
        <v>14</v>
      </c>
      <c r="D26" s="44" t="s">
        <v>38</v>
      </c>
      <c r="E26" s="42"/>
      <c r="F26" s="42">
        <v>0.25</v>
      </c>
      <c r="G26" s="42">
        <v>1</v>
      </c>
      <c r="H26" s="45"/>
      <c r="I26" s="45"/>
      <c r="J26" s="42"/>
      <c r="K26" s="45"/>
      <c r="L26" s="106">
        <f t="shared" si="4"/>
        <v>1.25</v>
      </c>
      <c r="M26" s="133">
        <f t="shared" si="5"/>
        <v>6.7567567567567571E-2</v>
      </c>
      <c r="N26" s="154"/>
    </row>
    <row r="27" spans="1:257" s="67" customFormat="1">
      <c r="A27" s="191" t="s">
        <v>43</v>
      </c>
      <c r="B27" s="16" t="s">
        <v>44</v>
      </c>
      <c r="C27" s="147">
        <v>15</v>
      </c>
      <c r="D27" s="41" t="s">
        <v>39</v>
      </c>
      <c r="E27" s="38"/>
      <c r="F27" s="38">
        <v>2</v>
      </c>
      <c r="G27" s="38">
        <v>2</v>
      </c>
      <c r="H27" s="15"/>
      <c r="I27" s="39"/>
      <c r="J27" s="38"/>
      <c r="K27" s="15"/>
      <c r="L27" s="102">
        <f t="shared" si="4"/>
        <v>4</v>
      </c>
      <c r="M27" s="128">
        <f t="shared" si="5"/>
        <v>0.21621621621621623</v>
      </c>
      <c r="N27" s="153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6"/>
      <c r="AZ27" s="66"/>
      <c r="BA27" s="66"/>
      <c r="BB27" s="66"/>
      <c r="BC27" s="66"/>
      <c r="BD27" s="66"/>
      <c r="BE27" s="66"/>
      <c r="BF27" s="66"/>
      <c r="BG27" s="66"/>
      <c r="BH27" s="66"/>
      <c r="BI27" s="66"/>
      <c r="BJ27" s="66"/>
      <c r="BK27" s="66"/>
      <c r="BL27" s="66"/>
      <c r="BM27" s="66"/>
      <c r="BN27" s="66"/>
      <c r="BO27" s="66"/>
      <c r="BP27" s="66"/>
      <c r="BQ27" s="66"/>
      <c r="BR27" s="66"/>
      <c r="BS27" s="66"/>
      <c r="BT27" s="66"/>
      <c r="BU27" s="66"/>
      <c r="BV27" s="66"/>
      <c r="BW27" s="66"/>
      <c r="BX27" s="66"/>
      <c r="BY27" s="66"/>
      <c r="BZ27" s="66"/>
      <c r="CA27" s="66"/>
      <c r="CB27" s="66"/>
      <c r="CC27" s="66"/>
      <c r="CD27" s="66"/>
      <c r="CE27" s="66"/>
      <c r="CF27" s="66"/>
      <c r="CG27" s="66"/>
      <c r="CH27" s="66"/>
      <c r="CI27" s="66"/>
      <c r="CJ27" s="66"/>
      <c r="CK27" s="66"/>
      <c r="CL27" s="66"/>
      <c r="CM27" s="66"/>
      <c r="CN27" s="66"/>
      <c r="CO27" s="66"/>
      <c r="CP27" s="66"/>
      <c r="CQ27" s="66"/>
      <c r="CR27" s="66"/>
      <c r="CS27" s="66"/>
      <c r="CT27" s="66"/>
      <c r="CU27" s="66"/>
      <c r="CV27" s="66"/>
      <c r="CW27" s="66"/>
      <c r="CX27" s="66"/>
      <c r="CY27" s="66"/>
      <c r="CZ27" s="66"/>
      <c r="DA27" s="66"/>
      <c r="DB27" s="66"/>
      <c r="DC27" s="66"/>
      <c r="DD27" s="66"/>
      <c r="DE27" s="66"/>
      <c r="DF27" s="66"/>
      <c r="DG27" s="66"/>
      <c r="DH27" s="66"/>
      <c r="DI27" s="66"/>
      <c r="DJ27" s="66"/>
      <c r="DK27" s="66"/>
      <c r="DL27" s="66"/>
      <c r="DM27" s="66"/>
      <c r="DN27" s="66"/>
      <c r="DO27" s="66"/>
      <c r="DP27" s="66"/>
      <c r="DQ27" s="66"/>
      <c r="DR27" s="66"/>
      <c r="DS27" s="66"/>
      <c r="DT27" s="66"/>
      <c r="DU27" s="66"/>
      <c r="DV27" s="66"/>
      <c r="DW27" s="66"/>
      <c r="DX27" s="66"/>
      <c r="DY27" s="66"/>
      <c r="DZ27" s="66"/>
      <c r="EA27" s="66"/>
      <c r="EB27" s="66"/>
      <c r="EC27" s="66"/>
      <c r="ED27" s="66"/>
      <c r="EE27" s="66"/>
      <c r="EF27" s="66"/>
      <c r="EG27" s="66"/>
      <c r="EH27" s="66"/>
      <c r="EI27" s="66"/>
      <c r="EJ27" s="66"/>
      <c r="EK27" s="66"/>
      <c r="EL27" s="66"/>
      <c r="EM27" s="66"/>
      <c r="EN27" s="66"/>
      <c r="EO27" s="66"/>
      <c r="EP27" s="66"/>
      <c r="EQ27" s="66"/>
      <c r="ER27" s="66"/>
      <c r="ES27" s="66"/>
      <c r="ET27" s="66"/>
      <c r="EU27" s="66"/>
      <c r="EV27" s="66"/>
      <c r="EW27" s="66"/>
      <c r="EX27" s="66"/>
      <c r="EY27" s="66"/>
      <c r="EZ27" s="66"/>
      <c r="FA27" s="66"/>
      <c r="FB27" s="66"/>
      <c r="FC27" s="66"/>
      <c r="FD27" s="66"/>
      <c r="FE27" s="66"/>
      <c r="FF27" s="66"/>
      <c r="FG27" s="66"/>
      <c r="FH27" s="66"/>
      <c r="FI27" s="66"/>
      <c r="FJ27" s="66"/>
      <c r="FK27" s="66"/>
      <c r="FL27" s="66"/>
      <c r="FM27" s="66"/>
      <c r="FN27" s="66"/>
      <c r="FO27" s="66"/>
      <c r="FP27" s="66"/>
      <c r="FQ27" s="66"/>
      <c r="FR27" s="66"/>
      <c r="FS27" s="66"/>
      <c r="FT27" s="66"/>
      <c r="FU27" s="66"/>
      <c r="FV27" s="66"/>
      <c r="FW27" s="66"/>
      <c r="FX27" s="66"/>
      <c r="FY27" s="66"/>
      <c r="FZ27" s="66"/>
      <c r="GA27" s="66"/>
      <c r="GB27" s="66"/>
      <c r="GC27" s="66"/>
      <c r="GD27" s="66"/>
      <c r="GE27" s="66"/>
      <c r="GF27" s="66"/>
      <c r="GG27" s="66"/>
      <c r="GH27" s="66"/>
      <c r="GI27" s="66"/>
      <c r="GJ27" s="66"/>
      <c r="GK27" s="66"/>
      <c r="GL27" s="66"/>
      <c r="GM27" s="66"/>
      <c r="GN27" s="66"/>
      <c r="GO27" s="66"/>
      <c r="GP27" s="66"/>
      <c r="GQ27" s="66"/>
      <c r="GR27" s="66"/>
      <c r="GS27" s="66"/>
      <c r="GT27" s="66"/>
      <c r="GU27" s="66"/>
      <c r="GV27" s="66"/>
      <c r="GW27" s="66"/>
      <c r="GX27" s="66"/>
      <c r="GY27" s="66"/>
      <c r="GZ27" s="66"/>
      <c r="HA27" s="66"/>
      <c r="HB27" s="66"/>
      <c r="HC27" s="66"/>
      <c r="HD27" s="66"/>
      <c r="HE27" s="66"/>
      <c r="HF27" s="66"/>
      <c r="HG27" s="66"/>
      <c r="HH27" s="66"/>
      <c r="HI27" s="66"/>
      <c r="HJ27" s="66"/>
      <c r="HK27" s="66"/>
      <c r="HL27" s="66"/>
      <c r="HM27" s="66"/>
      <c r="HN27" s="66"/>
      <c r="HO27" s="66"/>
      <c r="HP27" s="66"/>
      <c r="HQ27" s="66"/>
      <c r="HR27" s="66"/>
      <c r="HS27" s="66"/>
      <c r="HT27" s="66"/>
      <c r="HU27" s="66"/>
      <c r="HV27" s="66"/>
      <c r="HW27" s="66"/>
      <c r="HX27" s="66"/>
      <c r="HY27" s="66"/>
      <c r="HZ27" s="66"/>
      <c r="IA27" s="66"/>
      <c r="IB27" s="66"/>
      <c r="IC27" s="66"/>
      <c r="ID27" s="66"/>
      <c r="IE27" s="66"/>
      <c r="IF27" s="66"/>
      <c r="IG27" s="66"/>
      <c r="IH27" s="66"/>
      <c r="II27" s="66"/>
      <c r="IJ27" s="66"/>
      <c r="IK27" s="66"/>
      <c r="IL27" s="66"/>
      <c r="IM27" s="66"/>
      <c r="IN27" s="66"/>
      <c r="IO27" s="66"/>
      <c r="IP27" s="66"/>
      <c r="IQ27" s="66"/>
      <c r="IR27" s="66"/>
      <c r="IS27" s="66"/>
      <c r="IT27" s="66"/>
      <c r="IU27" s="66"/>
      <c r="IV27" s="66"/>
      <c r="IW27" s="66"/>
    </row>
    <row r="28" spans="1:257" s="66" customFormat="1">
      <c r="A28" s="144" t="s">
        <v>43</v>
      </c>
      <c r="B28" s="43" t="s">
        <v>44</v>
      </c>
      <c r="C28" s="143">
        <v>16</v>
      </c>
      <c r="D28" s="44" t="s">
        <v>42</v>
      </c>
      <c r="E28" s="42"/>
      <c r="F28" s="42"/>
      <c r="G28" s="42">
        <v>2</v>
      </c>
      <c r="H28" s="45"/>
      <c r="I28" s="45"/>
      <c r="J28" s="42"/>
      <c r="K28" s="45"/>
      <c r="L28" s="103">
        <f t="shared" si="4"/>
        <v>2</v>
      </c>
      <c r="M28" s="129">
        <f t="shared" si="5"/>
        <v>0.10810810810810811</v>
      </c>
      <c r="N28" s="154"/>
    </row>
    <row r="29" spans="1:257" s="82" customFormat="1">
      <c r="A29" s="191" t="s">
        <v>43</v>
      </c>
      <c r="B29" s="16" t="s">
        <v>44</v>
      </c>
      <c r="C29" s="147">
        <v>17</v>
      </c>
      <c r="D29" s="41" t="s">
        <v>7</v>
      </c>
      <c r="E29" s="38"/>
      <c r="F29" s="38"/>
      <c r="G29" s="38"/>
      <c r="H29" s="15">
        <v>3</v>
      </c>
      <c r="I29" s="39"/>
      <c r="J29" s="38"/>
      <c r="K29" s="15"/>
      <c r="L29" s="102">
        <f t="shared" si="4"/>
        <v>3</v>
      </c>
      <c r="M29" s="128">
        <f t="shared" si="5"/>
        <v>0.16216216216216217</v>
      </c>
      <c r="N29" s="153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66"/>
      <c r="AK29" s="66"/>
      <c r="AL29" s="66"/>
      <c r="AM29" s="66"/>
      <c r="AN29" s="66"/>
      <c r="AO29" s="66"/>
      <c r="AP29" s="66"/>
      <c r="AQ29" s="66"/>
      <c r="AR29" s="66"/>
      <c r="AS29" s="66"/>
      <c r="AT29" s="66"/>
      <c r="AU29" s="66"/>
      <c r="AV29" s="66"/>
      <c r="AW29" s="66"/>
      <c r="AX29" s="66"/>
      <c r="AY29" s="66"/>
      <c r="AZ29" s="66"/>
      <c r="BA29" s="66"/>
      <c r="BB29" s="66"/>
      <c r="BC29" s="66"/>
      <c r="BD29" s="66"/>
      <c r="BE29" s="66"/>
      <c r="BF29" s="66"/>
      <c r="BG29" s="66"/>
      <c r="BH29" s="66"/>
      <c r="BI29" s="66"/>
      <c r="BJ29" s="66"/>
      <c r="BK29" s="66"/>
      <c r="BL29" s="66"/>
      <c r="BM29" s="66"/>
      <c r="BN29" s="66"/>
      <c r="BO29" s="66"/>
      <c r="BP29" s="66"/>
      <c r="BQ29" s="66"/>
      <c r="BR29" s="66"/>
      <c r="BS29" s="66"/>
      <c r="BT29" s="66"/>
      <c r="BU29" s="66"/>
      <c r="BV29" s="66"/>
      <c r="BW29" s="66"/>
      <c r="BX29" s="66"/>
      <c r="BY29" s="66"/>
      <c r="BZ29" s="66"/>
      <c r="CA29" s="66"/>
      <c r="CB29" s="66"/>
      <c r="CC29" s="66"/>
      <c r="CD29" s="66"/>
      <c r="CE29" s="66"/>
      <c r="CF29" s="66"/>
      <c r="CG29" s="66"/>
      <c r="CH29" s="66"/>
      <c r="CI29" s="66"/>
      <c r="CJ29" s="66"/>
      <c r="CK29" s="66"/>
      <c r="CL29" s="66"/>
      <c r="CM29" s="66"/>
      <c r="CN29" s="66"/>
      <c r="CO29" s="66"/>
      <c r="CP29" s="66"/>
      <c r="CQ29" s="66"/>
      <c r="CR29" s="66"/>
      <c r="CS29" s="66"/>
      <c r="CT29" s="66"/>
      <c r="CU29" s="66"/>
      <c r="CV29" s="66"/>
      <c r="CW29" s="66"/>
      <c r="CX29" s="66"/>
      <c r="CY29" s="66"/>
      <c r="CZ29" s="66"/>
      <c r="DA29" s="66"/>
      <c r="DB29" s="66"/>
      <c r="DC29" s="66"/>
      <c r="DD29" s="66"/>
      <c r="DE29" s="66"/>
      <c r="DF29" s="66"/>
      <c r="DG29" s="66"/>
      <c r="DH29" s="66"/>
      <c r="DI29" s="66"/>
      <c r="DJ29" s="66"/>
      <c r="DK29" s="66"/>
      <c r="DL29" s="66"/>
      <c r="DM29" s="66"/>
      <c r="DN29" s="66"/>
      <c r="DO29" s="66"/>
      <c r="DP29" s="66"/>
      <c r="DQ29" s="66"/>
      <c r="DR29" s="66"/>
      <c r="DS29" s="66"/>
      <c r="DT29" s="66"/>
      <c r="DU29" s="66"/>
      <c r="DV29" s="66"/>
      <c r="DW29" s="66"/>
      <c r="DX29" s="66"/>
      <c r="DY29" s="66"/>
      <c r="DZ29" s="66"/>
      <c r="EA29" s="66"/>
      <c r="EB29" s="66"/>
      <c r="EC29" s="66"/>
      <c r="ED29" s="66"/>
      <c r="EE29" s="66"/>
      <c r="EF29" s="66"/>
      <c r="EG29" s="66"/>
      <c r="EH29" s="66"/>
      <c r="EI29" s="66"/>
      <c r="EJ29" s="66"/>
      <c r="EK29" s="66"/>
      <c r="EL29" s="66"/>
      <c r="EM29" s="66"/>
      <c r="EN29" s="66"/>
      <c r="EO29" s="66"/>
      <c r="EP29" s="66"/>
      <c r="EQ29" s="66"/>
      <c r="ER29" s="66"/>
      <c r="ES29" s="66"/>
      <c r="ET29" s="66"/>
      <c r="EU29" s="66"/>
      <c r="EV29" s="66"/>
      <c r="EW29" s="66"/>
      <c r="EX29" s="66"/>
      <c r="EY29" s="66"/>
      <c r="EZ29" s="66"/>
      <c r="FA29" s="66"/>
      <c r="FB29" s="66"/>
      <c r="FC29" s="66"/>
      <c r="FD29" s="66"/>
      <c r="FE29" s="66"/>
      <c r="FF29" s="66"/>
      <c r="FG29" s="66"/>
      <c r="FH29" s="66"/>
      <c r="FI29" s="66"/>
      <c r="FJ29" s="66"/>
      <c r="FK29" s="66"/>
      <c r="FL29" s="66"/>
      <c r="FM29" s="66"/>
      <c r="FN29" s="66"/>
      <c r="FO29" s="66"/>
      <c r="FP29" s="66"/>
      <c r="FQ29" s="66"/>
      <c r="FR29" s="66"/>
      <c r="FS29" s="66"/>
      <c r="FT29" s="66"/>
      <c r="FU29" s="66"/>
      <c r="FV29" s="66"/>
      <c r="FW29" s="66"/>
      <c r="FX29" s="66"/>
      <c r="FY29" s="66"/>
      <c r="FZ29" s="66"/>
      <c r="GA29" s="66"/>
      <c r="GB29" s="66"/>
      <c r="GC29" s="66"/>
      <c r="GD29" s="66"/>
      <c r="GE29" s="66"/>
      <c r="GF29" s="66"/>
      <c r="GG29" s="66"/>
      <c r="GH29" s="66"/>
      <c r="GI29" s="66"/>
      <c r="GJ29" s="66"/>
      <c r="GK29" s="66"/>
      <c r="GL29" s="66"/>
      <c r="GM29" s="66"/>
      <c r="GN29" s="66"/>
      <c r="GO29" s="66"/>
      <c r="GP29" s="66"/>
      <c r="GQ29" s="66"/>
      <c r="GR29" s="66"/>
      <c r="GS29" s="66"/>
      <c r="GT29" s="66"/>
      <c r="GU29" s="66"/>
      <c r="GV29" s="66"/>
      <c r="GW29" s="66"/>
      <c r="GX29" s="66"/>
      <c r="GY29" s="66"/>
      <c r="GZ29" s="66"/>
      <c r="HA29" s="66"/>
      <c r="HB29" s="66"/>
      <c r="HC29" s="66"/>
      <c r="HD29" s="66"/>
      <c r="HE29" s="66"/>
      <c r="HF29" s="66"/>
      <c r="HG29" s="66"/>
      <c r="HH29" s="66"/>
      <c r="HI29" s="66"/>
      <c r="HJ29" s="66"/>
      <c r="HK29" s="66"/>
      <c r="HL29" s="66"/>
      <c r="HM29" s="66"/>
      <c r="HN29" s="66"/>
      <c r="HO29" s="66"/>
      <c r="HP29" s="66"/>
      <c r="HQ29" s="66"/>
      <c r="HR29" s="66"/>
      <c r="HS29" s="66"/>
      <c r="HT29" s="66"/>
      <c r="HU29" s="66"/>
      <c r="HV29" s="66"/>
      <c r="HW29" s="66"/>
      <c r="HX29" s="66"/>
      <c r="HY29" s="66"/>
      <c r="HZ29" s="66"/>
      <c r="IA29" s="66"/>
      <c r="IB29" s="66"/>
      <c r="IC29" s="66"/>
      <c r="ID29" s="66"/>
      <c r="IE29" s="66"/>
      <c r="IF29" s="66"/>
      <c r="IG29" s="66"/>
      <c r="IH29" s="66"/>
      <c r="II29" s="66"/>
      <c r="IJ29" s="66"/>
      <c r="IK29" s="66"/>
      <c r="IL29" s="66"/>
      <c r="IM29" s="66"/>
      <c r="IN29" s="66"/>
      <c r="IO29" s="66"/>
      <c r="IP29" s="66"/>
      <c r="IQ29" s="66"/>
      <c r="IR29" s="66"/>
      <c r="IS29" s="66"/>
      <c r="IT29" s="66"/>
      <c r="IU29" s="66"/>
      <c r="IV29" s="66"/>
      <c r="IW29" s="66"/>
    </row>
    <row r="30" spans="1:257" s="66" customFormat="1">
      <c r="A30" s="144" t="s">
        <v>43</v>
      </c>
      <c r="B30" s="43" t="s">
        <v>44</v>
      </c>
      <c r="C30" s="143">
        <v>18</v>
      </c>
      <c r="D30" s="44" t="s">
        <v>40</v>
      </c>
      <c r="E30" s="42"/>
      <c r="F30" s="42"/>
      <c r="G30" s="42"/>
      <c r="H30" s="45"/>
      <c r="I30" s="45"/>
      <c r="J30" s="42"/>
      <c r="K30" s="45"/>
      <c r="L30" s="103">
        <f t="shared" si="4"/>
        <v>0</v>
      </c>
      <c r="M30" s="129">
        <f t="shared" si="5"/>
        <v>0</v>
      </c>
      <c r="N30" s="154"/>
    </row>
    <row r="31" spans="1:257" s="67" customFormat="1">
      <c r="A31" s="192" t="s">
        <v>43</v>
      </c>
      <c r="B31" s="93" t="s">
        <v>44</v>
      </c>
      <c r="C31" s="177">
        <v>19</v>
      </c>
      <c r="D31" s="94" t="s">
        <v>41</v>
      </c>
      <c r="E31" s="38"/>
      <c r="F31" s="38"/>
      <c r="G31" s="38"/>
      <c r="H31" s="15"/>
      <c r="I31" s="39"/>
      <c r="J31" s="38"/>
      <c r="K31" s="15"/>
      <c r="L31" s="104">
        <f t="shared" si="4"/>
        <v>0</v>
      </c>
      <c r="M31" s="130">
        <f t="shared" si="5"/>
        <v>0</v>
      </c>
      <c r="N31" s="153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6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6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6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6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6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6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6"/>
      <c r="EH31" s="66"/>
      <c r="EI31" s="66"/>
      <c r="EJ31" s="66"/>
      <c r="EK31" s="66"/>
      <c r="EL31" s="66"/>
      <c r="EM31" s="66"/>
      <c r="EN31" s="66"/>
      <c r="EO31" s="66"/>
      <c r="EP31" s="66"/>
      <c r="EQ31" s="66"/>
      <c r="ER31" s="66"/>
      <c r="ES31" s="66"/>
      <c r="ET31" s="66"/>
      <c r="EU31" s="66"/>
      <c r="EV31" s="66"/>
      <c r="EW31" s="66"/>
      <c r="EX31" s="66"/>
      <c r="EY31" s="66"/>
      <c r="EZ31" s="66"/>
      <c r="FA31" s="66"/>
      <c r="FB31" s="66"/>
      <c r="FC31" s="66"/>
      <c r="FD31" s="66"/>
      <c r="FE31" s="66"/>
      <c r="FF31" s="66"/>
      <c r="FG31" s="66"/>
      <c r="FH31" s="66"/>
      <c r="FI31" s="66"/>
      <c r="FJ31" s="66"/>
      <c r="FK31" s="66"/>
      <c r="FL31" s="66"/>
      <c r="FM31" s="66"/>
      <c r="FN31" s="66"/>
      <c r="FO31" s="66"/>
      <c r="FP31" s="66"/>
      <c r="FQ31" s="66"/>
      <c r="FR31" s="66"/>
      <c r="FS31" s="66"/>
      <c r="FT31" s="66"/>
      <c r="FU31" s="66"/>
      <c r="FV31" s="66"/>
      <c r="FW31" s="66"/>
      <c r="FX31" s="66"/>
      <c r="FY31" s="66"/>
      <c r="FZ31" s="66"/>
      <c r="GA31" s="66"/>
      <c r="GB31" s="66"/>
      <c r="GC31" s="66"/>
      <c r="GD31" s="66"/>
      <c r="GE31" s="66"/>
      <c r="GF31" s="66"/>
      <c r="GG31" s="66"/>
      <c r="GH31" s="66"/>
      <c r="GI31" s="66"/>
      <c r="GJ31" s="66"/>
      <c r="GK31" s="66"/>
      <c r="GL31" s="66"/>
      <c r="GM31" s="66"/>
      <c r="GN31" s="66"/>
      <c r="GO31" s="66"/>
      <c r="GP31" s="66"/>
      <c r="GQ31" s="66"/>
      <c r="GR31" s="66"/>
      <c r="GS31" s="66"/>
      <c r="GT31" s="66"/>
      <c r="GU31" s="66"/>
      <c r="GV31" s="66"/>
      <c r="GW31" s="66"/>
      <c r="GX31" s="66"/>
      <c r="GY31" s="66"/>
      <c r="GZ31" s="66"/>
      <c r="HA31" s="66"/>
      <c r="HB31" s="66"/>
      <c r="HC31" s="66"/>
      <c r="HD31" s="66"/>
      <c r="HE31" s="66"/>
      <c r="HF31" s="66"/>
      <c r="HG31" s="66"/>
      <c r="HH31" s="66"/>
      <c r="HI31" s="66"/>
      <c r="HJ31" s="66"/>
      <c r="HK31" s="66"/>
      <c r="HL31" s="66"/>
      <c r="HM31" s="66"/>
      <c r="HN31" s="66"/>
      <c r="HO31" s="66"/>
      <c r="HP31" s="66"/>
      <c r="HQ31" s="66"/>
      <c r="HR31" s="66"/>
      <c r="HS31" s="66"/>
      <c r="HT31" s="66"/>
      <c r="HU31" s="66"/>
      <c r="HV31" s="66"/>
      <c r="HW31" s="66"/>
      <c r="HX31" s="66"/>
      <c r="HY31" s="66"/>
      <c r="HZ31" s="66"/>
      <c r="IA31" s="66"/>
      <c r="IB31" s="66"/>
      <c r="IC31" s="66"/>
      <c r="ID31" s="66"/>
      <c r="IE31" s="66"/>
      <c r="IF31" s="66"/>
      <c r="IG31" s="66"/>
      <c r="IH31" s="66"/>
      <c r="II31" s="66"/>
      <c r="IJ31" s="66"/>
      <c r="IK31" s="66"/>
      <c r="IL31" s="66"/>
      <c r="IM31" s="66"/>
      <c r="IN31" s="66"/>
      <c r="IO31" s="66"/>
      <c r="IP31" s="66"/>
      <c r="IQ31" s="66"/>
      <c r="IR31" s="66"/>
      <c r="IS31" s="66"/>
      <c r="IT31" s="66"/>
      <c r="IU31" s="66"/>
      <c r="IV31" s="66"/>
      <c r="IW31" s="66"/>
    </row>
    <row r="32" spans="1:257" s="67" customFormat="1" ht="13.5" thickBot="1">
      <c r="A32" s="193" t="s">
        <v>43</v>
      </c>
      <c r="B32" s="95" t="s">
        <v>44</v>
      </c>
      <c r="C32" s="178">
        <v>20</v>
      </c>
      <c r="D32" s="96" t="s">
        <v>10</v>
      </c>
      <c r="E32" s="91"/>
      <c r="F32" s="91"/>
      <c r="G32" s="91"/>
      <c r="H32" s="91"/>
      <c r="I32" s="91"/>
      <c r="J32" s="91"/>
      <c r="K32" s="91"/>
      <c r="L32" s="92">
        <f t="shared" si="4"/>
        <v>0</v>
      </c>
      <c r="M32" s="124">
        <f t="shared" si="5"/>
        <v>0</v>
      </c>
      <c r="N32" s="110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  <c r="CH32" s="66"/>
      <c r="CI32" s="66"/>
      <c r="CJ32" s="66"/>
      <c r="CK32" s="66"/>
      <c r="CL32" s="66"/>
      <c r="CM32" s="66"/>
      <c r="CN32" s="66"/>
      <c r="CO32" s="66"/>
      <c r="CP32" s="66"/>
      <c r="CQ32" s="66"/>
      <c r="CR32" s="66"/>
      <c r="CS32" s="66"/>
      <c r="CT32" s="66"/>
      <c r="CU32" s="66"/>
      <c r="CV32" s="66"/>
      <c r="CW32" s="66"/>
      <c r="CX32" s="66"/>
      <c r="CY32" s="66"/>
      <c r="CZ32" s="66"/>
      <c r="DA32" s="66"/>
      <c r="DB32" s="66"/>
      <c r="DC32" s="66"/>
      <c r="DD32" s="66"/>
      <c r="DE32" s="66"/>
      <c r="DF32" s="66"/>
      <c r="DG32" s="66"/>
      <c r="DH32" s="66"/>
      <c r="DI32" s="66"/>
      <c r="DJ32" s="66"/>
      <c r="DK32" s="66"/>
      <c r="DL32" s="66"/>
      <c r="DM32" s="66"/>
      <c r="DN32" s="66"/>
      <c r="DO32" s="66"/>
      <c r="DP32" s="66"/>
      <c r="DQ32" s="66"/>
      <c r="DR32" s="66"/>
      <c r="DS32" s="66"/>
      <c r="DT32" s="66"/>
      <c r="DU32" s="66"/>
      <c r="DV32" s="66"/>
      <c r="DW32" s="66"/>
      <c r="DX32" s="66"/>
      <c r="DY32" s="66"/>
      <c r="DZ32" s="66"/>
      <c r="EA32" s="66"/>
      <c r="EB32" s="66"/>
      <c r="EC32" s="66"/>
      <c r="ED32" s="66"/>
      <c r="EE32" s="66"/>
      <c r="EF32" s="66"/>
      <c r="EG32" s="66"/>
      <c r="EH32" s="66"/>
      <c r="EI32" s="66"/>
      <c r="EJ32" s="66"/>
      <c r="EK32" s="66"/>
      <c r="EL32" s="66"/>
      <c r="EM32" s="66"/>
      <c r="EN32" s="66"/>
      <c r="EO32" s="66"/>
      <c r="EP32" s="66"/>
      <c r="EQ32" s="66"/>
      <c r="ER32" s="66"/>
      <c r="ES32" s="66"/>
      <c r="ET32" s="66"/>
      <c r="EU32" s="66"/>
      <c r="EV32" s="66"/>
      <c r="EW32" s="66"/>
      <c r="EX32" s="66"/>
      <c r="EY32" s="66"/>
      <c r="EZ32" s="66"/>
      <c r="FA32" s="66"/>
      <c r="FB32" s="66"/>
      <c r="FC32" s="66"/>
      <c r="FD32" s="66"/>
      <c r="FE32" s="66"/>
      <c r="FF32" s="66"/>
      <c r="FG32" s="66"/>
      <c r="FH32" s="66"/>
      <c r="FI32" s="66"/>
      <c r="FJ32" s="66"/>
      <c r="FK32" s="66"/>
      <c r="FL32" s="66"/>
      <c r="FM32" s="66"/>
      <c r="FN32" s="66"/>
      <c r="FO32" s="66"/>
      <c r="FP32" s="66"/>
      <c r="FQ32" s="66"/>
      <c r="FR32" s="66"/>
      <c r="FS32" s="66"/>
      <c r="FT32" s="66"/>
      <c r="FU32" s="66"/>
      <c r="FV32" s="66"/>
      <c r="FW32" s="66"/>
      <c r="FX32" s="66"/>
      <c r="FY32" s="66"/>
      <c r="FZ32" s="66"/>
      <c r="GA32" s="66"/>
      <c r="GB32" s="66"/>
      <c r="GC32" s="66"/>
      <c r="GD32" s="66"/>
      <c r="GE32" s="66"/>
      <c r="GF32" s="66"/>
      <c r="GG32" s="66"/>
      <c r="GH32" s="66"/>
      <c r="GI32" s="66"/>
      <c r="GJ32" s="66"/>
      <c r="GK32" s="66"/>
      <c r="GL32" s="66"/>
      <c r="GM32" s="66"/>
      <c r="GN32" s="66"/>
      <c r="GO32" s="66"/>
      <c r="GP32" s="66"/>
      <c r="GQ32" s="66"/>
      <c r="GR32" s="66"/>
      <c r="GS32" s="66"/>
      <c r="GT32" s="66"/>
      <c r="GU32" s="66"/>
      <c r="GV32" s="66"/>
      <c r="GW32" s="66"/>
      <c r="GX32" s="66"/>
      <c r="GY32" s="66"/>
      <c r="GZ32" s="66"/>
      <c r="HA32" s="66"/>
      <c r="HB32" s="66"/>
      <c r="HC32" s="66"/>
      <c r="HD32" s="66"/>
      <c r="HE32" s="66"/>
      <c r="HF32" s="66"/>
      <c r="HG32" s="66"/>
      <c r="HH32" s="66"/>
      <c r="HI32" s="66"/>
      <c r="HJ32" s="66"/>
      <c r="HK32" s="66"/>
      <c r="HL32" s="66"/>
      <c r="HM32" s="66"/>
      <c r="HN32" s="66"/>
      <c r="HO32" s="66"/>
      <c r="HP32" s="66"/>
      <c r="HQ32" s="66"/>
      <c r="HR32" s="66"/>
      <c r="HS32" s="66"/>
      <c r="HT32" s="66"/>
      <c r="HU32" s="66"/>
      <c r="HV32" s="66"/>
      <c r="HW32" s="66"/>
      <c r="HX32" s="66"/>
      <c r="HY32" s="66"/>
      <c r="HZ32" s="66"/>
      <c r="IA32" s="66"/>
      <c r="IB32" s="66"/>
      <c r="IC32" s="66"/>
      <c r="ID32" s="66"/>
      <c r="IE32" s="66"/>
      <c r="IF32" s="66"/>
      <c r="IG32" s="66"/>
      <c r="IH32" s="66"/>
      <c r="II32" s="66"/>
      <c r="IJ32" s="66"/>
      <c r="IK32" s="66"/>
      <c r="IL32" s="66"/>
      <c r="IM32" s="66"/>
      <c r="IN32" s="66"/>
      <c r="IO32" s="66"/>
      <c r="IP32" s="66"/>
      <c r="IQ32" s="66"/>
      <c r="IR32" s="66"/>
      <c r="IS32" s="66"/>
      <c r="IT32" s="66"/>
      <c r="IU32" s="66"/>
      <c r="IV32" s="66"/>
      <c r="IW32" s="66"/>
    </row>
    <row r="33" spans="1:257" s="65" customFormat="1" ht="13.5" thickTop="1">
      <c r="A33" s="194" t="s">
        <v>29</v>
      </c>
      <c r="B33" s="58" t="s">
        <v>30</v>
      </c>
      <c r="C33" s="179">
        <v>2</v>
      </c>
      <c r="D33" s="59" t="s">
        <v>98</v>
      </c>
      <c r="E33" s="34"/>
      <c r="F33" s="34"/>
      <c r="G33" s="34"/>
      <c r="H33" s="34"/>
      <c r="I33" s="34"/>
      <c r="J33" s="34"/>
      <c r="K33" s="34"/>
      <c r="L33" s="35">
        <f t="shared" si="4"/>
        <v>0</v>
      </c>
      <c r="M33" s="134">
        <f t="shared" si="5"/>
        <v>0</v>
      </c>
      <c r="N33" s="116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</row>
    <row r="34" spans="1:257" s="8" customFormat="1">
      <c r="A34" s="144" t="s">
        <v>29</v>
      </c>
      <c r="B34" s="43" t="s">
        <v>30</v>
      </c>
      <c r="C34" s="143">
        <v>3</v>
      </c>
      <c r="D34" s="44" t="s">
        <v>99</v>
      </c>
      <c r="E34" s="2"/>
      <c r="F34" s="2"/>
      <c r="G34" s="2"/>
      <c r="H34" s="2"/>
      <c r="I34" s="3"/>
      <c r="J34" s="2"/>
      <c r="K34" s="2"/>
      <c r="L34" s="9">
        <f t="shared" si="4"/>
        <v>0</v>
      </c>
      <c r="M34" s="129">
        <f>L34/$L$8</f>
        <v>0</v>
      </c>
      <c r="N34" s="117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</row>
    <row r="35" spans="1:257" s="8" customFormat="1" ht="13.5" thickBot="1">
      <c r="A35" s="195" t="s">
        <v>29</v>
      </c>
      <c r="B35" s="97" t="s">
        <v>30</v>
      </c>
      <c r="C35" s="180">
        <v>4</v>
      </c>
      <c r="D35" s="98" t="s">
        <v>7</v>
      </c>
      <c r="E35" s="99"/>
      <c r="F35" s="99"/>
      <c r="G35" s="100"/>
      <c r="H35" s="99"/>
      <c r="I35" s="99"/>
      <c r="J35" s="99"/>
      <c r="K35" s="99"/>
      <c r="L35" s="101">
        <f t="shared" si="4"/>
        <v>0</v>
      </c>
      <c r="M35" s="135">
        <f t="shared" si="5"/>
        <v>0</v>
      </c>
      <c r="N35" s="118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</row>
    <row r="36" spans="1:257" s="8" customFormat="1" ht="13.5" thickTop="1">
      <c r="A36" s="145" t="s">
        <v>64</v>
      </c>
      <c r="B36" s="43" t="s">
        <v>58</v>
      </c>
      <c r="C36" s="149">
        <v>2</v>
      </c>
      <c r="D36" s="44" t="s">
        <v>63</v>
      </c>
      <c r="E36" s="2"/>
      <c r="F36" s="3"/>
      <c r="G36" s="2"/>
      <c r="H36" s="2"/>
      <c r="I36" s="2"/>
      <c r="J36" s="2"/>
      <c r="K36" s="2"/>
      <c r="L36" s="9">
        <f t="shared" si="4"/>
        <v>0</v>
      </c>
      <c r="M36" s="129">
        <f t="shared" si="5"/>
        <v>0</v>
      </c>
      <c r="N36" s="119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</row>
    <row r="37" spans="1:257" s="12" customFormat="1">
      <c r="A37" s="146" t="s">
        <v>64</v>
      </c>
      <c r="B37" s="40" t="s">
        <v>58</v>
      </c>
      <c r="C37" s="148">
        <v>4</v>
      </c>
      <c r="D37" s="41" t="s">
        <v>65</v>
      </c>
      <c r="E37" s="1"/>
      <c r="F37" s="1"/>
      <c r="G37" s="1"/>
      <c r="H37" s="1"/>
      <c r="I37" s="1"/>
      <c r="J37" s="1"/>
      <c r="K37" s="1"/>
      <c r="L37" s="13">
        <f t="shared" si="4"/>
        <v>0</v>
      </c>
      <c r="M37" s="128">
        <f t="shared" si="5"/>
        <v>0</v>
      </c>
      <c r="N37" s="120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</row>
    <row r="38" spans="1:257" s="8" customFormat="1">
      <c r="A38" s="144"/>
      <c r="B38" s="43"/>
      <c r="C38" s="149"/>
      <c r="D38" s="44"/>
      <c r="E38" s="2"/>
      <c r="F38" s="2"/>
      <c r="G38" s="2"/>
      <c r="H38" s="2"/>
      <c r="I38" s="2"/>
      <c r="J38" s="2"/>
      <c r="K38" s="2"/>
      <c r="L38" s="9">
        <f t="shared" si="4"/>
        <v>0</v>
      </c>
      <c r="M38" s="129">
        <f t="shared" si="5"/>
        <v>0</v>
      </c>
      <c r="N38" s="119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</row>
    <row r="39" spans="1:257" s="8" customFormat="1">
      <c r="A39" s="147"/>
      <c r="B39" s="40"/>
      <c r="C39" s="148"/>
      <c r="D39" s="41"/>
      <c r="E39" s="1"/>
      <c r="F39" s="1"/>
      <c r="G39" s="1"/>
      <c r="H39" s="1"/>
      <c r="I39" s="1"/>
      <c r="J39" s="1"/>
      <c r="K39" s="1"/>
      <c r="L39" s="13">
        <f t="shared" si="4"/>
        <v>0</v>
      </c>
      <c r="M39" s="128">
        <f t="shared" si="5"/>
        <v>0</v>
      </c>
      <c r="N39" s="120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</row>
    <row r="40" spans="1:257" s="8" customFormat="1">
      <c r="A40" s="143"/>
      <c r="B40" s="11"/>
      <c r="C40" s="149"/>
      <c r="D40" s="44"/>
      <c r="E40" s="2"/>
      <c r="F40" s="2"/>
      <c r="G40" s="2"/>
      <c r="H40" s="2"/>
      <c r="I40" s="2"/>
      <c r="J40" s="2"/>
      <c r="K40" s="2"/>
      <c r="L40" s="9">
        <f t="shared" si="4"/>
        <v>0</v>
      </c>
      <c r="M40" s="129">
        <f t="shared" si="5"/>
        <v>0</v>
      </c>
      <c r="N40" s="117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</row>
    <row r="41" spans="1:257" s="8" customFormat="1">
      <c r="A41" s="147"/>
      <c r="B41" s="40"/>
      <c r="C41" s="148"/>
      <c r="D41" s="41"/>
      <c r="E41" s="1"/>
      <c r="F41" s="1"/>
      <c r="G41" s="1"/>
      <c r="H41" s="1"/>
      <c r="I41" s="1"/>
      <c r="J41" s="1"/>
      <c r="K41" s="1"/>
      <c r="L41" s="13">
        <f t="shared" si="4"/>
        <v>0</v>
      </c>
      <c r="M41" s="128">
        <f t="shared" si="5"/>
        <v>0</v>
      </c>
      <c r="N41" s="120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</row>
    <row r="42" spans="1:257" s="8" customFormat="1">
      <c r="A42" s="143"/>
      <c r="B42" s="11"/>
      <c r="C42" s="149"/>
      <c r="D42" s="44"/>
      <c r="E42" s="2"/>
      <c r="F42" s="2"/>
      <c r="G42" s="2"/>
      <c r="H42" s="2"/>
      <c r="I42" s="2"/>
      <c r="J42" s="2"/>
      <c r="K42" s="2"/>
      <c r="L42" s="9">
        <f t="shared" si="4"/>
        <v>0</v>
      </c>
      <c r="M42" s="129">
        <f t="shared" si="5"/>
        <v>0</v>
      </c>
      <c r="N42" s="117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</row>
    <row r="43" spans="1:257" s="12" customFormat="1">
      <c r="A43" s="148"/>
      <c r="B43" s="16"/>
      <c r="C43" s="148"/>
      <c r="D43" s="14"/>
      <c r="E43" s="1"/>
      <c r="F43" s="1"/>
      <c r="G43" s="1"/>
      <c r="H43" s="1"/>
      <c r="I43" s="1"/>
      <c r="J43" s="1"/>
      <c r="K43" s="1"/>
      <c r="L43" s="13">
        <f t="shared" si="4"/>
        <v>0</v>
      </c>
      <c r="M43" s="128">
        <f t="shared" si="5"/>
        <v>0</v>
      </c>
      <c r="N43" s="120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</row>
    <row r="44" spans="1:257" s="8" customFormat="1">
      <c r="A44" s="149"/>
      <c r="B44" s="11"/>
      <c r="C44" s="149"/>
      <c r="D44" s="10"/>
      <c r="E44" s="2"/>
      <c r="F44" s="2"/>
      <c r="G44" s="2"/>
      <c r="H44" s="2"/>
      <c r="I44" s="213"/>
      <c r="J44" s="2"/>
      <c r="K44" s="2"/>
      <c r="L44" s="9">
        <f t="shared" si="4"/>
        <v>0</v>
      </c>
      <c r="M44" s="129">
        <f t="shared" si="5"/>
        <v>0</v>
      </c>
      <c r="N44" s="117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</row>
    <row r="45" spans="1:257" s="8" customFormat="1">
      <c r="A45" s="148"/>
      <c r="B45" s="16"/>
      <c r="C45" s="148"/>
      <c r="D45" s="14"/>
      <c r="E45" s="1"/>
      <c r="F45" s="1"/>
      <c r="G45" s="1"/>
      <c r="H45" s="1"/>
      <c r="I45" s="1"/>
      <c r="J45" s="1"/>
      <c r="K45" s="1"/>
      <c r="L45" s="13">
        <f t="shared" si="4"/>
        <v>0</v>
      </c>
      <c r="M45" s="128">
        <f t="shared" si="5"/>
        <v>0</v>
      </c>
      <c r="N45" s="120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</row>
    <row r="46" spans="1:257" s="8" customFormat="1">
      <c r="A46" s="143"/>
      <c r="B46" s="11"/>
      <c r="C46" s="149"/>
      <c r="D46" s="10"/>
      <c r="E46" s="2"/>
      <c r="F46" s="2"/>
      <c r="G46" s="2"/>
      <c r="H46" s="2"/>
      <c r="I46" s="2"/>
      <c r="J46" s="2"/>
      <c r="K46" s="2"/>
      <c r="L46" s="9">
        <f t="shared" si="4"/>
        <v>0</v>
      </c>
      <c r="M46" s="129">
        <f t="shared" si="5"/>
        <v>0</v>
      </c>
      <c r="N46" s="117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</row>
    <row r="47" spans="1:257" s="8" customFormat="1">
      <c r="A47" s="148"/>
      <c r="B47" s="16"/>
      <c r="C47" s="148"/>
      <c r="D47" s="14"/>
      <c r="E47" s="1"/>
      <c r="F47" s="1"/>
      <c r="G47" s="1"/>
      <c r="H47" s="1"/>
      <c r="I47" s="1"/>
      <c r="J47" s="1"/>
      <c r="K47" s="1"/>
      <c r="L47" s="13">
        <f t="shared" si="4"/>
        <v>0</v>
      </c>
      <c r="M47" s="128">
        <f t="shared" si="5"/>
        <v>0</v>
      </c>
      <c r="N47" s="120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</row>
    <row r="48" spans="1:257" s="8" customFormat="1">
      <c r="A48" s="149"/>
      <c r="B48" s="43"/>
      <c r="C48" s="149"/>
      <c r="D48" s="10"/>
      <c r="E48" s="2"/>
      <c r="F48" s="2"/>
      <c r="G48" s="2"/>
      <c r="H48" s="2"/>
      <c r="I48" s="2"/>
      <c r="J48" s="2"/>
      <c r="K48" s="2"/>
      <c r="L48" s="9">
        <f t="shared" si="4"/>
        <v>0</v>
      </c>
      <c r="M48" s="129">
        <f t="shared" si="5"/>
        <v>0</v>
      </c>
      <c r="N48" s="117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</row>
    <row r="49" spans="1:257" s="12" customFormat="1" ht="13.5" thickBot="1">
      <c r="A49" s="177"/>
      <c r="B49" s="198"/>
      <c r="C49" s="199"/>
      <c r="D49" s="200"/>
      <c r="E49" s="201"/>
      <c r="F49" s="201"/>
      <c r="G49" s="201"/>
      <c r="H49" s="201"/>
      <c r="I49" s="201"/>
      <c r="J49" s="201"/>
      <c r="K49" s="201"/>
      <c r="L49" s="202">
        <f t="shared" si="4"/>
        <v>0</v>
      </c>
      <c r="M49" s="203">
        <f t="shared" si="5"/>
        <v>0</v>
      </c>
      <c r="N49" s="20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</row>
    <row r="50" spans="1:257" s="8" customFormat="1" ht="13.5" thickTop="1">
      <c r="A50" s="205" t="s">
        <v>59</v>
      </c>
      <c r="B50" s="206" t="s">
        <v>62</v>
      </c>
      <c r="C50" s="205">
        <v>8</v>
      </c>
      <c r="D50" s="207" t="s">
        <v>85</v>
      </c>
      <c r="E50" s="208"/>
      <c r="F50" s="208"/>
      <c r="G50" s="208"/>
      <c r="H50" s="208"/>
      <c r="I50" s="208"/>
      <c r="J50" s="208"/>
      <c r="K50" s="208"/>
      <c r="L50" s="209">
        <f t="shared" si="4"/>
        <v>0</v>
      </c>
      <c r="M50" s="210">
        <f t="shared" si="5"/>
        <v>0</v>
      </c>
      <c r="N50" s="211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</row>
    <row r="51" spans="1:257" s="8" customFormat="1">
      <c r="A51" s="147" t="s">
        <v>59</v>
      </c>
      <c r="B51" s="40" t="s">
        <v>62</v>
      </c>
      <c r="C51" s="147">
        <v>9</v>
      </c>
      <c r="D51" s="41" t="s">
        <v>86</v>
      </c>
      <c r="E51" s="1"/>
      <c r="F51" s="1"/>
      <c r="G51" s="1"/>
      <c r="H51" s="1"/>
      <c r="I51" s="1"/>
      <c r="J51" s="1"/>
      <c r="K51" s="1"/>
      <c r="L51" s="13">
        <f t="shared" si="4"/>
        <v>0</v>
      </c>
      <c r="M51" s="128">
        <f t="shared" si="5"/>
        <v>0</v>
      </c>
      <c r="N51" s="120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</row>
    <row r="52" spans="1:257" s="8" customFormat="1">
      <c r="A52" s="143" t="s">
        <v>59</v>
      </c>
      <c r="B52" s="43" t="s">
        <v>62</v>
      </c>
      <c r="C52" s="143">
        <v>10</v>
      </c>
      <c r="D52" s="44" t="s">
        <v>87</v>
      </c>
      <c r="E52" s="2"/>
      <c r="F52" s="2"/>
      <c r="G52" s="2"/>
      <c r="H52" s="2"/>
      <c r="I52" s="2"/>
      <c r="J52" s="2"/>
      <c r="K52" s="2"/>
      <c r="L52" s="9">
        <f t="shared" si="4"/>
        <v>0</v>
      </c>
      <c r="M52" s="129">
        <f t="shared" si="5"/>
        <v>0</v>
      </c>
      <c r="N52" s="117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</row>
    <row r="53" spans="1:257" s="8" customFormat="1">
      <c r="A53" s="147" t="s">
        <v>66</v>
      </c>
      <c r="B53" s="40" t="s">
        <v>67</v>
      </c>
      <c r="C53" s="148" t="s">
        <v>68</v>
      </c>
      <c r="D53" s="41" t="s">
        <v>69</v>
      </c>
      <c r="E53" s="1"/>
      <c r="F53" s="1"/>
      <c r="G53" s="1"/>
      <c r="H53" s="1"/>
      <c r="I53" s="1"/>
      <c r="J53" s="1"/>
      <c r="K53" s="1"/>
      <c r="L53" s="13">
        <f t="shared" si="4"/>
        <v>0</v>
      </c>
      <c r="M53" s="128">
        <f t="shared" si="5"/>
        <v>0</v>
      </c>
      <c r="N53" s="120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</row>
    <row r="54" spans="1:257" s="8" customFormat="1">
      <c r="A54" s="143" t="s">
        <v>66</v>
      </c>
      <c r="B54" s="43" t="s">
        <v>67</v>
      </c>
      <c r="C54" s="143" t="s">
        <v>57</v>
      </c>
      <c r="D54" s="44" t="s">
        <v>88</v>
      </c>
      <c r="E54" s="2"/>
      <c r="F54" s="2">
        <v>2</v>
      </c>
      <c r="G54" s="2">
        <v>0.5</v>
      </c>
      <c r="H54" s="2"/>
      <c r="I54" s="2"/>
      <c r="J54" s="2"/>
      <c r="K54" s="2"/>
      <c r="L54" s="9">
        <f>SUM(E54:K54)</f>
        <v>2.5</v>
      </c>
      <c r="M54" s="129">
        <f t="shared" si="5"/>
        <v>0.13513513513513514</v>
      </c>
      <c r="N54" s="117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</row>
    <row r="55" spans="1:257" s="12" customFormat="1">
      <c r="A55" s="147" t="s">
        <v>66</v>
      </c>
      <c r="B55" s="40" t="s">
        <v>67</v>
      </c>
      <c r="C55" s="147" t="s">
        <v>78</v>
      </c>
      <c r="D55" s="41" t="s">
        <v>89</v>
      </c>
      <c r="E55" s="1"/>
      <c r="F55" s="1"/>
      <c r="G55" s="1"/>
      <c r="H55" s="1"/>
      <c r="I55" s="1"/>
      <c r="J55" s="1"/>
      <c r="K55" s="1"/>
      <c r="L55" s="13">
        <f t="shared" si="4"/>
        <v>0</v>
      </c>
      <c r="M55" s="128">
        <f t="shared" si="5"/>
        <v>0</v>
      </c>
      <c r="N55" s="120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</row>
    <row r="56" spans="1:257" s="8" customFormat="1">
      <c r="A56" s="143" t="s">
        <v>66</v>
      </c>
      <c r="B56" s="43" t="s">
        <v>67</v>
      </c>
      <c r="C56" s="143" t="s">
        <v>80</v>
      </c>
      <c r="D56" s="44" t="s">
        <v>90</v>
      </c>
      <c r="E56" s="2"/>
      <c r="F56" s="2"/>
      <c r="G56" s="2"/>
      <c r="H56" s="2"/>
      <c r="I56" s="2"/>
      <c r="J56" s="2"/>
      <c r="K56" s="2"/>
      <c r="L56" s="9">
        <f t="shared" si="4"/>
        <v>0</v>
      </c>
      <c r="M56" s="129">
        <f t="shared" si="5"/>
        <v>0</v>
      </c>
      <c r="N56" s="117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</row>
    <row r="57" spans="1:257" s="8" customFormat="1">
      <c r="A57" s="147" t="s">
        <v>24</v>
      </c>
      <c r="B57" s="40" t="s">
        <v>97</v>
      </c>
      <c r="C57" s="148">
        <v>33</v>
      </c>
      <c r="D57" s="41" t="s">
        <v>25</v>
      </c>
      <c r="E57" s="1"/>
      <c r="F57" s="1"/>
      <c r="G57" s="1"/>
      <c r="H57" s="1"/>
      <c r="I57" s="1"/>
      <c r="J57" s="1"/>
      <c r="K57" s="1"/>
      <c r="L57" s="13">
        <f t="shared" si="4"/>
        <v>0</v>
      </c>
      <c r="M57" s="128">
        <f t="shared" si="5"/>
        <v>0</v>
      </c>
      <c r="N57" s="120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</row>
    <row r="58" spans="1:257" s="8" customFormat="1">
      <c r="A58" s="143" t="s">
        <v>13</v>
      </c>
      <c r="B58" s="43" t="s">
        <v>14</v>
      </c>
      <c r="C58" s="143">
        <v>80</v>
      </c>
      <c r="D58" s="44" t="s">
        <v>91</v>
      </c>
      <c r="E58" s="2"/>
      <c r="F58" s="2"/>
      <c r="G58" s="2"/>
      <c r="H58" s="2"/>
      <c r="I58" s="2"/>
      <c r="J58" s="2"/>
      <c r="K58" s="2"/>
      <c r="L58" s="9">
        <f t="shared" si="4"/>
        <v>0</v>
      </c>
      <c r="M58" s="129">
        <f t="shared" si="5"/>
        <v>0</v>
      </c>
      <c r="N58" s="117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</row>
    <row r="59" spans="1:257" s="8" customFormat="1">
      <c r="A59" s="147" t="s">
        <v>13</v>
      </c>
      <c r="B59" s="40" t="s">
        <v>14</v>
      </c>
      <c r="C59" s="148">
        <v>83</v>
      </c>
      <c r="D59" s="41" t="s">
        <v>92</v>
      </c>
      <c r="E59" s="1"/>
      <c r="F59" s="1"/>
      <c r="G59" s="1"/>
      <c r="H59" s="1"/>
      <c r="I59" s="1"/>
      <c r="J59" s="1"/>
      <c r="K59" s="1"/>
      <c r="L59" s="13">
        <f t="shared" si="4"/>
        <v>0</v>
      </c>
      <c r="M59" s="128">
        <f t="shared" si="5"/>
        <v>0</v>
      </c>
      <c r="N59" s="120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</row>
    <row r="60" spans="1:257" s="8" customFormat="1">
      <c r="A60" s="143" t="s">
        <v>13</v>
      </c>
      <c r="B60" s="43" t="s">
        <v>14</v>
      </c>
      <c r="C60" s="149">
        <v>88</v>
      </c>
      <c r="D60" s="44" t="s">
        <v>93</v>
      </c>
      <c r="E60" s="2"/>
      <c r="F60" s="2"/>
      <c r="G60" s="2"/>
      <c r="H60" s="2"/>
      <c r="I60" s="2"/>
      <c r="J60" s="2"/>
      <c r="K60" s="2"/>
      <c r="L60" s="9">
        <f t="shared" si="4"/>
        <v>0</v>
      </c>
      <c r="M60" s="129">
        <f t="shared" si="5"/>
        <v>0</v>
      </c>
      <c r="N60" s="117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</row>
    <row r="61" spans="1:257" s="12" customFormat="1">
      <c r="A61" s="147" t="s">
        <v>13</v>
      </c>
      <c r="B61" s="40" t="s">
        <v>14</v>
      </c>
      <c r="C61" s="148">
        <v>97</v>
      </c>
      <c r="D61" s="41" t="s">
        <v>94</v>
      </c>
      <c r="E61" s="1"/>
      <c r="F61" s="1"/>
      <c r="G61" s="1"/>
      <c r="H61" s="1"/>
      <c r="I61" s="1"/>
      <c r="J61" s="1"/>
      <c r="K61" s="1"/>
      <c r="L61" s="13">
        <f t="shared" si="4"/>
        <v>0</v>
      </c>
      <c r="M61" s="128">
        <f t="shared" si="5"/>
        <v>0</v>
      </c>
      <c r="N61" s="120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</row>
    <row r="62" spans="1:257" s="8" customFormat="1">
      <c r="A62" s="143" t="s">
        <v>21</v>
      </c>
      <c r="B62" s="43" t="s">
        <v>96</v>
      </c>
      <c r="C62" s="149">
        <v>2</v>
      </c>
      <c r="D62" s="10" t="s">
        <v>22</v>
      </c>
      <c r="E62" s="2"/>
      <c r="F62" s="2"/>
      <c r="G62" s="2"/>
      <c r="H62" s="2"/>
      <c r="I62" s="2"/>
      <c r="J62" s="2"/>
      <c r="K62" s="2"/>
      <c r="L62" s="9">
        <f t="shared" si="4"/>
        <v>0</v>
      </c>
      <c r="M62" s="129">
        <f t="shared" si="5"/>
        <v>0</v>
      </c>
      <c r="N62" s="117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</row>
    <row r="63" spans="1:257" s="8" customFormat="1">
      <c r="A63" s="147" t="s">
        <v>20</v>
      </c>
      <c r="B63" s="40" t="s">
        <v>95</v>
      </c>
      <c r="C63" s="148">
        <v>4</v>
      </c>
      <c r="D63" s="41" t="s">
        <v>16</v>
      </c>
      <c r="E63" s="1"/>
      <c r="F63" s="1"/>
      <c r="G63" s="1"/>
      <c r="H63" s="1"/>
      <c r="I63" s="1"/>
      <c r="J63" s="1"/>
      <c r="K63" s="1"/>
      <c r="L63" s="13">
        <f t="shared" si="4"/>
        <v>0</v>
      </c>
      <c r="M63" s="128">
        <f t="shared" si="5"/>
        <v>0</v>
      </c>
      <c r="N63" s="120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</row>
    <row r="64" spans="1:257">
      <c r="L64" s="4"/>
      <c r="M64" s="4"/>
      <c r="N64" s="4"/>
    </row>
    <row r="65" spans="12:14">
      <c r="L65" s="4"/>
      <c r="M65" s="4"/>
      <c r="N65" s="4"/>
    </row>
    <row r="66" spans="12:14">
      <c r="L66" s="4"/>
      <c r="M66" s="4"/>
      <c r="N66" s="4"/>
    </row>
    <row r="67" spans="12:14">
      <c r="L67" s="4"/>
      <c r="M67" s="4"/>
      <c r="N67" s="4"/>
    </row>
  </sheetData>
  <sheetProtection formatCells="0" autoFilter="0"/>
  <conditionalFormatting sqref="E5:L5">
    <cfRule type="cellIs" dxfId="98" priority="32" operator="lessThanOrEqual">
      <formula>0</formula>
    </cfRule>
  </conditionalFormatting>
  <conditionalFormatting sqref="L8 F8:J8">
    <cfRule type="cellIs" dxfId="97" priority="29" operator="equal">
      <formula>7</formula>
    </cfRule>
    <cfRule type="cellIs" dxfId="96" priority="30" operator="lessThan">
      <formula>7</formula>
    </cfRule>
    <cfRule type="cellIs" dxfId="95" priority="31" operator="greaterThan">
      <formula>7</formula>
    </cfRule>
  </conditionalFormatting>
  <conditionalFormatting sqref="L8 F8:J8">
    <cfRule type="cellIs" dxfId="94" priority="27" operator="greaterThan">
      <formula>7</formula>
    </cfRule>
    <cfRule type="cellIs" dxfId="93" priority="28" operator="lessThan">
      <formula>7</formula>
    </cfRule>
  </conditionalFormatting>
  <conditionalFormatting sqref="E7:L7">
    <cfRule type="cellIs" dxfId="92" priority="24" operator="equal">
      <formula>0</formula>
    </cfRule>
    <cfRule type="cellIs" dxfId="91" priority="25" operator="lessThan">
      <formula>0</formula>
    </cfRule>
    <cfRule type="cellIs" dxfId="90" priority="26" operator="greaterThan">
      <formula>0</formula>
    </cfRule>
  </conditionalFormatting>
  <conditionalFormatting sqref="E10:L10 E17:L17 E19:L19 E21:L21 E23:L23 E27:L27 E29:L29 E31:L31 L37 L39 L41 L43 L45 L47 L49 L51 E53:L53 E55:L55 E59:L59 E57:L57 E61:L61 E63:L63 N63 N61 N57 N59 N55 N53 N51 N49 N47 N45 N43 N41 N39 N31 N29 N27 N23 N21 N19 N17 N10 N37">
    <cfRule type="cellIs" dxfId="89" priority="23" operator="notEqual">
      <formula>0</formula>
    </cfRule>
  </conditionalFormatting>
  <conditionalFormatting sqref="E12:L16 N12:N16">
    <cfRule type="cellIs" dxfId="88" priority="22" stopIfTrue="1" operator="notEqual">
      <formula>0</formula>
    </cfRule>
  </conditionalFormatting>
  <conditionalFormatting sqref="C8">
    <cfRule type="cellIs" dxfId="87" priority="20" operator="lessThan">
      <formula>0</formula>
    </cfRule>
    <cfRule type="cellIs" dxfId="86" priority="21" operator="greaterThan">
      <formula>0</formula>
    </cfRule>
  </conditionalFormatting>
  <conditionalFormatting sqref="A8:B8">
    <cfRule type="cellIs" dxfId="85" priority="18" operator="equal">
      <formula>"Il manque"</formula>
    </cfRule>
    <cfRule type="cellIs" dxfId="84" priority="19" operator="equal">
      <formula>"Tu as"</formula>
    </cfRule>
  </conditionalFormatting>
  <conditionalFormatting sqref="D8">
    <cfRule type="cellIs" dxfId="83" priority="16" operator="equal">
      <formula>"heure(s) pour finir la semaine"</formula>
    </cfRule>
    <cfRule type="cellIs" dxfId="82" priority="17" operator="equal">
      <formula>"heure(s) supplémentaire(s)"</formula>
    </cfRule>
  </conditionalFormatting>
  <conditionalFormatting sqref="E9:L9 N9">
    <cfRule type="cellIs" dxfId="81" priority="15" operator="greaterThan">
      <formula>0</formula>
    </cfRule>
  </conditionalFormatting>
  <conditionalFormatting sqref="E1:K1">
    <cfRule type="cellIs" dxfId="80" priority="14" operator="greaterThan">
      <formula>0</formula>
    </cfRule>
  </conditionalFormatting>
  <conditionalFormatting sqref="E10:L32 N10:N32 E36:N63">
    <cfRule type="cellIs" dxfId="79" priority="33" operator="greaterThan">
      <formula>0</formula>
    </cfRule>
  </conditionalFormatting>
  <conditionalFormatting sqref="E33:L33 E35:L35 N35 N33">
    <cfRule type="cellIs" dxfId="78" priority="12" operator="notEqual">
      <formula>0</formula>
    </cfRule>
  </conditionalFormatting>
  <conditionalFormatting sqref="E33:L35 N33:N35">
    <cfRule type="cellIs" dxfId="77" priority="13" operator="greaterThan">
      <formula>0</formula>
    </cfRule>
  </conditionalFormatting>
  <conditionalFormatting sqref="M5">
    <cfRule type="cellIs" dxfId="76" priority="11" operator="lessThanOrEqual">
      <formula>0</formula>
    </cfRule>
  </conditionalFormatting>
  <conditionalFormatting sqref="M7">
    <cfRule type="cellIs" dxfId="75" priority="8" operator="equal">
      <formula>0</formula>
    </cfRule>
    <cfRule type="cellIs" dxfId="74" priority="9" operator="lessThan">
      <formula>0</formula>
    </cfRule>
    <cfRule type="cellIs" dxfId="73" priority="10" operator="greaterThan">
      <formula>0</formula>
    </cfRule>
  </conditionalFormatting>
  <conditionalFormatting sqref="M10 M17 M19 M21 M23 M27 M29 M31 M37 M39 M41 M43 M45 M47 M49 M51 M53 M55 M59 M57 M61 M63">
    <cfRule type="cellIs" dxfId="72" priority="6" operator="notEqual">
      <formula>0</formula>
    </cfRule>
  </conditionalFormatting>
  <conditionalFormatting sqref="M12:M16">
    <cfRule type="cellIs" dxfId="71" priority="5" stopIfTrue="1" operator="notEqual">
      <formula>0</formula>
    </cfRule>
  </conditionalFormatting>
  <conditionalFormatting sqref="M9">
    <cfRule type="cellIs" dxfId="70" priority="4" operator="greaterThan">
      <formula>0</formula>
    </cfRule>
  </conditionalFormatting>
  <conditionalFormatting sqref="M10:M32">
    <cfRule type="cellIs" dxfId="69" priority="7" operator="greaterThan">
      <formula>0</formula>
    </cfRule>
  </conditionalFormatting>
  <conditionalFormatting sqref="M33 M35">
    <cfRule type="cellIs" dxfId="68" priority="2" operator="notEqual">
      <formula>0</formula>
    </cfRule>
  </conditionalFormatting>
  <conditionalFormatting sqref="M33:M35">
    <cfRule type="cellIs" dxfId="67" priority="3" operator="greaterThan">
      <formula>0</formula>
    </cfRule>
  </conditionalFormatting>
  <conditionalFormatting sqref="E37:K37 E39:K39 E41:K41 E43:K43 E45:K45 E47:K47 E49:K49 E51:K51">
    <cfRule type="cellIs" dxfId="66" priority="1" operator="notEqual">
      <formula>0</formula>
    </cfRule>
  </conditionalFormatting>
  <pageMargins left="0.23622047244094491" right="0.23622047244094491" top="0.51181102362204722" bottom="0.35433070866141736" header="0.15748031496062992" footer="0.15748031496062992"/>
  <pageSetup scale="64" fitToHeight="10" orientation="landscape" r:id="rId1"/>
  <headerFooter alignWithMargins="0">
    <oddHeader>&amp;C&amp;"MS Sans Serif,Gras"&amp;18DPECTI -  activités régulières 2012 GTGP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5">
    <tabColor rgb="FFFFC000"/>
  </sheetPr>
  <dimension ref="A1:IW67"/>
  <sheetViews>
    <sheetView zoomScale="85" zoomScaleNormal="85" workbookViewId="0">
      <pane xSplit="4" ySplit="8" topLeftCell="E9" activePane="bottomRight" state="frozen"/>
      <selection activeCell="I26" sqref="I26"/>
      <selection pane="topRight" activeCell="I26" sqref="I26"/>
      <selection pane="bottomLeft" activeCell="I26" sqref="I26"/>
      <selection pane="bottomRight" activeCell="P12" sqref="P12"/>
    </sheetView>
  </sheetViews>
  <sheetFormatPr baseColWidth="10" defaultColWidth="14.7109375" defaultRowHeight="12.75"/>
  <cols>
    <col min="1" max="1" width="11.28515625" style="6" customWidth="1"/>
    <col min="2" max="2" width="14.7109375" style="4" customWidth="1"/>
    <col min="3" max="3" width="9.42578125" style="7" bestFit="1" customWidth="1"/>
    <col min="4" max="4" width="47.5703125" style="6" customWidth="1"/>
    <col min="5" max="11" width="13.85546875" style="5" customWidth="1"/>
    <col min="12" max="12" width="10.28515625" style="5" customWidth="1"/>
    <col min="13" max="13" width="6.7109375" style="52" customWidth="1"/>
    <col min="14" max="14" width="36.28515625" style="5" customWidth="1"/>
    <col min="15" max="15" width="15.85546875" style="4" bestFit="1" customWidth="1"/>
    <col min="16" max="256" width="11.42578125" style="4" customWidth="1"/>
    <col min="257" max="16384" width="14.7109375" style="4"/>
  </cols>
  <sheetData>
    <row r="1" spans="1:257" ht="15" thickBot="1">
      <c r="A1" s="182"/>
      <c r="B1" s="138" t="s">
        <v>53</v>
      </c>
      <c r="C1" s="142" t="s">
        <v>56</v>
      </c>
      <c r="D1" s="136" t="s">
        <v>11</v>
      </c>
      <c r="E1" s="160">
        <v>3</v>
      </c>
      <c r="F1" s="160">
        <v>2</v>
      </c>
      <c r="G1" s="160">
        <v>2</v>
      </c>
      <c r="H1" s="160">
        <v>2</v>
      </c>
      <c r="I1" s="160">
        <v>2</v>
      </c>
      <c r="J1" s="160">
        <v>2</v>
      </c>
      <c r="K1" s="161">
        <v>3</v>
      </c>
      <c r="N1" s="215"/>
      <c r="O1" s="218" t="s">
        <v>100</v>
      </c>
      <c r="P1" s="216" t="s">
        <v>101</v>
      </c>
    </row>
    <row r="2" spans="1:257" ht="14.25">
      <c r="A2" s="196" t="s">
        <v>51</v>
      </c>
      <c r="B2" s="141">
        <f>AVERAGE('4 mai'!C2)</f>
        <v>0.62857142857142856</v>
      </c>
      <c r="C2" s="139">
        <f>SUM(M10:M16)</f>
        <v>0.62857142857142856</v>
      </c>
      <c r="D2" s="155" t="s">
        <v>9</v>
      </c>
      <c r="E2" s="162"/>
      <c r="F2" s="163"/>
      <c r="G2" s="163"/>
      <c r="H2" s="163">
        <v>0</v>
      </c>
      <c r="I2" s="163">
        <v>4.1666666666666664E-2</v>
      </c>
      <c r="J2" s="163">
        <v>4.1666666666666664E-2</v>
      </c>
      <c r="K2" s="164"/>
      <c r="L2" s="33"/>
      <c r="M2" s="53"/>
      <c r="N2" s="33"/>
      <c r="O2" s="33" t="str">
        <f ca="1">"'"&amp;TEXT(MID(CELL("filename",A1),FIND("]",CELL("filename",A1))+1,32),"j mmmm")&amp;"'"</f>
        <v>'4 mai'</v>
      </c>
      <c r="P2" s="7" t="str">
        <f ca="1">"'"&amp;TEXT(MID(CELL("filename",A1),FIND("]",CELL("filename",A1))+1,32)-7,"j mmmm")&amp;"'"</f>
        <v>'27 avril'</v>
      </c>
    </row>
    <row r="3" spans="1:257" ht="15">
      <c r="A3" s="197" t="s">
        <v>50</v>
      </c>
      <c r="B3" s="137">
        <f>AVERAGE('4 mai'!C3)</f>
        <v>0.19285714285714284</v>
      </c>
      <c r="C3" s="140">
        <f>SUM(M17:M35)</f>
        <v>0.19285714285714284</v>
      </c>
      <c r="D3" s="156" t="s">
        <v>54</v>
      </c>
      <c r="E3" s="165"/>
      <c r="F3" s="46"/>
      <c r="G3" s="46"/>
      <c r="H3" s="46">
        <v>0.41666666666666669</v>
      </c>
      <c r="I3" s="46">
        <v>0.22916666666666666</v>
      </c>
      <c r="J3" s="46">
        <v>0.38194444444444442</v>
      </c>
      <c r="K3" s="49"/>
      <c r="L3" s="33"/>
      <c r="M3" s="53"/>
      <c r="N3" s="169"/>
      <c r="O3" s="217">
        <f ca="1">INDIRECT(O$2&amp;"!$C"&amp;ROW()-1)</f>
        <v>0.62857142857142856</v>
      </c>
      <c r="P3" s="217" t="e">
        <f ca="1">INDIRECT(P$2&amp;"!$C"&amp;ROW()-1)</f>
        <v>#REF!</v>
      </c>
    </row>
    <row r="4" spans="1:257" ht="15">
      <c r="A4" s="196" t="s">
        <v>82</v>
      </c>
      <c r="B4" s="141">
        <f>AVERAGE('4 mai'!C4)</f>
        <v>1.4285714285714285E-2</v>
      </c>
      <c r="C4" s="139">
        <f>SUM(M36:M49)</f>
        <v>1.4285714285714285E-2</v>
      </c>
      <c r="D4" s="155" t="s">
        <v>55</v>
      </c>
      <c r="E4" s="165"/>
      <c r="F4" s="46"/>
      <c r="G4" s="46"/>
      <c r="H4" s="46">
        <v>0.67708333333333337</v>
      </c>
      <c r="I4" s="46">
        <v>0.60416666666666663</v>
      </c>
      <c r="J4" s="46">
        <v>0.64583333333333337</v>
      </c>
      <c r="K4" s="49"/>
      <c r="L4" s="33"/>
      <c r="M4" s="53"/>
      <c r="N4" s="170"/>
      <c r="O4" s="217">
        <f t="shared" ref="O4:P6" ca="1" si="0">INDIRECT(O$2&amp;"!$C"&amp;ROW()-1)</f>
        <v>0.19285714285714284</v>
      </c>
      <c r="P4" s="217" t="e">
        <f t="shared" ca="1" si="0"/>
        <v>#REF!</v>
      </c>
    </row>
    <row r="5" spans="1:257" ht="15" thickBot="1">
      <c r="A5" s="197" t="s">
        <v>52</v>
      </c>
      <c r="B5" s="137">
        <f>AVERAGE('4 mai'!C5)</f>
        <v>0.16428571428571428</v>
      </c>
      <c r="C5" s="140">
        <f>SUM(M50:M63)</f>
        <v>0.16428571428571428</v>
      </c>
      <c r="D5" s="157" t="s">
        <v>3</v>
      </c>
      <c r="E5" s="166">
        <f>(E4-E3)</f>
        <v>0</v>
      </c>
      <c r="F5" s="47">
        <f>(F4-F3)-F2</f>
        <v>0</v>
      </c>
      <c r="G5" s="47">
        <f>(G4-G3)-G2</f>
        <v>0</v>
      </c>
      <c r="H5" s="47">
        <f>(H4-H3)-H2</f>
        <v>0.26041666666666669</v>
      </c>
      <c r="I5" s="47">
        <f>(I4-I3)-I2</f>
        <v>0.33333333333333331</v>
      </c>
      <c r="J5" s="47">
        <f>(J4-J3)-J2</f>
        <v>0.22222222222222229</v>
      </c>
      <c r="K5" s="50">
        <f>K4-K3</f>
        <v>0</v>
      </c>
      <c r="L5" s="48">
        <f>SUM(E5:K5)</f>
        <v>0.81597222222222232</v>
      </c>
      <c r="M5" s="54"/>
      <c r="N5" s="33"/>
      <c r="O5" s="217">
        <f t="shared" ca="1" si="0"/>
        <v>1.4285714285714285E-2</v>
      </c>
      <c r="P5" s="217" t="e">
        <f t="shared" ca="1" si="0"/>
        <v>#REF!</v>
      </c>
    </row>
    <row r="6" spans="1:257" ht="13.5" thickBot="1">
      <c r="A6" s="32" t="s">
        <v>0</v>
      </c>
      <c r="B6" s="31"/>
      <c r="C6" s="30" t="s">
        <v>1</v>
      </c>
      <c r="D6" s="158" t="s">
        <v>2</v>
      </c>
      <c r="E6" s="167">
        <v>41763</v>
      </c>
      <c r="F6" s="29">
        <f t="shared" ref="F6:K6" si="1">E6+1</f>
        <v>41764</v>
      </c>
      <c r="G6" s="29">
        <f t="shared" si="1"/>
        <v>41765</v>
      </c>
      <c r="H6" s="29">
        <f t="shared" si="1"/>
        <v>41766</v>
      </c>
      <c r="I6" s="29">
        <f t="shared" si="1"/>
        <v>41767</v>
      </c>
      <c r="J6" s="29">
        <f t="shared" si="1"/>
        <v>41768</v>
      </c>
      <c r="K6" s="29">
        <f t="shared" si="1"/>
        <v>41769</v>
      </c>
      <c r="L6" s="28" t="s">
        <v>3</v>
      </c>
      <c r="M6" s="55"/>
      <c r="N6" s="27" t="s">
        <v>4</v>
      </c>
      <c r="O6" s="217">
        <f t="shared" ca="1" si="0"/>
        <v>0.16428571428571428</v>
      </c>
      <c r="P6" s="217" t="e">
        <f t="shared" ca="1" si="0"/>
        <v>#REF!</v>
      </c>
    </row>
    <row r="7" spans="1:257" ht="13.5" thickBot="1">
      <c r="A7" s="183"/>
      <c r="B7" s="26"/>
      <c r="C7" s="25"/>
      <c r="D7" s="159"/>
      <c r="E7" s="168">
        <f>E8</f>
        <v>0</v>
      </c>
      <c r="F7" s="168">
        <f>F8-7</f>
        <v>0.5</v>
      </c>
      <c r="G7" s="168">
        <f>G8-7</f>
        <v>0</v>
      </c>
      <c r="H7" s="168">
        <f>H8-7</f>
        <v>-0.75</v>
      </c>
      <c r="I7" s="168">
        <f>I8-7</f>
        <v>2</v>
      </c>
      <c r="J7" s="168">
        <f>J8-7</f>
        <v>-1.75</v>
      </c>
      <c r="K7" s="168">
        <f>K8</f>
        <v>0</v>
      </c>
      <c r="L7" s="24">
        <f>SUM(E7:K7)</f>
        <v>0</v>
      </c>
      <c r="M7" s="56"/>
      <c r="N7" s="23"/>
    </row>
    <row r="8" spans="1:257" ht="13.5" thickBot="1">
      <c r="A8" s="184"/>
      <c r="B8" s="22" t="str">
        <f>IF(C8&gt;0,"Il manque",IF(C8&lt;0,"Tu as",""))</f>
        <v/>
      </c>
      <c r="C8" s="21">
        <f>35-L8</f>
        <v>0</v>
      </c>
      <c r="D8" s="20" t="str">
        <f>IF(C8&gt;0,"heure(s) pour finir la semaine",IF(C8&lt;0,"heure(s) supplémentaire(s)",""))</f>
        <v/>
      </c>
      <c r="E8" s="19">
        <f t="shared" ref="E8:L8" si="2">SUM(E10:E63)</f>
        <v>0</v>
      </c>
      <c r="F8" s="17">
        <f t="shared" si="2"/>
        <v>7.5</v>
      </c>
      <c r="G8" s="17">
        <f t="shared" si="2"/>
        <v>7</v>
      </c>
      <c r="H8" s="17">
        <f t="shared" si="2"/>
        <v>6.25</v>
      </c>
      <c r="I8" s="17">
        <f t="shared" si="2"/>
        <v>9</v>
      </c>
      <c r="J8" s="17">
        <f t="shared" si="2"/>
        <v>5.25</v>
      </c>
      <c r="K8" s="18">
        <f t="shared" si="2"/>
        <v>0</v>
      </c>
      <c r="L8" s="18">
        <f t="shared" si="2"/>
        <v>35</v>
      </c>
      <c r="M8" s="121">
        <f>L8/35</f>
        <v>1</v>
      </c>
      <c r="N8" s="107"/>
    </row>
    <row r="9" spans="1:257" s="64" customFormat="1">
      <c r="A9" s="185"/>
      <c r="B9" s="60"/>
      <c r="C9" s="171"/>
      <c r="D9" s="61"/>
      <c r="E9" s="62"/>
      <c r="F9" s="62"/>
      <c r="G9" s="62"/>
      <c r="H9" s="62"/>
      <c r="I9" s="62"/>
      <c r="J9" s="62"/>
      <c r="K9" s="62"/>
      <c r="L9" s="63">
        <f>SUM(E9:K9)</f>
        <v>0</v>
      </c>
      <c r="M9" s="122">
        <f>L9/$L$8</f>
        <v>0</v>
      </c>
      <c r="N9" s="108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37"/>
      <c r="FB9" s="37"/>
      <c r="FC9" s="37"/>
      <c r="FD9" s="37"/>
      <c r="FE9" s="37"/>
      <c r="FF9" s="37"/>
      <c r="FG9" s="37"/>
      <c r="FH9" s="37"/>
      <c r="FI9" s="37"/>
      <c r="FJ9" s="37"/>
      <c r="FK9" s="37"/>
      <c r="FL9" s="37"/>
      <c r="FM9" s="37"/>
      <c r="FN9" s="37"/>
      <c r="FO9" s="37"/>
      <c r="FP9" s="37"/>
      <c r="FQ9" s="37"/>
      <c r="FR9" s="37"/>
      <c r="FS9" s="37"/>
      <c r="FT9" s="37"/>
      <c r="FU9" s="37"/>
      <c r="FV9" s="37"/>
      <c r="FW9" s="37"/>
      <c r="FX9" s="37"/>
      <c r="FY9" s="37"/>
      <c r="FZ9" s="37"/>
      <c r="GA9" s="37"/>
      <c r="GB9" s="37"/>
      <c r="GC9" s="37"/>
      <c r="GD9" s="37"/>
      <c r="GE9" s="37"/>
      <c r="GF9" s="37"/>
      <c r="GG9" s="37"/>
      <c r="GH9" s="37"/>
      <c r="GI9" s="37"/>
      <c r="GJ9" s="37"/>
      <c r="GK9" s="37"/>
      <c r="GL9" s="37"/>
      <c r="GM9" s="37"/>
      <c r="GN9" s="37"/>
      <c r="GO9" s="37"/>
      <c r="GP9" s="37"/>
      <c r="GQ9" s="37"/>
      <c r="GR9" s="37"/>
      <c r="GS9" s="37"/>
      <c r="GT9" s="37"/>
      <c r="GU9" s="37"/>
      <c r="GV9" s="37"/>
      <c r="GW9" s="37"/>
      <c r="GX9" s="37"/>
      <c r="GY9" s="37"/>
      <c r="GZ9" s="37"/>
      <c r="HA9" s="37"/>
      <c r="HB9" s="37"/>
      <c r="HC9" s="37"/>
      <c r="HD9" s="37"/>
      <c r="HE9" s="37"/>
      <c r="HF9" s="37"/>
      <c r="HG9" s="37"/>
      <c r="HH9" s="37"/>
      <c r="HI9" s="37"/>
      <c r="HJ9" s="37"/>
      <c r="HK9" s="37"/>
      <c r="HL9" s="37"/>
      <c r="HM9" s="37"/>
      <c r="HN9" s="37"/>
      <c r="HO9" s="37"/>
      <c r="HP9" s="37"/>
      <c r="HQ9" s="37"/>
      <c r="HR9" s="37"/>
      <c r="HS9" s="37"/>
      <c r="HT9" s="37"/>
      <c r="HU9" s="37"/>
      <c r="HV9" s="37"/>
      <c r="HW9" s="37"/>
      <c r="HX9" s="37"/>
      <c r="HY9" s="37"/>
      <c r="HZ9" s="37"/>
      <c r="IA9" s="37"/>
      <c r="IB9" s="37"/>
      <c r="IC9" s="37"/>
      <c r="ID9" s="37"/>
      <c r="IE9" s="37"/>
      <c r="IF9" s="37"/>
      <c r="IG9" s="37"/>
      <c r="IH9" s="37"/>
      <c r="II9" s="37"/>
      <c r="IJ9" s="37"/>
      <c r="IK9" s="37"/>
      <c r="IL9" s="37"/>
      <c r="IM9" s="37"/>
      <c r="IN9" s="37"/>
      <c r="IO9" s="37"/>
      <c r="IP9" s="37"/>
      <c r="IQ9" s="37"/>
      <c r="IR9" s="37"/>
      <c r="IS9" s="37"/>
      <c r="IT9" s="37"/>
      <c r="IU9" s="37"/>
      <c r="IV9" s="37"/>
      <c r="IW9" s="37"/>
    </row>
    <row r="10" spans="1:257" s="66" customFormat="1">
      <c r="A10" s="186" t="s">
        <v>47</v>
      </c>
      <c r="B10" s="76" t="s">
        <v>5</v>
      </c>
      <c r="C10" s="172">
        <v>1</v>
      </c>
      <c r="D10" s="68" t="s">
        <v>5</v>
      </c>
      <c r="E10" s="69"/>
      <c r="F10" s="70"/>
      <c r="G10" s="69"/>
      <c r="H10" s="69">
        <v>1.5</v>
      </c>
      <c r="I10" s="70">
        <v>1</v>
      </c>
      <c r="J10" s="69">
        <v>1.5</v>
      </c>
      <c r="K10" s="69"/>
      <c r="L10" s="71">
        <f t="shared" ref="L10:L63" si="3">SUM(E10:K10)</f>
        <v>4</v>
      </c>
      <c r="M10" s="123">
        <f t="shared" ref="M10:M63" si="4">L10/$L$8</f>
        <v>0.11428571428571428</v>
      </c>
      <c r="N10" s="109"/>
    </row>
    <row r="11" spans="1:257" s="66" customFormat="1" ht="13.5" thickBot="1">
      <c r="A11" s="187" t="s">
        <v>47</v>
      </c>
      <c r="B11" s="89" t="s">
        <v>5</v>
      </c>
      <c r="C11" s="173">
        <v>2</v>
      </c>
      <c r="D11" s="90" t="s">
        <v>72</v>
      </c>
      <c r="E11" s="91"/>
      <c r="F11" s="91"/>
      <c r="G11" s="91"/>
      <c r="H11" s="91">
        <v>4</v>
      </c>
      <c r="I11" s="91"/>
      <c r="J11" s="91"/>
      <c r="K11" s="91"/>
      <c r="L11" s="92">
        <f t="shared" si="3"/>
        <v>4</v>
      </c>
      <c r="M11" s="124">
        <f t="shared" si="4"/>
        <v>0.11428571428571428</v>
      </c>
      <c r="N11" s="110"/>
    </row>
    <row r="12" spans="1:257" s="66" customFormat="1" ht="13.5" thickTop="1">
      <c r="A12" s="188" t="s">
        <v>48</v>
      </c>
      <c r="B12" s="36" t="s">
        <v>8</v>
      </c>
      <c r="C12" s="174">
        <v>1</v>
      </c>
      <c r="D12" s="51" t="s">
        <v>73</v>
      </c>
      <c r="E12" s="86"/>
      <c r="F12" s="86">
        <v>7</v>
      </c>
      <c r="G12" s="86">
        <v>7</v>
      </c>
      <c r="H12" s="86"/>
      <c r="I12" s="86"/>
      <c r="J12" s="88"/>
      <c r="K12" s="86"/>
      <c r="L12" s="87">
        <f t="shared" si="3"/>
        <v>14</v>
      </c>
      <c r="M12" s="125">
        <f t="shared" si="4"/>
        <v>0.4</v>
      </c>
      <c r="N12" s="111"/>
    </row>
    <row r="13" spans="1:257" s="66" customFormat="1">
      <c r="A13" s="189" t="s">
        <v>48</v>
      </c>
      <c r="B13" s="150" t="s">
        <v>8</v>
      </c>
      <c r="C13" s="175">
        <v>2</v>
      </c>
      <c r="D13" s="75" t="s">
        <v>75</v>
      </c>
      <c r="E13" s="72"/>
      <c r="F13" s="72"/>
      <c r="G13" s="72"/>
      <c r="H13" s="72"/>
      <c r="I13" s="72"/>
      <c r="J13" s="73"/>
      <c r="K13" s="72"/>
      <c r="L13" s="74">
        <f t="shared" si="3"/>
        <v>0</v>
      </c>
      <c r="M13" s="126">
        <f t="shared" si="4"/>
        <v>0</v>
      </c>
      <c r="N13" s="112"/>
    </row>
    <row r="14" spans="1:257" s="66" customFormat="1" ht="13.5" thickBot="1">
      <c r="A14" s="190" t="s">
        <v>48</v>
      </c>
      <c r="B14" s="151" t="s">
        <v>8</v>
      </c>
      <c r="C14" s="176">
        <v>3</v>
      </c>
      <c r="D14" s="152" t="s">
        <v>76</v>
      </c>
      <c r="E14" s="83"/>
      <c r="F14" s="83"/>
      <c r="G14" s="83"/>
      <c r="H14" s="83"/>
      <c r="I14" s="83"/>
      <c r="J14" s="83"/>
      <c r="K14" s="83"/>
      <c r="L14" s="84">
        <f t="shared" si="3"/>
        <v>0</v>
      </c>
      <c r="M14" s="127">
        <f t="shared" si="4"/>
        <v>0</v>
      </c>
      <c r="N14" s="113"/>
    </row>
    <row r="15" spans="1:257" s="66" customFormat="1" ht="13.5" thickTop="1">
      <c r="A15" s="188" t="s">
        <v>49</v>
      </c>
      <c r="B15" s="85" t="s">
        <v>12</v>
      </c>
      <c r="C15" s="174">
        <v>1</v>
      </c>
      <c r="D15" s="57" t="s">
        <v>77</v>
      </c>
      <c r="E15" s="86"/>
      <c r="F15" s="86"/>
      <c r="G15" s="86"/>
      <c r="H15" s="86"/>
      <c r="I15" s="86"/>
      <c r="J15" s="86"/>
      <c r="K15" s="86"/>
      <c r="L15" s="87">
        <f t="shared" si="3"/>
        <v>0</v>
      </c>
      <c r="M15" s="125">
        <f t="shared" si="4"/>
        <v>0</v>
      </c>
      <c r="N15" s="114"/>
    </row>
    <row r="16" spans="1:257" s="66" customFormat="1" ht="13.5" thickBot="1">
      <c r="A16" s="190" t="s">
        <v>49</v>
      </c>
      <c r="B16" s="151" t="s">
        <v>12</v>
      </c>
      <c r="C16" s="176">
        <v>2</v>
      </c>
      <c r="D16" s="152" t="s">
        <v>74</v>
      </c>
      <c r="E16" s="83"/>
      <c r="F16" s="83"/>
      <c r="G16" s="83"/>
      <c r="H16" s="83"/>
      <c r="I16" s="83"/>
      <c r="J16" s="83"/>
      <c r="K16" s="83"/>
      <c r="L16" s="84">
        <f t="shared" si="3"/>
        <v>0</v>
      </c>
      <c r="M16" s="127">
        <f t="shared" si="4"/>
        <v>0</v>
      </c>
      <c r="N16" s="113"/>
    </row>
    <row r="17" spans="1:257" s="67" customFormat="1" ht="13.5" thickTop="1">
      <c r="A17" s="191" t="s">
        <v>43</v>
      </c>
      <c r="B17" s="16" t="s">
        <v>44</v>
      </c>
      <c r="C17" s="147">
        <v>1</v>
      </c>
      <c r="D17" s="41" t="s">
        <v>33</v>
      </c>
      <c r="E17" s="38"/>
      <c r="F17" s="38"/>
      <c r="G17" s="38"/>
      <c r="H17" s="15"/>
      <c r="I17" s="39"/>
      <c r="J17" s="38"/>
      <c r="K17" s="15"/>
      <c r="L17" s="102">
        <f t="shared" si="3"/>
        <v>0</v>
      </c>
      <c r="M17" s="128">
        <f t="shared" si="4"/>
        <v>0</v>
      </c>
      <c r="N17" s="153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66"/>
      <c r="AP17" s="66"/>
      <c r="AQ17" s="66"/>
      <c r="AR17" s="66"/>
      <c r="AS17" s="66"/>
      <c r="AT17" s="66"/>
      <c r="AU17" s="66"/>
      <c r="AV17" s="66"/>
      <c r="AW17" s="66"/>
      <c r="AX17" s="66"/>
      <c r="AY17" s="66"/>
      <c r="AZ17" s="66"/>
      <c r="BA17" s="66"/>
      <c r="BB17" s="66"/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66"/>
      <c r="BO17" s="66"/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66"/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  <c r="CN17" s="66"/>
      <c r="CO17" s="66"/>
      <c r="CP17" s="66"/>
      <c r="CQ17" s="66"/>
      <c r="CR17" s="66"/>
      <c r="CS17" s="66"/>
      <c r="CT17" s="66"/>
      <c r="CU17" s="66"/>
      <c r="CV17" s="66"/>
      <c r="CW17" s="66"/>
      <c r="CX17" s="66"/>
      <c r="CY17" s="66"/>
      <c r="CZ17" s="66"/>
      <c r="DA17" s="66"/>
      <c r="DB17" s="66"/>
      <c r="DC17" s="66"/>
      <c r="DD17" s="66"/>
      <c r="DE17" s="66"/>
      <c r="DF17" s="66"/>
      <c r="DG17" s="66"/>
      <c r="DH17" s="66"/>
      <c r="DI17" s="66"/>
      <c r="DJ17" s="66"/>
      <c r="DK17" s="66"/>
      <c r="DL17" s="66"/>
      <c r="DM17" s="66"/>
      <c r="DN17" s="66"/>
      <c r="DO17" s="66"/>
      <c r="DP17" s="66"/>
      <c r="DQ17" s="66"/>
      <c r="DR17" s="66"/>
      <c r="DS17" s="66"/>
      <c r="DT17" s="66"/>
      <c r="DU17" s="66"/>
      <c r="DV17" s="66"/>
      <c r="DW17" s="66"/>
      <c r="DX17" s="66"/>
      <c r="DY17" s="66"/>
      <c r="DZ17" s="66"/>
      <c r="EA17" s="66"/>
      <c r="EB17" s="66"/>
      <c r="EC17" s="66"/>
      <c r="ED17" s="66"/>
      <c r="EE17" s="66"/>
      <c r="EF17" s="66"/>
      <c r="EG17" s="66"/>
      <c r="EH17" s="66"/>
      <c r="EI17" s="66"/>
      <c r="EJ17" s="66"/>
      <c r="EK17" s="66"/>
      <c r="EL17" s="66"/>
      <c r="EM17" s="66"/>
      <c r="EN17" s="66"/>
      <c r="EO17" s="66"/>
      <c r="EP17" s="66"/>
      <c r="EQ17" s="66"/>
      <c r="ER17" s="66"/>
      <c r="ES17" s="66"/>
      <c r="ET17" s="66"/>
      <c r="EU17" s="66"/>
      <c r="EV17" s="66"/>
      <c r="EW17" s="66"/>
      <c r="EX17" s="66"/>
      <c r="EY17" s="66"/>
      <c r="EZ17" s="66"/>
      <c r="FA17" s="66"/>
      <c r="FB17" s="66"/>
      <c r="FC17" s="66"/>
      <c r="FD17" s="66"/>
      <c r="FE17" s="66"/>
      <c r="FF17" s="66"/>
      <c r="FG17" s="66"/>
      <c r="FH17" s="66"/>
      <c r="FI17" s="66"/>
      <c r="FJ17" s="66"/>
      <c r="FK17" s="66"/>
      <c r="FL17" s="66"/>
      <c r="FM17" s="66"/>
      <c r="FN17" s="66"/>
      <c r="FO17" s="66"/>
      <c r="FP17" s="66"/>
      <c r="FQ17" s="66"/>
      <c r="FR17" s="66"/>
      <c r="FS17" s="66"/>
      <c r="FT17" s="66"/>
      <c r="FU17" s="66"/>
      <c r="FV17" s="66"/>
      <c r="FW17" s="66"/>
      <c r="FX17" s="66"/>
      <c r="FY17" s="66"/>
      <c r="FZ17" s="66"/>
      <c r="GA17" s="66"/>
      <c r="GB17" s="66"/>
      <c r="GC17" s="66"/>
      <c r="GD17" s="66"/>
      <c r="GE17" s="66"/>
      <c r="GF17" s="66"/>
      <c r="GG17" s="66"/>
      <c r="GH17" s="66"/>
      <c r="GI17" s="66"/>
      <c r="GJ17" s="66"/>
      <c r="GK17" s="66"/>
      <c r="GL17" s="66"/>
      <c r="GM17" s="66"/>
      <c r="GN17" s="66"/>
      <c r="GO17" s="66"/>
      <c r="GP17" s="66"/>
      <c r="GQ17" s="66"/>
      <c r="GR17" s="66"/>
      <c r="GS17" s="66"/>
      <c r="GT17" s="66"/>
      <c r="GU17" s="66"/>
      <c r="GV17" s="66"/>
      <c r="GW17" s="66"/>
      <c r="GX17" s="66"/>
      <c r="GY17" s="66"/>
      <c r="GZ17" s="66"/>
      <c r="HA17" s="66"/>
      <c r="HB17" s="66"/>
      <c r="HC17" s="66"/>
      <c r="HD17" s="66"/>
      <c r="HE17" s="66"/>
      <c r="HF17" s="66"/>
      <c r="HG17" s="66"/>
      <c r="HH17" s="66"/>
      <c r="HI17" s="66"/>
      <c r="HJ17" s="66"/>
      <c r="HK17" s="66"/>
      <c r="HL17" s="66"/>
      <c r="HM17" s="66"/>
      <c r="HN17" s="66"/>
      <c r="HO17" s="66"/>
      <c r="HP17" s="66"/>
      <c r="HQ17" s="66"/>
      <c r="HR17" s="66"/>
      <c r="HS17" s="66"/>
      <c r="HT17" s="66"/>
      <c r="HU17" s="66"/>
      <c r="HV17" s="66"/>
      <c r="HW17" s="66"/>
      <c r="HX17" s="66"/>
      <c r="HY17" s="66"/>
      <c r="HZ17" s="66"/>
      <c r="IA17" s="66"/>
      <c r="IB17" s="66"/>
      <c r="IC17" s="66"/>
      <c r="ID17" s="66"/>
      <c r="IE17" s="66"/>
      <c r="IF17" s="66"/>
      <c r="IG17" s="66"/>
      <c r="IH17" s="66"/>
      <c r="II17" s="66"/>
      <c r="IJ17" s="66"/>
      <c r="IK17" s="66"/>
      <c r="IL17" s="66"/>
      <c r="IM17" s="66"/>
      <c r="IN17" s="66"/>
      <c r="IO17" s="66"/>
      <c r="IP17" s="66"/>
      <c r="IQ17" s="66"/>
      <c r="IR17" s="66"/>
      <c r="IS17" s="66"/>
      <c r="IT17" s="66"/>
      <c r="IU17" s="66"/>
      <c r="IV17" s="66"/>
      <c r="IW17" s="66"/>
    </row>
    <row r="18" spans="1:257" s="67" customFormat="1">
      <c r="A18" s="144" t="s">
        <v>43</v>
      </c>
      <c r="B18" s="43" t="s">
        <v>44</v>
      </c>
      <c r="C18" s="143">
        <v>6</v>
      </c>
      <c r="D18" s="44" t="s">
        <v>34</v>
      </c>
      <c r="E18" s="42"/>
      <c r="F18" s="42"/>
      <c r="G18" s="42"/>
      <c r="H18" s="45"/>
      <c r="I18" s="45"/>
      <c r="J18" s="42"/>
      <c r="K18" s="45"/>
      <c r="L18" s="103">
        <f t="shared" si="3"/>
        <v>0</v>
      </c>
      <c r="M18" s="129">
        <f t="shared" si="4"/>
        <v>0</v>
      </c>
      <c r="N18" s="154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6"/>
      <c r="AO18" s="66"/>
      <c r="AP18" s="66"/>
      <c r="AQ18" s="66"/>
      <c r="AR18" s="66"/>
      <c r="AS18" s="66"/>
      <c r="AT18" s="66"/>
      <c r="AU18" s="66"/>
      <c r="AV18" s="66"/>
      <c r="AW18" s="66"/>
      <c r="AX18" s="66"/>
      <c r="AY18" s="66"/>
      <c r="AZ18" s="66"/>
      <c r="BA18" s="66"/>
      <c r="BB18" s="66"/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66"/>
      <c r="CG18" s="66"/>
      <c r="CH18" s="66"/>
      <c r="CI18" s="66"/>
      <c r="CJ18" s="66"/>
      <c r="CK18" s="66"/>
      <c r="CL18" s="66"/>
      <c r="CM18" s="66"/>
      <c r="CN18" s="66"/>
      <c r="CO18" s="66"/>
      <c r="CP18" s="66"/>
      <c r="CQ18" s="66"/>
      <c r="CR18" s="66"/>
      <c r="CS18" s="66"/>
      <c r="CT18" s="66"/>
      <c r="CU18" s="66"/>
      <c r="CV18" s="66"/>
      <c r="CW18" s="66"/>
      <c r="CX18" s="66"/>
      <c r="CY18" s="66"/>
      <c r="CZ18" s="66"/>
      <c r="DA18" s="66"/>
      <c r="DB18" s="66"/>
      <c r="DC18" s="66"/>
      <c r="DD18" s="66"/>
      <c r="DE18" s="66"/>
      <c r="DF18" s="66"/>
      <c r="DG18" s="66"/>
      <c r="DH18" s="66"/>
      <c r="DI18" s="66"/>
      <c r="DJ18" s="66"/>
      <c r="DK18" s="66"/>
      <c r="DL18" s="66"/>
      <c r="DM18" s="66"/>
      <c r="DN18" s="66"/>
      <c r="DO18" s="66"/>
      <c r="DP18" s="66"/>
      <c r="DQ18" s="66"/>
      <c r="DR18" s="66"/>
      <c r="DS18" s="66"/>
      <c r="DT18" s="66"/>
      <c r="DU18" s="66"/>
      <c r="DV18" s="66"/>
      <c r="DW18" s="66"/>
      <c r="DX18" s="66"/>
      <c r="DY18" s="66"/>
      <c r="DZ18" s="66"/>
      <c r="EA18" s="66"/>
      <c r="EB18" s="66"/>
      <c r="EC18" s="66"/>
      <c r="ED18" s="66"/>
      <c r="EE18" s="66"/>
      <c r="EF18" s="66"/>
      <c r="EG18" s="66"/>
      <c r="EH18" s="66"/>
      <c r="EI18" s="66"/>
      <c r="EJ18" s="66"/>
      <c r="EK18" s="66"/>
      <c r="EL18" s="66"/>
      <c r="EM18" s="66"/>
      <c r="EN18" s="66"/>
      <c r="EO18" s="66"/>
      <c r="EP18" s="66"/>
      <c r="EQ18" s="66"/>
      <c r="ER18" s="66"/>
      <c r="ES18" s="66"/>
      <c r="ET18" s="66"/>
      <c r="EU18" s="66"/>
      <c r="EV18" s="66"/>
      <c r="EW18" s="66"/>
      <c r="EX18" s="66"/>
      <c r="EY18" s="66"/>
      <c r="EZ18" s="66"/>
      <c r="FA18" s="66"/>
      <c r="FB18" s="66"/>
      <c r="FC18" s="66"/>
      <c r="FD18" s="66"/>
      <c r="FE18" s="66"/>
      <c r="FF18" s="66"/>
      <c r="FG18" s="66"/>
      <c r="FH18" s="66"/>
      <c r="FI18" s="66"/>
      <c r="FJ18" s="66"/>
      <c r="FK18" s="66"/>
      <c r="FL18" s="66"/>
      <c r="FM18" s="66"/>
      <c r="FN18" s="66"/>
      <c r="FO18" s="66"/>
      <c r="FP18" s="66"/>
      <c r="FQ18" s="66"/>
      <c r="FR18" s="66"/>
      <c r="FS18" s="66"/>
      <c r="FT18" s="66"/>
      <c r="FU18" s="66"/>
      <c r="FV18" s="66"/>
      <c r="FW18" s="66"/>
      <c r="FX18" s="66"/>
      <c r="FY18" s="66"/>
      <c r="FZ18" s="66"/>
      <c r="GA18" s="66"/>
      <c r="GB18" s="66"/>
      <c r="GC18" s="66"/>
      <c r="GD18" s="66"/>
      <c r="GE18" s="66"/>
      <c r="GF18" s="66"/>
      <c r="GG18" s="66"/>
      <c r="GH18" s="66"/>
      <c r="GI18" s="66"/>
      <c r="GJ18" s="66"/>
      <c r="GK18" s="66"/>
      <c r="GL18" s="66"/>
      <c r="GM18" s="66"/>
      <c r="GN18" s="66"/>
      <c r="GO18" s="66"/>
      <c r="GP18" s="66"/>
      <c r="GQ18" s="66"/>
      <c r="GR18" s="66"/>
      <c r="GS18" s="66"/>
      <c r="GT18" s="66"/>
      <c r="GU18" s="66"/>
      <c r="GV18" s="66"/>
      <c r="GW18" s="66"/>
      <c r="GX18" s="66"/>
      <c r="GY18" s="66"/>
      <c r="GZ18" s="66"/>
      <c r="HA18" s="66"/>
      <c r="HB18" s="66"/>
      <c r="HC18" s="66"/>
      <c r="HD18" s="66"/>
      <c r="HE18" s="66"/>
      <c r="HF18" s="66"/>
      <c r="HG18" s="66"/>
      <c r="HH18" s="66"/>
      <c r="HI18" s="66"/>
      <c r="HJ18" s="66"/>
      <c r="HK18" s="66"/>
      <c r="HL18" s="66"/>
      <c r="HM18" s="66"/>
      <c r="HN18" s="66"/>
      <c r="HO18" s="66"/>
      <c r="HP18" s="66"/>
      <c r="HQ18" s="66"/>
      <c r="HR18" s="66"/>
      <c r="HS18" s="66"/>
      <c r="HT18" s="66"/>
      <c r="HU18" s="66"/>
      <c r="HV18" s="66"/>
      <c r="HW18" s="66"/>
      <c r="HX18" s="66"/>
      <c r="HY18" s="66"/>
      <c r="HZ18" s="66"/>
      <c r="IA18" s="66"/>
      <c r="IB18" s="66"/>
      <c r="IC18" s="66"/>
      <c r="ID18" s="66"/>
      <c r="IE18" s="66"/>
      <c r="IF18" s="66"/>
      <c r="IG18" s="66"/>
      <c r="IH18" s="66"/>
      <c r="II18" s="66"/>
      <c r="IJ18" s="66"/>
      <c r="IK18" s="66"/>
      <c r="IL18" s="66"/>
      <c r="IM18" s="66"/>
      <c r="IN18" s="66"/>
      <c r="IO18" s="66"/>
      <c r="IP18" s="66"/>
      <c r="IQ18" s="66"/>
      <c r="IR18" s="66"/>
      <c r="IS18" s="66"/>
      <c r="IT18" s="66"/>
      <c r="IU18" s="66"/>
      <c r="IV18" s="66"/>
      <c r="IW18" s="66"/>
    </row>
    <row r="19" spans="1:257" s="67" customFormat="1">
      <c r="A19" s="191" t="s">
        <v>43</v>
      </c>
      <c r="B19" s="16" t="s">
        <v>44</v>
      </c>
      <c r="C19" s="147">
        <v>7</v>
      </c>
      <c r="D19" s="41" t="s">
        <v>35</v>
      </c>
      <c r="E19" s="38"/>
      <c r="F19" s="38"/>
      <c r="G19" s="38"/>
      <c r="H19" s="15"/>
      <c r="I19" s="39"/>
      <c r="J19" s="38">
        <v>1</v>
      </c>
      <c r="K19" s="15"/>
      <c r="L19" s="102">
        <f t="shared" si="3"/>
        <v>1</v>
      </c>
      <c r="M19" s="128">
        <f t="shared" si="4"/>
        <v>2.8571428571428571E-2</v>
      </c>
      <c r="N19" s="153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66"/>
      <c r="BO19" s="66"/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66"/>
      <c r="CC19" s="66"/>
      <c r="CD19" s="66"/>
      <c r="CE19" s="66"/>
      <c r="CF19" s="66"/>
      <c r="CG19" s="66"/>
      <c r="CH19" s="66"/>
      <c r="CI19" s="66"/>
      <c r="CJ19" s="66"/>
      <c r="CK19" s="66"/>
      <c r="CL19" s="66"/>
      <c r="CM19" s="66"/>
      <c r="CN19" s="66"/>
      <c r="CO19" s="66"/>
      <c r="CP19" s="66"/>
      <c r="CQ19" s="66"/>
      <c r="CR19" s="66"/>
      <c r="CS19" s="66"/>
      <c r="CT19" s="66"/>
      <c r="CU19" s="66"/>
      <c r="CV19" s="66"/>
      <c r="CW19" s="66"/>
      <c r="CX19" s="66"/>
      <c r="CY19" s="66"/>
      <c r="CZ19" s="66"/>
      <c r="DA19" s="66"/>
      <c r="DB19" s="66"/>
      <c r="DC19" s="66"/>
      <c r="DD19" s="66"/>
      <c r="DE19" s="66"/>
      <c r="DF19" s="66"/>
      <c r="DG19" s="66"/>
      <c r="DH19" s="66"/>
      <c r="DI19" s="66"/>
      <c r="DJ19" s="66"/>
      <c r="DK19" s="66"/>
      <c r="DL19" s="66"/>
      <c r="DM19" s="66"/>
      <c r="DN19" s="66"/>
      <c r="DO19" s="66"/>
      <c r="DP19" s="66"/>
      <c r="DQ19" s="66"/>
      <c r="DR19" s="66"/>
      <c r="DS19" s="66"/>
      <c r="DT19" s="66"/>
      <c r="DU19" s="66"/>
      <c r="DV19" s="66"/>
      <c r="DW19" s="66"/>
      <c r="DX19" s="66"/>
      <c r="DY19" s="66"/>
      <c r="DZ19" s="66"/>
      <c r="EA19" s="66"/>
      <c r="EB19" s="66"/>
      <c r="EC19" s="66"/>
      <c r="ED19" s="66"/>
      <c r="EE19" s="66"/>
      <c r="EF19" s="66"/>
      <c r="EG19" s="66"/>
      <c r="EH19" s="66"/>
      <c r="EI19" s="66"/>
      <c r="EJ19" s="66"/>
      <c r="EK19" s="66"/>
      <c r="EL19" s="66"/>
      <c r="EM19" s="66"/>
      <c r="EN19" s="66"/>
      <c r="EO19" s="66"/>
      <c r="EP19" s="66"/>
      <c r="EQ19" s="66"/>
      <c r="ER19" s="66"/>
      <c r="ES19" s="66"/>
      <c r="ET19" s="66"/>
      <c r="EU19" s="66"/>
      <c r="EV19" s="66"/>
      <c r="EW19" s="66"/>
      <c r="EX19" s="66"/>
      <c r="EY19" s="66"/>
      <c r="EZ19" s="66"/>
      <c r="FA19" s="66"/>
      <c r="FB19" s="66"/>
      <c r="FC19" s="66"/>
      <c r="FD19" s="66"/>
      <c r="FE19" s="66"/>
      <c r="FF19" s="66"/>
      <c r="FG19" s="66"/>
      <c r="FH19" s="66"/>
      <c r="FI19" s="66"/>
      <c r="FJ19" s="66"/>
      <c r="FK19" s="66"/>
      <c r="FL19" s="66"/>
      <c r="FM19" s="66"/>
      <c r="FN19" s="66"/>
      <c r="FO19" s="66"/>
      <c r="FP19" s="66"/>
      <c r="FQ19" s="66"/>
      <c r="FR19" s="66"/>
      <c r="FS19" s="66"/>
      <c r="FT19" s="66"/>
      <c r="FU19" s="66"/>
      <c r="FV19" s="66"/>
      <c r="FW19" s="66"/>
      <c r="FX19" s="66"/>
      <c r="FY19" s="66"/>
      <c r="FZ19" s="66"/>
      <c r="GA19" s="66"/>
      <c r="GB19" s="66"/>
      <c r="GC19" s="66"/>
      <c r="GD19" s="66"/>
      <c r="GE19" s="66"/>
      <c r="GF19" s="66"/>
      <c r="GG19" s="66"/>
      <c r="GH19" s="66"/>
      <c r="GI19" s="66"/>
      <c r="GJ19" s="66"/>
      <c r="GK19" s="66"/>
      <c r="GL19" s="66"/>
      <c r="GM19" s="66"/>
      <c r="GN19" s="66"/>
      <c r="GO19" s="66"/>
      <c r="GP19" s="66"/>
      <c r="GQ19" s="66"/>
      <c r="GR19" s="66"/>
      <c r="GS19" s="66"/>
      <c r="GT19" s="66"/>
      <c r="GU19" s="66"/>
      <c r="GV19" s="66"/>
      <c r="GW19" s="66"/>
      <c r="GX19" s="66"/>
      <c r="GY19" s="66"/>
      <c r="GZ19" s="66"/>
      <c r="HA19" s="66"/>
      <c r="HB19" s="66"/>
      <c r="HC19" s="66"/>
      <c r="HD19" s="66"/>
      <c r="HE19" s="66"/>
      <c r="HF19" s="66"/>
      <c r="HG19" s="66"/>
      <c r="HH19" s="66"/>
      <c r="HI19" s="66"/>
      <c r="HJ19" s="66"/>
      <c r="HK19" s="66"/>
      <c r="HL19" s="66"/>
      <c r="HM19" s="66"/>
      <c r="HN19" s="66"/>
      <c r="HO19" s="66"/>
      <c r="HP19" s="66"/>
      <c r="HQ19" s="66"/>
      <c r="HR19" s="66"/>
      <c r="HS19" s="66"/>
      <c r="HT19" s="66"/>
      <c r="HU19" s="66"/>
      <c r="HV19" s="66"/>
      <c r="HW19" s="66"/>
      <c r="HX19" s="66"/>
      <c r="HY19" s="66"/>
      <c r="HZ19" s="66"/>
      <c r="IA19" s="66"/>
      <c r="IB19" s="66"/>
      <c r="IC19" s="66"/>
      <c r="ID19" s="66"/>
      <c r="IE19" s="66"/>
      <c r="IF19" s="66"/>
      <c r="IG19" s="66"/>
      <c r="IH19" s="66"/>
      <c r="II19" s="66"/>
      <c r="IJ19" s="66"/>
      <c r="IK19" s="66"/>
      <c r="IL19" s="66"/>
      <c r="IM19" s="66"/>
      <c r="IN19" s="66"/>
      <c r="IO19" s="66"/>
      <c r="IP19" s="66"/>
      <c r="IQ19" s="66"/>
      <c r="IR19" s="66"/>
      <c r="IS19" s="66"/>
      <c r="IT19" s="66"/>
      <c r="IU19" s="66"/>
      <c r="IV19" s="66"/>
      <c r="IW19" s="66"/>
    </row>
    <row r="20" spans="1:257" s="67" customFormat="1">
      <c r="A20" s="144" t="s">
        <v>43</v>
      </c>
      <c r="B20" s="43" t="s">
        <v>44</v>
      </c>
      <c r="C20" s="143">
        <v>8</v>
      </c>
      <c r="D20" s="44" t="s">
        <v>46</v>
      </c>
      <c r="E20" s="42"/>
      <c r="F20" s="42"/>
      <c r="G20" s="42"/>
      <c r="H20" s="45"/>
      <c r="I20" s="45"/>
      <c r="J20" s="42"/>
      <c r="K20" s="45"/>
      <c r="L20" s="103">
        <f t="shared" si="3"/>
        <v>0</v>
      </c>
      <c r="M20" s="129">
        <f t="shared" si="4"/>
        <v>0</v>
      </c>
      <c r="N20" s="154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66"/>
      <c r="BO20" s="66"/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66"/>
      <c r="CC20" s="66"/>
      <c r="CD20" s="66"/>
      <c r="CE20" s="66"/>
      <c r="CF20" s="66"/>
      <c r="CG20" s="66"/>
      <c r="CH20" s="66"/>
      <c r="CI20" s="66"/>
      <c r="CJ20" s="66"/>
      <c r="CK20" s="66"/>
      <c r="CL20" s="66"/>
      <c r="CM20" s="66"/>
      <c r="CN20" s="66"/>
      <c r="CO20" s="66"/>
      <c r="CP20" s="66"/>
      <c r="CQ20" s="66"/>
      <c r="CR20" s="66"/>
      <c r="CS20" s="66"/>
      <c r="CT20" s="66"/>
      <c r="CU20" s="66"/>
      <c r="CV20" s="66"/>
      <c r="CW20" s="66"/>
      <c r="CX20" s="66"/>
      <c r="CY20" s="66"/>
      <c r="CZ20" s="66"/>
      <c r="DA20" s="66"/>
      <c r="DB20" s="66"/>
      <c r="DC20" s="66"/>
      <c r="DD20" s="66"/>
      <c r="DE20" s="66"/>
      <c r="DF20" s="66"/>
      <c r="DG20" s="66"/>
      <c r="DH20" s="66"/>
      <c r="DI20" s="66"/>
      <c r="DJ20" s="66"/>
      <c r="DK20" s="66"/>
      <c r="DL20" s="66"/>
      <c r="DM20" s="66"/>
      <c r="DN20" s="66"/>
      <c r="DO20" s="66"/>
      <c r="DP20" s="66"/>
      <c r="DQ20" s="66"/>
      <c r="DR20" s="66"/>
      <c r="DS20" s="66"/>
      <c r="DT20" s="66"/>
      <c r="DU20" s="66"/>
      <c r="DV20" s="66"/>
      <c r="DW20" s="66"/>
      <c r="DX20" s="66"/>
      <c r="DY20" s="66"/>
      <c r="DZ20" s="66"/>
      <c r="EA20" s="66"/>
      <c r="EB20" s="66"/>
      <c r="EC20" s="66"/>
      <c r="ED20" s="66"/>
      <c r="EE20" s="66"/>
      <c r="EF20" s="66"/>
      <c r="EG20" s="66"/>
      <c r="EH20" s="66"/>
      <c r="EI20" s="66"/>
      <c r="EJ20" s="66"/>
      <c r="EK20" s="66"/>
      <c r="EL20" s="66"/>
      <c r="EM20" s="66"/>
      <c r="EN20" s="66"/>
      <c r="EO20" s="66"/>
      <c r="EP20" s="66"/>
      <c r="EQ20" s="66"/>
      <c r="ER20" s="66"/>
      <c r="ES20" s="66"/>
      <c r="ET20" s="66"/>
      <c r="EU20" s="66"/>
      <c r="EV20" s="66"/>
      <c r="EW20" s="66"/>
      <c r="EX20" s="66"/>
      <c r="EY20" s="66"/>
      <c r="EZ20" s="66"/>
      <c r="FA20" s="66"/>
      <c r="FB20" s="66"/>
      <c r="FC20" s="66"/>
      <c r="FD20" s="66"/>
      <c r="FE20" s="66"/>
      <c r="FF20" s="66"/>
      <c r="FG20" s="66"/>
      <c r="FH20" s="66"/>
      <c r="FI20" s="66"/>
      <c r="FJ20" s="66"/>
      <c r="FK20" s="66"/>
      <c r="FL20" s="66"/>
      <c r="FM20" s="66"/>
      <c r="FN20" s="66"/>
      <c r="FO20" s="66"/>
      <c r="FP20" s="66"/>
      <c r="FQ20" s="66"/>
      <c r="FR20" s="66"/>
      <c r="FS20" s="66"/>
      <c r="FT20" s="66"/>
      <c r="FU20" s="66"/>
      <c r="FV20" s="66"/>
      <c r="FW20" s="66"/>
      <c r="FX20" s="66"/>
      <c r="FY20" s="66"/>
      <c r="FZ20" s="66"/>
      <c r="GA20" s="66"/>
      <c r="GB20" s="66"/>
      <c r="GC20" s="66"/>
      <c r="GD20" s="66"/>
      <c r="GE20" s="66"/>
      <c r="GF20" s="66"/>
      <c r="GG20" s="66"/>
      <c r="GH20" s="66"/>
      <c r="GI20" s="66"/>
      <c r="GJ20" s="66"/>
      <c r="GK20" s="66"/>
      <c r="GL20" s="66"/>
      <c r="GM20" s="66"/>
      <c r="GN20" s="66"/>
      <c r="GO20" s="66"/>
      <c r="GP20" s="66"/>
      <c r="GQ20" s="66"/>
      <c r="GR20" s="66"/>
      <c r="GS20" s="66"/>
      <c r="GT20" s="66"/>
      <c r="GU20" s="66"/>
      <c r="GV20" s="66"/>
      <c r="GW20" s="66"/>
      <c r="GX20" s="66"/>
      <c r="GY20" s="66"/>
      <c r="GZ20" s="66"/>
      <c r="HA20" s="66"/>
      <c r="HB20" s="66"/>
      <c r="HC20" s="66"/>
      <c r="HD20" s="66"/>
      <c r="HE20" s="66"/>
      <c r="HF20" s="66"/>
      <c r="HG20" s="66"/>
      <c r="HH20" s="66"/>
      <c r="HI20" s="66"/>
      <c r="HJ20" s="66"/>
      <c r="HK20" s="66"/>
      <c r="HL20" s="66"/>
      <c r="HM20" s="66"/>
      <c r="HN20" s="66"/>
      <c r="HO20" s="66"/>
      <c r="HP20" s="66"/>
      <c r="HQ20" s="66"/>
      <c r="HR20" s="66"/>
      <c r="HS20" s="66"/>
      <c r="HT20" s="66"/>
      <c r="HU20" s="66"/>
      <c r="HV20" s="66"/>
      <c r="HW20" s="66"/>
      <c r="HX20" s="66"/>
      <c r="HY20" s="66"/>
      <c r="HZ20" s="66"/>
      <c r="IA20" s="66"/>
      <c r="IB20" s="66"/>
      <c r="IC20" s="66"/>
      <c r="ID20" s="66"/>
      <c r="IE20" s="66"/>
      <c r="IF20" s="66"/>
      <c r="IG20" s="66"/>
      <c r="IH20" s="66"/>
      <c r="II20" s="66"/>
      <c r="IJ20" s="66"/>
      <c r="IK20" s="66"/>
      <c r="IL20" s="66"/>
      <c r="IM20" s="66"/>
      <c r="IN20" s="66"/>
      <c r="IO20" s="66"/>
      <c r="IP20" s="66"/>
      <c r="IQ20" s="66"/>
      <c r="IR20" s="66"/>
      <c r="IS20" s="66"/>
      <c r="IT20" s="66"/>
      <c r="IU20" s="66"/>
      <c r="IV20" s="66"/>
      <c r="IW20" s="66"/>
    </row>
    <row r="21" spans="1:257" s="67" customFormat="1">
      <c r="A21" s="191" t="s">
        <v>43</v>
      </c>
      <c r="B21" s="16" t="s">
        <v>44</v>
      </c>
      <c r="C21" s="147">
        <v>9</v>
      </c>
      <c r="D21" s="41" t="s">
        <v>46</v>
      </c>
      <c r="E21" s="38"/>
      <c r="F21" s="38"/>
      <c r="G21" s="38"/>
      <c r="H21" s="15"/>
      <c r="I21" s="39"/>
      <c r="J21" s="38"/>
      <c r="K21" s="15"/>
      <c r="L21" s="102">
        <f t="shared" si="3"/>
        <v>0</v>
      </c>
      <c r="M21" s="128">
        <f t="shared" si="4"/>
        <v>0</v>
      </c>
      <c r="N21" s="153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66"/>
      <c r="CG21" s="66"/>
      <c r="CH21" s="66"/>
      <c r="CI21" s="66"/>
      <c r="CJ21" s="66"/>
      <c r="CK21" s="66"/>
      <c r="CL21" s="66"/>
      <c r="CM21" s="66"/>
      <c r="CN21" s="66"/>
      <c r="CO21" s="66"/>
      <c r="CP21" s="66"/>
      <c r="CQ21" s="66"/>
      <c r="CR21" s="66"/>
      <c r="CS21" s="66"/>
      <c r="CT21" s="66"/>
      <c r="CU21" s="66"/>
      <c r="CV21" s="66"/>
      <c r="CW21" s="66"/>
      <c r="CX21" s="66"/>
      <c r="CY21" s="66"/>
      <c r="CZ21" s="66"/>
      <c r="DA21" s="66"/>
      <c r="DB21" s="66"/>
      <c r="DC21" s="66"/>
      <c r="DD21" s="66"/>
      <c r="DE21" s="66"/>
      <c r="DF21" s="66"/>
      <c r="DG21" s="66"/>
      <c r="DH21" s="66"/>
      <c r="DI21" s="66"/>
      <c r="DJ21" s="66"/>
      <c r="DK21" s="66"/>
      <c r="DL21" s="66"/>
      <c r="DM21" s="66"/>
      <c r="DN21" s="66"/>
      <c r="DO21" s="66"/>
      <c r="DP21" s="66"/>
      <c r="DQ21" s="66"/>
      <c r="DR21" s="66"/>
      <c r="DS21" s="66"/>
      <c r="DT21" s="66"/>
      <c r="DU21" s="66"/>
      <c r="DV21" s="66"/>
      <c r="DW21" s="66"/>
      <c r="DX21" s="66"/>
      <c r="DY21" s="66"/>
      <c r="DZ21" s="66"/>
      <c r="EA21" s="66"/>
      <c r="EB21" s="66"/>
      <c r="EC21" s="66"/>
      <c r="ED21" s="66"/>
      <c r="EE21" s="66"/>
      <c r="EF21" s="66"/>
      <c r="EG21" s="66"/>
      <c r="EH21" s="66"/>
      <c r="EI21" s="66"/>
      <c r="EJ21" s="66"/>
      <c r="EK21" s="66"/>
      <c r="EL21" s="66"/>
      <c r="EM21" s="66"/>
      <c r="EN21" s="66"/>
      <c r="EO21" s="66"/>
      <c r="EP21" s="66"/>
      <c r="EQ21" s="66"/>
      <c r="ER21" s="66"/>
      <c r="ES21" s="66"/>
      <c r="ET21" s="66"/>
      <c r="EU21" s="66"/>
      <c r="EV21" s="66"/>
      <c r="EW21" s="66"/>
      <c r="EX21" s="66"/>
      <c r="EY21" s="66"/>
      <c r="EZ21" s="66"/>
      <c r="FA21" s="66"/>
      <c r="FB21" s="66"/>
      <c r="FC21" s="66"/>
      <c r="FD21" s="66"/>
      <c r="FE21" s="66"/>
      <c r="FF21" s="66"/>
      <c r="FG21" s="66"/>
      <c r="FH21" s="66"/>
      <c r="FI21" s="66"/>
      <c r="FJ21" s="66"/>
      <c r="FK21" s="66"/>
      <c r="FL21" s="66"/>
      <c r="FM21" s="66"/>
      <c r="FN21" s="66"/>
      <c r="FO21" s="66"/>
      <c r="FP21" s="66"/>
      <c r="FQ21" s="66"/>
      <c r="FR21" s="66"/>
      <c r="FS21" s="66"/>
      <c r="FT21" s="66"/>
      <c r="FU21" s="66"/>
      <c r="FV21" s="66"/>
      <c r="FW21" s="66"/>
      <c r="FX21" s="66"/>
      <c r="FY21" s="66"/>
      <c r="FZ21" s="66"/>
      <c r="GA21" s="66"/>
      <c r="GB21" s="66"/>
      <c r="GC21" s="66"/>
      <c r="GD21" s="66"/>
      <c r="GE21" s="66"/>
      <c r="GF21" s="66"/>
      <c r="GG21" s="66"/>
      <c r="GH21" s="66"/>
      <c r="GI21" s="66"/>
      <c r="GJ21" s="66"/>
      <c r="GK21" s="66"/>
      <c r="GL21" s="66"/>
      <c r="GM21" s="66"/>
      <c r="GN21" s="66"/>
      <c r="GO21" s="66"/>
      <c r="GP21" s="66"/>
      <c r="GQ21" s="66"/>
      <c r="GR21" s="66"/>
      <c r="GS21" s="66"/>
      <c r="GT21" s="66"/>
      <c r="GU21" s="66"/>
      <c r="GV21" s="66"/>
      <c r="GW21" s="66"/>
      <c r="GX21" s="66"/>
      <c r="GY21" s="66"/>
      <c r="GZ21" s="66"/>
      <c r="HA21" s="66"/>
      <c r="HB21" s="66"/>
      <c r="HC21" s="66"/>
      <c r="HD21" s="66"/>
      <c r="HE21" s="66"/>
      <c r="HF21" s="66"/>
      <c r="HG21" s="66"/>
      <c r="HH21" s="66"/>
      <c r="HI21" s="66"/>
      <c r="HJ21" s="66"/>
      <c r="HK21" s="66"/>
      <c r="HL21" s="66"/>
      <c r="HM21" s="66"/>
      <c r="HN21" s="66"/>
      <c r="HO21" s="66"/>
      <c r="HP21" s="66"/>
      <c r="HQ21" s="66"/>
      <c r="HR21" s="66"/>
      <c r="HS21" s="66"/>
      <c r="HT21" s="66"/>
      <c r="HU21" s="66"/>
      <c r="HV21" s="66"/>
      <c r="HW21" s="66"/>
      <c r="HX21" s="66"/>
      <c r="HY21" s="66"/>
      <c r="HZ21" s="66"/>
      <c r="IA21" s="66"/>
      <c r="IB21" s="66"/>
      <c r="IC21" s="66"/>
      <c r="ID21" s="66"/>
      <c r="IE21" s="66"/>
      <c r="IF21" s="66"/>
      <c r="IG21" s="66"/>
      <c r="IH21" s="66"/>
      <c r="II21" s="66"/>
      <c r="IJ21" s="66"/>
      <c r="IK21" s="66"/>
      <c r="IL21" s="66"/>
      <c r="IM21" s="66"/>
      <c r="IN21" s="66"/>
      <c r="IO21" s="66"/>
      <c r="IP21" s="66"/>
      <c r="IQ21" s="66"/>
      <c r="IR21" s="66"/>
      <c r="IS21" s="66"/>
      <c r="IT21" s="66"/>
      <c r="IU21" s="66"/>
      <c r="IV21" s="66"/>
      <c r="IW21" s="66"/>
    </row>
    <row r="22" spans="1:257" s="67" customFormat="1">
      <c r="A22" s="144" t="s">
        <v>43</v>
      </c>
      <c r="B22" s="43" t="s">
        <v>44</v>
      </c>
      <c r="C22" s="143">
        <v>10</v>
      </c>
      <c r="D22" s="44" t="s">
        <v>6</v>
      </c>
      <c r="E22" s="42"/>
      <c r="F22" s="42"/>
      <c r="G22" s="42"/>
      <c r="H22" s="45">
        <v>0.5</v>
      </c>
      <c r="I22" s="45"/>
      <c r="J22" s="42"/>
      <c r="K22" s="45"/>
      <c r="L22" s="103">
        <f t="shared" si="3"/>
        <v>0.5</v>
      </c>
      <c r="M22" s="129">
        <f t="shared" si="4"/>
        <v>1.4285714285714285E-2</v>
      </c>
      <c r="N22" s="154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  <c r="CH22" s="66"/>
      <c r="CI22" s="66"/>
      <c r="CJ22" s="66"/>
      <c r="CK22" s="66"/>
      <c r="CL22" s="66"/>
      <c r="CM22" s="66"/>
      <c r="CN22" s="66"/>
      <c r="CO22" s="66"/>
      <c r="CP22" s="66"/>
      <c r="CQ22" s="66"/>
      <c r="CR22" s="66"/>
      <c r="CS22" s="66"/>
      <c r="CT22" s="66"/>
      <c r="CU22" s="66"/>
      <c r="CV22" s="66"/>
      <c r="CW22" s="66"/>
      <c r="CX22" s="66"/>
      <c r="CY22" s="66"/>
      <c r="CZ22" s="66"/>
      <c r="DA22" s="66"/>
      <c r="DB22" s="66"/>
      <c r="DC22" s="66"/>
      <c r="DD22" s="66"/>
      <c r="DE22" s="66"/>
      <c r="DF22" s="66"/>
      <c r="DG22" s="66"/>
      <c r="DH22" s="66"/>
      <c r="DI22" s="66"/>
      <c r="DJ22" s="66"/>
      <c r="DK22" s="66"/>
      <c r="DL22" s="66"/>
      <c r="DM22" s="66"/>
      <c r="DN22" s="66"/>
      <c r="DO22" s="66"/>
      <c r="DP22" s="66"/>
      <c r="DQ22" s="66"/>
      <c r="DR22" s="66"/>
      <c r="DS22" s="66"/>
      <c r="DT22" s="66"/>
      <c r="DU22" s="66"/>
      <c r="DV22" s="66"/>
      <c r="DW22" s="66"/>
      <c r="DX22" s="66"/>
      <c r="DY22" s="66"/>
      <c r="DZ22" s="66"/>
      <c r="EA22" s="66"/>
      <c r="EB22" s="66"/>
      <c r="EC22" s="66"/>
      <c r="ED22" s="66"/>
      <c r="EE22" s="66"/>
      <c r="EF22" s="66"/>
      <c r="EG22" s="66"/>
      <c r="EH22" s="66"/>
      <c r="EI22" s="66"/>
      <c r="EJ22" s="66"/>
      <c r="EK22" s="66"/>
      <c r="EL22" s="66"/>
      <c r="EM22" s="66"/>
      <c r="EN22" s="66"/>
      <c r="EO22" s="66"/>
      <c r="EP22" s="66"/>
      <c r="EQ22" s="66"/>
      <c r="ER22" s="66"/>
      <c r="ES22" s="66"/>
      <c r="ET22" s="66"/>
      <c r="EU22" s="66"/>
      <c r="EV22" s="66"/>
      <c r="EW22" s="66"/>
      <c r="EX22" s="66"/>
      <c r="EY22" s="66"/>
      <c r="EZ22" s="66"/>
      <c r="FA22" s="66"/>
      <c r="FB22" s="66"/>
      <c r="FC22" s="66"/>
      <c r="FD22" s="66"/>
      <c r="FE22" s="66"/>
      <c r="FF22" s="66"/>
      <c r="FG22" s="66"/>
      <c r="FH22" s="66"/>
      <c r="FI22" s="66"/>
      <c r="FJ22" s="66"/>
      <c r="FK22" s="66"/>
      <c r="FL22" s="66"/>
      <c r="FM22" s="66"/>
      <c r="FN22" s="66"/>
      <c r="FO22" s="66"/>
      <c r="FP22" s="66"/>
      <c r="FQ22" s="66"/>
      <c r="FR22" s="66"/>
      <c r="FS22" s="66"/>
      <c r="FT22" s="66"/>
      <c r="FU22" s="66"/>
      <c r="FV22" s="66"/>
      <c r="FW22" s="66"/>
      <c r="FX22" s="66"/>
      <c r="FY22" s="66"/>
      <c r="FZ22" s="66"/>
      <c r="GA22" s="66"/>
      <c r="GB22" s="66"/>
      <c r="GC22" s="66"/>
      <c r="GD22" s="66"/>
      <c r="GE22" s="66"/>
      <c r="GF22" s="66"/>
      <c r="GG22" s="66"/>
      <c r="GH22" s="66"/>
      <c r="GI22" s="66"/>
      <c r="GJ22" s="66"/>
      <c r="GK22" s="66"/>
      <c r="GL22" s="66"/>
      <c r="GM22" s="66"/>
      <c r="GN22" s="66"/>
      <c r="GO22" s="66"/>
      <c r="GP22" s="66"/>
      <c r="GQ22" s="66"/>
      <c r="GR22" s="66"/>
      <c r="GS22" s="66"/>
      <c r="GT22" s="66"/>
      <c r="GU22" s="66"/>
      <c r="GV22" s="66"/>
      <c r="GW22" s="66"/>
      <c r="GX22" s="66"/>
      <c r="GY22" s="66"/>
      <c r="GZ22" s="66"/>
      <c r="HA22" s="66"/>
      <c r="HB22" s="66"/>
      <c r="HC22" s="66"/>
      <c r="HD22" s="66"/>
      <c r="HE22" s="66"/>
      <c r="HF22" s="66"/>
      <c r="HG22" s="66"/>
      <c r="HH22" s="66"/>
      <c r="HI22" s="66"/>
      <c r="HJ22" s="66"/>
      <c r="HK22" s="66"/>
      <c r="HL22" s="66"/>
      <c r="HM22" s="66"/>
      <c r="HN22" s="66"/>
      <c r="HO22" s="66"/>
      <c r="HP22" s="66"/>
      <c r="HQ22" s="66"/>
      <c r="HR22" s="66"/>
      <c r="HS22" s="66"/>
      <c r="HT22" s="66"/>
      <c r="HU22" s="66"/>
      <c r="HV22" s="66"/>
      <c r="HW22" s="66"/>
      <c r="HX22" s="66"/>
      <c r="HY22" s="66"/>
      <c r="HZ22" s="66"/>
      <c r="IA22" s="66"/>
      <c r="IB22" s="66"/>
      <c r="IC22" s="66"/>
      <c r="ID22" s="66"/>
      <c r="IE22" s="66"/>
      <c r="IF22" s="66"/>
      <c r="IG22" s="66"/>
      <c r="IH22" s="66"/>
      <c r="II22" s="66"/>
      <c r="IJ22" s="66"/>
      <c r="IK22" s="66"/>
      <c r="IL22" s="66"/>
      <c r="IM22" s="66"/>
      <c r="IN22" s="66"/>
      <c r="IO22" s="66"/>
      <c r="IP22" s="66"/>
      <c r="IQ22" s="66"/>
      <c r="IR22" s="66"/>
      <c r="IS22" s="66"/>
      <c r="IT22" s="66"/>
      <c r="IU22" s="66"/>
      <c r="IV22" s="66"/>
      <c r="IW22" s="66"/>
    </row>
    <row r="23" spans="1:257" s="67" customFormat="1">
      <c r="A23" s="191" t="s">
        <v>43</v>
      </c>
      <c r="B23" s="16" t="s">
        <v>44</v>
      </c>
      <c r="C23" s="147">
        <v>11</v>
      </c>
      <c r="D23" s="41" t="s">
        <v>36</v>
      </c>
      <c r="E23" s="38"/>
      <c r="F23" s="38"/>
      <c r="G23" s="38"/>
      <c r="H23" s="15"/>
      <c r="I23" s="39"/>
      <c r="J23" s="38"/>
      <c r="K23" s="15"/>
      <c r="L23" s="104">
        <f t="shared" si="3"/>
        <v>0</v>
      </c>
      <c r="M23" s="130">
        <f t="shared" si="4"/>
        <v>0</v>
      </c>
      <c r="N23" s="153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  <c r="CH23" s="66"/>
      <c r="CI23" s="66"/>
      <c r="CJ23" s="66"/>
      <c r="CK23" s="66"/>
      <c r="CL23" s="66"/>
      <c r="CM23" s="66"/>
      <c r="CN23" s="66"/>
      <c r="CO23" s="66"/>
      <c r="CP23" s="66"/>
      <c r="CQ23" s="66"/>
      <c r="CR23" s="66"/>
      <c r="CS23" s="66"/>
      <c r="CT23" s="66"/>
      <c r="CU23" s="66"/>
      <c r="CV23" s="66"/>
      <c r="CW23" s="66"/>
      <c r="CX23" s="66"/>
      <c r="CY23" s="66"/>
      <c r="CZ23" s="66"/>
      <c r="DA23" s="66"/>
      <c r="DB23" s="66"/>
      <c r="DC23" s="66"/>
      <c r="DD23" s="66"/>
      <c r="DE23" s="66"/>
      <c r="DF23" s="66"/>
      <c r="DG23" s="66"/>
      <c r="DH23" s="66"/>
      <c r="DI23" s="66"/>
      <c r="DJ23" s="66"/>
      <c r="DK23" s="66"/>
      <c r="DL23" s="66"/>
      <c r="DM23" s="66"/>
      <c r="DN23" s="66"/>
      <c r="DO23" s="66"/>
      <c r="DP23" s="66"/>
      <c r="DQ23" s="66"/>
      <c r="DR23" s="66"/>
      <c r="DS23" s="66"/>
      <c r="DT23" s="66"/>
      <c r="DU23" s="66"/>
      <c r="DV23" s="66"/>
      <c r="DW23" s="66"/>
      <c r="DX23" s="66"/>
      <c r="DY23" s="66"/>
      <c r="DZ23" s="66"/>
      <c r="EA23" s="66"/>
      <c r="EB23" s="66"/>
      <c r="EC23" s="66"/>
      <c r="ED23" s="66"/>
      <c r="EE23" s="66"/>
      <c r="EF23" s="66"/>
      <c r="EG23" s="66"/>
      <c r="EH23" s="66"/>
      <c r="EI23" s="66"/>
      <c r="EJ23" s="66"/>
      <c r="EK23" s="66"/>
      <c r="EL23" s="66"/>
      <c r="EM23" s="66"/>
      <c r="EN23" s="66"/>
      <c r="EO23" s="66"/>
      <c r="EP23" s="66"/>
      <c r="EQ23" s="66"/>
      <c r="ER23" s="66"/>
      <c r="ES23" s="66"/>
      <c r="ET23" s="66"/>
      <c r="EU23" s="66"/>
      <c r="EV23" s="66"/>
      <c r="EW23" s="66"/>
      <c r="EX23" s="66"/>
      <c r="EY23" s="66"/>
      <c r="EZ23" s="66"/>
      <c r="FA23" s="66"/>
      <c r="FB23" s="66"/>
      <c r="FC23" s="66"/>
      <c r="FD23" s="66"/>
      <c r="FE23" s="66"/>
      <c r="FF23" s="66"/>
      <c r="FG23" s="66"/>
      <c r="FH23" s="66"/>
      <c r="FI23" s="66"/>
      <c r="FJ23" s="66"/>
      <c r="FK23" s="66"/>
      <c r="FL23" s="66"/>
      <c r="FM23" s="66"/>
      <c r="FN23" s="66"/>
      <c r="FO23" s="66"/>
      <c r="FP23" s="66"/>
      <c r="FQ23" s="66"/>
      <c r="FR23" s="66"/>
      <c r="FS23" s="66"/>
      <c r="FT23" s="66"/>
      <c r="FU23" s="66"/>
      <c r="FV23" s="66"/>
      <c r="FW23" s="66"/>
      <c r="FX23" s="66"/>
      <c r="FY23" s="66"/>
      <c r="FZ23" s="66"/>
      <c r="GA23" s="66"/>
      <c r="GB23" s="66"/>
      <c r="GC23" s="66"/>
      <c r="GD23" s="66"/>
      <c r="GE23" s="66"/>
      <c r="GF23" s="66"/>
      <c r="GG23" s="66"/>
      <c r="GH23" s="66"/>
      <c r="GI23" s="66"/>
      <c r="GJ23" s="66"/>
      <c r="GK23" s="66"/>
      <c r="GL23" s="66"/>
      <c r="GM23" s="66"/>
      <c r="GN23" s="66"/>
      <c r="GO23" s="66"/>
      <c r="GP23" s="66"/>
      <c r="GQ23" s="66"/>
      <c r="GR23" s="66"/>
      <c r="GS23" s="66"/>
      <c r="GT23" s="66"/>
      <c r="GU23" s="66"/>
      <c r="GV23" s="66"/>
      <c r="GW23" s="66"/>
      <c r="GX23" s="66"/>
      <c r="GY23" s="66"/>
      <c r="GZ23" s="66"/>
      <c r="HA23" s="66"/>
      <c r="HB23" s="66"/>
      <c r="HC23" s="66"/>
      <c r="HD23" s="66"/>
      <c r="HE23" s="66"/>
      <c r="HF23" s="66"/>
      <c r="HG23" s="66"/>
      <c r="HH23" s="66"/>
      <c r="HI23" s="66"/>
      <c r="HJ23" s="66"/>
      <c r="HK23" s="66"/>
      <c r="HL23" s="66"/>
      <c r="HM23" s="66"/>
      <c r="HN23" s="66"/>
      <c r="HO23" s="66"/>
      <c r="HP23" s="66"/>
      <c r="HQ23" s="66"/>
      <c r="HR23" s="66"/>
      <c r="HS23" s="66"/>
      <c r="HT23" s="66"/>
      <c r="HU23" s="66"/>
      <c r="HV23" s="66"/>
      <c r="HW23" s="66"/>
      <c r="HX23" s="66"/>
      <c r="HY23" s="66"/>
      <c r="HZ23" s="66"/>
      <c r="IA23" s="66"/>
      <c r="IB23" s="66"/>
      <c r="IC23" s="66"/>
      <c r="ID23" s="66"/>
      <c r="IE23" s="66"/>
      <c r="IF23" s="66"/>
      <c r="IG23" s="66"/>
      <c r="IH23" s="66"/>
      <c r="II23" s="66"/>
      <c r="IJ23" s="66"/>
      <c r="IK23" s="66"/>
      <c r="IL23" s="66"/>
      <c r="IM23" s="66"/>
      <c r="IN23" s="66"/>
      <c r="IO23" s="66"/>
      <c r="IP23" s="66"/>
      <c r="IQ23" s="66"/>
      <c r="IR23" s="66"/>
      <c r="IS23" s="66"/>
      <c r="IT23" s="66"/>
      <c r="IU23" s="66"/>
      <c r="IV23" s="66"/>
      <c r="IW23" s="66"/>
    </row>
    <row r="24" spans="1:257" s="67" customFormat="1">
      <c r="A24" s="144" t="s">
        <v>43</v>
      </c>
      <c r="B24" s="43" t="s">
        <v>44</v>
      </c>
      <c r="C24" s="143">
        <v>12</v>
      </c>
      <c r="D24" s="44" t="s">
        <v>45</v>
      </c>
      <c r="E24" s="77"/>
      <c r="F24" s="78"/>
      <c r="G24" s="77"/>
      <c r="H24" s="77"/>
      <c r="I24" s="77"/>
      <c r="J24" s="78"/>
      <c r="K24" s="77"/>
      <c r="L24" s="79">
        <f t="shared" si="3"/>
        <v>0</v>
      </c>
      <c r="M24" s="131">
        <f t="shared" si="4"/>
        <v>0</v>
      </c>
      <c r="N24" s="181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  <c r="AZ24" s="66"/>
      <c r="BA24" s="66"/>
      <c r="BB24" s="66"/>
      <c r="BC24" s="66"/>
      <c r="BD24" s="66"/>
      <c r="BE24" s="66"/>
      <c r="BF24" s="66"/>
      <c r="BG24" s="66"/>
      <c r="BH24" s="66"/>
      <c r="BI24" s="66"/>
      <c r="BJ24" s="66"/>
      <c r="BK24" s="66"/>
      <c r="BL24" s="66"/>
      <c r="BM24" s="66"/>
      <c r="BN24" s="66"/>
      <c r="BO24" s="66"/>
      <c r="BP24" s="66"/>
      <c r="BQ24" s="66"/>
      <c r="BR24" s="66"/>
      <c r="BS24" s="66"/>
      <c r="BT24" s="66"/>
      <c r="BU24" s="66"/>
      <c r="BV24" s="66"/>
      <c r="BW24" s="66"/>
      <c r="BX24" s="66"/>
      <c r="BY24" s="66"/>
      <c r="BZ24" s="66"/>
      <c r="CA24" s="66"/>
      <c r="CB24" s="66"/>
      <c r="CC24" s="66"/>
      <c r="CD24" s="66"/>
      <c r="CE24" s="66"/>
      <c r="CF24" s="66"/>
      <c r="CG24" s="66"/>
      <c r="CH24" s="66"/>
      <c r="CI24" s="66"/>
      <c r="CJ24" s="66"/>
      <c r="CK24" s="66"/>
      <c r="CL24" s="66"/>
      <c r="CM24" s="66"/>
      <c r="CN24" s="66"/>
      <c r="CO24" s="66"/>
      <c r="CP24" s="66"/>
      <c r="CQ24" s="66"/>
      <c r="CR24" s="66"/>
      <c r="CS24" s="66"/>
      <c r="CT24" s="66"/>
      <c r="CU24" s="66"/>
      <c r="CV24" s="66"/>
      <c r="CW24" s="66"/>
      <c r="CX24" s="66"/>
      <c r="CY24" s="66"/>
      <c r="CZ24" s="66"/>
      <c r="DA24" s="66"/>
      <c r="DB24" s="66"/>
      <c r="DC24" s="66"/>
      <c r="DD24" s="66"/>
      <c r="DE24" s="66"/>
      <c r="DF24" s="66"/>
      <c r="DG24" s="66"/>
      <c r="DH24" s="66"/>
      <c r="DI24" s="66"/>
      <c r="DJ24" s="66"/>
      <c r="DK24" s="66"/>
      <c r="DL24" s="66"/>
      <c r="DM24" s="66"/>
      <c r="DN24" s="66"/>
      <c r="DO24" s="66"/>
      <c r="DP24" s="66"/>
      <c r="DQ24" s="66"/>
      <c r="DR24" s="66"/>
      <c r="DS24" s="66"/>
      <c r="DT24" s="66"/>
      <c r="DU24" s="66"/>
      <c r="DV24" s="66"/>
      <c r="DW24" s="66"/>
      <c r="DX24" s="66"/>
      <c r="DY24" s="66"/>
      <c r="DZ24" s="66"/>
      <c r="EA24" s="66"/>
      <c r="EB24" s="66"/>
      <c r="EC24" s="66"/>
      <c r="ED24" s="66"/>
      <c r="EE24" s="66"/>
      <c r="EF24" s="66"/>
      <c r="EG24" s="66"/>
      <c r="EH24" s="66"/>
      <c r="EI24" s="66"/>
      <c r="EJ24" s="66"/>
      <c r="EK24" s="66"/>
      <c r="EL24" s="66"/>
      <c r="EM24" s="66"/>
      <c r="EN24" s="66"/>
      <c r="EO24" s="66"/>
      <c r="EP24" s="66"/>
      <c r="EQ24" s="66"/>
      <c r="ER24" s="66"/>
      <c r="ES24" s="66"/>
      <c r="ET24" s="66"/>
      <c r="EU24" s="66"/>
      <c r="EV24" s="66"/>
      <c r="EW24" s="66"/>
      <c r="EX24" s="66"/>
      <c r="EY24" s="66"/>
      <c r="EZ24" s="66"/>
      <c r="FA24" s="66"/>
      <c r="FB24" s="66"/>
      <c r="FC24" s="66"/>
      <c r="FD24" s="66"/>
      <c r="FE24" s="66"/>
      <c r="FF24" s="66"/>
      <c r="FG24" s="66"/>
      <c r="FH24" s="66"/>
      <c r="FI24" s="66"/>
      <c r="FJ24" s="66"/>
      <c r="FK24" s="66"/>
      <c r="FL24" s="66"/>
      <c r="FM24" s="66"/>
      <c r="FN24" s="66"/>
      <c r="FO24" s="66"/>
      <c r="FP24" s="66"/>
      <c r="FQ24" s="66"/>
      <c r="FR24" s="66"/>
      <c r="FS24" s="66"/>
      <c r="FT24" s="66"/>
      <c r="FU24" s="66"/>
      <c r="FV24" s="66"/>
      <c r="FW24" s="66"/>
      <c r="FX24" s="66"/>
      <c r="FY24" s="66"/>
      <c r="FZ24" s="66"/>
      <c r="GA24" s="66"/>
      <c r="GB24" s="66"/>
      <c r="GC24" s="66"/>
      <c r="GD24" s="66"/>
      <c r="GE24" s="66"/>
      <c r="GF24" s="66"/>
      <c r="GG24" s="66"/>
      <c r="GH24" s="66"/>
      <c r="GI24" s="66"/>
      <c r="GJ24" s="66"/>
      <c r="GK24" s="66"/>
      <c r="GL24" s="66"/>
      <c r="GM24" s="66"/>
      <c r="GN24" s="66"/>
      <c r="GO24" s="66"/>
      <c r="GP24" s="66"/>
      <c r="GQ24" s="66"/>
      <c r="GR24" s="66"/>
      <c r="GS24" s="66"/>
      <c r="GT24" s="66"/>
      <c r="GU24" s="66"/>
      <c r="GV24" s="66"/>
      <c r="GW24" s="66"/>
      <c r="GX24" s="66"/>
      <c r="GY24" s="66"/>
      <c r="GZ24" s="66"/>
      <c r="HA24" s="66"/>
      <c r="HB24" s="66"/>
      <c r="HC24" s="66"/>
      <c r="HD24" s="66"/>
      <c r="HE24" s="66"/>
      <c r="HF24" s="66"/>
      <c r="HG24" s="66"/>
      <c r="HH24" s="66"/>
      <c r="HI24" s="66"/>
      <c r="HJ24" s="66"/>
      <c r="HK24" s="66"/>
      <c r="HL24" s="66"/>
      <c r="HM24" s="66"/>
      <c r="HN24" s="66"/>
      <c r="HO24" s="66"/>
      <c r="HP24" s="66"/>
      <c r="HQ24" s="66"/>
      <c r="HR24" s="66"/>
      <c r="HS24" s="66"/>
      <c r="HT24" s="66"/>
      <c r="HU24" s="66"/>
      <c r="HV24" s="66"/>
      <c r="HW24" s="66"/>
      <c r="HX24" s="66"/>
      <c r="HY24" s="66"/>
      <c r="HZ24" s="66"/>
      <c r="IA24" s="66"/>
      <c r="IB24" s="66"/>
      <c r="IC24" s="66"/>
      <c r="ID24" s="66"/>
      <c r="IE24" s="66"/>
      <c r="IF24" s="66"/>
      <c r="IG24" s="66"/>
      <c r="IH24" s="66"/>
      <c r="II24" s="66"/>
      <c r="IJ24" s="66"/>
      <c r="IK24" s="66"/>
      <c r="IL24" s="66"/>
      <c r="IM24" s="66"/>
      <c r="IN24" s="66"/>
      <c r="IO24" s="66"/>
      <c r="IP24" s="66"/>
      <c r="IQ24" s="66"/>
      <c r="IR24" s="66"/>
      <c r="IS24" s="66"/>
      <c r="IT24" s="66"/>
      <c r="IU24" s="66"/>
      <c r="IV24" s="66"/>
      <c r="IW24" s="66"/>
    </row>
    <row r="25" spans="1:257" s="67" customFormat="1">
      <c r="A25" s="191" t="s">
        <v>43</v>
      </c>
      <c r="B25" s="16" t="s">
        <v>44</v>
      </c>
      <c r="C25" s="147">
        <v>13</v>
      </c>
      <c r="D25" s="41" t="s">
        <v>37</v>
      </c>
      <c r="E25" s="80"/>
      <c r="F25" s="80"/>
      <c r="G25" s="80"/>
      <c r="H25" s="81"/>
      <c r="I25" s="80"/>
      <c r="J25" s="80"/>
      <c r="K25" s="80"/>
      <c r="L25" s="105">
        <f t="shared" si="3"/>
        <v>0</v>
      </c>
      <c r="M25" s="132">
        <f t="shared" si="4"/>
        <v>0</v>
      </c>
      <c r="N25" s="115" t="s">
        <v>81</v>
      </c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6"/>
      <c r="CJ25" s="66"/>
      <c r="CK25" s="66"/>
      <c r="CL25" s="66"/>
      <c r="CM25" s="66"/>
      <c r="CN25" s="66"/>
      <c r="CO25" s="66"/>
      <c r="CP25" s="66"/>
      <c r="CQ25" s="66"/>
      <c r="CR25" s="66"/>
      <c r="CS25" s="66"/>
      <c r="CT25" s="66"/>
      <c r="CU25" s="66"/>
      <c r="CV25" s="66"/>
      <c r="CW25" s="66"/>
      <c r="CX25" s="66"/>
      <c r="CY25" s="66"/>
      <c r="CZ25" s="66"/>
      <c r="DA25" s="66"/>
      <c r="DB25" s="66"/>
      <c r="DC25" s="66"/>
      <c r="DD25" s="66"/>
      <c r="DE25" s="66"/>
      <c r="DF25" s="66"/>
      <c r="DG25" s="66"/>
      <c r="DH25" s="66"/>
      <c r="DI25" s="66"/>
      <c r="DJ25" s="66"/>
      <c r="DK25" s="66"/>
      <c r="DL25" s="66"/>
      <c r="DM25" s="66"/>
      <c r="DN25" s="66"/>
      <c r="DO25" s="66"/>
      <c r="DP25" s="66"/>
      <c r="DQ25" s="66"/>
      <c r="DR25" s="66"/>
      <c r="DS25" s="66"/>
      <c r="DT25" s="66"/>
      <c r="DU25" s="66"/>
      <c r="DV25" s="66"/>
      <c r="DW25" s="66"/>
      <c r="DX25" s="66"/>
      <c r="DY25" s="66"/>
      <c r="DZ25" s="66"/>
      <c r="EA25" s="66"/>
      <c r="EB25" s="66"/>
      <c r="EC25" s="66"/>
      <c r="ED25" s="66"/>
      <c r="EE25" s="66"/>
      <c r="EF25" s="66"/>
      <c r="EG25" s="66"/>
      <c r="EH25" s="66"/>
      <c r="EI25" s="66"/>
      <c r="EJ25" s="66"/>
      <c r="EK25" s="66"/>
      <c r="EL25" s="66"/>
      <c r="EM25" s="66"/>
      <c r="EN25" s="66"/>
      <c r="EO25" s="66"/>
      <c r="EP25" s="66"/>
      <c r="EQ25" s="66"/>
      <c r="ER25" s="66"/>
      <c r="ES25" s="66"/>
      <c r="ET25" s="66"/>
      <c r="EU25" s="66"/>
      <c r="EV25" s="66"/>
      <c r="EW25" s="66"/>
      <c r="EX25" s="66"/>
      <c r="EY25" s="66"/>
      <c r="EZ25" s="66"/>
      <c r="FA25" s="66"/>
      <c r="FB25" s="66"/>
      <c r="FC25" s="66"/>
      <c r="FD25" s="66"/>
      <c r="FE25" s="66"/>
      <c r="FF25" s="66"/>
      <c r="FG25" s="66"/>
      <c r="FH25" s="66"/>
      <c r="FI25" s="66"/>
      <c r="FJ25" s="66"/>
      <c r="FK25" s="66"/>
      <c r="FL25" s="66"/>
      <c r="FM25" s="66"/>
      <c r="FN25" s="66"/>
      <c r="FO25" s="66"/>
      <c r="FP25" s="66"/>
      <c r="FQ25" s="66"/>
      <c r="FR25" s="66"/>
      <c r="FS25" s="66"/>
      <c r="FT25" s="66"/>
      <c r="FU25" s="66"/>
      <c r="FV25" s="66"/>
      <c r="FW25" s="66"/>
      <c r="FX25" s="66"/>
      <c r="FY25" s="66"/>
      <c r="FZ25" s="66"/>
      <c r="GA25" s="66"/>
      <c r="GB25" s="66"/>
      <c r="GC25" s="66"/>
      <c r="GD25" s="66"/>
      <c r="GE25" s="66"/>
      <c r="GF25" s="66"/>
      <c r="GG25" s="66"/>
      <c r="GH25" s="66"/>
      <c r="GI25" s="66"/>
      <c r="GJ25" s="66"/>
      <c r="GK25" s="66"/>
      <c r="GL25" s="66"/>
      <c r="GM25" s="66"/>
      <c r="GN25" s="66"/>
      <c r="GO25" s="66"/>
      <c r="GP25" s="66"/>
      <c r="GQ25" s="66"/>
      <c r="GR25" s="66"/>
      <c r="GS25" s="66"/>
      <c r="GT25" s="66"/>
      <c r="GU25" s="66"/>
      <c r="GV25" s="66"/>
      <c r="GW25" s="66"/>
      <c r="GX25" s="66"/>
      <c r="GY25" s="66"/>
      <c r="GZ25" s="66"/>
      <c r="HA25" s="66"/>
      <c r="HB25" s="66"/>
      <c r="HC25" s="66"/>
      <c r="HD25" s="66"/>
      <c r="HE25" s="66"/>
      <c r="HF25" s="66"/>
      <c r="HG25" s="66"/>
      <c r="HH25" s="66"/>
      <c r="HI25" s="66"/>
      <c r="HJ25" s="66"/>
      <c r="HK25" s="66"/>
      <c r="HL25" s="66"/>
      <c r="HM25" s="66"/>
      <c r="HN25" s="66"/>
      <c r="HO25" s="66"/>
      <c r="HP25" s="66"/>
      <c r="HQ25" s="66"/>
      <c r="HR25" s="66"/>
      <c r="HS25" s="66"/>
      <c r="HT25" s="66"/>
      <c r="HU25" s="66"/>
      <c r="HV25" s="66"/>
      <c r="HW25" s="66"/>
      <c r="HX25" s="66"/>
      <c r="HY25" s="66"/>
      <c r="HZ25" s="66"/>
      <c r="IA25" s="66"/>
      <c r="IB25" s="66"/>
      <c r="IC25" s="66"/>
      <c r="ID25" s="66"/>
      <c r="IE25" s="66"/>
      <c r="IF25" s="66"/>
      <c r="IG25" s="66"/>
      <c r="IH25" s="66"/>
      <c r="II25" s="66"/>
      <c r="IJ25" s="66"/>
      <c r="IK25" s="66"/>
      <c r="IL25" s="66"/>
      <c r="IM25" s="66"/>
      <c r="IN25" s="66"/>
      <c r="IO25" s="66"/>
      <c r="IP25" s="66"/>
      <c r="IQ25" s="66"/>
      <c r="IR25" s="66"/>
      <c r="IS25" s="66"/>
      <c r="IT25" s="66"/>
      <c r="IU25" s="66"/>
      <c r="IV25" s="66"/>
      <c r="IW25" s="66"/>
    </row>
    <row r="26" spans="1:257" s="66" customFormat="1">
      <c r="A26" s="144" t="s">
        <v>43</v>
      </c>
      <c r="B26" s="43" t="s">
        <v>44</v>
      </c>
      <c r="C26" s="143">
        <v>14</v>
      </c>
      <c r="D26" s="44" t="s">
        <v>38</v>
      </c>
      <c r="E26" s="42"/>
      <c r="F26" s="42"/>
      <c r="G26" s="42"/>
      <c r="H26" s="45"/>
      <c r="I26" s="45"/>
      <c r="J26" s="42">
        <v>1.25</v>
      </c>
      <c r="K26" s="45"/>
      <c r="L26" s="106">
        <f t="shared" si="3"/>
        <v>1.25</v>
      </c>
      <c r="M26" s="133">
        <f t="shared" si="4"/>
        <v>3.5714285714285712E-2</v>
      </c>
      <c r="N26" s="154"/>
    </row>
    <row r="27" spans="1:257" s="67" customFormat="1">
      <c r="A27" s="191" t="s">
        <v>43</v>
      </c>
      <c r="B27" s="16" t="s">
        <v>44</v>
      </c>
      <c r="C27" s="147">
        <v>15</v>
      </c>
      <c r="D27" s="41" t="s">
        <v>39</v>
      </c>
      <c r="E27" s="38"/>
      <c r="F27" s="38"/>
      <c r="G27" s="38"/>
      <c r="H27" s="15"/>
      <c r="I27" s="39"/>
      <c r="J27" s="38"/>
      <c r="K27" s="15"/>
      <c r="L27" s="102">
        <f t="shared" si="3"/>
        <v>0</v>
      </c>
      <c r="M27" s="128">
        <f t="shared" si="4"/>
        <v>0</v>
      </c>
      <c r="N27" s="153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6"/>
      <c r="AZ27" s="66"/>
      <c r="BA27" s="66"/>
      <c r="BB27" s="66"/>
      <c r="BC27" s="66"/>
      <c r="BD27" s="66"/>
      <c r="BE27" s="66"/>
      <c r="BF27" s="66"/>
      <c r="BG27" s="66"/>
      <c r="BH27" s="66"/>
      <c r="BI27" s="66"/>
      <c r="BJ27" s="66"/>
      <c r="BK27" s="66"/>
      <c r="BL27" s="66"/>
      <c r="BM27" s="66"/>
      <c r="BN27" s="66"/>
      <c r="BO27" s="66"/>
      <c r="BP27" s="66"/>
      <c r="BQ27" s="66"/>
      <c r="BR27" s="66"/>
      <c r="BS27" s="66"/>
      <c r="BT27" s="66"/>
      <c r="BU27" s="66"/>
      <c r="BV27" s="66"/>
      <c r="BW27" s="66"/>
      <c r="BX27" s="66"/>
      <c r="BY27" s="66"/>
      <c r="BZ27" s="66"/>
      <c r="CA27" s="66"/>
      <c r="CB27" s="66"/>
      <c r="CC27" s="66"/>
      <c r="CD27" s="66"/>
      <c r="CE27" s="66"/>
      <c r="CF27" s="66"/>
      <c r="CG27" s="66"/>
      <c r="CH27" s="66"/>
      <c r="CI27" s="66"/>
      <c r="CJ27" s="66"/>
      <c r="CK27" s="66"/>
      <c r="CL27" s="66"/>
      <c r="CM27" s="66"/>
      <c r="CN27" s="66"/>
      <c r="CO27" s="66"/>
      <c r="CP27" s="66"/>
      <c r="CQ27" s="66"/>
      <c r="CR27" s="66"/>
      <c r="CS27" s="66"/>
      <c r="CT27" s="66"/>
      <c r="CU27" s="66"/>
      <c r="CV27" s="66"/>
      <c r="CW27" s="66"/>
      <c r="CX27" s="66"/>
      <c r="CY27" s="66"/>
      <c r="CZ27" s="66"/>
      <c r="DA27" s="66"/>
      <c r="DB27" s="66"/>
      <c r="DC27" s="66"/>
      <c r="DD27" s="66"/>
      <c r="DE27" s="66"/>
      <c r="DF27" s="66"/>
      <c r="DG27" s="66"/>
      <c r="DH27" s="66"/>
      <c r="DI27" s="66"/>
      <c r="DJ27" s="66"/>
      <c r="DK27" s="66"/>
      <c r="DL27" s="66"/>
      <c r="DM27" s="66"/>
      <c r="DN27" s="66"/>
      <c r="DO27" s="66"/>
      <c r="DP27" s="66"/>
      <c r="DQ27" s="66"/>
      <c r="DR27" s="66"/>
      <c r="DS27" s="66"/>
      <c r="DT27" s="66"/>
      <c r="DU27" s="66"/>
      <c r="DV27" s="66"/>
      <c r="DW27" s="66"/>
      <c r="DX27" s="66"/>
      <c r="DY27" s="66"/>
      <c r="DZ27" s="66"/>
      <c r="EA27" s="66"/>
      <c r="EB27" s="66"/>
      <c r="EC27" s="66"/>
      <c r="ED27" s="66"/>
      <c r="EE27" s="66"/>
      <c r="EF27" s="66"/>
      <c r="EG27" s="66"/>
      <c r="EH27" s="66"/>
      <c r="EI27" s="66"/>
      <c r="EJ27" s="66"/>
      <c r="EK27" s="66"/>
      <c r="EL27" s="66"/>
      <c r="EM27" s="66"/>
      <c r="EN27" s="66"/>
      <c r="EO27" s="66"/>
      <c r="EP27" s="66"/>
      <c r="EQ27" s="66"/>
      <c r="ER27" s="66"/>
      <c r="ES27" s="66"/>
      <c r="ET27" s="66"/>
      <c r="EU27" s="66"/>
      <c r="EV27" s="66"/>
      <c r="EW27" s="66"/>
      <c r="EX27" s="66"/>
      <c r="EY27" s="66"/>
      <c r="EZ27" s="66"/>
      <c r="FA27" s="66"/>
      <c r="FB27" s="66"/>
      <c r="FC27" s="66"/>
      <c r="FD27" s="66"/>
      <c r="FE27" s="66"/>
      <c r="FF27" s="66"/>
      <c r="FG27" s="66"/>
      <c r="FH27" s="66"/>
      <c r="FI27" s="66"/>
      <c r="FJ27" s="66"/>
      <c r="FK27" s="66"/>
      <c r="FL27" s="66"/>
      <c r="FM27" s="66"/>
      <c r="FN27" s="66"/>
      <c r="FO27" s="66"/>
      <c r="FP27" s="66"/>
      <c r="FQ27" s="66"/>
      <c r="FR27" s="66"/>
      <c r="FS27" s="66"/>
      <c r="FT27" s="66"/>
      <c r="FU27" s="66"/>
      <c r="FV27" s="66"/>
      <c r="FW27" s="66"/>
      <c r="FX27" s="66"/>
      <c r="FY27" s="66"/>
      <c r="FZ27" s="66"/>
      <c r="GA27" s="66"/>
      <c r="GB27" s="66"/>
      <c r="GC27" s="66"/>
      <c r="GD27" s="66"/>
      <c r="GE27" s="66"/>
      <c r="GF27" s="66"/>
      <c r="GG27" s="66"/>
      <c r="GH27" s="66"/>
      <c r="GI27" s="66"/>
      <c r="GJ27" s="66"/>
      <c r="GK27" s="66"/>
      <c r="GL27" s="66"/>
      <c r="GM27" s="66"/>
      <c r="GN27" s="66"/>
      <c r="GO27" s="66"/>
      <c r="GP27" s="66"/>
      <c r="GQ27" s="66"/>
      <c r="GR27" s="66"/>
      <c r="GS27" s="66"/>
      <c r="GT27" s="66"/>
      <c r="GU27" s="66"/>
      <c r="GV27" s="66"/>
      <c r="GW27" s="66"/>
      <c r="GX27" s="66"/>
      <c r="GY27" s="66"/>
      <c r="GZ27" s="66"/>
      <c r="HA27" s="66"/>
      <c r="HB27" s="66"/>
      <c r="HC27" s="66"/>
      <c r="HD27" s="66"/>
      <c r="HE27" s="66"/>
      <c r="HF27" s="66"/>
      <c r="HG27" s="66"/>
      <c r="HH27" s="66"/>
      <c r="HI27" s="66"/>
      <c r="HJ27" s="66"/>
      <c r="HK27" s="66"/>
      <c r="HL27" s="66"/>
      <c r="HM27" s="66"/>
      <c r="HN27" s="66"/>
      <c r="HO27" s="66"/>
      <c r="HP27" s="66"/>
      <c r="HQ27" s="66"/>
      <c r="HR27" s="66"/>
      <c r="HS27" s="66"/>
      <c r="HT27" s="66"/>
      <c r="HU27" s="66"/>
      <c r="HV27" s="66"/>
      <c r="HW27" s="66"/>
      <c r="HX27" s="66"/>
      <c r="HY27" s="66"/>
      <c r="HZ27" s="66"/>
      <c r="IA27" s="66"/>
      <c r="IB27" s="66"/>
      <c r="IC27" s="66"/>
      <c r="ID27" s="66"/>
      <c r="IE27" s="66"/>
      <c r="IF27" s="66"/>
      <c r="IG27" s="66"/>
      <c r="IH27" s="66"/>
      <c r="II27" s="66"/>
      <c r="IJ27" s="66"/>
      <c r="IK27" s="66"/>
      <c r="IL27" s="66"/>
      <c r="IM27" s="66"/>
      <c r="IN27" s="66"/>
      <c r="IO27" s="66"/>
      <c r="IP27" s="66"/>
      <c r="IQ27" s="66"/>
      <c r="IR27" s="66"/>
      <c r="IS27" s="66"/>
      <c r="IT27" s="66"/>
      <c r="IU27" s="66"/>
      <c r="IV27" s="66"/>
      <c r="IW27" s="66"/>
    </row>
    <row r="28" spans="1:257" s="66" customFormat="1">
      <c r="A28" s="144" t="s">
        <v>43</v>
      </c>
      <c r="B28" s="43" t="s">
        <v>44</v>
      </c>
      <c r="C28" s="143">
        <v>16</v>
      </c>
      <c r="D28" s="44" t="s">
        <v>42</v>
      </c>
      <c r="E28" s="42"/>
      <c r="F28" s="42"/>
      <c r="G28" s="42"/>
      <c r="H28" s="45"/>
      <c r="I28" s="45"/>
      <c r="J28" s="42"/>
      <c r="K28" s="45"/>
      <c r="L28" s="103">
        <f t="shared" si="3"/>
        <v>0</v>
      </c>
      <c r="M28" s="129">
        <f t="shared" si="4"/>
        <v>0</v>
      </c>
      <c r="N28" s="154"/>
    </row>
    <row r="29" spans="1:257" s="82" customFormat="1">
      <c r="A29" s="191" t="s">
        <v>43</v>
      </c>
      <c r="B29" s="16" t="s">
        <v>44</v>
      </c>
      <c r="C29" s="147">
        <v>17</v>
      </c>
      <c r="D29" s="41" t="s">
        <v>7</v>
      </c>
      <c r="E29" s="38"/>
      <c r="F29" s="38"/>
      <c r="G29" s="38"/>
      <c r="H29" s="15"/>
      <c r="I29" s="39"/>
      <c r="J29" s="38"/>
      <c r="K29" s="15"/>
      <c r="L29" s="102">
        <f t="shared" si="3"/>
        <v>0</v>
      </c>
      <c r="M29" s="128">
        <f t="shared" si="4"/>
        <v>0</v>
      </c>
      <c r="N29" s="153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66"/>
      <c r="AK29" s="66"/>
      <c r="AL29" s="66"/>
      <c r="AM29" s="66"/>
      <c r="AN29" s="66"/>
      <c r="AO29" s="66"/>
      <c r="AP29" s="66"/>
      <c r="AQ29" s="66"/>
      <c r="AR29" s="66"/>
      <c r="AS29" s="66"/>
      <c r="AT29" s="66"/>
      <c r="AU29" s="66"/>
      <c r="AV29" s="66"/>
      <c r="AW29" s="66"/>
      <c r="AX29" s="66"/>
      <c r="AY29" s="66"/>
      <c r="AZ29" s="66"/>
      <c r="BA29" s="66"/>
      <c r="BB29" s="66"/>
      <c r="BC29" s="66"/>
      <c r="BD29" s="66"/>
      <c r="BE29" s="66"/>
      <c r="BF29" s="66"/>
      <c r="BG29" s="66"/>
      <c r="BH29" s="66"/>
      <c r="BI29" s="66"/>
      <c r="BJ29" s="66"/>
      <c r="BK29" s="66"/>
      <c r="BL29" s="66"/>
      <c r="BM29" s="66"/>
      <c r="BN29" s="66"/>
      <c r="BO29" s="66"/>
      <c r="BP29" s="66"/>
      <c r="BQ29" s="66"/>
      <c r="BR29" s="66"/>
      <c r="BS29" s="66"/>
      <c r="BT29" s="66"/>
      <c r="BU29" s="66"/>
      <c r="BV29" s="66"/>
      <c r="BW29" s="66"/>
      <c r="BX29" s="66"/>
      <c r="BY29" s="66"/>
      <c r="BZ29" s="66"/>
      <c r="CA29" s="66"/>
      <c r="CB29" s="66"/>
      <c r="CC29" s="66"/>
      <c r="CD29" s="66"/>
      <c r="CE29" s="66"/>
      <c r="CF29" s="66"/>
      <c r="CG29" s="66"/>
      <c r="CH29" s="66"/>
      <c r="CI29" s="66"/>
      <c r="CJ29" s="66"/>
      <c r="CK29" s="66"/>
      <c r="CL29" s="66"/>
      <c r="CM29" s="66"/>
      <c r="CN29" s="66"/>
      <c r="CO29" s="66"/>
      <c r="CP29" s="66"/>
      <c r="CQ29" s="66"/>
      <c r="CR29" s="66"/>
      <c r="CS29" s="66"/>
      <c r="CT29" s="66"/>
      <c r="CU29" s="66"/>
      <c r="CV29" s="66"/>
      <c r="CW29" s="66"/>
      <c r="CX29" s="66"/>
      <c r="CY29" s="66"/>
      <c r="CZ29" s="66"/>
      <c r="DA29" s="66"/>
      <c r="DB29" s="66"/>
      <c r="DC29" s="66"/>
      <c r="DD29" s="66"/>
      <c r="DE29" s="66"/>
      <c r="DF29" s="66"/>
      <c r="DG29" s="66"/>
      <c r="DH29" s="66"/>
      <c r="DI29" s="66"/>
      <c r="DJ29" s="66"/>
      <c r="DK29" s="66"/>
      <c r="DL29" s="66"/>
      <c r="DM29" s="66"/>
      <c r="DN29" s="66"/>
      <c r="DO29" s="66"/>
      <c r="DP29" s="66"/>
      <c r="DQ29" s="66"/>
      <c r="DR29" s="66"/>
      <c r="DS29" s="66"/>
      <c r="DT29" s="66"/>
      <c r="DU29" s="66"/>
      <c r="DV29" s="66"/>
      <c r="DW29" s="66"/>
      <c r="DX29" s="66"/>
      <c r="DY29" s="66"/>
      <c r="DZ29" s="66"/>
      <c r="EA29" s="66"/>
      <c r="EB29" s="66"/>
      <c r="EC29" s="66"/>
      <c r="ED29" s="66"/>
      <c r="EE29" s="66"/>
      <c r="EF29" s="66"/>
      <c r="EG29" s="66"/>
      <c r="EH29" s="66"/>
      <c r="EI29" s="66"/>
      <c r="EJ29" s="66"/>
      <c r="EK29" s="66"/>
      <c r="EL29" s="66"/>
      <c r="EM29" s="66"/>
      <c r="EN29" s="66"/>
      <c r="EO29" s="66"/>
      <c r="EP29" s="66"/>
      <c r="EQ29" s="66"/>
      <c r="ER29" s="66"/>
      <c r="ES29" s="66"/>
      <c r="ET29" s="66"/>
      <c r="EU29" s="66"/>
      <c r="EV29" s="66"/>
      <c r="EW29" s="66"/>
      <c r="EX29" s="66"/>
      <c r="EY29" s="66"/>
      <c r="EZ29" s="66"/>
      <c r="FA29" s="66"/>
      <c r="FB29" s="66"/>
      <c r="FC29" s="66"/>
      <c r="FD29" s="66"/>
      <c r="FE29" s="66"/>
      <c r="FF29" s="66"/>
      <c r="FG29" s="66"/>
      <c r="FH29" s="66"/>
      <c r="FI29" s="66"/>
      <c r="FJ29" s="66"/>
      <c r="FK29" s="66"/>
      <c r="FL29" s="66"/>
      <c r="FM29" s="66"/>
      <c r="FN29" s="66"/>
      <c r="FO29" s="66"/>
      <c r="FP29" s="66"/>
      <c r="FQ29" s="66"/>
      <c r="FR29" s="66"/>
      <c r="FS29" s="66"/>
      <c r="FT29" s="66"/>
      <c r="FU29" s="66"/>
      <c r="FV29" s="66"/>
      <c r="FW29" s="66"/>
      <c r="FX29" s="66"/>
      <c r="FY29" s="66"/>
      <c r="FZ29" s="66"/>
      <c r="GA29" s="66"/>
      <c r="GB29" s="66"/>
      <c r="GC29" s="66"/>
      <c r="GD29" s="66"/>
      <c r="GE29" s="66"/>
      <c r="GF29" s="66"/>
      <c r="GG29" s="66"/>
      <c r="GH29" s="66"/>
      <c r="GI29" s="66"/>
      <c r="GJ29" s="66"/>
      <c r="GK29" s="66"/>
      <c r="GL29" s="66"/>
      <c r="GM29" s="66"/>
      <c r="GN29" s="66"/>
      <c r="GO29" s="66"/>
      <c r="GP29" s="66"/>
      <c r="GQ29" s="66"/>
      <c r="GR29" s="66"/>
      <c r="GS29" s="66"/>
      <c r="GT29" s="66"/>
      <c r="GU29" s="66"/>
      <c r="GV29" s="66"/>
      <c r="GW29" s="66"/>
      <c r="GX29" s="66"/>
      <c r="GY29" s="66"/>
      <c r="GZ29" s="66"/>
      <c r="HA29" s="66"/>
      <c r="HB29" s="66"/>
      <c r="HC29" s="66"/>
      <c r="HD29" s="66"/>
      <c r="HE29" s="66"/>
      <c r="HF29" s="66"/>
      <c r="HG29" s="66"/>
      <c r="HH29" s="66"/>
      <c r="HI29" s="66"/>
      <c r="HJ29" s="66"/>
      <c r="HK29" s="66"/>
      <c r="HL29" s="66"/>
      <c r="HM29" s="66"/>
      <c r="HN29" s="66"/>
      <c r="HO29" s="66"/>
      <c r="HP29" s="66"/>
      <c r="HQ29" s="66"/>
      <c r="HR29" s="66"/>
      <c r="HS29" s="66"/>
      <c r="HT29" s="66"/>
      <c r="HU29" s="66"/>
      <c r="HV29" s="66"/>
      <c r="HW29" s="66"/>
      <c r="HX29" s="66"/>
      <c r="HY29" s="66"/>
      <c r="HZ29" s="66"/>
      <c r="IA29" s="66"/>
      <c r="IB29" s="66"/>
      <c r="IC29" s="66"/>
      <c r="ID29" s="66"/>
      <c r="IE29" s="66"/>
      <c r="IF29" s="66"/>
      <c r="IG29" s="66"/>
      <c r="IH29" s="66"/>
      <c r="II29" s="66"/>
      <c r="IJ29" s="66"/>
      <c r="IK29" s="66"/>
      <c r="IL29" s="66"/>
      <c r="IM29" s="66"/>
      <c r="IN29" s="66"/>
      <c r="IO29" s="66"/>
      <c r="IP29" s="66"/>
      <c r="IQ29" s="66"/>
      <c r="IR29" s="66"/>
      <c r="IS29" s="66"/>
      <c r="IT29" s="66"/>
      <c r="IU29" s="66"/>
      <c r="IV29" s="66"/>
      <c r="IW29" s="66"/>
    </row>
    <row r="30" spans="1:257" s="66" customFormat="1">
      <c r="A30" s="144" t="s">
        <v>43</v>
      </c>
      <c r="B30" s="43" t="s">
        <v>44</v>
      </c>
      <c r="C30" s="143">
        <v>18</v>
      </c>
      <c r="D30" s="44" t="s">
        <v>40</v>
      </c>
      <c r="E30" s="42"/>
      <c r="F30" s="42"/>
      <c r="G30" s="42"/>
      <c r="H30" s="45"/>
      <c r="I30" s="45"/>
      <c r="J30" s="42"/>
      <c r="K30" s="45"/>
      <c r="L30" s="103">
        <f t="shared" si="3"/>
        <v>0</v>
      </c>
      <c r="M30" s="129">
        <f t="shared" si="4"/>
        <v>0</v>
      </c>
      <c r="N30" s="154"/>
    </row>
    <row r="31" spans="1:257" s="67" customFormat="1">
      <c r="A31" s="192" t="s">
        <v>43</v>
      </c>
      <c r="B31" s="93" t="s">
        <v>44</v>
      </c>
      <c r="C31" s="177">
        <v>19</v>
      </c>
      <c r="D31" s="94" t="s">
        <v>41</v>
      </c>
      <c r="E31" s="38"/>
      <c r="F31" s="38"/>
      <c r="G31" s="38"/>
      <c r="H31" s="15"/>
      <c r="I31" s="39"/>
      <c r="J31" s="38"/>
      <c r="K31" s="15"/>
      <c r="L31" s="104">
        <f t="shared" si="3"/>
        <v>0</v>
      </c>
      <c r="M31" s="130">
        <f t="shared" si="4"/>
        <v>0</v>
      </c>
      <c r="N31" s="153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6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6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6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6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6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6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6"/>
      <c r="EH31" s="66"/>
      <c r="EI31" s="66"/>
      <c r="EJ31" s="66"/>
      <c r="EK31" s="66"/>
      <c r="EL31" s="66"/>
      <c r="EM31" s="66"/>
      <c r="EN31" s="66"/>
      <c r="EO31" s="66"/>
      <c r="EP31" s="66"/>
      <c r="EQ31" s="66"/>
      <c r="ER31" s="66"/>
      <c r="ES31" s="66"/>
      <c r="ET31" s="66"/>
      <c r="EU31" s="66"/>
      <c r="EV31" s="66"/>
      <c r="EW31" s="66"/>
      <c r="EX31" s="66"/>
      <c r="EY31" s="66"/>
      <c r="EZ31" s="66"/>
      <c r="FA31" s="66"/>
      <c r="FB31" s="66"/>
      <c r="FC31" s="66"/>
      <c r="FD31" s="66"/>
      <c r="FE31" s="66"/>
      <c r="FF31" s="66"/>
      <c r="FG31" s="66"/>
      <c r="FH31" s="66"/>
      <c r="FI31" s="66"/>
      <c r="FJ31" s="66"/>
      <c r="FK31" s="66"/>
      <c r="FL31" s="66"/>
      <c r="FM31" s="66"/>
      <c r="FN31" s="66"/>
      <c r="FO31" s="66"/>
      <c r="FP31" s="66"/>
      <c r="FQ31" s="66"/>
      <c r="FR31" s="66"/>
      <c r="FS31" s="66"/>
      <c r="FT31" s="66"/>
      <c r="FU31" s="66"/>
      <c r="FV31" s="66"/>
      <c r="FW31" s="66"/>
      <c r="FX31" s="66"/>
      <c r="FY31" s="66"/>
      <c r="FZ31" s="66"/>
      <c r="GA31" s="66"/>
      <c r="GB31" s="66"/>
      <c r="GC31" s="66"/>
      <c r="GD31" s="66"/>
      <c r="GE31" s="66"/>
      <c r="GF31" s="66"/>
      <c r="GG31" s="66"/>
      <c r="GH31" s="66"/>
      <c r="GI31" s="66"/>
      <c r="GJ31" s="66"/>
      <c r="GK31" s="66"/>
      <c r="GL31" s="66"/>
      <c r="GM31" s="66"/>
      <c r="GN31" s="66"/>
      <c r="GO31" s="66"/>
      <c r="GP31" s="66"/>
      <c r="GQ31" s="66"/>
      <c r="GR31" s="66"/>
      <c r="GS31" s="66"/>
      <c r="GT31" s="66"/>
      <c r="GU31" s="66"/>
      <c r="GV31" s="66"/>
      <c r="GW31" s="66"/>
      <c r="GX31" s="66"/>
      <c r="GY31" s="66"/>
      <c r="GZ31" s="66"/>
      <c r="HA31" s="66"/>
      <c r="HB31" s="66"/>
      <c r="HC31" s="66"/>
      <c r="HD31" s="66"/>
      <c r="HE31" s="66"/>
      <c r="HF31" s="66"/>
      <c r="HG31" s="66"/>
      <c r="HH31" s="66"/>
      <c r="HI31" s="66"/>
      <c r="HJ31" s="66"/>
      <c r="HK31" s="66"/>
      <c r="HL31" s="66"/>
      <c r="HM31" s="66"/>
      <c r="HN31" s="66"/>
      <c r="HO31" s="66"/>
      <c r="HP31" s="66"/>
      <c r="HQ31" s="66"/>
      <c r="HR31" s="66"/>
      <c r="HS31" s="66"/>
      <c r="HT31" s="66"/>
      <c r="HU31" s="66"/>
      <c r="HV31" s="66"/>
      <c r="HW31" s="66"/>
      <c r="HX31" s="66"/>
      <c r="HY31" s="66"/>
      <c r="HZ31" s="66"/>
      <c r="IA31" s="66"/>
      <c r="IB31" s="66"/>
      <c r="IC31" s="66"/>
      <c r="ID31" s="66"/>
      <c r="IE31" s="66"/>
      <c r="IF31" s="66"/>
      <c r="IG31" s="66"/>
      <c r="IH31" s="66"/>
      <c r="II31" s="66"/>
      <c r="IJ31" s="66"/>
      <c r="IK31" s="66"/>
      <c r="IL31" s="66"/>
      <c r="IM31" s="66"/>
      <c r="IN31" s="66"/>
      <c r="IO31" s="66"/>
      <c r="IP31" s="66"/>
      <c r="IQ31" s="66"/>
      <c r="IR31" s="66"/>
      <c r="IS31" s="66"/>
      <c r="IT31" s="66"/>
      <c r="IU31" s="66"/>
      <c r="IV31" s="66"/>
      <c r="IW31" s="66"/>
    </row>
    <row r="32" spans="1:257" s="67" customFormat="1" ht="13.5" thickBot="1">
      <c r="A32" s="193" t="s">
        <v>43</v>
      </c>
      <c r="B32" s="95" t="s">
        <v>44</v>
      </c>
      <c r="C32" s="178">
        <v>20</v>
      </c>
      <c r="D32" s="96" t="s">
        <v>10</v>
      </c>
      <c r="E32" s="91"/>
      <c r="F32" s="91"/>
      <c r="G32" s="91"/>
      <c r="H32" s="91"/>
      <c r="I32" s="91"/>
      <c r="J32" s="91"/>
      <c r="K32" s="91"/>
      <c r="L32" s="92">
        <f t="shared" si="3"/>
        <v>0</v>
      </c>
      <c r="M32" s="124">
        <f t="shared" si="4"/>
        <v>0</v>
      </c>
      <c r="N32" s="110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  <c r="CH32" s="66"/>
      <c r="CI32" s="66"/>
      <c r="CJ32" s="66"/>
      <c r="CK32" s="66"/>
      <c r="CL32" s="66"/>
      <c r="CM32" s="66"/>
      <c r="CN32" s="66"/>
      <c r="CO32" s="66"/>
      <c r="CP32" s="66"/>
      <c r="CQ32" s="66"/>
      <c r="CR32" s="66"/>
      <c r="CS32" s="66"/>
      <c r="CT32" s="66"/>
      <c r="CU32" s="66"/>
      <c r="CV32" s="66"/>
      <c r="CW32" s="66"/>
      <c r="CX32" s="66"/>
      <c r="CY32" s="66"/>
      <c r="CZ32" s="66"/>
      <c r="DA32" s="66"/>
      <c r="DB32" s="66"/>
      <c r="DC32" s="66"/>
      <c r="DD32" s="66"/>
      <c r="DE32" s="66"/>
      <c r="DF32" s="66"/>
      <c r="DG32" s="66"/>
      <c r="DH32" s="66"/>
      <c r="DI32" s="66"/>
      <c r="DJ32" s="66"/>
      <c r="DK32" s="66"/>
      <c r="DL32" s="66"/>
      <c r="DM32" s="66"/>
      <c r="DN32" s="66"/>
      <c r="DO32" s="66"/>
      <c r="DP32" s="66"/>
      <c r="DQ32" s="66"/>
      <c r="DR32" s="66"/>
      <c r="DS32" s="66"/>
      <c r="DT32" s="66"/>
      <c r="DU32" s="66"/>
      <c r="DV32" s="66"/>
      <c r="DW32" s="66"/>
      <c r="DX32" s="66"/>
      <c r="DY32" s="66"/>
      <c r="DZ32" s="66"/>
      <c r="EA32" s="66"/>
      <c r="EB32" s="66"/>
      <c r="EC32" s="66"/>
      <c r="ED32" s="66"/>
      <c r="EE32" s="66"/>
      <c r="EF32" s="66"/>
      <c r="EG32" s="66"/>
      <c r="EH32" s="66"/>
      <c r="EI32" s="66"/>
      <c r="EJ32" s="66"/>
      <c r="EK32" s="66"/>
      <c r="EL32" s="66"/>
      <c r="EM32" s="66"/>
      <c r="EN32" s="66"/>
      <c r="EO32" s="66"/>
      <c r="EP32" s="66"/>
      <c r="EQ32" s="66"/>
      <c r="ER32" s="66"/>
      <c r="ES32" s="66"/>
      <c r="ET32" s="66"/>
      <c r="EU32" s="66"/>
      <c r="EV32" s="66"/>
      <c r="EW32" s="66"/>
      <c r="EX32" s="66"/>
      <c r="EY32" s="66"/>
      <c r="EZ32" s="66"/>
      <c r="FA32" s="66"/>
      <c r="FB32" s="66"/>
      <c r="FC32" s="66"/>
      <c r="FD32" s="66"/>
      <c r="FE32" s="66"/>
      <c r="FF32" s="66"/>
      <c r="FG32" s="66"/>
      <c r="FH32" s="66"/>
      <c r="FI32" s="66"/>
      <c r="FJ32" s="66"/>
      <c r="FK32" s="66"/>
      <c r="FL32" s="66"/>
      <c r="FM32" s="66"/>
      <c r="FN32" s="66"/>
      <c r="FO32" s="66"/>
      <c r="FP32" s="66"/>
      <c r="FQ32" s="66"/>
      <c r="FR32" s="66"/>
      <c r="FS32" s="66"/>
      <c r="FT32" s="66"/>
      <c r="FU32" s="66"/>
      <c r="FV32" s="66"/>
      <c r="FW32" s="66"/>
      <c r="FX32" s="66"/>
      <c r="FY32" s="66"/>
      <c r="FZ32" s="66"/>
      <c r="GA32" s="66"/>
      <c r="GB32" s="66"/>
      <c r="GC32" s="66"/>
      <c r="GD32" s="66"/>
      <c r="GE32" s="66"/>
      <c r="GF32" s="66"/>
      <c r="GG32" s="66"/>
      <c r="GH32" s="66"/>
      <c r="GI32" s="66"/>
      <c r="GJ32" s="66"/>
      <c r="GK32" s="66"/>
      <c r="GL32" s="66"/>
      <c r="GM32" s="66"/>
      <c r="GN32" s="66"/>
      <c r="GO32" s="66"/>
      <c r="GP32" s="66"/>
      <c r="GQ32" s="66"/>
      <c r="GR32" s="66"/>
      <c r="GS32" s="66"/>
      <c r="GT32" s="66"/>
      <c r="GU32" s="66"/>
      <c r="GV32" s="66"/>
      <c r="GW32" s="66"/>
      <c r="GX32" s="66"/>
      <c r="GY32" s="66"/>
      <c r="GZ32" s="66"/>
      <c r="HA32" s="66"/>
      <c r="HB32" s="66"/>
      <c r="HC32" s="66"/>
      <c r="HD32" s="66"/>
      <c r="HE32" s="66"/>
      <c r="HF32" s="66"/>
      <c r="HG32" s="66"/>
      <c r="HH32" s="66"/>
      <c r="HI32" s="66"/>
      <c r="HJ32" s="66"/>
      <c r="HK32" s="66"/>
      <c r="HL32" s="66"/>
      <c r="HM32" s="66"/>
      <c r="HN32" s="66"/>
      <c r="HO32" s="66"/>
      <c r="HP32" s="66"/>
      <c r="HQ32" s="66"/>
      <c r="HR32" s="66"/>
      <c r="HS32" s="66"/>
      <c r="HT32" s="66"/>
      <c r="HU32" s="66"/>
      <c r="HV32" s="66"/>
      <c r="HW32" s="66"/>
      <c r="HX32" s="66"/>
      <c r="HY32" s="66"/>
      <c r="HZ32" s="66"/>
      <c r="IA32" s="66"/>
      <c r="IB32" s="66"/>
      <c r="IC32" s="66"/>
      <c r="ID32" s="66"/>
      <c r="IE32" s="66"/>
      <c r="IF32" s="66"/>
      <c r="IG32" s="66"/>
      <c r="IH32" s="66"/>
      <c r="II32" s="66"/>
      <c r="IJ32" s="66"/>
      <c r="IK32" s="66"/>
      <c r="IL32" s="66"/>
      <c r="IM32" s="66"/>
      <c r="IN32" s="66"/>
      <c r="IO32" s="66"/>
      <c r="IP32" s="66"/>
      <c r="IQ32" s="66"/>
      <c r="IR32" s="66"/>
      <c r="IS32" s="66"/>
      <c r="IT32" s="66"/>
      <c r="IU32" s="66"/>
      <c r="IV32" s="66"/>
      <c r="IW32" s="66"/>
    </row>
    <row r="33" spans="1:257" s="65" customFormat="1" ht="13.5" thickTop="1">
      <c r="A33" s="194" t="s">
        <v>29</v>
      </c>
      <c r="B33" s="58" t="s">
        <v>30</v>
      </c>
      <c r="C33" s="179">
        <v>2</v>
      </c>
      <c r="D33" s="59" t="s">
        <v>31</v>
      </c>
      <c r="E33" s="34"/>
      <c r="F33" s="34"/>
      <c r="G33" s="34"/>
      <c r="H33" s="34"/>
      <c r="I33" s="34">
        <v>4</v>
      </c>
      <c r="J33" s="34"/>
      <c r="K33" s="34"/>
      <c r="L33" s="35">
        <f t="shared" si="3"/>
        <v>4</v>
      </c>
      <c r="M33" s="134">
        <f t="shared" si="4"/>
        <v>0.11428571428571428</v>
      </c>
      <c r="N33" s="116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</row>
    <row r="34" spans="1:257" s="8" customFormat="1">
      <c r="A34" s="144" t="s">
        <v>29</v>
      </c>
      <c r="B34" s="43" t="s">
        <v>30</v>
      </c>
      <c r="C34" s="143">
        <v>3</v>
      </c>
      <c r="D34" s="44" t="s">
        <v>32</v>
      </c>
      <c r="E34" s="2"/>
      <c r="F34" s="2"/>
      <c r="G34" s="2"/>
      <c r="H34" s="2"/>
      <c r="I34" s="3"/>
      <c r="J34" s="2"/>
      <c r="K34" s="2"/>
      <c r="L34" s="9">
        <f t="shared" si="3"/>
        <v>0</v>
      </c>
      <c r="M34" s="129">
        <f>L34/$L$8</f>
        <v>0</v>
      </c>
      <c r="N34" s="117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</row>
    <row r="35" spans="1:257" s="8" customFormat="1" ht="13.5" thickBot="1">
      <c r="A35" s="195" t="s">
        <v>29</v>
      </c>
      <c r="B35" s="97" t="s">
        <v>30</v>
      </c>
      <c r="C35" s="180">
        <v>4</v>
      </c>
      <c r="D35" s="98" t="s">
        <v>7</v>
      </c>
      <c r="E35" s="99"/>
      <c r="F35" s="99"/>
      <c r="G35" s="100"/>
      <c r="H35" s="99"/>
      <c r="I35" s="99"/>
      <c r="J35" s="99"/>
      <c r="K35" s="99"/>
      <c r="L35" s="101">
        <f t="shared" si="3"/>
        <v>0</v>
      </c>
      <c r="M35" s="135">
        <f t="shared" si="4"/>
        <v>0</v>
      </c>
      <c r="N35" s="118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</row>
    <row r="36" spans="1:257" s="8" customFormat="1" ht="13.5" thickTop="1">
      <c r="A36" s="145" t="s">
        <v>64</v>
      </c>
      <c r="B36" s="43" t="s">
        <v>58</v>
      </c>
      <c r="C36" s="149">
        <v>2</v>
      </c>
      <c r="D36" s="44" t="s">
        <v>63</v>
      </c>
      <c r="E36" s="2"/>
      <c r="F36" s="3"/>
      <c r="G36" s="2"/>
      <c r="H36" s="2"/>
      <c r="I36" s="2"/>
      <c r="J36" s="2"/>
      <c r="K36" s="2"/>
      <c r="L36" s="9">
        <f t="shared" si="3"/>
        <v>0</v>
      </c>
      <c r="M36" s="129">
        <f t="shared" si="4"/>
        <v>0</v>
      </c>
      <c r="N36" s="119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</row>
    <row r="37" spans="1:257" s="12" customFormat="1">
      <c r="A37" s="146" t="s">
        <v>64</v>
      </c>
      <c r="B37" s="40" t="s">
        <v>58</v>
      </c>
      <c r="C37" s="148">
        <v>4</v>
      </c>
      <c r="D37" s="41" t="s">
        <v>65</v>
      </c>
      <c r="E37" s="1"/>
      <c r="F37" s="1">
        <v>0.5</v>
      </c>
      <c r="G37" s="1"/>
      <c r="H37" s="1"/>
      <c r="I37" s="1"/>
      <c r="J37" s="1"/>
      <c r="K37" s="1"/>
      <c r="L37" s="13">
        <f t="shared" si="3"/>
        <v>0.5</v>
      </c>
      <c r="M37" s="128">
        <f t="shared" si="4"/>
        <v>1.4285714285714285E-2</v>
      </c>
      <c r="N37" s="120" t="s">
        <v>83</v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</row>
    <row r="38" spans="1:257" s="8" customFormat="1">
      <c r="A38" s="144"/>
      <c r="B38" s="43"/>
      <c r="C38" s="149"/>
      <c r="D38" s="44"/>
      <c r="E38" s="2"/>
      <c r="F38" s="2"/>
      <c r="G38" s="2"/>
      <c r="H38" s="2"/>
      <c r="I38" s="2"/>
      <c r="J38" s="2"/>
      <c r="K38" s="2"/>
      <c r="L38" s="9">
        <f t="shared" si="3"/>
        <v>0</v>
      </c>
      <c r="M38" s="129">
        <f t="shared" si="4"/>
        <v>0</v>
      </c>
      <c r="N38" s="119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</row>
    <row r="39" spans="1:257" s="8" customFormat="1">
      <c r="A39" s="147"/>
      <c r="B39" s="40"/>
      <c r="C39" s="148"/>
      <c r="D39" s="41"/>
      <c r="E39" s="1"/>
      <c r="F39" s="1"/>
      <c r="G39" s="1"/>
      <c r="H39" s="1"/>
      <c r="I39" s="1"/>
      <c r="J39" s="1"/>
      <c r="K39" s="1"/>
      <c r="L39" s="13">
        <f t="shared" si="3"/>
        <v>0</v>
      </c>
      <c r="M39" s="128">
        <f t="shared" si="4"/>
        <v>0</v>
      </c>
      <c r="N39" s="120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</row>
    <row r="40" spans="1:257" s="8" customFormat="1">
      <c r="A40" s="143"/>
      <c r="B40" s="11"/>
      <c r="C40" s="149"/>
      <c r="D40" s="44"/>
      <c r="E40" s="2"/>
      <c r="F40" s="2"/>
      <c r="G40" s="2"/>
      <c r="H40" s="2"/>
      <c r="I40" s="2"/>
      <c r="J40" s="2"/>
      <c r="K40" s="2"/>
      <c r="L40" s="9">
        <f t="shared" si="3"/>
        <v>0</v>
      </c>
      <c r="M40" s="129">
        <f t="shared" si="4"/>
        <v>0</v>
      </c>
      <c r="N40" s="117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</row>
    <row r="41" spans="1:257" s="8" customFormat="1">
      <c r="A41" s="147"/>
      <c r="B41" s="40"/>
      <c r="C41" s="148"/>
      <c r="D41" s="41"/>
      <c r="E41" s="1"/>
      <c r="F41" s="1"/>
      <c r="G41" s="1"/>
      <c r="H41" s="1"/>
      <c r="I41" s="1"/>
      <c r="J41" s="1"/>
      <c r="K41" s="1"/>
      <c r="L41" s="13">
        <f t="shared" si="3"/>
        <v>0</v>
      </c>
      <c r="M41" s="128">
        <f t="shared" si="4"/>
        <v>0</v>
      </c>
      <c r="N41" s="120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</row>
    <row r="42" spans="1:257" s="8" customFormat="1">
      <c r="A42" s="143"/>
      <c r="B42" s="11"/>
      <c r="C42" s="149"/>
      <c r="D42" s="44"/>
      <c r="E42" s="2"/>
      <c r="F42" s="2"/>
      <c r="G42" s="2"/>
      <c r="H42" s="2"/>
      <c r="I42" s="2"/>
      <c r="J42" s="2"/>
      <c r="K42" s="2"/>
      <c r="L42" s="9">
        <f t="shared" si="3"/>
        <v>0</v>
      </c>
      <c r="M42" s="129">
        <f t="shared" si="4"/>
        <v>0</v>
      </c>
      <c r="N42" s="117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</row>
    <row r="43" spans="1:257" s="12" customFormat="1">
      <c r="A43" s="148"/>
      <c r="B43" s="16"/>
      <c r="C43" s="148"/>
      <c r="D43" s="14"/>
      <c r="E43" s="1"/>
      <c r="F43" s="1"/>
      <c r="G43" s="1"/>
      <c r="H43" s="1"/>
      <c r="I43" s="1"/>
      <c r="J43" s="1"/>
      <c r="K43" s="1"/>
      <c r="L43" s="13">
        <f t="shared" si="3"/>
        <v>0</v>
      </c>
      <c r="M43" s="128">
        <f t="shared" si="4"/>
        <v>0</v>
      </c>
      <c r="N43" s="120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</row>
    <row r="44" spans="1:257" s="8" customFormat="1">
      <c r="A44" s="149"/>
      <c r="B44" s="11"/>
      <c r="C44" s="149"/>
      <c r="D44" s="10"/>
      <c r="E44" s="2"/>
      <c r="F44" s="2"/>
      <c r="G44" s="2"/>
      <c r="H44" s="2"/>
      <c r="I44" s="2"/>
      <c r="J44" s="2"/>
      <c r="K44" s="2"/>
      <c r="L44" s="9">
        <f t="shared" si="3"/>
        <v>0</v>
      </c>
      <c r="M44" s="129">
        <f t="shared" si="4"/>
        <v>0</v>
      </c>
      <c r="N44" s="117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</row>
    <row r="45" spans="1:257" s="8" customFormat="1">
      <c r="A45" s="148"/>
      <c r="B45" s="16"/>
      <c r="C45" s="148"/>
      <c r="D45" s="14"/>
      <c r="E45" s="1"/>
      <c r="F45" s="1"/>
      <c r="G45" s="1"/>
      <c r="H45" s="1"/>
      <c r="I45" s="1"/>
      <c r="J45" s="1"/>
      <c r="K45" s="1"/>
      <c r="L45" s="13">
        <f t="shared" si="3"/>
        <v>0</v>
      </c>
      <c r="M45" s="128">
        <f t="shared" si="4"/>
        <v>0</v>
      </c>
      <c r="N45" s="120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</row>
    <row r="46" spans="1:257" s="8" customFormat="1">
      <c r="A46" s="143"/>
      <c r="B46" s="11"/>
      <c r="C46" s="149"/>
      <c r="D46" s="10"/>
      <c r="E46" s="2"/>
      <c r="F46" s="2"/>
      <c r="G46" s="2"/>
      <c r="H46" s="2"/>
      <c r="I46" s="2"/>
      <c r="J46" s="2"/>
      <c r="K46" s="2"/>
      <c r="L46" s="9">
        <f t="shared" si="3"/>
        <v>0</v>
      </c>
      <c r="M46" s="129">
        <f t="shared" si="4"/>
        <v>0</v>
      </c>
      <c r="N46" s="117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</row>
    <row r="47" spans="1:257" s="8" customFormat="1">
      <c r="A47" s="148"/>
      <c r="B47" s="16"/>
      <c r="C47" s="148"/>
      <c r="D47" s="14"/>
      <c r="E47" s="1"/>
      <c r="F47" s="1"/>
      <c r="G47" s="1"/>
      <c r="H47" s="1"/>
      <c r="I47" s="1"/>
      <c r="J47" s="1"/>
      <c r="K47" s="1"/>
      <c r="L47" s="13">
        <f t="shared" si="3"/>
        <v>0</v>
      </c>
      <c r="M47" s="128">
        <f t="shared" si="4"/>
        <v>0</v>
      </c>
      <c r="N47" s="120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</row>
    <row r="48" spans="1:257" s="8" customFormat="1">
      <c r="A48" s="149"/>
      <c r="B48" s="43"/>
      <c r="C48" s="149"/>
      <c r="D48" s="10"/>
      <c r="E48" s="2"/>
      <c r="F48" s="2"/>
      <c r="G48" s="2"/>
      <c r="H48" s="2"/>
      <c r="I48" s="2"/>
      <c r="J48" s="2"/>
      <c r="K48" s="2"/>
      <c r="L48" s="9">
        <f t="shared" si="3"/>
        <v>0</v>
      </c>
      <c r="M48" s="129">
        <f t="shared" si="4"/>
        <v>0</v>
      </c>
      <c r="N48" s="117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</row>
    <row r="49" spans="1:257" s="12" customFormat="1" ht="13.5" thickBot="1">
      <c r="A49" s="177"/>
      <c r="B49" s="198"/>
      <c r="C49" s="199"/>
      <c r="D49" s="200"/>
      <c r="E49" s="201"/>
      <c r="F49" s="201"/>
      <c r="G49" s="201"/>
      <c r="H49" s="201"/>
      <c r="I49" s="201"/>
      <c r="J49" s="201"/>
      <c r="K49" s="201"/>
      <c r="L49" s="202">
        <f t="shared" si="3"/>
        <v>0</v>
      </c>
      <c r="M49" s="203">
        <f t="shared" si="4"/>
        <v>0</v>
      </c>
      <c r="N49" s="20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</row>
    <row r="50" spans="1:257" s="8" customFormat="1" ht="13.5" thickTop="1">
      <c r="A50" s="205" t="s">
        <v>59</v>
      </c>
      <c r="B50" s="206" t="s">
        <v>62</v>
      </c>
      <c r="C50" s="205">
        <v>8</v>
      </c>
      <c r="D50" s="207" t="s">
        <v>60</v>
      </c>
      <c r="E50" s="208"/>
      <c r="F50" s="208"/>
      <c r="G50" s="208"/>
      <c r="H50" s="208"/>
      <c r="I50" s="208"/>
      <c r="J50" s="208"/>
      <c r="K50" s="208"/>
      <c r="L50" s="209">
        <f t="shared" si="3"/>
        <v>0</v>
      </c>
      <c r="M50" s="210">
        <f t="shared" si="4"/>
        <v>0</v>
      </c>
      <c r="N50" s="211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</row>
    <row r="51" spans="1:257" s="8" customFormat="1">
      <c r="A51" s="147" t="s">
        <v>59</v>
      </c>
      <c r="B51" s="40" t="s">
        <v>62</v>
      </c>
      <c r="C51" s="147">
        <v>9</v>
      </c>
      <c r="D51" s="41" t="s">
        <v>61</v>
      </c>
      <c r="E51" s="1"/>
      <c r="F51" s="1"/>
      <c r="G51" s="1"/>
      <c r="H51" s="1"/>
      <c r="I51" s="1"/>
      <c r="J51" s="1"/>
      <c r="K51" s="1"/>
      <c r="L51" s="13">
        <f t="shared" si="3"/>
        <v>0</v>
      </c>
      <c r="M51" s="128">
        <f t="shared" si="4"/>
        <v>0</v>
      </c>
      <c r="N51" s="120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</row>
    <row r="52" spans="1:257" s="8" customFormat="1">
      <c r="A52" s="143" t="s">
        <v>59</v>
      </c>
      <c r="B52" s="43" t="s">
        <v>62</v>
      </c>
      <c r="C52" s="143">
        <v>10</v>
      </c>
      <c r="D52" s="44" t="s">
        <v>27</v>
      </c>
      <c r="E52" s="2"/>
      <c r="F52" s="2"/>
      <c r="G52" s="2"/>
      <c r="H52" s="2"/>
      <c r="I52" s="2"/>
      <c r="J52" s="2"/>
      <c r="K52" s="2"/>
      <c r="L52" s="9">
        <f t="shared" si="3"/>
        <v>0</v>
      </c>
      <c r="M52" s="129">
        <f t="shared" si="4"/>
        <v>0</v>
      </c>
      <c r="N52" s="117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</row>
    <row r="53" spans="1:257" s="8" customFormat="1">
      <c r="A53" s="147" t="s">
        <v>66</v>
      </c>
      <c r="B53" s="40" t="s">
        <v>67</v>
      </c>
      <c r="C53" s="148" t="s">
        <v>68</v>
      </c>
      <c r="D53" s="41" t="s">
        <v>69</v>
      </c>
      <c r="E53" s="1"/>
      <c r="F53" s="1"/>
      <c r="G53" s="1"/>
      <c r="H53" s="1"/>
      <c r="I53" s="1">
        <v>4</v>
      </c>
      <c r="J53" s="1">
        <v>1</v>
      </c>
      <c r="K53" s="1"/>
      <c r="L53" s="13">
        <f t="shared" si="3"/>
        <v>5</v>
      </c>
      <c r="M53" s="128">
        <f t="shared" si="4"/>
        <v>0.14285714285714285</v>
      </c>
      <c r="N53" s="120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</row>
    <row r="54" spans="1:257" s="8" customFormat="1">
      <c r="A54" s="143" t="s">
        <v>66</v>
      </c>
      <c r="B54" s="43" t="s">
        <v>67</v>
      </c>
      <c r="C54" s="143" t="s">
        <v>57</v>
      </c>
      <c r="D54" s="44" t="s">
        <v>70</v>
      </c>
      <c r="E54" s="2"/>
      <c r="F54" s="2"/>
      <c r="G54" s="2"/>
      <c r="H54" s="2"/>
      <c r="I54" s="2"/>
      <c r="J54" s="2">
        <v>0.5</v>
      </c>
      <c r="K54" s="2"/>
      <c r="L54" s="9">
        <f>SUM(E54:K54)</f>
        <v>0.5</v>
      </c>
      <c r="M54" s="129">
        <f t="shared" si="4"/>
        <v>1.4285714285714285E-2</v>
      </c>
      <c r="N54" s="117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</row>
    <row r="55" spans="1:257" s="12" customFormat="1">
      <c r="A55" s="147" t="s">
        <v>66</v>
      </c>
      <c r="B55" s="40" t="s">
        <v>67</v>
      </c>
      <c r="C55" s="147" t="s">
        <v>78</v>
      </c>
      <c r="D55" s="41" t="s">
        <v>79</v>
      </c>
      <c r="E55" s="1"/>
      <c r="F55" s="1"/>
      <c r="G55" s="1"/>
      <c r="H55" s="1"/>
      <c r="I55" s="1"/>
      <c r="J55" s="1"/>
      <c r="K55" s="1"/>
      <c r="L55" s="13">
        <f t="shared" si="3"/>
        <v>0</v>
      </c>
      <c r="M55" s="128">
        <f t="shared" si="4"/>
        <v>0</v>
      </c>
      <c r="N55" s="120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</row>
    <row r="56" spans="1:257" s="8" customFormat="1">
      <c r="A56" s="143" t="s">
        <v>66</v>
      </c>
      <c r="B56" s="43" t="s">
        <v>67</v>
      </c>
      <c r="C56" s="143" t="s">
        <v>80</v>
      </c>
      <c r="D56" s="44" t="s">
        <v>71</v>
      </c>
      <c r="E56" s="2"/>
      <c r="F56" s="2"/>
      <c r="G56" s="2"/>
      <c r="H56" s="2">
        <v>0.25</v>
      </c>
      <c r="I56" s="2"/>
      <c r="J56" s="2"/>
      <c r="K56" s="2"/>
      <c r="L56" s="9">
        <f t="shared" si="3"/>
        <v>0.25</v>
      </c>
      <c r="M56" s="129">
        <f t="shared" si="4"/>
        <v>7.1428571428571426E-3</v>
      </c>
      <c r="N56" s="117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</row>
    <row r="57" spans="1:257" s="8" customFormat="1">
      <c r="A57" s="147" t="s">
        <v>24</v>
      </c>
      <c r="B57" s="40" t="s">
        <v>23</v>
      </c>
      <c r="C57" s="148">
        <v>33</v>
      </c>
      <c r="D57" s="41" t="s">
        <v>25</v>
      </c>
      <c r="E57" s="1"/>
      <c r="F57" s="1"/>
      <c r="G57" s="1"/>
      <c r="H57" s="1"/>
      <c r="I57" s="1"/>
      <c r="J57" s="1"/>
      <c r="K57" s="1"/>
      <c r="L57" s="13">
        <f t="shared" si="3"/>
        <v>0</v>
      </c>
      <c r="M57" s="128">
        <f t="shared" si="4"/>
        <v>0</v>
      </c>
      <c r="N57" s="120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</row>
    <row r="58" spans="1:257" s="8" customFormat="1">
      <c r="A58" s="143" t="s">
        <v>13</v>
      </c>
      <c r="B58" s="43" t="s">
        <v>14</v>
      </c>
      <c r="C58" s="143">
        <v>80</v>
      </c>
      <c r="D58" s="44" t="s">
        <v>28</v>
      </c>
      <c r="E58" s="2"/>
      <c r="F58" s="2"/>
      <c r="G58" s="2"/>
      <c r="H58" s="2"/>
      <c r="I58" s="2"/>
      <c r="J58" s="2"/>
      <c r="K58" s="2"/>
      <c r="L58" s="9">
        <f t="shared" si="3"/>
        <v>0</v>
      </c>
      <c r="M58" s="129">
        <f t="shared" si="4"/>
        <v>0</v>
      </c>
      <c r="N58" s="117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</row>
    <row r="59" spans="1:257" s="8" customFormat="1">
      <c r="A59" s="147" t="s">
        <v>13</v>
      </c>
      <c r="B59" s="40" t="s">
        <v>14</v>
      </c>
      <c r="C59" s="148">
        <v>83</v>
      </c>
      <c r="D59" s="14" t="s">
        <v>17</v>
      </c>
      <c r="E59" s="1"/>
      <c r="F59" s="1"/>
      <c r="G59" s="1"/>
      <c r="H59" s="1"/>
      <c r="I59" s="1"/>
      <c r="J59" s="1"/>
      <c r="K59" s="1"/>
      <c r="L59" s="13">
        <f t="shared" si="3"/>
        <v>0</v>
      </c>
      <c r="M59" s="128">
        <f t="shared" si="4"/>
        <v>0</v>
      </c>
      <c r="N59" s="120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</row>
    <row r="60" spans="1:257" s="8" customFormat="1">
      <c r="A60" s="143" t="s">
        <v>13</v>
      </c>
      <c r="B60" s="43" t="s">
        <v>14</v>
      </c>
      <c r="C60" s="149">
        <v>88</v>
      </c>
      <c r="D60" s="10" t="s">
        <v>18</v>
      </c>
      <c r="E60" s="2"/>
      <c r="F60" s="2"/>
      <c r="G60" s="2"/>
      <c r="H60" s="2"/>
      <c r="I60" s="2"/>
      <c r="J60" s="2"/>
      <c r="K60" s="2"/>
      <c r="L60" s="9">
        <f t="shared" si="3"/>
        <v>0</v>
      </c>
      <c r="M60" s="129">
        <f t="shared" si="4"/>
        <v>0</v>
      </c>
      <c r="N60" s="117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</row>
    <row r="61" spans="1:257" s="12" customFormat="1">
      <c r="A61" s="147" t="s">
        <v>13</v>
      </c>
      <c r="B61" s="40" t="s">
        <v>14</v>
      </c>
      <c r="C61" s="148">
        <v>97</v>
      </c>
      <c r="D61" s="41" t="s">
        <v>19</v>
      </c>
      <c r="E61" s="1"/>
      <c r="F61" s="1"/>
      <c r="G61" s="1"/>
      <c r="H61" s="1"/>
      <c r="I61" s="1"/>
      <c r="J61" s="1"/>
      <c r="K61" s="1"/>
      <c r="L61" s="13">
        <f t="shared" si="3"/>
        <v>0</v>
      </c>
      <c r="M61" s="128">
        <f t="shared" si="4"/>
        <v>0</v>
      </c>
      <c r="N61" s="120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</row>
    <row r="62" spans="1:257" s="8" customFormat="1">
      <c r="A62" s="143" t="s">
        <v>21</v>
      </c>
      <c r="B62" s="43" t="s">
        <v>26</v>
      </c>
      <c r="C62" s="149">
        <v>2</v>
      </c>
      <c r="D62" s="10" t="s">
        <v>22</v>
      </c>
      <c r="E62" s="2"/>
      <c r="F62" s="2"/>
      <c r="G62" s="2"/>
      <c r="H62" s="2"/>
      <c r="I62" s="2"/>
      <c r="J62" s="2"/>
      <c r="K62" s="2"/>
      <c r="L62" s="9">
        <f t="shared" si="3"/>
        <v>0</v>
      </c>
      <c r="M62" s="129">
        <f t="shared" si="4"/>
        <v>0</v>
      </c>
      <c r="N62" s="117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</row>
    <row r="63" spans="1:257" s="8" customFormat="1">
      <c r="A63" s="147" t="s">
        <v>20</v>
      </c>
      <c r="B63" s="40" t="s">
        <v>15</v>
      </c>
      <c r="C63" s="148">
        <v>4</v>
      </c>
      <c r="D63" s="41" t="s">
        <v>16</v>
      </c>
      <c r="E63" s="1"/>
      <c r="F63" s="1"/>
      <c r="G63" s="1"/>
      <c r="H63" s="1"/>
      <c r="I63" s="1"/>
      <c r="J63" s="1"/>
      <c r="K63" s="1"/>
      <c r="L63" s="13">
        <f t="shared" si="3"/>
        <v>0</v>
      </c>
      <c r="M63" s="128">
        <f t="shared" si="4"/>
        <v>0</v>
      </c>
      <c r="N63" s="120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</row>
    <row r="64" spans="1:257">
      <c r="L64" s="4"/>
      <c r="M64" s="4"/>
      <c r="N64" s="4"/>
    </row>
    <row r="65" spans="12:14">
      <c r="L65" s="4"/>
      <c r="M65" s="4"/>
      <c r="N65" s="4"/>
    </row>
    <row r="66" spans="12:14">
      <c r="L66" s="4"/>
      <c r="M66" s="4"/>
      <c r="N66" s="4"/>
    </row>
    <row r="67" spans="12:14">
      <c r="L67" s="4"/>
      <c r="M67" s="4"/>
      <c r="N67" s="4"/>
    </row>
  </sheetData>
  <sheetProtection formatCells="0" autoFilter="0"/>
  <conditionalFormatting sqref="E5:L5">
    <cfRule type="cellIs" dxfId="65" priority="32" operator="lessThanOrEqual">
      <formula>0</formula>
    </cfRule>
  </conditionalFormatting>
  <conditionalFormatting sqref="L8 F8:J8">
    <cfRule type="cellIs" dxfId="64" priority="29" operator="equal">
      <formula>7</formula>
    </cfRule>
    <cfRule type="cellIs" dxfId="63" priority="30" operator="lessThan">
      <formula>7</formula>
    </cfRule>
    <cfRule type="cellIs" dxfId="62" priority="31" operator="greaterThan">
      <formula>7</formula>
    </cfRule>
  </conditionalFormatting>
  <conditionalFormatting sqref="L8 F8:J8">
    <cfRule type="cellIs" dxfId="61" priority="27" operator="greaterThan">
      <formula>7</formula>
    </cfRule>
    <cfRule type="cellIs" dxfId="60" priority="28" operator="lessThan">
      <formula>7</formula>
    </cfRule>
  </conditionalFormatting>
  <conditionalFormatting sqref="E7:L7">
    <cfRule type="cellIs" dxfId="59" priority="24" operator="equal">
      <formula>0</formula>
    </cfRule>
    <cfRule type="cellIs" dxfId="58" priority="25" operator="lessThan">
      <formula>0</formula>
    </cfRule>
    <cfRule type="cellIs" dxfId="57" priority="26" operator="greaterThan">
      <formula>0</formula>
    </cfRule>
  </conditionalFormatting>
  <conditionalFormatting sqref="E10:L10 E17:L17 E19:L19 E21:L21 E23:L23 E27:L27 E29:L29 E31:L31 L37 L39 L41 L43 L45 L47 L49 L51 E53:L53 E55:L55 E59:L59 E57:L57 E61:L61 E63:L63 N63 N61 N57 N59 N55 N53 N51 N49 N47 N45 N43 N41 N39 N31 N29 N27 N23 N21 N19 N17 N10 N37">
    <cfRule type="cellIs" dxfId="56" priority="23" operator="notEqual">
      <formula>0</formula>
    </cfRule>
  </conditionalFormatting>
  <conditionalFormatting sqref="E12:L16 N12:N16">
    <cfRule type="cellIs" dxfId="55" priority="22" stopIfTrue="1" operator="notEqual">
      <formula>0</formula>
    </cfRule>
  </conditionalFormatting>
  <conditionalFormatting sqref="C8">
    <cfRule type="cellIs" dxfId="54" priority="20" operator="lessThan">
      <formula>0</formula>
    </cfRule>
    <cfRule type="cellIs" dxfId="53" priority="21" operator="greaterThan">
      <formula>0</formula>
    </cfRule>
  </conditionalFormatting>
  <conditionalFormatting sqref="A8:B8">
    <cfRule type="cellIs" dxfId="52" priority="18" operator="equal">
      <formula>"Il manque"</formula>
    </cfRule>
    <cfRule type="cellIs" dxfId="51" priority="19" operator="equal">
      <formula>"Tu as"</formula>
    </cfRule>
  </conditionalFormatting>
  <conditionalFormatting sqref="D8">
    <cfRule type="cellIs" dxfId="50" priority="16" operator="equal">
      <formula>"heure(s) pour finir la semaine"</formula>
    </cfRule>
    <cfRule type="cellIs" dxfId="49" priority="17" operator="equal">
      <formula>"heure(s) supplémentaire(s)"</formula>
    </cfRule>
  </conditionalFormatting>
  <conditionalFormatting sqref="E9:L9 N9">
    <cfRule type="cellIs" dxfId="48" priority="15" operator="greaterThan">
      <formula>0</formula>
    </cfRule>
  </conditionalFormatting>
  <conditionalFormatting sqref="E1:K1">
    <cfRule type="cellIs" dxfId="47" priority="14" operator="greaterThan">
      <formula>0</formula>
    </cfRule>
  </conditionalFormatting>
  <conditionalFormatting sqref="E10:L32 N10:N32 E36:N63">
    <cfRule type="cellIs" dxfId="46" priority="33" operator="greaterThan">
      <formula>0</formula>
    </cfRule>
  </conditionalFormatting>
  <conditionalFormatting sqref="E33:L33 E35:L35 N35 N33">
    <cfRule type="cellIs" dxfId="45" priority="12" operator="notEqual">
      <formula>0</formula>
    </cfRule>
  </conditionalFormatting>
  <conditionalFormatting sqref="E33:L35 N33:N35">
    <cfRule type="cellIs" dxfId="44" priority="13" operator="greaterThan">
      <formula>0</formula>
    </cfRule>
  </conditionalFormatting>
  <conditionalFormatting sqref="M5">
    <cfRule type="cellIs" dxfId="43" priority="11" operator="lessThanOrEqual">
      <formula>0</formula>
    </cfRule>
  </conditionalFormatting>
  <conditionalFormatting sqref="M7">
    <cfRule type="cellIs" dxfId="42" priority="8" operator="equal">
      <formula>0</formula>
    </cfRule>
    <cfRule type="cellIs" dxfId="41" priority="9" operator="lessThan">
      <formula>0</formula>
    </cfRule>
    <cfRule type="cellIs" dxfId="40" priority="10" operator="greaterThan">
      <formula>0</formula>
    </cfRule>
  </conditionalFormatting>
  <conditionalFormatting sqref="M10 M17 M19 M21 M23 M27 M29 M31 M37 M39 M41 M43 M45 M47 M49 M51 M53 M55 M59 M57 M61 M63">
    <cfRule type="cellIs" dxfId="39" priority="6" operator="notEqual">
      <formula>0</formula>
    </cfRule>
  </conditionalFormatting>
  <conditionalFormatting sqref="M12:M16">
    <cfRule type="cellIs" dxfId="38" priority="5" stopIfTrue="1" operator="notEqual">
      <formula>0</formula>
    </cfRule>
  </conditionalFormatting>
  <conditionalFormatting sqref="M9">
    <cfRule type="cellIs" dxfId="37" priority="4" operator="greaterThan">
      <formula>0</formula>
    </cfRule>
  </conditionalFormatting>
  <conditionalFormatting sqref="M10:M32">
    <cfRule type="cellIs" dxfId="36" priority="7" operator="greaterThan">
      <formula>0</formula>
    </cfRule>
  </conditionalFormatting>
  <conditionalFormatting sqref="M33 M35">
    <cfRule type="cellIs" dxfId="35" priority="2" operator="notEqual">
      <formula>0</formula>
    </cfRule>
  </conditionalFormatting>
  <conditionalFormatting sqref="M33:M35">
    <cfRule type="cellIs" dxfId="34" priority="3" operator="greaterThan">
      <formula>0</formula>
    </cfRule>
  </conditionalFormatting>
  <conditionalFormatting sqref="E37:K37 E39:K39 E41:K41 E43:K43 E45:K45 E47:K47 E49:K49 E51:K51">
    <cfRule type="cellIs" dxfId="33" priority="1" operator="notEqual">
      <formula>0</formula>
    </cfRule>
  </conditionalFormatting>
  <pageMargins left="0.23622047244094491" right="0.23622047244094491" top="0.51181102362204722" bottom="0.35433070866141736" header="0.15748031496062992" footer="0.15748031496062992"/>
  <pageSetup scale="64" fitToHeight="10" orientation="landscape" r:id="rId1"/>
  <headerFooter alignWithMargins="0">
    <oddHeader>&amp;C&amp;"MS Sans Serif,Gras"&amp;18DPECTI -  activités régulières 2012 GTGP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18 mai</vt:lpstr>
      <vt:lpstr>11 mai</vt:lpstr>
      <vt:lpstr>4 mai</vt:lpstr>
      <vt:lpstr>'11 mai'!Zone_d_impression</vt:lpstr>
      <vt:lpstr>'18 mai'!Zone_d_impression</vt:lpstr>
      <vt:lpstr>'4 mai'!Zone_d_impression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2014-01-08T18:48:00Z</cp:lastPrinted>
  <dcterms:created xsi:type="dcterms:W3CDTF">2010-03-24T18:49:11Z</dcterms:created>
  <dcterms:modified xsi:type="dcterms:W3CDTF">2014-05-17T04:18:52Z</dcterms:modified>
</cp:coreProperties>
</file>