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4240" windowHeight="13740" tabRatio="500"/>
  </bookViews>
  <sheets>
    <sheet name="Feuil1" sheetId="1" r:id="rId1"/>
    <sheet name="Feuil2" sheetId="2" r:id="rId2"/>
  </sheets>
  <definedNames>
    <definedName name="An">YEAR(Feuil1!$A$11)</definedName>
    <definedName name="Férié">Feuil2!$A$2:$A$27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5" i="1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27" i="2"/>
  <c r="A26"/>
  <c r="A25"/>
  <c r="A24"/>
  <c r="A23"/>
  <c r="A16"/>
  <c r="A21"/>
  <c r="A22"/>
  <c r="A20"/>
  <c r="A19"/>
  <c r="A18"/>
  <c r="A17"/>
  <c r="A15"/>
  <c r="A14"/>
  <c r="A13"/>
  <c r="A12"/>
  <c r="A11"/>
  <c r="A10"/>
  <c r="A3"/>
  <c r="A8"/>
  <c r="A9"/>
  <c r="A7"/>
  <c r="A6"/>
  <c r="A5"/>
  <c r="A4"/>
  <c r="A2"/>
  <c r="C7" i="1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B7"/>
  <c r="B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</calcChain>
</file>

<file path=xl/sharedStrings.xml><?xml version="1.0" encoding="utf-8"?>
<sst xmlns="http://schemas.openxmlformats.org/spreadsheetml/2006/main" count="46" uniqueCount="24">
  <si>
    <t>Noms Agents</t>
  </si>
  <si>
    <t>Dupont</t>
  </si>
  <si>
    <t>RP</t>
  </si>
  <si>
    <t>RCS</t>
  </si>
  <si>
    <t>Drevet</t>
  </si>
  <si>
    <t>XXX</t>
  </si>
  <si>
    <t>Criteres</t>
  </si>
  <si>
    <t>Apres le 10eme jour RCS</t>
  </si>
  <si>
    <t>DATE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</si>
  <si>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</si>
  <si>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</si>
  <si>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</si>
  <si>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</si>
  <si>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</si>
  <si>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</si>
  <si>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</si>
  <si>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</si>
  <si>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</si>
  <si>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</si>
  <si>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</si>
  <si>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</si>
  <si>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</si>
  <si>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</si>
  <si>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CONTRÔLE MANUEL ==&gt;</t>
  </si>
</sst>
</file>

<file path=xl/styles.xml><?xml version="1.0" encoding="utf-8"?>
<styleSheet xmlns="http://schemas.openxmlformats.org/spreadsheetml/2006/main">
  <numFmts count="1">
    <numFmt numFmtId="164" formatCode="ddd\ * dd\-mm\-yy"/>
  </numFmts>
  <fonts count="4"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16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164" fontId="1" fillId="2" borderId="1" xfId="0" applyNumberFormat="1" applyFont="1" applyFill="1" applyBorder="1" applyAlignment="1">
      <alignment vertical="center"/>
    </xf>
    <xf numFmtId="14" fontId="1" fillId="2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2" fillId="0" borderId="0" xfId="0" applyFont="1"/>
    <xf numFmtId="16" fontId="0" fillId="0" borderId="0" xfId="0" applyNumberFormat="1" applyFill="1" applyAlignment="1">
      <alignment horizontal="center"/>
    </xf>
  </cellXfs>
  <cellStyles count="1">
    <cellStyle name="Normal" xfId="0" builtinId="0"/>
  </cellStyles>
  <dxfs count="6"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22</xdr:row>
      <xdr:rowOff>38100</xdr:rowOff>
    </xdr:from>
    <xdr:to>
      <xdr:col>11</xdr:col>
      <xdr:colOff>390525</xdr:colOff>
      <xdr:row>27</xdr:row>
      <xdr:rowOff>19050</xdr:rowOff>
    </xdr:to>
    <xdr:sp macro="" textlink="">
      <xdr:nvSpPr>
        <xdr:cNvPr id="2" name="ZoneTexte 1"/>
        <xdr:cNvSpPr txBox="1"/>
      </xdr:nvSpPr>
      <xdr:spPr>
        <a:xfrm>
          <a:off x="2743200" y="4438650"/>
          <a:ext cx="68675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1. RCS s'affiche tout les 11eme jour ouvrés</a:t>
          </a:r>
          <a:br>
            <a:rPr lang="fr-FR"/>
          </a:br>
          <a:r>
            <a:rPr lang="fr-FR"/>
            <a:t>2. RP les samedis et dimanches</a:t>
          </a:r>
          <a:br>
            <a:rPr lang="fr-FR"/>
          </a:br>
          <a:r>
            <a:rPr lang="fr-FR"/>
            <a:t>3. 2 le reste des jours de semaine.</a:t>
          </a:r>
          <a:br>
            <a:rPr lang="fr-FR"/>
          </a:br>
          <a:r>
            <a:rPr lang="fr-FR"/>
            <a:t>4. RCS ne peut pas être un samedi ou dimanche, si c'est le cas, reporté sur le prochain jour de semaine.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9"/>
  <sheetViews>
    <sheetView tabSelected="1" workbookViewId="0">
      <selection activeCell="B17" sqref="B17"/>
    </sheetView>
  </sheetViews>
  <sheetFormatPr baseColWidth="10" defaultRowHeight="15.75"/>
  <cols>
    <col min="1" max="1" width="22.5" customWidth="1"/>
  </cols>
  <sheetData>
    <row r="1" spans="1:37">
      <c r="A1" t="s">
        <v>0</v>
      </c>
      <c r="B1" s="1">
        <v>41961</v>
      </c>
      <c r="C1" s="1">
        <v>41962</v>
      </c>
      <c r="D1" s="1">
        <v>41963</v>
      </c>
      <c r="E1" s="1">
        <v>41964</v>
      </c>
      <c r="F1" s="1">
        <v>41965</v>
      </c>
      <c r="G1" s="1">
        <v>41966</v>
      </c>
      <c r="H1" s="1">
        <v>41967</v>
      </c>
      <c r="I1" s="1">
        <v>41968</v>
      </c>
      <c r="J1" s="1">
        <v>41969</v>
      </c>
      <c r="K1" s="1">
        <v>41970</v>
      </c>
      <c r="L1" s="1">
        <v>41971</v>
      </c>
      <c r="M1" s="1">
        <v>41972</v>
      </c>
      <c r="N1" s="1">
        <v>41973</v>
      </c>
      <c r="O1" s="1">
        <v>41974</v>
      </c>
      <c r="P1" s="1">
        <v>41975</v>
      </c>
      <c r="Q1" s="1">
        <v>41976</v>
      </c>
      <c r="R1" s="1">
        <v>41977</v>
      </c>
      <c r="S1" s="1">
        <v>41978</v>
      </c>
      <c r="T1" s="1">
        <v>41979</v>
      </c>
      <c r="U1" s="1">
        <v>41980</v>
      </c>
      <c r="V1" s="1">
        <v>41981</v>
      </c>
      <c r="W1" s="1">
        <v>41982</v>
      </c>
      <c r="X1" s="1">
        <v>41983</v>
      </c>
      <c r="Y1" s="1">
        <v>41984</v>
      </c>
      <c r="Z1" s="1">
        <v>41985</v>
      </c>
      <c r="AA1" s="1">
        <v>41986</v>
      </c>
      <c r="AB1" s="1">
        <v>41987</v>
      </c>
      <c r="AC1" s="1">
        <v>41988</v>
      </c>
      <c r="AD1" s="1">
        <v>41989</v>
      </c>
    </row>
    <row r="3" spans="1:37">
      <c r="A3" t="s">
        <v>1</v>
      </c>
      <c r="B3">
        <v>2</v>
      </c>
      <c r="C3">
        <v>2</v>
      </c>
      <c r="D3">
        <v>2</v>
      </c>
      <c r="E3">
        <v>2</v>
      </c>
      <c r="F3" t="s">
        <v>2</v>
      </c>
      <c r="G3" t="s">
        <v>2</v>
      </c>
      <c r="H3">
        <v>2</v>
      </c>
      <c r="I3">
        <v>2</v>
      </c>
      <c r="J3">
        <v>2</v>
      </c>
      <c r="K3">
        <v>2</v>
      </c>
      <c r="L3">
        <v>2</v>
      </c>
      <c r="M3" t="s">
        <v>2</v>
      </c>
      <c r="N3" t="s">
        <v>2</v>
      </c>
      <c r="O3">
        <v>2</v>
      </c>
      <c r="P3">
        <v>2</v>
      </c>
      <c r="Q3" t="s">
        <v>3</v>
      </c>
    </row>
    <row r="4" spans="1:37">
      <c r="Q4">
        <v>1</v>
      </c>
    </row>
    <row r="5" spans="1:37">
      <c r="A5" t="s">
        <v>4</v>
      </c>
      <c r="B5">
        <v>2</v>
      </c>
      <c r="C5">
        <v>2</v>
      </c>
      <c r="D5">
        <v>2</v>
      </c>
      <c r="E5">
        <v>2</v>
      </c>
      <c r="F5" t="s">
        <v>2</v>
      </c>
      <c r="G5" t="s">
        <v>2</v>
      </c>
      <c r="H5">
        <v>2</v>
      </c>
      <c r="I5">
        <v>2</v>
      </c>
      <c r="J5">
        <v>2</v>
      </c>
      <c r="K5">
        <v>2</v>
      </c>
      <c r="L5">
        <v>2</v>
      </c>
      <c r="M5" t="s">
        <v>2</v>
      </c>
      <c r="N5" t="s">
        <v>2</v>
      </c>
      <c r="O5">
        <v>2</v>
      </c>
      <c r="P5" t="s">
        <v>3</v>
      </c>
      <c r="Q5">
        <v>2</v>
      </c>
    </row>
    <row r="7" spans="1:37">
      <c r="A7" t="s">
        <v>5</v>
      </c>
      <c r="B7">
        <f>IF(B1=($A$11+11),"RCS",IF(OR(WEEKDAY(B1)=1,WEEKDAY(B1)=7),"RP",2))</f>
        <v>2</v>
      </c>
      <c r="C7">
        <f t="shared" ref="C7:AD7" si="0">IF(C1=($A$11+11),"RCS",IF(OR(WEEKDAY(C1)=1,WEEKDAY(C1)=7),"RP",2))</f>
        <v>2</v>
      </c>
      <c r="D7">
        <f t="shared" si="0"/>
        <v>2</v>
      </c>
      <c r="E7">
        <f t="shared" si="0"/>
        <v>2</v>
      </c>
      <c r="F7" t="str">
        <f t="shared" si="0"/>
        <v>RP</v>
      </c>
      <c r="G7" t="str">
        <f t="shared" si="0"/>
        <v>RP</v>
      </c>
      <c r="H7">
        <f t="shared" si="0"/>
        <v>2</v>
      </c>
      <c r="I7">
        <f t="shared" si="0"/>
        <v>2</v>
      </c>
      <c r="J7">
        <f t="shared" si="0"/>
        <v>2</v>
      </c>
      <c r="K7">
        <f t="shared" si="0"/>
        <v>2</v>
      </c>
      <c r="L7">
        <f t="shared" si="0"/>
        <v>2</v>
      </c>
      <c r="M7" t="str">
        <f t="shared" si="0"/>
        <v>RP</v>
      </c>
      <c r="N7" t="str">
        <f t="shared" si="0"/>
        <v>RP</v>
      </c>
      <c r="O7">
        <f t="shared" si="0"/>
        <v>2</v>
      </c>
      <c r="P7">
        <f t="shared" si="0"/>
        <v>2</v>
      </c>
      <c r="Q7">
        <f t="shared" si="0"/>
        <v>2</v>
      </c>
      <c r="R7">
        <f t="shared" si="0"/>
        <v>2</v>
      </c>
      <c r="S7">
        <f t="shared" si="0"/>
        <v>2</v>
      </c>
      <c r="T7" t="str">
        <f t="shared" si="0"/>
        <v>RP</v>
      </c>
      <c r="U7" t="str">
        <f t="shared" si="0"/>
        <v>RP</v>
      </c>
      <c r="V7">
        <f t="shared" si="0"/>
        <v>2</v>
      </c>
      <c r="W7">
        <f t="shared" si="0"/>
        <v>2</v>
      </c>
      <c r="X7">
        <f t="shared" si="0"/>
        <v>2</v>
      </c>
      <c r="Y7">
        <f t="shared" si="0"/>
        <v>2</v>
      </c>
      <c r="Z7">
        <f t="shared" si="0"/>
        <v>2</v>
      </c>
      <c r="AA7" t="str">
        <f t="shared" si="0"/>
        <v>RP</v>
      </c>
      <c r="AB7" t="str">
        <f t="shared" si="0"/>
        <v>RP</v>
      </c>
      <c r="AC7">
        <f t="shared" si="0"/>
        <v>2</v>
      </c>
      <c r="AD7">
        <f t="shared" si="0"/>
        <v>2</v>
      </c>
    </row>
    <row r="8" spans="1:37">
      <c r="A8" t="s">
        <v>6</v>
      </c>
    </row>
    <row r="9" spans="1:37">
      <c r="A9" t="s">
        <v>7</v>
      </c>
    </row>
    <row r="11" spans="1:37">
      <c r="A11" s="2">
        <v>41944</v>
      </c>
    </row>
    <row r="15" spans="1:37">
      <c r="A15" t="s">
        <v>8</v>
      </c>
      <c r="B15" s="12">
        <f>A11</f>
        <v>41944</v>
      </c>
      <c r="C15" s="12">
        <f>B15+1</f>
        <v>41945</v>
      </c>
      <c r="D15" s="12">
        <f t="shared" ref="D15:AG15" si="1">C15+1</f>
        <v>41946</v>
      </c>
      <c r="E15" s="12">
        <f t="shared" si="1"/>
        <v>41947</v>
      </c>
      <c r="F15" s="12">
        <f t="shared" si="1"/>
        <v>41948</v>
      </c>
      <c r="G15" s="12">
        <f t="shared" si="1"/>
        <v>41949</v>
      </c>
      <c r="H15" s="12">
        <f t="shared" si="1"/>
        <v>41950</v>
      </c>
      <c r="I15" s="12">
        <f t="shared" si="1"/>
        <v>41951</v>
      </c>
      <c r="J15" s="12">
        <f t="shared" si="1"/>
        <v>41952</v>
      </c>
      <c r="K15" s="12">
        <f t="shared" si="1"/>
        <v>41953</v>
      </c>
      <c r="L15" s="12">
        <f t="shared" si="1"/>
        <v>41954</v>
      </c>
      <c r="M15" s="12">
        <f t="shared" si="1"/>
        <v>41955</v>
      </c>
      <c r="N15" s="12">
        <f t="shared" si="1"/>
        <v>41956</v>
      </c>
      <c r="O15" s="12">
        <f t="shared" si="1"/>
        <v>41957</v>
      </c>
      <c r="P15" s="12">
        <f t="shared" si="1"/>
        <v>41958</v>
      </c>
      <c r="Q15" s="12">
        <f t="shared" si="1"/>
        <v>41959</v>
      </c>
      <c r="R15" s="12">
        <f t="shared" si="1"/>
        <v>41960</v>
      </c>
      <c r="S15" s="12">
        <f t="shared" si="1"/>
        <v>41961</v>
      </c>
      <c r="T15" s="12">
        <f t="shared" si="1"/>
        <v>41962</v>
      </c>
      <c r="U15" s="12">
        <f t="shared" si="1"/>
        <v>41963</v>
      </c>
      <c r="V15" s="12">
        <f t="shared" si="1"/>
        <v>41964</v>
      </c>
      <c r="W15" s="12">
        <f t="shared" si="1"/>
        <v>41965</v>
      </c>
      <c r="X15" s="12">
        <f t="shared" si="1"/>
        <v>41966</v>
      </c>
      <c r="Y15" s="12">
        <f t="shared" si="1"/>
        <v>41967</v>
      </c>
      <c r="Z15" s="12">
        <f t="shared" si="1"/>
        <v>41968</v>
      </c>
      <c r="AA15" s="12">
        <f t="shared" si="1"/>
        <v>41969</v>
      </c>
      <c r="AB15" s="12">
        <f t="shared" si="1"/>
        <v>41970</v>
      </c>
      <c r="AC15" s="12">
        <f t="shared" si="1"/>
        <v>41971</v>
      </c>
      <c r="AD15" s="12">
        <f t="shared" si="1"/>
        <v>41972</v>
      </c>
      <c r="AE15" s="12">
        <f t="shared" si="1"/>
        <v>41973</v>
      </c>
      <c r="AF15" s="12">
        <f t="shared" si="1"/>
        <v>41974</v>
      </c>
      <c r="AG15" s="12">
        <f t="shared" si="1"/>
        <v>41975</v>
      </c>
      <c r="AH15" s="12">
        <f t="shared" ref="AH15" si="2">AG15+1</f>
        <v>41976</v>
      </c>
      <c r="AI15" s="12">
        <f t="shared" ref="AI15" si="3">AH15+1</f>
        <v>41977</v>
      </c>
      <c r="AJ15" s="12">
        <f t="shared" ref="AJ15" si="4">AI15+1</f>
        <v>41978</v>
      </c>
      <c r="AK15" s="12">
        <f t="shared" ref="AK15" si="5">AJ15+1</f>
        <v>41979</v>
      </c>
    </row>
    <row r="16" spans="1:37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</row>
    <row r="17" spans="1:37">
      <c r="A17" t="s">
        <v>1</v>
      </c>
      <c r="B17" s="3" t="str">
        <f>IF(OR(B15=WORKDAY($A$11,11,Férié),B15=WORKDAY($A$11,22,Férié)),"RCS",IF(WEEKDAY(B15,2)&gt;5,"RP",2))</f>
        <v>RP</v>
      </c>
      <c r="C17" s="3" t="str">
        <f>IF(OR(C15=WORKDAY($A$11,11,Férié),C15=WORKDAY($A$11,22,Férié)),"RCS",IF(WEEKDAY(C15,2)&gt;5,"RP",2))</f>
        <v>RP</v>
      </c>
      <c r="D17" s="3">
        <f>IF(OR(D15=WORKDAY($A$11,11,Férié),D15=WORKDAY($A$11,22,Férié)),"RCS",IF(WEEKDAY(D15,2)&gt;5,"RP",2))</f>
        <v>2</v>
      </c>
      <c r="E17" s="3">
        <f>IF(OR(E15=WORKDAY($A$11,11,Férié),E15=WORKDAY($A$11,22,Férié)),"RCS",IF(WEEKDAY(E15,2)&gt;5,"RP",2))</f>
        <v>2</v>
      </c>
      <c r="F17" s="3">
        <f>IF(OR(F15=WORKDAY($A$11,11,Férié),F15=WORKDAY($A$11,22,Férié)),"RCS",IF(WEEKDAY(F15,2)&gt;5,"RP",2))</f>
        <v>2</v>
      </c>
      <c r="G17" s="3">
        <f>IF(OR(G15=WORKDAY($A$11,11,Férié),G15=WORKDAY($A$11,22,Férié)),"RCS",IF(WEEKDAY(G15,2)&gt;5,"RP",2))</f>
        <v>2</v>
      </c>
      <c r="H17" s="3">
        <f>IF(OR(H15=WORKDAY($A$11,11,Férié),H15=WORKDAY($A$11,22,Férié)),"RCS",IF(WEEKDAY(H15,2)&gt;5,"RP",2))</f>
        <v>2</v>
      </c>
      <c r="I17" s="3" t="str">
        <f>IF(OR(I15=WORKDAY($A$11,11,Férié),I15=WORKDAY($A$11,22,Férié)),"RCS",IF(WEEKDAY(I15,2)&gt;5,"RP",2))</f>
        <v>RP</v>
      </c>
      <c r="J17" s="3" t="str">
        <f>IF(OR(J15=WORKDAY($A$11,11,Férié),J15=WORKDAY($A$11,22,Férié)),"RCS",IF(WEEKDAY(J15,2)&gt;5,"RP",2))</f>
        <v>RP</v>
      </c>
      <c r="K17" s="3">
        <f>IF(OR(K15=WORKDAY($A$11,11,Férié),K15=WORKDAY($A$11,22,Férié)),"RCS",IF(WEEKDAY(K15,2)&gt;5,"RP",2))</f>
        <v>2</v>
      </c>
      <c r="L17" s="3">
        <f>IF(OR(L15=WORKDAY($A$11,11,Férié),L15=WORKDAY($A$11,22,Férié)),"RCS",IF(WEEKDAY(L15,2)&gt;5,"RP",2))</f>
        <v>2</v>
      </c>
      <c r="M17" s="3">
        <f>IF(OR(M15=WORKDAY($A$11,11,Férié),M15=WORKDAY($A$11,22,Férié)),"RCS",IF(WEEKDAY(M15,2)&gt;5,"RP",2))</f>
        <v>2</v>
      </c>
      <c r="N17" s="3">
        <f>IF(OR(N15=WORKDAY($A$11,11,Férié),N15=WORKDAY($A$11,22,Férié)),"RCS",IF(WEEKDAY(N15,2)&gt;5,"RP",2))</f>
        <v>2</v>
      </c>
      <c r="O17" s="3">
        <f>IF(OR(O15=WORKDAY($A$11,11,Férié),O15=WORKDAY($A$11,22,Férié)),"RCS",IF(WEEKDAY(O15,2)&gt;5,"RP",2))</f>
        <v>2</v>
      </c>
      <c r="P17" s="3" t="str">
        <f>IF(OR(P15=WORKDAY($A$11,11,Férié),P15=WORKDAY($A$11,22,Férié)),"RCS",IF(WEEKDAY(P15,2)&gt;5,"RP",2))</f>
        <v>RP</v>
      </c>
      <c r="Q17" s="3" t="str">
        <f>IF(OR(Q15=WORKDAY($A$11,11,Férié),Q15=WORKDAY($A$11,22,Férié)),"RCS",IF(WEEKDAY(Q15,2)&gt;5,"RP",2))</f>
        <v>RP</v>
      </c>
      <c r="R17" s="3">
        <f>IF(OR(R15=WORKDAY($A$11,11,Férié),R15=WORKDAY($A$11,22,Férié)),"RCS",IF(WEEKDAY(R15,2)&gt;5,"RP",2))</f>
        <v>2</v>
      </c>
      <c r="S17" s="3" t="str">
        <f>IF(OR(S15=WORKDAY($A$11,11,Férié),S15=WORKDAY($A$11,22,Férié)),"RCS",IF(WEEKDAY(S15,2)&gt;5,"RP",2))</f>
        <v>RCS</v>
      </c>
      <c r="T17" s="3">
        <f>IF(OR(T15=WORKDAY($A$11,11,Férié),T15=WORKDAY($A$11,22,Férié)),"RCS",IF(WEEKDAY(T15,2)&gt;5,"RP",2))</f>
        <v>2</v>
      </c>
      <c r="U17" s="3">
        <f>IF(OR(U15=WORKDAY($A$11,11,Férié),U15=WORKDAY($A$11,22,Férié)),"RCS",IF(WEEKDAY(U15,2)&gt;5,"RP",2))</f>
        <v>2</v>
      </c>
      <c r="V17" s="3">
        <f>IF(OR(V15=WORKDAY($A$11,11,Férié),V15=WORKDAY($A$11,22,Férié)),"RCS",IF(WEEKDAY(V15,2)&gt;5,"RP",2))</f>
        <v>2</v>
      </c>
      <c r="W17" s="3" t="str">
        <f>IF(OR(W15=WORKDAY($A$11,11,Férié),W15=WORKDAY($A$11,22,Férié)),"RCS",IF(WEEKDAY(W15,2)&gt;5,"RP",2))</f>
        <v>RP</v>
      </c>
      <c r="X17" s="3" t="str">
        <f>IF(OR(X15=WORKDAY($A$11,11,Férié),X15=WORKDAY($A$11,22,Férié)),"RCS",IF(WEEKDAY(X15,2)&gt;5,"RP",2))</f>
        <v>RP</v>
      </c>
      <c r="Y17" s="3">
        <f>IF(OR(Y15=WORKDAY($A$11,11,Férié),Y15=WORKDAY($A$11,22,Férié)),"RCS",IF(WEEKDAY(Y15,2)&gt;5,"RP",2))</f>
        <v>2</v>
      </c>
      <c r="Z17" s="3">
        <f>IF(OR(Z15=WORKDAY($A$11,11,Férié),Z15=WORKDAY($A$11,22,Férié)),"RCS",IF(WEEKDAY(Z15,2)&gt;5,"RP",2))</f>
        <v>2</v>
      </c>
      <c r="AA17" s="3">
        <f>IF(OR(AA15=WORKDAY($A$11,11,Férié),AA15=WORKDAY($A$11,22,Férié)),"RCS",IF(WEEKDAY(AA15,2)&gt;5,"RP",2))</f>
        <v>2</v>
      </c>
      <c r="AB17" s="3">
        <f>IF(OR(AB15=WORKDAY($A$11,11,Férié),AB15=WORKDAY($A$11,22,Férié)),"RCS",IF(WEEKDAY(AB15,2)&gt;5,"RP",2))</f>
        <v>2</v>
      </c>
      <c r="AC17" s="3">
        <f>IF(OR(AC15=WORKDAY($A$11,11,Férié),AC15=WORKDAY($A$11,22,Férié)),"RCS",IF(WEEKDAY(AC15,2)&gt;5,"RP",2))</f>
        <v>2</v>
      </c>
      <c r="AD17" s="3" t="str">
        <f>IF(OR(AD15=WORKDAY($A$11,11,Férié),AD15=WORKDAY($A$11,22,Férié)),"RCS",IF(WEEKDAY(AD15,2)&gt;5,"RP",2))</f>
        <v>RP</v>
      </c>
      <c r="AE17" s="3" t="str">
        <f>IF(OR(AE15=WORKDAY($A$11,11,Férié),AE15=WORKDAY($A$11,22,Férié)),"RCS",IF(WEEKDAY(AE15,2)&gt;5,"RP",2))</f>
        <v>RP</v>
      </c>
      <c r="AF17" s="3">
        <f>IF(OR(AF15=WORKDAY($A$11,11,Férié),AF15=WORKDAY($A$11,22,Férié)),"RCS",IF(WEEKDAY(AF15,2)&gt;5,"RP",2))</f>
        <v>2</v>
      </c>
      <c r="AG17" s="3">
        <f>IF(OR(AG15=WORKDAY($A$11,11,Férié),AG15=WORKDAY($A$11,22,Férié)),"RCS",IF(WEEKDAY(AG15,2)&gt;5,"RP",2))</f>
        <v>2</v>
      </c>
      <c r="AH17" s="3" t="str">
        <f>IF(OR(AH15=WORKDAY($A$11,11,Férié),AH15=WORKDAY($A$11,22,Férié)),"RCS",IF(WEEKDAY(AH15,2)&gt;5,"RP",2))</f>
        <v>RCS</v>
      </c>
      <c r="AI17" s="3">
        <f>IF(OR(AI15=WORKDAY($A$11,11,Férié),AI15=WORKDAY($A$11,22,Férié)),"RCS",IF(WEEKDAY(AI15,2)&gt;5,"RP",2))</f>
        <v>2</v>
      </c>
      <c r="AJ17" s="3">
        <f>IF(OR(AJ15=WORKDAY($A$11,11,Férié),AJ15=WORKDAY($A$11,22,Férié)),"RCS",IF(WEEKDAY(AJ15,2)&gt;5,"RP",2))</f>
        <v>2</v>
      </c>
      <c r="AK17" s="3" t="str">
        <f>IF(OR(AK15=WORKDAY($A$11,11,Férié),AK15=WORKDAY($A$11,22,Férié)),"RCS",IF(WEEKDAY(AK15,2)&gt;5,"RP",2))</f>
        <v>RP</v>
      </c>
    </row>
    <row r="19" spans="1:37">
      <c r="A19" s="11" t="s">
        <v>23</v>
      </c>
      <c r="B19" s="3"/>
      <c r="C19" s="3"/>
      <c r="D19" s="3">
        <v>1</v>
      </c>
      <c r="E19" s="3">
        <v>2</v>
      </c>
      <c r="F19" s="3">
        <v>3</v>
      </c>
      <c r="G19" s="3">
        <v>4</v>
      </c>
      <c r="H19" s="3">
        <v>5</v>
      </c>
      <c r="I19" s="3"/>
      <c r="J19" s="3"/>
      <c r="K19" s="3">
        <v>6</v>
      </c>
      <c r="L19" s="3"/>
      <c r="M19" s="3">
        <v>7</v>
      </c>
      <c r="N19" s="3">
        <v>8</v>
      </c>
      <c r="O19" s="3">
        <v>9</v>
      </c>
      <c r="P19" s="3"/>
      <c r="Q19" s="3"/>
      <c r="R19" s="3">
        <v>10</v>
      </c>
      <c r="S19" s="10">
        <v>11</v>
      </c>
      <c r="T19" s="3">
        <v>1</v>
      </c>
      <c r="U19" s="3">
        <v>2</v>
      </c>
      <c r="V19" s="3">
        <v>3</v>
      </c>
      <c r="W19" s="3"/>
      <c r="X19" s="3"/>
      <c r="Y19" s="3">
        <v>4</v>
      </c>
      <c r="Z19" s="3">
        <v>5</v>
      </c>
      <c r="AA19" s="3">
        <v>6</v>
      </c>
      <c r="AB19" s="3">
        <v>7</v>
      </c>
      <c r="AC19" s="3">
        <v>8</v>
      </c>
      <c r="AD19" s="3"/>
      <c r="AE19" s="3"/>
      <c r="AF19" s="3">
        <v>9</v>
      </c>
      <c r="AG19" s="3">
        <v>10</v>
      </c>
      <c r="AH19" s="10">
        <v>11</v>
      </c>
    </row>
  </sheetData>
  <conditionalFormatting sqref="B15:AK19">
    <cfRule type="expression" dxfId="1" priority="1">
      <formula>COUNTIF(Férié,B$15)</formula>
    </cfRule>
    <cfRule type="expression" dxfId="0" priority="2">
      <formula>WEEKDAY(B$15,2)&gt;5</formula>
    </cfRule>
  </conditionalFormatting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27"/>
  <sheetViews>
    <sheetView workbookViewId="0">
      <selection activeCell="D8" sqref="D8"/>
    </sheetView>
  </sheetViews>
  <sheetFormatPr baseColWidth="10" defaultRowHeight="15.75"/>
  <cols>
    <col min="1" max="1" width="10.75" bestFit="1" customWidth="1"/>
    <col min="2" max="2" width="14.875" bestFit="1" customWidth="1"/>
  </cols>
  <sheetData>
    <row r="1" spans="1:2">
      <c r="A1" s="3" t="s">
        <v>22</v>
      </c>
    </row>
    <row r="2" spans="1:2">
      <c r="A2" s="4">
        <f>DATE(An,1,1)</f>
        <v>41640</v>
      </c>
      <c r="B2" s="5" t="s">
        <v>9</v>
      </c>
    </row>
    <row r="3" spans="1:2">
      <c r="A3" s="4">
        <f>DATE(An,3,29.56+0.979*MOD(204-11*MOD(An,19),30)-WEEKDAY(DATE(An,3,28.56+0.979*MOD(204-11*MOD(An,19),30))))</f>
        <v>41749</v>
      </c>
      <c r="B3" s="5" t="s">
        <v>10</v>
      </c>
    </row>
    <row r="4" spans="1:2">
      <c r="A4" s="4">
        <f>A3+1</f>
        <v>41750</v>
      </c>
      <c r="B4" s="5" t="s">
        <v>11</v>
      </c>
    </row>
    <row r="5" spans="1:2">
      <c r="A5" s="4">
        <f>DATE(An,5,1)</f>
        <v>41760</v>
      </c>
      <c r="B5" s="5" t="s">
        <v>12</v>
      </c>
    </row>
    <row r="6" spans="1:2">
      <c r="A6" s="4">
        <f>DATE(An,5,8)</f>
        <v>41767</v>
      </c>
      <c r="B6" s="5" t="s">
        <v>13</v>
      </c>
    </row>
    <row r="7" spans="1:2">
      <c r="A7" s="4">
        <f>A3+39</f>
        <v>41788</v>
      </c>
      <c r="B7" s="5" t="s">
        <v>14</v>
      </c>
    </row>
    <row r="8" spans="1:2">
      <c r="A8" s="4">
        <f>A3+49</f>
        <v>41798</v>
      </c>
      <c r="B8" s="5" t="s">
        <v>15</v>
      </c>
    </row>
    <row r="9" spans="1:2">
      <c r="A9" s="4">
        <f>A8+1</f>
        <v>41799</v>
      </c>
      <c r="B9" s="5" t="s">
        <v>16</v>
      </c>
    </row>
    <row r="10" spans="1:2">
      <c r="A10" s="4">
        <f>DATE(An,7,14)</f>
        <v>41834</v>
      </c>
      <c r="B10" s="5" t="s">
        <v>17</v>
      </c>
    </row>
    <row r="11" spans="1:2">
      <c r="A11" s="4">
        <f>DATE(An,8,15)</f>
        <v>41866</v>
      </c>
      <c r="B11" s="5" t="s">
        <v>18</v>
      </c>
    </row>
    <row r="12" spans="1:2">
      <c r="A12" s="4">
        <f>DATE(An,11,1)</f>
        <v>41944</v>
      </c>
      <c r="B12" s="5" t="s">
        <v>19</v>
      </c>
    </row>
    <row r="13" spans="1:2">
      <c r="A13" s="4">
        <f>DATE(An,11,11)</f>
        <v>41954</v>
      </c>
      <c r="B13" s="5" t="s">
        <v>20</v>
      </c>
    </row>
    <row r="14" spans="1:2">
      <c r="A14" s="4">
        <f>DATE(An,12,25)</f>
        <v>41998</v>
      </c>
      <c r="B14" s="6" t="s">
        <v>21</v>
      </c>
    </row>
    <row r="15" spans="1:2">
      <c r="A15" s="7">
        <f>DATE(An+1,1,1)</f>
        <v>42005</v>
      </c>
      <c r="B15" s="8" t="s">
        <v>9</v>
      </c>
    </row>
    <row r="16" spans="1:2">
      <c r="A16" s="7">
        <f>DATE(An+1,3,29.56+0.979*MOD(204-11*MOD(An+1,19),30)-WEEKDAY(DATE(An+1,3,28.56+0.979*MOD(204-11*MOD(An+1,19),30))))</f>
        <v>42099</v>
      </c>
      <c r="B16" s="8" t="s">
        <v>10</v>
      </c>
    </row>
    <row r="17" spans="1:2">
      <c r="A17" s="7">
        <f>A16+1</f>
        <v>42100</v>
      </c>
      <c r="B17" s="8" t="s">
        <v>11</v>
      </c>
    </row>
    <row r="18" spans="1:2">
      <c r="A18" s="7">
        <f>DATE(An+1,5,1)</f>
        <v>42125</v>
      </c>
      <c r="B18" s="8" t="s">
        <v>12</v>
      </c>
    </row>
    <row r="19" spans="1:2">
      <c r="A19" s="7">
        <f>DATE(An+1,5,8)</f>
        <v>42132</v>
      </c>
      <c r="B19" s="8" t="s">
        <v>13</v>
      </c>
    </row>
    <row r="20" spans="1:2">
      <c r="A20" s="7">
        <f>A16+39</f>
        <v>42138</v>
      </c>
      <c r="B20" s="8" t="s">
        <v>14</v>
      </c>
    </row>
    <row r="21" spans="1:2">
      <c r="A21" s="7">
        <f>A16+49</f>
        <v>42148</v>
      </c>
      <c r="B21" s="8" t="s">
        <v>15</v>
      </c>
    </row>
    <row r="22" spans="1:2">
      <c r="A22" s="7">
        <f>A21+1</f>
        <v>42149</v>
      </c>
      <c r="B22" s="8" t="s">
        <v>16</v>
      </c>
    </row>
    <row r="23" spans="1:2">
      <c r="A23" s="7">
        <f>DATE(An+1,7,14)</f>
        <v>42199</v>
      </c>
      <c r="B23" s="8" t="s">
        <v>17</v>
      </c>
    </row>
    <row r="24" spans="1:2">
      <c r="A24" s="7">
        <f>DATE(An+1,8,15)</f>
        <v>42231</v>
      </c>
      <c r="B24" s="8" t="s">
        <v>18</v>
      </c>
    </row>
    <row r="25" spans="1:2">
      <c r="A25" s="7">
        <f>DATE(An+1,11,1)</f>
        <v>42309</v>
      </c>
      <c r="B25" s="8" t="s">
        <v>19</v>
      </c>
    </row>
    <row r="26" spans="1:2">
      <c r="A26" s="7">
        <f>DATE(An+1,11,11)</f>
        <v>42319</v>
      </c>
      <c r="B26" s="8" t="s">
        <v>20</v>
      </c>
    </row>
    <row r="27" spans="1:2">
      <c r="A27" s="7">
        <f>DATE(An+1,12,25)</f>
        <v>42363</v>
      </c>
      <c r="B27" s="9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Férié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</dc:creator>
  <cp:lastModifiedBy>Utilisateur</cp:lastModifiedBy>
  <dcterms:created xsi:type="dcterms:W3CDTF">2014-11-18T13:53:54Z</dcterms:created>
  <dcterms:modified xsi:type="dcterms:W3CDTF">2014-11-20T17:30:18Z</dcterms:modified>
</cp:coreProperties>
</file>