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120" yWindow="60" windowWidth="21315" windowHeight="13740" activeTab="5"/>
  </bookViews>
  <sheets>
    <sheet name="CP" sheetId="1" r:id="rId1"/>
    <sheet name="RTT" sheetId="4" r:id="rId2"/>
    <sheet name="Salarie1" sheetId="2" r:id="rId3"/>
    <sheet name="Salarie2" sheetId="13" r:id="rId4"/>
    <sheet name="Salarie3" sheetId="14" r:id="rId5"/>
    <sheet name="Salarie4" sheetId="15" r:id="rId6"/>
  </sheets>
  <definedNames>
    <definedName name="ListeSalariesCP">OFFSET(CP!$B$1,,,,COUNTA(CP!$1:$1))</definedName>
    <definedName name="ListeSalariesRTT">OFFSET(RTT!$A$2,,,COUNTA(RTT!$A:$A))</definedName>
    <definedName name="PlageCP">OFFSET(CP!$B$2,,,COUNTA(CP!$A:$A),COUNTA(CP!$1:$1))</definedName>
    <definedName name="PlageRTT">OFFSET(RTT!$B$2,,,COUNTA(RTT!$A:$A),COUNTA(RTT!$1:$1))</definedName>
  </definedNames>
  <calcPr calcId="125725"/>
</workbook>
</file>

<file path=xl/calcChain.xml><?xml version="1.0" encoding="utf-8"?>
<calcChain xmlns="http://schemas.openxmlformats.org/spreadsheetml/2006/main">
  <c r="C2" i="15"/>
  <c r="C3"/>
  <c r="C4"/>
  <c r="C5"/>
  <c r="C6"/>
  <c r="C7"/>
  <c r="C8"/>
  <c r="C9"/>
  <c r="C10"/>
  <c r="C11"/>
  <c r="C12"/>
  <c r="C13"/>
  <c r="C14"/>
  <c r="C15"/>
  <c r="C16"/>
  <c r="C17"/>
  <c r="C18"/>
  <c r="N36"/>
  <c r="B36"/>
  <c r="AU2"/>
  <c r="AT2"/>
  <c r="AT3" s="1"/>
  <c r="AS2"/>
  <c r="AQ2"/>
  <c r="AP2"/>
  <c r="AP3" s="1"/>
  <c r="AO2"/>
  <c r="AM2"/>
  <c r="AL2"/>
  <c r="AL3" s="1"/>
  <c r="AK2"/>
  <c r="AI2"/>
  <c r="AH2"/>
  <c r="AH3" s="1"/>
  <c r="AG2"/>
  <c r="AE2"/>
  <c r="AD2"/>
  <c r="AD3" s="1"/>
  <c r="AC2"/>
  <c r="AA2"/>
  <c r="Z2"/>
  <c r="Z3" s="1"/>
  <c r="Y2"/>
  <c r="W2"/>
  <c r="V2"/>
  <c r="V3" s="1"/>
  <c r="U2"/>
  <c r="S2"/>
  <c r="R2"/>
  <c r="R3" s="1"/>
  <c r="Q2"/>
  <c r="O2"/>
  <c r="N2"/>
  <c r="N3" s="1"/>
  <c r="M2"/>
  <c r="K2"/>
  <c r="J2"/>
  <c r="J3" s="1"/>
  <c r="I2"/>
  <c r="G2"/>
  <c r="F2"/>
  <c r="F3" s="1"/>
  <c r="E2"/>
  <c r="B2"/>
  <c r="A2"/>
  <c r="N36" i="14"/>
  <c r="B36"/>
  <c r="AU2"/>
  <c r="AT2"/>
  <c r="AT3" s="1"/>
  <c r="AS2"/>
  <c r="AQ2"/>
  <c r="AP2"/>
  <c r="AP3" s="1"/>
  <c r="AO2"/>
  <c r="AM2"/>
  <c r="AL2"/>
  <c r="AL3" s="1"/>
  <c r="AK2"/>
  <c r="AI2"/>
  <c r="AH2"/>
  <c r="AH3" s="1"/>
  <c r="AG2"/>
  <c r="AE2"/>
  <c r="AD2"/>
  <c r="AD3" s="1"/>
  <c r="AC2"/>
  <c r="AA2"/>
  <c r="Z2"/>
  <c r="Z3" s="1"/>
  <c r="Y2"/>
  <c r="W2"/>
  <c r="V2"/>
  <c r="V3" s="1"/>
  <c r="U2"/>
  <c r="S2"/>
  <c r="R2"/>
  <c r="R3" s="1"/>
  <c r="Q2"/>
  <c r="O2"/>
  <c r="N2"/>
  <c r="N3" s="1"/>
  <c r="M2"/>
  <c r="K2"/>
  <c r="J2"/>
  <c r="J3" s="1"/>
  <c r="I2"/>
  <c r="G2"/>
  <c r="F2"/>
  <c r="F3" s="1"/>
  <c r="E2"/>
  <c r="C2"/>
  <c r="B2"/>
  <c r="A2"/>
  <c r="N36" i="13"/>
  <c r="B36"/>
  <c r="AU2"/>
  <c r="AT2"/>
  <c r="AT3" s="1"/>
  <c r="AS2"/>
  <c r="AQ2"/>
  <c r="AP2"/>
  <c r="AP3" s="1"/>
  <c r="AO2"/>
  <c r="AM2"/>
  <c r="AL2"/>
  <c r="AL3" s="1"/>
  <c r="AK2"/>
  <c r="AI2"/>
  <c r="AH2"/>
  <c r="AH3" s="1"/>
  <c r="AG2"/>
  <c r="AE2"/>
  <c r="AD2"/>
  <c r="AD3" s="1"/>
  <c r="AC2"/>
  <c r="AA2"/>
  <c r="Z2"/>
  <c r="Z3" s="1"/>
  <c r="Y2"/>
  <c r="W2"/>
  <c r="V2"/>
  <c r="V3" s="1"/>
  <c r="U2"/>
  <c r="S2"/>
  <c r="R2"/>
  <c r="R3" s="1"/>
  <c r="Q2"/>
  <c r="O2"/>
  <c r="N2"/>
  <c r="N3" s="1"/>
  <c r="M2"/>
  <c r="K2"/>
  <c r="J2"/>
  <c r="J3" s="1"/>
  <c r="I2"/>
  <c r="G2"/>
  <c r="F2"/>
  <c r="F3" s="1"/>
  <c r="E2"/>
  <c r="C2"/>
  <c r="B2"/>
  <c r="A2"/>
  <c r="AV32" i="2"/>
  <c r="AV31"/>
  <c r="AV30"/>
  <c r="AV29"/>
  <c r="AV28"/>
  <c r="AV27"/>
  <c r="AV26"/>
  <c r="AV25"/>
  <c r="AV24"/>
  <c r="AV23"/>
  <c r="AV22"/>
  <c r="AV21"/>
  <c r="AV20"/>
  <c r="AV19"/>
  <c r="AV18"/>
  <c r="AV17"/>
  <c r="AV16"/>
  <c r="AV15"/>
  <c r="AV14"/>
  <c r="AV13"/>
  <c r="AV12"/>
  <c r="AV11"/>
  <c r="AV10"/>
  <c r="AV9"/>
  <c r="AV8"/>
  <c r="AV7"/>
  <c r="AV6"/>
  <c r="AV5"/>
  <c r="AV4"/>
  <c r="AV3"/>
  <c r="AV2"/>
  <c r="AR32"/>
  <c r="AR31"/>
  <c r="AR30"/>
  <c r="AR29"/>
  <c r="AR28"/>
  <c r="AR27"/>
  <c r="AR26"/>
  <c r="AR25"/>
  <c r="AR24"/>
  <c r="AR23"/>
  <c r="AR22"/>
  <c r="AR21"/>
  <c r="AR20"/>
  <c r="AR19"/>
  <c r="AR18"/>
  <c r="AR17"/>
  <c r="AR16"/>
  <c r="AR15"/>
  <c r="AR14"/>
  <c r="AR13"/>
  <c r="AR12"/>
  <c r="AR11"/>
  <c r="AR10"/>
  <c r="AR9"/>
  <c r="AR8"/>
  <c r="AR7"/>
  <c r="AR6"/>
  <c r="AR5"/>
  <c r="AR4"/>
  <c r="AR3"/>
  <c r="AR2"/>
  <c r="AN32"/>
  <c r="AN31"/>
  <c r="AN30"/>
  <c r="AN29"/>
  <c r="AN28"/>
  <c r="AN27"/>
  <c r="AN26"/>
  <c r="AN25"/>
  <c r="AN24"/>
  <c r="AN23"/>
  <c r="AN22"/>
  <c r="AN21"/>
  <c r="AN20"/>
  <c r="AN19"/>
  <c r="AN18"/>
  <c r="AN17"/>
  <c r="AN16"/>
  <c r="AN15"/>
  <c r="AN14"/>
  <c r="AN13"/>
  <c r="AN12"/>
  <c r="AN11"/>
  <c r="AN10"/>
  <c r="AN9"/>
  <c r="AN8"/>
  <c r="AN7"/>
  <c r="AN6"/>
  <c r="AN5"/>
  <c r="AN4"/>
  <c r="AN3"/>
  <c r="AN2"/>
  <c r="AJ32"/>
  <c r="AJ31"/>
  <c r="AJ30"/>
  <c r="AJ29"/>
  <c r="AJ28"/>
  <c r="AJ27"/>
  <c r="AJ26"/>
  <c r="AJ25"/>
  <c r="AJ24"/>
  <c r="AJ23"/>
  <c r="AJ22"/>
  <c r="AJ21"/>
  <c r="AJ20"/>
  <c r="AJ19"/>
  <c r="AJ18"/>
  <c r="AJ17"/>
  <c r="AJ16"/>
  <c r="AJ15"/>
  <c r="AJ14"/>
  <c r="AJ13"/>
  <c r="AJ12"/>
  <c r="AJ11"/>
  <c r="AJ10"/>
  <c r="AJ9"/>
  <c r="AJ8"/>
  <c r="AJ7"/>
  <c r="AJ6"/>
  <c r="AJ5"/>
  <c r="AJ4"/>
  <c r="AJ3"/>
  <c r="AJ2"/>
  <c r="AF32"/>
  <c r="AF31"/>
  <c r="AF30"/>
  <c r="AF29"/>
  <c r="AF28"/>
  <c r="AF27"/>
  <c r="AF26"/>
  <c r="AF25"/>
  <c r="AF24"/>
  <c r="AF23"/>
  <c r="AF22"/>
  <c r="AF21"/>
  <c r="AF20"/>
  <c r="AF19"/>
  <c r="AF18"/>
  <c r="AF17"/>
  <c r="AF16"/>
  <c r="AF15"/>
  <c r="AF14"/>
  <c r="AF13"/>
  <c r="AF12"/>
  <c r="AF11"/>
  <c r="AF10"/>
  <c r="AF9"/>
  <c r="AF8"/>
  <c r="AF7"/>
  <c r="AF6"/>
  <c r="AF5"/>
  <c r="AF4"/>
  <c r="AF3"/>
  <c r="AF2"/>
  <c r="AB32"/>
  <c r="AB31"/>
  <c r="AB30"/>
  <c r="AB29"/>
  <c r="AB28"/>
  <c r="AB27"/>
  <c r="AB26"/>
  <c r="AB25"/>
  <c r="AB24"/>
  <c r="AB23"/>
  <c r="AB22"/>
  <c r="AB21"/>
  <c r="AB20"/>
  <c r="AB19"/>
  <c r="AB18"/>
  <c r="AB17"/>
  <c r="AB16"/>
  <c r="AB15"/>
  <c r="AB14"/>
  <c r="AB13"/>
  <c r="AB12"/>
  <c r="AB11"/>
  <c r="AB10"/>
  <c r="AB9"/>
  <c r="AB8"/>
  <c r="AB7"/>
  <c r="AB6"/>
  <c r="AB5"/>
  <c r="AB4"/>
  <c r="AB3"/>
  <c r="AB2"/>
  <c r="X32"/>
  <c r="X31"/>
  <c r="X30"/>
  <c r="X29"/>
  <c r="X28"/>
  <c r="X27"/>
  <c r="X26"/>
  <c r="X25"/>
  <c r="X24"/>
  <c r="X23"/>
  <c r="X22"/>
  <c r="X21"/>
  <c r="X20"/>
  <c r="X19"/>
  <c r="X18"/>
  <c r="X17"/>
  <c r="X16"/>
  <c r="X15"/>
  <c r="X14"/>
  <c r="X13"/>
  <c r="X12"/>
  <c r="X11"/>
  <c r="X10"/>
  <c r="X9"/>
  <c r="X8"/>
  <c r="X7"/>
  <c r="X6"/>
  <c r="X5"/>
  <c r="X4"/>
  <c r="X3"/>
  <c r="X2"/>
  <c r="T32"/>
  <c r="T31"/>
  <c r="T30"/>
  <c r="T29"/>
  <c r="T28"/>
  <c r="T27"/>
  <c r="T26"/>
  <c r="T25"/>
  <c r="T24"/>
  <c r="T23"/>
  <c r="T22"/>
  <c r="T21"/>
  <c r="T20"/>
  <c r="T19"/>
  <c r="T18"/>
  <c r="T17"/>
  <c r="T16"/>
  <c r="T15"/>
  <c r="T14"/>
  <c r="T13"/>
  <c r="T12"/>
  <c r="T11"/>
  <c r="T10"/>
  <c r="T9"/>
  <c r="T8"/>
  <c r="T7"/>
  <c r="T6"/>
  <c r="T5"/>
  <c r="T4"/>
  <c r="T3"/>
  <c r="T2"/>
  <c r="P32"/>
  <c r="P31"/>
  <c r="P30"/>
  <c r="P29"/>
  <c r="P28"/>
  <c r="P27"/>
  <c r="P26"/>
  <c r="P25"/>
  <c r="P24"/>
  <c r="P23"/>
  <c r="P22"/>
  <c r="P21"/>
  <c r="P20"/>
  <c r="P19"/>
  <c r="P18"/>
  <c r="P17"/>
  <c r="P16"/>
  <c r="P15"/>
  <c r="P14"/>
  <c r="P13"/>
  <c r="P12"/>
  <c r="P11"/>
  <c r="P10"/>
  <c r="P9"/>
  <c r="P8"/>
  <c r="P7"/>
  <c r="P6"/>
  <c r="P5"/>
  <c r="P4"/>
  <c r="P3"/>
  <c r="P2"/>
  <c r="L32"/>
  <c r="L31"/>
  <c r="L30"/>
  <c r="L29"/>
  <c r="L28"/>
  <c r="L27"/>
  <c r="L26"/>
  <c r="L25"/>
  <c r="L24"/>
  <c r="L23"/>
  <c r="L22"/>
  <c r="L21"/>
  <c r="L20"/>
  <c r="L19"/>
  <c r="L18"/>
  <c r="L17"/>
  <c r="L16"/>
  <c r="L15"/>
  <c r="L14"/>
  <c r="L13"/>
  <c r="L12"/>
  <c r="L11"/>
  <c r="L10"/>
  <c r="L9"/>
  <c r="L8"/>
  <c r="L7"/>
  <c r="L6"/>
  <c r="L5"/>
  <c r="L4"/>
  <c r="L3"/>
  <c r="L2"/>
  <c r="H32"/>
  <c r="H31"/>
  <c r="H30"/>
  <c r="H29"/>
  <c r="H28"/>
  <c r="H27"/>
  <c r="H26"/>
  <c r="H25"/>
  <c r="H24"/>
  <c r="H23"/>
  <c r="H22"/>
  <c r="H21"/>
  <c r="H20"/>
  <c r="H19"/>
  <c r="H18"/>
  <c r="H17"/>
  <c r="H16"/>
  <c r="H15"/>
  <c r="H14"/>
  <c r="H13"/>
  <c r="H12"/>
  <c r="H11"/>
  <c r="H10"/>
  <c r="H9"/>
  <c r="H8"/>
  <c r="H7"/>
  <c r="H6"/>
  <c r="H5"/>
  <c r="H4"/>
  <c r="H3"/>
  <c r="H2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2"/>
  <c r="B36"/>
  <c r="AT2"/>
  <c r="AU2" s="1"/>
  <c r="AP2"/>
  <c r="AQ2" s="1"/>
  <c r="AL2"/>
  <c r="AM2" s="1"/>
  <c r="AH2"/>
  <c r="AI2" s="1"/>
  <c r="AD2"/>
  <c r="AE2" s="1"/>
  <c r="Z2"/>
  <c r="V2"/>
  <c r="W2" s="1"/>
  <c r="R2"/>
  <c r="N2"/>
  <c r="O2" s="1"/>
  <c r="J2"/>
  <c r="F2"/>
  <c r="G2" s="1"/>
  <c r="B2"/>
  <c r="K3" i="15" l="1"/>
  <c r="I3"/>
  <c r="J4"/>
  <c r="L3"/>
  <c r="S3"/>
  <c r="Q3"/>
  <c r="R4"/>
  <c r="T3"/>
  <c r="AA3"/>
  <c r="Y3"/>
  <c r="Z4"/>
  <c r="AB3"/>
  <c r="AI3"/>
  <c r="AG3"/>
  <c r="AH4"/>
  <c r="AJ3"/>
  <c r="AQ3"/>
  <c r="AO3"/>
  <c r="AP4"/>
  <c r="AR3"/>
  <c r="G3"/>
  <c r="E3"/>
  <c r="F4"/>
  <c r="H3"/>
  <c r="O3"/>
  <c r="M3"/>
  <c r="N4"/>
  <c r="P3"/>
  <c r="W3"/>
  <c r="U3"/>
  <c r="V4"/>
  <c r="X3"/>
  <c r="AE3"/>
  <c r="AC3"/>
  <c r="AD4"/>
  <c r="AF3"/>
  <c r="AM3"/>
  <c r="AK3"/>
  <c r="AL4"/>
  <c r="AN3"/>
  <c r="AU3"/>
  <c r="AS3"/>
  <c r="AT4"/>
  <c r="AV3"/>
  <c r="D2"/>
  <c r="H2"/>
  <c r="L2"/>
  <c r="P2"/>
  <c r="T2"/>
  <c r="X2"/>
  <c r="AB2"/>
  <c r="AF2"/>
  <c r="AJ2"/>
  <c r="AN2"/>
  <c r="AR2"/>
  <c r="AV2"/>
  <c r="B3"/>
  <c r="J4" i="14"/>
  <c r="L3"/>
  <c r="K3"/>
  <c r="I3"/>
  <c r="R4"/>
  <c r="T3"/>
  <c r="S3"/>
  <c r="Q3"/>
  <c r="Z4"/>
  <c r="AB3"/>
  <c r="AA3"/>
  <c r="Y3"/>
  <c r="AH4"/>
  <c r="AJ3"/>
  <c r="AI3"/>
  <c r="AG3"/>
  <c r="AP4"/>
  <c r="AR3"/>
  <c r="AQ3"/>
  <c r="AO3"/>
  <c r="F4"/>
  <c r="H3"/>
  <c r="G3"/>
  <c r="E3"/>
  <c r="N4"/>
  <c r="P3"/>
  <c r="O3"/>
  <c r="M3"/>
  <c r="V4"/>
  <c r="X3"/>
  <c r="W3"/>
  <c r="U3"/>
  <c r="AD4"/>
  <c r="AF3"/>
  <c r="AE3"/>
  <c r="AC3"/>
  <c r="AL4"/>
  <c r="AN3"/>
  <c r="AM3"/>
  <c r="AK3"/>
  <c r="AT4"/>
  <c r="AV3"/>
  <c r="AU3"/>
  <c r="AS3"/>
  <c r="D2"/>
  <c r="H2"/>
  <c r="L2"/>
  <c r="P2"/>
  <c r="T2"/>
  <c r="X2"/>
  <c r="AB2"/>
  <c r="AF2"/>
  <c r="AJ2"/>
  <c r="AN2"/>
  <c r="AR2"/>
  <c r="AV2"/>
  <c r="B3"/>
  <c r="K3" i="13"/>
  <c r="I3"/>
  <c r="J4"/>
  <c r="L3"/>
  <c r="S3"/>
  <c r="Q3"/>
  <c r="R4"/>
  <c r="T3"/>
  <c r="AA3"/>
  <c r="Y3"/>
  <c r="Z4"/>
  <c r="AB3"/>
  <c r="AI3"/>
  <c r="AG3"/>
  <c r="AH4"/>
  <c r="AJ3"/>
  <c r="AQ3"/>
  <c r="AO3"/>
  <c r="AP4"/>
  <c r="AR3"/>
  <c r="G3"/>
  <c r="E3"/>
  <c r="F4"/>
  <c r="H3"/>
  <c r="O3"/>
  <c r="M3"/>
  <c r="N4"/>
  <c r="P3"/>
  <c r="W3"/>
  <c r="U3"/>
  <c r="V4"/>
  <c r="X3"/>
  <c r="AE3"/>
  <c r="AC3"/>
  <c r="AD4"/>
  <c r="AF3"/>
  <c r="AM3"/>
  <c r="AK3"/>
  <c r="AL4"/>
  <c r="AN3"/>
  <c r="AU3"/>
  <c r="AS3"/>
  <c r="AT4"/>
  <c r="AV3"/>
  <c r="D2"/>
  <c r="H2"/>
  <c r="L2"/>
  <c r="P2"/>
  <c r="T2"/>
  <c r="X2"/>
  <c r="AB2"/>
  <c r="AF2"/>
  <c r="AJ2"/>
  <c r="AN2"/>
  <c r="AR2"/>
  <c r="AV2"/>
  <c r="B3"/>
  <c r="C2" i="2"/>
  <c r="K2"/>
  <c r="S2"/>
  <c r="AA2"/>
  <c r="F3"/>
  <c r="G3" s="1"/>
  <c r="N3"/>
  <c r="O3" s="1"/>
  <c r="V3"/>
  <c r="W3" s="1"/>
  <c r="AD3"/>
  <c r="AE3" s="1"/>
  <c r="AL3"/>
  <c r="AM3" s="1"/>
  <c r="AT3"/>
  <c r="AU3" s="1"/>
  <c r="B3"/>
  <c r="C3" s="1"/>
  <c r="I2"/>
  <c r="Q2"/>
  <c r="Y2"/>
  <c r="AG2"/>
  <c r="AO2"/>
  <c r="R3"/>
  <c r="S3" s="1"/>
  <c r="AH3"/>
  <c r="AI3" s="1"/>
  <c r="E2"/>
  <c r="M2"/>
  <c r="Q3"/>
  <c r="U2"/>
  <c r="AC2"/>
  <c r="AG3"/>
  <c r="AK2"/>
  <c r="AS2"/>
  <c r="J3"/>
  <c r="K3" s="1"/>
  <c r="Z3"/>
  <c r="AA3" s="1"/>
  <c r="AP3"/>
  <c r="AQ3" s="1"/>
  <c r="A2"/>
  <c r="A3"/>
  <c r="E3"/>
  <c r="M3"/>
  <c r="U3"/>
  <c r="AC3"/>
  <c r="AK3"/>
  <c r="AS3"/>
  <c r="A3" i="15" l="1"/>
  <c r="B4"/>
  <c r="D3"/>
  <c r="AU4"/>
  <c r="AS4"/>
  <c r="AT5"/>
  <c r="AV4"/>
  <c r="AM4"/>
  <c r="AK4"/>
  <c r="AL5"/>
  <c r="AN4"/>
  <c r="AE4"/>
  <c r="AC4"/>
  <c r="AD5"/>
  <c r="AF4"/>
  <c r="W4"/>
  <c r="U4"/>
  <c r="V5"/>
  <c r="X4"/>
  <c r="O4"/>
  <c r="M4"/>
  <c r="N5"/>
  <c r="P4"/>
  <c r="G4"/>
  <c r="E4"/>
  <c r="F5"/>
  <c r="H4"/>
  <c r="AQ4"/>
  <c r="AO4"/>
  <c r="AP5"/>
  <c r="AR4"/>
  <c r="AI4"/>
  <c r="AG4"/>
  <c r="AH5"/>
  <c r="AJ4"/>
  <c r="AA4"/>
  <c r="Y4"/>
  <c r="Z5"/>
  <c r="AB4"/>
  <c r="S4"/>
  <c r="Q4"/>
  <c r="R5"/>
  <c r="T4"/>
  <c r="K4"/>
  <c r="I4"/>
  <c r="J5"/>
  <c r="L4"/>
  <c r="B4" i="14"/>
  <c r="D3"/>
  <c r="C3"/>
  <c r="A3"/>
  <c r="AT5"/>
  <c r="AV4"/>
  <c r="AU4"/>
  <c r="AS4"/>
  <c r="AL5"/>
  <c r="AN4"/>
  <c r="AM4"/>
  <c r="AK4"/>
  <c r="AD5"/>
  <c r="AF4"/>
  <c r="AE4"/>
  <c r="AC4"/>
  <c r="V5"/>
  <c r="X4"/>
  <c r="W4"/>
  <c r="U4"/>
  <c r="N5"/>
  <c r="P4"/>
  <c r="O4"/>
  <c r="M4"/>
  <c r="F5"/>
  <c r="H4"/>
  <c r="G4"/>
  <c r="E4"/>
  <c r="AP5"/>
  <c r="AR4"/>
  <c r="AQ4"/>
  <c r="AO4"/>
  <c r="AH5"/>
  <c r="AJ4"/>
  <c r="AI4"/>
  <c r="AG4"/>
  <c r="Z5"/>
  <c r="AB4"/>
  <c r="AA4"/>
  <c r="Y4"/>
  <c r="R5"/>
  <c r="T4"/>
  <c r="S4"/>
  <c r="Q4"/>
  <c r="J5"/>
  <c r="L4"/>
  <c r="K4"/>
  <c r="I4"/>
  <c r="C3" i="13"/>
  <c r="A3"/>
  <c r="B4"/>
  <c r="D3"/>
  <c r="AU4"/>
  <c r="AS4"/>
  <c r="AT5"/>
  <c r="AV4"/>
  <c r="AM4"/>
  <c r="AK4"/>
  <c r="AL5"/>
  <c r="AN4"/>
  <c r="AE4"/>
  <c r="AC4"/>
  <c r="AD5"/>
  <c r="AF4"/>
  <c r="W4"/>
  <c r="U4"/>
  <c r="V5"/>
  <c r="X4"/>
  <c r="O4"/>
  <c r="M4"/>
  <c r="N5"/>
  <c r="P4"/>
  <c r="G4"/>
  <c r="E4"/>
  <c r="F5"/>
  <c r="H4"/>
  <c r="AQ4"/>
  <c r="AO4"/>
  <c r="AP5"/>
  <c r="AR4"/>
  <c r="AI4"/>
  <c r="AG4"/>
  <c r="AH5"/>
  <c r="AJ4"/>
  <c r="AA4"/>
  <c r="Y4"/>
  <c r="Z5"/>
  <c r="AB4"/>
  <c r="S4"/>
  <c r="Q4"/>
  <c r="R5"/>
  <c r="T4"/>
  <c r="K4"/>
  <c r="I4"/>
  <c r="J5"/>
  <c r="L4"/>
  <c r="AH4" i="2"/>
  <c r="AI4" s="1"/>
  <c r="B4"/>
  <c r="C4" s="1"/>
  <c r="AL4"/>
  <c r="AM4" s="1"/>
  <c r="AD4"/>
  <c r="AE4" s="1"/>
  <c r="V4"/>
  <c r="W4" s="1"/>
  <c r="N4"/>
  <c r="O4" s="1"/>
  <c r="F4"/>
  <c r="G4" s="1"/>
  <c r="R4"/>
  <c r="S4" s="1"/>
  <c r="AT4"/>
  <c r="AU4" s="1"/>
  <c r="AP4"/>
  <c r="AQ4" s="1"/>
  <c r="AO3"/>
  <c r="J4"/>
  <c r="K4" s="1"/>
  <c r="I3"/>
  <c r="Z4"/>
  <c r="AA4" s="1"/>
  <c r="Y3"/>
  <c r="K5" i="15" l="1"/>
  <c r="I5"/>
  <c r="J6"/>
  <c r="L5"/>
  <c r="S5"/>
  <c r="Q5"/>
  <c r="R6"/>
  <c r="T5"/>
  <c r="AA5"/>
  <c r="Y5"/>
  <c r="Z6"/>
  <c r="AB5"/>
  <c r="AI5"/>
  <c r="AG5"/>
  <c r="AH6"/>
  <c r="AJ5"/>
  <c r="AQ5"/>
  <c r="AO5"/>
  <c r="AP6"/>
  <c r="AR5"/>
  <c r="G5"/>
  <c r="E5"/>
  <c r="F6"/>
  <c r="H5"/>
  <c r="O5"/>
  <c r="M5"/>
  <c r="N6"/>
  <c r="P5"/>
  <c r="W5"/>
  <c r="U5"/>
  <c r="V6"/>
  <c r="X5"/>
  <c r="AE5"/>
  <c r="AC5"/>
  <c r="AD6"/>
  <c r="AF5"/>
  <c r="AM5"/>
  <c r="AK5"/>
  <c r="AL6"/>
  <c r="AN5"/>
  <c r="AU5"/>
  <c r="AS5"/>
  <c r="AT6"/>
  <c r="AV5"/>
  <c r="A4"/>
  <c r="B5"/>
  <c r="D4"/>
  <c r="J6" i="14"/>
  <c r="L5"/>
  <c r="K5"/>
  <c r="I5"/>
  <c r="R6"/>
  <c r="T5"/>
  <c r="S5"/>
  <c r="Q5"/>
  <c r="Z6"/>
  <c r="AB5"/>
  <c r="AA5"/>
  <c r="Y5"/>
  <c r="AH6"/>
  <c r="AJ5"/>
  <c r="AI5"/>
  <c r="AG5"/>
  <c r="AP6"/>
  <c r="AR5"/>
  <c r="AQ5"/>
  <c r="AO5"/>
  <c r="F6"/>
  <c r="H5"/>
  <c r="G5"/>
  <c r="E5"/>
  <c r="N6"/>
  <c r="P5"/>
  <c r="O5"/>
  <c r="M5"/>
  <c r="V6"/>
  <c r="X5"/>
  <c r="W5"/>
  <c r="U5"/>
  <c r="AD6"/>
  <c r="AF5"/>
  <c r="AE5"/>
  <c r="AC5"/>
  <c r="AL6"/>
  <c r="AN5"/>
  <c r="AM5"/>
  <c r="AK5"/>
  <c r="AT6"/>
  <c r="AV5"/>
  <c r="AU5"/>
  <c r="AS5"/>
  <c r="B5"/>
  <c r="D4"/>
  <c r="C4"/>
  <c r="A4"/>
  <c r="K5" i="13"/>
  <c r="I5"/>
  <c r="J6"/>
  <c r="L5"/>
  <c r="S5"/>
  <c r="Q5"/>
  <c r="R6"/>
  <c r="T5"/>
  <c r="AA5"/>
  <c r="Y5"/>
  <c r="Z6"/>
  <c r="AB5"/>
  <c r="AI5"/>
  <c r="AG5"/>
  <c r="AH6"/>
  <c r="AJ5"/>
  <c r="AQ5"/>
  <c r="AO5"/>
  <c r="AP6"/>
  <c r="AR5"/>
  <c r="G5"/>
  <c r="E5"/>
  <c r="F6"/>
  <c r="H5"/>
  <c r="O5"/>
  <c r="M5"/>
  <c r="N6"/>
  <c r="P5"/>
  <c r="W5"/>
  <c r="U5"/>
  <c r="V6"/>
  <c r="X5"/>
  <c r="AE5"/>
  <c r="AC5"/>
  <c r="AD6"/>
  <c r="AF5"/>
  <c r="AM5"/>
  <c r="AK5"/>
  <c r="AL6"/>
  <c r="AN5"/>
  <c r="AU5"/>
  <c r="AS5"/>
  <c r="AT6"/>
  <c r="AV5"/>
  <c r="C4"/>
  <c r="A4"/>
  <c r="B5"/>
  <c r="D4"/>
  <c r="AT5" i="2"/>
  <c r="AU5" s="1"/>
  <c r="AS4"/>
  <c r="F5"/>
  <c r="G5" s="1"/>
  <c r="E4"/>
  <c r="V5"/>
  <c r="W5" s="1"/>
  <c r="U4"/>
  <c r="AL5"/>
  <c r="AM5" s="1"/>
  <c r="AK4"/>
  <c r="AH5"/>
  <c r="AI5" s="1"/>
  <c r="AG4"/>
  <c r="R5"/>
  <c r="S5" s="1"/>
  <c r="Q4"/>
  <c r="N5"/>
  <c r="O5" s="1"/>
  <c r="M4"/>
  <c r="AD5"/>
  <c r="AE5" s="1"/>
  <c r="AC4"/>
  <c r="B5"/>
  <c r="C5" s="1"/>
  <c r="A4"/>
  <c r="Z5"/>
  <c r="AA5" s="1"/>
  <c r="Y4"/>
  <c r="J5"/>
  <c r="K5" s="1"/>
  <c r="I4"/>
  <c r="AP5"/>
  <c r="AQ5" s="1"/>
  <c r="AO4"/>
  <c r="A5" i="15" l="1"/>
  <c r="B6"/>
  <c r="D5"/>
  <c r="AU6"/>
  <c r="AS6"/>
  <c r="AT7"/>
  <c r="AV6"/>
  <c r="AM6"/>
  <c r="AK6"/>
  <c r="AL7"/>
  <c r="AN6"/>
  <c r="AE6"/>
  <c r="AC6"/>
  <c r="AD7"/>
  <c r="AF6"/>
  <c r="W6"/>
  <c r="U6"/>
  <c r="V7"/>
  <c r="X6"/>
  <c r="O6"/>
  <c r="M6"/>
  <c r="N7"/>
  <c r="P6"/>
  <c r="G6"/>
  <c r="E6"/>
  <c r="F7"/>
  <c r="H6"/>
  <c r="AQ6"/>
  <c r="AO6"/>
  <c r="AP7"/>
  <c r="AR6"/>
  <c r="AI6"/>
  <c r="AG6"/>
  <c r="AH7"/>
  <c r="AJ6"/>
  <c r="AA6"/>
  <c r="Y6"/>
  <c r="Z7"/>
  <c r="AB6"/>
  <c r="S6"/>
  <c r="Q6"/>
  <c r="R7"/>
  <c r="T6"/>
  <c r="K6"/>
  <c r="I6"/>
  <c r="J7"/>
  <c r="L6"/>
  <c r="B6" i="14"/>
  <c r="D5"/>
  <c r="C5"/>
  <c r="A5"/>
  <c r="AT7"/>
  <c r="AV6"/>
  <c r="AU6"/>
  <c r="AS6"/>
  <c r="AL7"/>
  <c r="AN6"/>
  <c r="AM6"/>
  <c r="AK6"/>
  <c r="AD7"/>
  <c r="AF6"/>
  <c r="AE6"/>
  <c r="AC6"/>
  <c r="V7"/>
  <c r="X6"/>
  <c r="W6"/>
  <c r="U6"/>
  <c r="N7"/>
  <c r="P6"/>
  <c r="O6"/>
  <c r="M6"/>
  <c r="F7"/>
  <c r="H6"/>
  <c r="G6"/>
  <c r="E6"/>
  <c r="AP7"/>
  <c r="AR6"/>
  <c r="AQ6"/>
  <c r="AO6"/>
  <c r="AH7"/>
  <c r="AJ6"/>
  <c r="AI6"/>
  <c r="AG6"/>
  <c r="Z7"/>
  <c r="AB6"/>
  <c r="AA6"/>
  <c r="Y6"/>
  <c r="R7"/>
  <c r="T6"/>
  <c r="S6"/>
  <c r="Q6"/>
  <c r="J7"/>
  <c r="L6"/>
  <c r="K6"/>
  <c r="I6"/>
  <c r="C5" i="13"/>
  <c r="A5"/>
  <c r="B6"/>
  <c r="D5"/>
  <c r="AU6"/>
  <c r="AS6"/>
  <c r="AT7"/>
  <c r="AV6"/>
  <c r="AM6"/>
  <c r="AK6"/>
  <c r="AL7"/>
  <c r="AN6"/>
  <c r="AE6"/>
  <c r="AC6"/>
  <c r="AD7"/>
  <c r="AF6"/>
  <c r="W6"/>
  <c r="U6"/>
  <c r="V7"/>
  <c r="X6"/>
  <c r="O6"/>
  <c r="M6"/>
  <c r="N7"/>
  <c r="P6"/>
  <c r="G6"/>
  <c r="E6"/>
  <c r="F7"/>
  <c r="H6"/>
  <c r="AQ6"/>
  <c r="AO6"/>
  <c r="AP7"/>
  <c r="AR6"/>
  <c r="AI6"/>
  <c r="AG6"/>
  <c r="AH7"/>
  <c r="AJ6"/>
  <c r="AA6"/>
  <c r="Y6"/>
  <c r="Z7"/>
  <c r="AB6"/>
  <c r="S6"/>
  <c r="Q6"/>
  <c r="R7"/>
  <c r="T6"/>
  <c r="K6"/>
  <c r="I6"/>
  <c r="J7"/>
  <c r="L6"/>
  <c r="AD6" i="2"/>
  <c r="AE6" s="1"/>
  <c r="AC5"/>
  <c r="R6"/>
  <c r="S6" s="1"/>
  <c r="Q5"/>
  <c r="AH6"/>
  <c r="AI6" s="1"/>
  <c r="AG5"/>
  <c r="AL6"/>
  <c r="AM6" s="1"/>
  <c r="AK5"/>
  <c r="V6"/>
  <c r="W6" s="1"/>
  <c r="U5"/>
  <c r="F6"/>
  <c r="G6" s="1"/>
  <c r="E5"/>
  <c r="AT6"/>
  <c r="AU6" s="1"/>
  <c r="AS5"/>
  <c r="B6"/>
  <c r="C6" s="1"/>
  <c r="A5"/>
  <c r="N6"/>
  <c r="O6" s="1"/>
  <c r="M5"/>
  <c r="AP6"/>
  <c r="AQ6" s="1"/>
  <c r="AO5"/>
  <c r="J6"/>
  <c r="K6" s="1"/>
  <c r="I5"/>
  <c r="Z6"/>
  <c r="AA6" s="1"/>
  <c r="Y5"/>
  <c r="K7" i="15" l="1"/>
  <c r="I7"/>
  <c r="J8"/>
  <c r="L7"/>
  <c r="S7"/>
  <c r="Q7"/>
  <c r="R8"/>
  <c r="T7"/>
  <c r="AA7"/>
  <c r="Y7"/>
  <c r="Z8"/>
  <c r="AB7"/>
  <c r="AI7"/>
  <c r="AG7"/>
  <c r="AH8"/>
  <c r="AJ7"/>
  <c r="AQ7"/>
  <c r="AO7"/>
  <c r="AP8"/>
  <c r="AR7"/>
  <c r="G7"/>
  <c r="E7"/>
  <c r="F8"/>
  <c r="H7"/>
  <c r="O7"/>
  <c r="M7"/>
  <c r="N8"/>
  <c r="P7"/>
  <c r="W7"/>
  <c r="U7"/>
  <c r="V8"/>
  <c r="X7"/>
  <c r="AE7"/>
  <c r="AC7"/>
  <c r="AD8"/>
  <c r="AF7"/>
  <c r="AM7"/>
  <c r="AK7"/>
  <c r="AL8"/>
  <c r="AN7"/>
  <c r="AU7"/>
  <c r="AS7"/>
  <c r="AT8"/>
  <c r="AV7"/>
  <c r="A6"/>
  <c r="B7"/>
  <c r="D6"/>
  <c r="J8" i="14"/>
  <c r="L7"/>
  <c r="K7"/>
  <c r="I7"/>
  <c r="R8"/>
  <c r="T7"/>
  <c r="S7"/>
  <c r="Q7"/>
  <c r="Z8"/>
  <c r="AB7"/>
  <c r="AA7"/>
  <c r="Y7"/>
  <c r="AH8"/>
  <c r="AJ7"/>
  <c r="AI7"/>
  <c r="AG7"/>
  <c r="AP8"/>
  <c r="AR7"/>
  <c r="AQ7"/>
  <c r="AO7"/>
  <c r="F8"/>
  <c r="H7"/>
  <c r="G7"/>
  <c r="E7"/>
  <c r="N8"/>
  <c r="P7"/>
  <c r="O7"/>
  <c r="M7"/>
  <c r="V8"/>
  <c r="X7"/>
  <c r="W7"/>
  <c r="U7"/>
  <c r="AD8"/>
  <c r="AF7"/>
  <c r="AE7"/>
  <c r="AC7"/>
  <c r="AL8"/>
  <c r="AN7"/>
  <c r="AM7"/>
  <c r="AK7"/>
  <c r="AT8"/>
  <c r="AV7"/>
  <c r="AU7"/>
  <c r="AS7"/>
  <c r="B7"/>
  <c r="D6"/>
  <c r="C6"/>
  <c r="A6"/>
  <c r="K7" i="13"/>
  <c r="I7"/>
  <c r="J8"/>
  <c r="L7"/>
  <c r="S7"/>
  <c r="Q7"/>
  <c r="R8"/>
  <c r="T7"/>
  <c r="AA7"/>
  <c r="Y7"/>
  <c r="Z8"/>
  <c r="AB7"/>
  <c r="AI7"/>
  <c r="AG7"/>
  <c r="AH8"/>
  <c r="AJ7"/>
  <c r="AQ7"/>
  <c r="AO7"/>
  <c r="AP8"/>
  <c r="AR7"/>
  <c r="G7"/>
  <c r="E7"/>
  <c r="F8"/>
  <c r="H7"/>
  <c r="O7"/>
  <c r="M7"/>
  <c r="N8"/>
  <c r="P7"/>
  <c r="W7"/>
  <c r="U7"/>
  <c r="V8"/>
  <c r="X7"/>
  <c r="AE7"/>
  <c r="AC7"/>
  <c r="AD8"/>
  <c r="AF7"/>
  <c r="AM7"/>
  <c r="AK7"/>
  <c r="AL8"/>
  <c r="AN7"/>
  <c r="AU7"/>
  <c r="AS7"/>
  <c r="AT8"/>
  <c r="AV7"/>
  <c r="C6"/>
  <c r="A6"/>
  <c r="B7"/>
  <c r="D6"/>
  <c r="N7" i="2"/>
  <c r="O7" s="1"/>
  <c r="M6"/>
  <c r="B7"/>
  <c r="C7" s="1"/>
  <c r="A6"/>
  <c r="AT7"/>
  <c r="AU7" s="1"/>
  <c r="AS6"/>
  <c r="F7"/>
  <c r="G7" s="1"/>
  <c r="E6"/>
  <c r="V7"/>
  <c r="W7" s="1"/>
  <c r="U6"/>
  <c r="AL7"/>
  <c r="AM7" s="1"/>
  <c r="AK6"/>
  <c r="AH7"/>
  <c r="AI7" s="1"/>
  <c r="AG6"/>
  <c r="R7"/>
  <c r="S7" s="1"/>
  <c r="Q6"/>
  <c r="AD7"/>
  <c r="AE7" s="1"/>
  <c r="AC6"/>
  <c r="Z7"/>
  <c r="AA7" s="1"/>
  <c r="Y6"/>
  <c r="J7"/>
  <c r="K7" s="1"/>
  <c r="I6"/>
  <c r="AP7"/>
  <c r="AQ7" s="1"/>
  <c r="AO6"/>
  <c r="A7" i="15" l="1"/>
  <c r="B8"/>
  <c r="D7"/>
  <c r="AU8"/>
  <c r="AS8"/>
  <c r="AT9"/>
  <c r="AV8"/>
  <c r="AM8"/>
  <c r="AK8"/>
  <c r="AL9"/>
  <c r="AN8"/>
  <c r="AE8"/>
  <c r="AC8"/>
  <c r="AD9"/>
  <c r="AF8"/>
  <c r="W8"/>
  <c r="U8"/>
  <c r="V9"/>
  <c r="X8"/>
  <c r="O8"/>
  <c r="M8"/>
  <c r="N9"/>
  <c r="P8"/>
  <c r="G8"/>
  <c r="E8"/>
  <c r="F9"/>
  <c r="H8"/>
  <c r="AQ8"/>
  <c r="AO8"/>
  <c r="AP9"/>
  <c r="AR8"/>
  <c r="AI8"/>
  <c r="AG8"/>
  <c r="AH9"/>
  <c r="AJ8"/>
  <c r="AA8"/>
  <c r="Y8"/>
  <c r="Z9"/>
  <c r="AB8"/>
  <c r="S8"/>
  <c r="Q8"/>
  <c r="R9"/>
  <c r="T8"/>
  <c r="K8"/>
  <c r="I8"/>
  <c r="J9"/>
  <c r="L8"/>
  <c r="B8" i="14"/>
  <c r="D7"/>
  <c r="C7"/>
  <c r="A7"/>
  <c r="AT9"/>
  <c r="AV8"/>
  <c r="AU8"/>
  <c r="AS8"/>
  <c r="AL9"/>
  <c r="AN8"/>
  <c r="AM8"/>
  <c r="AK8"/>
  <c r="AD9"/>
  <c r="AF8"/>
  <c r="AE8"/>
  <c r="AC8"/>
  <c r="V9"/>
  <c r="X8"/>
  <c r="W8"/>
  <c r="U8"/>
  <c r="N9"/>
  <c r="P8"/>
  <c r="O8"/>
  <c r="M8"/>
  <c r="F9"/>
  <c r="H8"/>
  <c r="G8"/>
  <c r="E8"/>
  <c r="AP9"/>
  <c r="AR8"/>
  <c r="AQ8"/>
  <c r="AO8"/>
  <c r="AH9"/>
  <c r="AJ8"/>
  <c r="AI8"/>
  <c r="AG8"/>
  <c r="Z9"/>
  <c r="AB8"/>
  <c r="AA8"/>
  <c r="Y8"/>
  <c r="R9"/>
  <c r="T8"/>
  <c r="S8"/>
  <c r="Q8"/>
  <c r="J9"/>
  <c r="L8"/>
  <c r="K8"/>
  <c r="I8"/>
  <c r="AU8" i="13"/>
  <c r="AS8"/>
  <c r="AT9"/>
  <c r="AV8"/>
  <c r="AE8"/>
  <c r="AC8"/>
  <c r="AD9"/>
  <c r="AF8"/>
  <c r="W8"/>
  <c r="U8"/>
  <c r="V9"/>
  <c r="X8"/>
  <c r="O8"/>
  <c r="M8"/>
  <c r="N9"/>
  <c r="P8"/>
  <c r="G8"/>
  <c r="E8"/>
  <c r="F9"/>
  <c r="H8"/>
  <c r="AQ8"/>
  <c r="AO8"/>
  <c r="AP9"/>
  <c r="AR8"/>
  <c r="AI8"/>
  <c r="AG8"/>
  <c r="AH9"/>
  <c r="AJ8"/>
  <c r="AA8"/>
  <c r="Y8"/>
  <c r="Z9"/>
  <c r="AB8"/>
  <c r="S8"/>
  <c r="Q8"/>
  <c r="R9"/>
  <c r="T8"/>
  <c r="K8"/>
  <c r="I8"/>
  <c r="J9"/>
  <c r="L8"/>
  <c r="C7"/>
  <c r="A7"/>
  <c r="B8"/>
  <c r="D7"/>
  <c r="AM8"/>
  <c r="AK8"/>
  <c r="AL9"/>
  <c r="AN8"/>
  <c r="AD8" i="2"/>
  <c r="AE8" s="1"/>
  <c r="AC7"/>
  <c r="R8"/>
  <c r="S8" s="1"/>
  <c r="Q7"/>
  <c r="AH8"/>
  <c r="AI8" s="1"/>
  <c r="AG7"/>
  <c r="AL8"/>
  <c r="AM8" s="1"/>
  <c r="AK7"/>
  <c r="V8"/>
  <c r="W8" s="1"/>
  <c r="U7"/>
  <c r="F8"/>
  <c r="G8" s="1"/>
  <c r="E7"/>
  <c r="AT8"/>
  <c r="AU8" s="1"/>
  <c r="AS7"/>
  <c r="B8"/>
  <c r="C8" s="1"/>
  <c r="A7"/>
  <c r="N8"/>
  <c r="O8" s="1"/>
  <c r="M7"/>
  <c r="AP8"/>
  <c r="AQ8" s="1"/>
  <c r="AO7"/>
  <c r="J8"/>
  <c r="K8" s="1"/>
  <c r="I7"/>
  <c r="Z8"/>
  <c r="AA8" s="1"/>
  <c r="Y7"/>
  <c r="K9" i="15" l="1"/>
  <c r="I9"/>
  <c r="J10"/>
  <c r="L9"/>
  <c r="S9"/>
  <c r="Q9"/>
  <c r="R10"/>
  <c r="T9"/>
  <c r="AA9"/>
  <c r="Y9"/>
  <c r="Z10"/>
  <c r="AB9"/>
  <c r="AI9"/>
  <c r="AG9"/>
  <c r="AH10"/>
  <c r="AJ9"/>
  <c r="AQ9"/>
  <c r="AO9"/>
  <c r="AP10"/>
  <c r="AR9"/>
  <c r="G9"/>
  <c r="E9"/>
  <c r="F10"/>
  <c r="H9"/>
  <c r="O9"/>
  <c r="M9"/>
  <c r="N10"/>
  <c r="P9"/>
  <c r="W9"/>
  <c r="U9"/>
  <c r="V10"/>
  <c r="X9"/>
  <c r="AE9"/>
  <c r="AC9"/>
  <c r="AD10"/>
  <c r="AF9"/>
  <c r="AM9"/>
  <c r="AK9"/>
  <c r="AL10"/>
  <c r="AN9"/>
  <c r="AU9"/>
  <c r="AS9"/>
  <c r="AT10"/>
  <c r="AV9"/>
  <c r="A8"/>
  <c r="B9"/>
  <c r="D8"/>
  <c r="J10" i="14"/>
  <c r="L9"/>
  <c r="K9"/>
  <c r="I9"/>
  <c r="R10"/>
  <c r="T9"/>
  <c r="S9"/>
  <c r="Q9"/>
  <c r="Z10"/>
  <c r="AB9"/>
  <c r="AA9"/>
  <c r="Y9"/>
  <c r="AH10"/>
  <c r="AJ9"/>
  <c r="AI9"/>
  <c r="AG9"/>
  <c r="AP10"/>
  <c r="AR9"/>
  <c r="AQ9"/>
  <c r="AO9"/>
  <c r="F10"/>
  <c r="H9"/>
  <c r="G9"/>
  <c r="E9"/>
  <c r="N10"/>
  <c r="P9"/>
  <c r="O9"/>
  <c r="M9"/>
  <c r="V10"/>
  <c r="X9"/>
  <c r="W9"/>
  <c r="U9"/>
  <c r="AD10"/>
  <c r="AF9"/>
  <c r="AE9"/>
  <c r="AC9"/>
  <c r="AL10"/>
  <c r="AN9"/>
  <c r="AM9"/>
  <c r="AK9"/>
  <c r="AT10"/>
  <c r="AV9"/>
  <c r="AU9"/>
  <c r="AS9"/>
  <c r="B9"/>
  <c r="D8"/>
  <c r="C8"/>
  <c r="A8"/>
  <c r="K9" i="13"/>
  <c r="I9"/>
  <c r="J10"/>
  <c r="L9"/>
  <c r="S9"/>
  <c r="Q9"/>
  <c r="R10"/>
  <c r="T9"/>
  <c r="AA9"/>
  <c r="Y9"/>
  <c r="Z10"/>
  <c r="AB9"/>
  <c r="AI9"/>
  <c r="AG9"/>
  <c r="AH10"/>
  <c r="AJ9"/>
  <c r="AQ9"/>
  <c r="AO9"/>
  <c r="AP10"/>
  <c r="AR9"/>
  <c r="G9"/>
  <c r="E9"/>
  <c r="F10"/>
  <c r="H9"/>
  <c r="O9"/>
  <c r="M9"/>
  <c r="N10"/>
  <c r="P9"/>
  <c r="W9"/>
  <c r="U9"/>
  <c r="V10"/>
  <c r="X9"/>
  <c r="AE9"/>
  <c r="AC9"/>
  <c r="AD10"/>
  <c r="AF9"/>
  <c r="AU9"/>
  <c r="AS9"/>
  <c r="AT10"/>
  <c r="AV9"/>
  <c r="AM9"/>
  <c r="AK9"/>
  <c r="AL10"/>
  <c r="AN9"/>
  <c r="C8"/>
  <c r="A8"/>
  <c r="B9"/>
  <c r="D8"/>
  <c r="AT9" i="2"/>
  <c r="AU9" s="1"/>
  <c r="AS8"/>
  <c r="F9"/>
  <c r="G9" s="1"/>
  <c r="E8"/>
  <c r="V9"/>
  <c r="W9" s="1"/>
  <c r="U8"/>
  <c r="AL9"/>
  <c r="AM9" s="1"/>
  <c r="AK8"/>
  <c r="AH9"/>
  <c r="AI9" s="1"/>
  <c r="AG8"/>
  <c r="R9"/>
  <c r="S9" s="1"/>
  <c r="Q8"/>
  <c r="AD9"/>
  <c r="AE9" s="1"/>
  <c r="AC8"/>
  <c r="N9"/>
  <c r="O9" s="1"/>
  <c r="M8"/>
  <c r="B9"/>
  <c r="C9" s="1"/>
  <c r="A8"/>
  <c r="Z9"/>
  <c r="AA9" s="1"/>
  <c r="Y8"/>
  <c r="J9"/>
  <c r="K9" s="1"/>
  <c r="I8"/>
  <c r="AP9"/>
  <c r="AQ9" s="1"/>
  <c r="AO8"/>
  <c r="A9" i="15" l="1"/>
  <c r="B10"/>
  <c r="D9"/>
  <c r="AU10"/>
  <c r="AS10"/>
  <c r="AT11"/>
  <c r="AV10"/>
  <c r="AM10"/>
  <c r="AK10"/>
  <c r="AL11"/>
  <c r="AN10"/>
  <c r="AE10"/>
  <c r="AC10"/>
  <c r="AD11"/>
  <c r="AF10"/>
  <c r="W10"/>
  <c r="U10"/>
  <c r="V11"/>
  <c r="X10"/>
  <c r="O10"/>
  <c r="M10"/>
  <c r="N11"/>
  <c r="P10"/>
  <c r="G10"/>
  <c r="E10"/>
  <c r="F11"/>
  <c r="H10"/>
  <c r="AQ10"/>
  <c r="AO10"/>
  <c r="AP11"/>
  <c r="AR10"/>
  <c r="AI10"/>
  <c r="AG10"/>
  <c r="AH11"/>
  <c r="AJ10"/>
  <c r="AA10"/>
  <c r="Y10"/>
  <c r="Z11"/>
  <c r="AB10"/>
  <c r="S10"/>
  <c r="Q10"/>
  <c r="R11"/>
  <c r="T10"/>
  <c r="K10"/>
  <c r="I10"/>
  <c r="J11"/>
  <c r="L10"/>
  <c r="B10" i="14"/>
  <c r="D9"/>
  <c r="C9"/>
  <c r="A9"/>
  <c r="AT11"/>
  <c r="AV10"/>
  <c r="AU10"/>
  <c r="AS10"/>
  <c r="AL11"/>
  <c r="AN10"/>
  <c r="AM10"/>
  <c r="AK10"/>
  <c r="AD11"/>
  <c r="AF10"/>
  <c r="AE10"/>
  <c r="AC10"/>
  <c r="V11"/>
  <c r="X10"/>
  <c r="W10"/>
  <c r="U10"/>
  <c r="N11"/>
  <c r="P10"/>
  <c r="O10"/>
  <c r="M10"/>
  <c r="F11"/>
  <c r="H10"/>
  <c r="G10"/>
  <c r="E10"/>
  <c r="AP11"/>
  <c r="AR10"/>
  <c r="AQ10"/>
  <c r="AO10"/>
  <c r="AH11"/>
  <c r="AJ10"/>
  <c r="AI10"/>
  <c r="AG10"/>
  <c r="Z11"/>
  <c r="AB10"/>
  <c r="AA10"/>
  <c r="Y10"/>
  <c r="R11"/>
  <c r="T10"/>
  <c r="S10"/>
  <c r="Q10"/>
  <c r="J11"/>
  <c r="L10"/>
  <c r="K10"/>
  <c r="I10"/>
  <c r="AU10" i="13"/>
  <c r="AS10"/>
  <c r="AT11"/>
  <c r="AV10"/>
  <c r="AE10"/>
  <c r="AC10"/>
  <c r="AD11"/>
  <c r="AF10"/>
  <c r="W10"/>
  <c r="U10"/>
  <c r="V11"/>
  <c r="X10"/>
  <c r="O10"/>
  <c r="M10"/>
  <c r="N11"/>
  <c r="P10"/>
  <c r="G10"/>
  <c r="E10"/>
  <c r="F11"/>
  <c r="H10"/>
  <c r="AQ10"/>
  <c r="AO10"/>
  <c r="AP11"/>
  <c r="AR10"/>
  <c r="AI10"/>
  <c r="AG10"/>
  <c r="AH11"/>
  <c r="AJ10"/>
  <c r="AA10"/>
  <c r="Y10"/>
  <c r="Z11"/>
  <c r="AB10"/>
  <c r="S10"/>
  <c r="Q10"/>
  <c r="R11"/>
  <c r="T10"/>
  <c r="K10"/>
  <c r="I10"/>
  <c r="J11"/>
  <c r="L10"/>
  <c r="C9"/>
  <c r="A9"/>
  <c r="B10"/>
  <c r="D9"/>
  <c r="AM10"/>
  <c r="AK10"/>
  <c r="AL11"/>
  <c r="AN10"/>
  <c r="N10" i="2"/>
  <c r="O10" s="1"/>
  <c r="M9"/>
  <c r="AD10"/>
  <c r="AE10" s="1"/>
  <c r="AC9"/>
  <c r="R10"/>
  <c r="S10" s="1"/>
  <c r="Q9"/>
  <c r="AH10"/>
  <c r="AI10" s="1"/>
  <c r="AG9"/>
  <c r="AL10"/>
  <c r="AM10" s="1"/>
  <c r="AK9"/>
  <c r="V10"/>
  <c r="W10" s="1"/>
  <c r="U9"/>
  <c r="F10"/>
  <c r="G10" s="1"/>
  <c r="E9"/>
  <c r="AT10"/>
  <c r="AU10" s="1"/>
  <c r="AS9"/>
  <c r="B10"/>
  <c r="C10" s="1"/>
  <c r="A9"/>
  <c r="AP10"/>
  <c r="AQ10" s="1"/>
  <c r="AO9"/>
  <c r="J10"/>
  <c r="K10" s="1"/>
  <c r="I9"/>
  <c r="Z10"/>
  <c r="AA10" s="1"/>
  <c r="Y9"/>
  <c r="K11" i="15" l="1"/>
  <c r="I11"/>
  <c r="J12"/>
  <c r="L11"/>
  <c r="S11"/>
  <c r="Q11"/>
  <c r="R12"/>
  <c r="T11"/>
  <c r="AA11"/>
  <c r="Y11"/>
  <c r="Z12"/>
  <c r="AB11"/>
  <c r="AI11"/>
  <c r="AG11"/>
  <c r="AH12"/>
  <c r="AJ11"/>
  <c r="AQ11"/>
  <c r="AO11"/>
  <c r="AP12"/>
  <c r="AR11"/>
  <c r="G11"/>
  <c r="E11"/>
  <c r="F12"/>
  <c r="H11"/>
  <c r="O11"/>
  <c r="M11"/>
  <c r="N12"/>
  <c r="P11"/>
  <c r="W11"/>
  <c r="U11"/>
  <c r="V12"/>
  <c r="X11"/>
  <c r="AE11"/>
  <c r="AC11"/>
  <c r="AD12"/>
  <c r="AF11"/>
  <c r="AM11"/>
  <c r="AK11"/>
  <c r="AL12"/>
  <c r="AN11"/>
  <c r="AU11"/>
  <c r="AS11"/>
  <c r="AT12"/>
  <c r="AV11"/>
  <c r="A10"/>
  <c r="B11"/>
  <c r="D10"/>
  <c r="J12" i="14"/>
  <c r="L11"/>
  <c r="K11"/>
  <c r="I11"/>
  <c r="R12"/>
  <c r="T11"/>
  <c r="S11"/>
  <c r="Q11"/>
  <c r="Z12"/>
  <c r="AB11"/>
  <c r="AA11"/>
  <c r="Y11"/>
  <c r="AH12"/>
  <c r="AJ11"/>
  <c r="AI11"/>
  <c r="AG11"/>
  <c r="AP12"/>
  <c r="AR11"/>
  <c r="AQ11"/>
  <c r="AO11"/>
  <c r="F12"/>
  <c r="H11"/>
  <c r="G11"/>
  <c r="E11"/>
  <c r="N12"/>
  <c r="P11"/>
  <c r="O11"/>
  <c r="M11"/>
  <c r="V12"/>
  <c r="X11"/>
  <c r="W11"/>
  <c r="U11"/>
  <c r="AD12"/>
  <c r="AF11"/>
  <c r="AE11"/>
  <c r="AC11"/>
  <c r="AL12"/>
  <c r="AN11"/>
  <c r="AM11"/>
  <c r="AK11"/>
  <c r="AT12"/>
  <c r="AV11"/>
  <c r="AU11"/>
  <c r="AS11"/>
  <c r="B11"/>
  <c r="D10"/>
  <c r="C10"/>
  <c r="A10"/>
  <c r="C10" i="13"/>
  <c r="A10"/>
  <c r="B11"/>
  <c r="D10"/>
  <c r="S11"/>
  <c r="Q11"/>
  <c r="R12"/>
  <c r="T11"/>
  <c r="AA11"/>
  <c r="Y11"/>
  <c r="Z12"/>
  <c r="AB11"/>
  <c r="AI11"/>
  <c r="AG11"/>
  <c r="AH12"/>
  <c r="AJ11"/>
  <c r="AQ11"/>
  <c r="AO11"/>
  <c r="AP12"/>
  <c r="AR11"/>
  <c r="G11"/>
  <c r="E11"/>
  <c r="F12"/>
  <c r="H11"/>
  <c r="O11"/>
  <c r="M11"/>
  <c r="N12"/>
  <c r="P11"/>
  <c r="W11"/>
  <c r="U11"/>
  <c r="V12"/>
  <c r="X11"/>
  <c r="AE11"/>
  <c r="AC11"/>
  <c r="AD12"/>
  <c r="AF11"/>
  <c r="AU11"/>
  <c r="AS11"/>
  <c r="AT12"/>
  <c r="AV11"/>
  <c r="AM11"/>
  <c r="AK11"/>
  <c r="AL12"/>
  <c r="AN11"/>
  <c r="K11"/>
  <c r="I11"/>
  <c r="J12"/>
  <c r="L11"/>
  <c r="AT11" i="2"/>
  <c r="AU11" s="1"/>
  <c r="AS10"/>
  <c r="F11"/>
  <c r="G11" s="1"/>
  <c r="E10"/>
  <c r="V11"/>
  <c r="W11" s="1"/>
  <c r="U10"/>
  <c r="AL11"/>
  <c r="AM11" s="1"/>
  <c r="AK10"/>
  <c r="AH11"/>
  <c r="AI11" s="1"/>
  <c r="AG10"/>
  <c r="R11"/>
  <c r="S11" s="1"/>
  <c r="Q10"/>
  <c r="AD11"/>
  <c r="AE11" s="1"/>
  <c r="AC10"/>
  <c r="N11"/>
  <c r="O11" s="1"/>
  <c r="M10"/>
  <c r="B11"/>
  <c r="C11" s="1"/>
  <c r="A10"/>
  <c r="Z11"/>
  <c r="AA11" s="1"/>
  <c r="Y10"/>
  <c r="J11"/>
  <c r="K11" s="1"/>
  <c r="I10"/>
  <c r="AP11"/>
  <c r="AQ11" s="1"/>
  <c r="AO10"/>
  <c r="A11" i="15" l="1"/>
  <c r="B12"/>
  <c r="D11"/>
  <c r="AU12"/>
  <c r="AS12"/>
  <c r="AT13"/>
  <c r="AV12"/>
  <c r="AM12"/>
  <c r="AK12"/>
  <c r="AL13"/>
  <c r="AN12"/>
  <c r="AE12"/>
  <c r="AC12"/>
  <c r="AD13"/>
  <c r="AF12"/>
  <c r="W12"/>
  <c r="U12"/>
  <c r="V13"/>
  <c r="X12"/>
  <c r="O12"/>
  <c r="M12"/>
  <c r="N13"/>
  <c r="P12"/>
  <c r="G12"/>
  <c r="E12"/>
  <c r="F13"/>
  <c r="H12"/>
  <c r="AQ12"/>
  <c r="AO12"/>
  <c r="AP13"/>
  <c r="AR12"/>
  <c r="AI12"/>
  <c r="AG12"/>
  <c r="AH13"/>
  <c r="AJ12"/>
  <c r="AA12"/>
  <c r="Y12"/>
  <c r="Z13"/>
  <c r="AB12"/>
  <c r="S12"/>
  <c r="Q12"/>
  <c r="R13"/>
  <c r="T12"/>
  <c r="K12"/>
  <c r="I12"/>
  <c r="J13"/>
  <c r="L12"/>
  <c r="B12" i="14"/>
  <c r="D11"/>
  <c r="C11"/>
  <c r="A11"/>
  <c r="AV12"/>
  <c r="AT13"/>
  <c r="AU12"/>
  <c r="AS12"/>
  <c r="AN12"/>
  <c r="AL13"/>
  <c r="AM12"/>
  <c r="AK12"/>
  <c r="AF12"/>
  <c r="AD13"/>
  <c r="AE12"/>
  <c r="AC12"/>
  <c r="X12"/>
  <c r="V13"/>
  <c r="W12"/>
  <c r="U12"/>
  <c r="P12"/>
  <c r="N13"/>
  <c r="O12"/>
  <c r="M12"/>
  <c r="H12"/>
  <c r="F13"/>
  <c r="G12"/>
  <c r="E12"/>
  <c r="AR12"/>
  <c r="AP13"/>
  <c r="AQ12"/>
  <c r="AO12"/>
  <c r="AJ12"/>
  <c r="AH13"/>
  <c r="AI12"/>
  <c r="AG12"/>
  <c r="AB12"/>
  <c r="Z13"/>
  <c r="AA12"/>
  <c r="Y12"/>
  <c r="T12"/>
  <c r="R13"/>
  <c r="S12"/>
  <c r="Q12"/>
  <c r="L12"/>
  <c r="J13"/>
  <c r="K12"/>
  <c r="I12"/>
  <c r="K12" i="13"/>
  <c r="I12"/>
  <c r="J13"/>
  <c r="L12"/>
  <c r="AU12"/>
  <c r="AS12"/>
  <c r="AT13"/>
  <c r="AV12"/>
  <c r="W12"/>
  <c r="U12"/>
  <c r="V13"/>
  <c r="X12"/>
  <c r="G12"/>
  <c r="E12"/>
  <c r="F13"/>
  <c r="H12"/>
  <c r="AQ12"/>
  <c r="AO12"/>
  <c r="AP13"/>
  <c r="AR12"/>
  <c r="AI12"/>
  <c r="AG12"/>
  <c r="AH13"/>
  <c r="AJ12"/>
  <c r="AA12"/>
  <c r="Y12"/>
  <c r="Z13"/>
  <c r="AB12"/>
  <c r="S12"/>
  <c r="Q12"/>
  <c r="R13"/>
  <c r="T12"/>
  <c r="C11"/>
  <c r="A11"/>
  <c r="B12"/>
  <c r="D11"/>
  <c r="AM12"/>
  <c r="AK12"/>
  <c r="AL13"/>
  <c r="AN12"/>
  <c r="AE12"/>
  <c r="AC12"/>
  <c r="AD13"/>
  <c r="AF12"/>
  <c r="O12"/>
  <c r="M12"/>
  <c r="N13"/>
  <c r="P12"/>
  <c r="B12" i="2"/>
  <c r="C12" s="1"/>
  <c r="A11"/>
  <c r="N12"/>
  <c r="O12" s="1"/>
  <c r="M11"/>
  <c r="AD12"/>
  <c r="AE12" s="1"/>
  <c r="AC11"/>
  <c r="R12"/>
  <c r="S12" s="1"/>
  <c r="Q11"/>
  <c r="AH12"/>
  <c r="AI12" s="1"/>
  <c r="AG11"/>
  <c r="AL12"/>
  <c r="AM12" s="1"/>
  <c r="AK11"/>
  <c r="V12"/>
  <c r="W12" s="1"/>
  <c r="U11"/>
  <c r="F12"/>
  <c r="G12" s="1"/>
  <c r="E11"/>
  <c r="AT12"/>
  <c r="AU12" s="1"/>
  <c r="AS11"/>
  <c r="AP12"/>
  <c r="AQ12" s="1"/>
  <c r="AO11"/>
  <c r="J12"/>
  <c r="K12" s="1"/>
  <c r="I11"/>
  <c r="Z12"/>
  <c r="AA12" s="1"/>
  <c r="Y11"/>
  <c r="K13" i="15" l="1"/>
  <c r="I13"/>
  <c r="L13"/>
  <c r="J14"/>
  <c r="S13"/>
  <c r="Q13"/>
  <c r="T13"/>
  <c r="R14"/>
  <c r="AA13"/>
  <c r="Y13"/>
  <c r="AB13"/>
  <c r="Z14"/>
  <c r="AI13"/>
  <c r="AG13"/>
  <c r="AJ13"/>
  <c r="AH14"/>
  <c r="AQ13"/>
  <c r="AO13"/>
  <c r="AR13"/>
  <c r="AP14"/>
  <c r="G13"/>
  <c r="E13"/>
  <c r="H13"/>
  <c r="F14"/>
  <c r="O13"/>
  <c r="M13"/>
  <c r="P13"/>
  <c r="N14"/>
  <c r="W13"/>
  <c r="U13"/>
  <c r="X13"/>
  <c r="V14"/>
  <c r="AE13"/>
  <c r="AC13"/>
  <c r="AF13"/>
  <c r="AD14"/>
  <c r="AM13"/>
  <c r="AK13"/>
  <c r="AN13"/>
  <c r="AL14"/>
  <c r="AU13"/>
  <c r="AS13"/>
  <c r="AV13"/>
  <c r="AT14"/>
  <c r="A12"/>
  <c r="B13"/>
  <c r="D12"/>
  <c r="D12" i="14"/>
  <c r="B13"/>
  <c r="C12"/>
  <c r="A12"/>
  <c r="K13"/>
  <c r="I13"/>
  <c r="L13"/>
  <c r="J14"/>
  <c r="S13"/>
  <c r="Q13"/>
  <c r="T13"/>
  <c r="R14"/>
  <c r="AA13"/>
  <c r="Y13"/>
  <c r="AB13"/>
  <c r="Z14"/>
  <c r="AI13"/>
  <c r="AG13"/>
  <c r="AJ13"/>
  <c r="AH14"/>
  <c r="AQ13"/>
  <c r="AO13"/>
  <c r="AR13"/>
  <c r="AP14"/>
  <c r="G13"/>
  <c r="E13"/>
  <c r="H13"/>
  <c r="F14"/>
  <c r="O13"/>
  <c r="M13"/>
  <c r="P13"/>
  <c r="N14"/>
  <c r="W13"/>
  <c r="U13"/>
  <c r="X13"/>
  <c r="V14"/>
  <c r="AE13"/>
  <c r="AC13"/>
  <c r="AF13"/>
  <c r="AD14"/>
  <c r="AM13"/>
  <c r="AK13"/>
  <c r="AN13"/>
  <c r="AL14"/>
  <c r="AU13"/>
  <c r="AS13"/>
  <c r="AV13"/>
  <c r="AT14"/>
  <c r="AE13" i="13"/>
  <c r="AC13"/>
  <c r="AF13"/>
  <c r="AD14"/>
  <c r="C12"/>
  <c r="A12"/>
  <c r="B13"/>
  <c r="D12"/>
  <c r="S13"/>
  <c r="Q13"/>
  <c r="T13"/>
  <c r="R14"/>
  <c r="AA13"/>
  <c r="Y13"/>
  <c r="AB13"/>
  <c r="Z14"/>
  <c r="AI13"/>
  <c r="AG13"/>
  <c r="AJ13"/>
  <c r="AH14"/>
  <c r="AQ13"/>
  <c r="AO13"/>
  <c r="AR13"/>
  <c r="AP14"/>
  <c r="G13"/>
  <c r="H13"/>
  <c r="E13"/>
  <c r="F14"/>
  <c r="W13"/>
  <c r="U13"/>
  <c r="X13"/>
  <c r="V14"/>
  <c r="AU13"/>
  <c r="AS13"/>
  <c r="AV13"/>
  <c r="AT14"/>
  <c r="K13"/>
  <c r="I13"/>
  <c r="L13"/>
  <c r="J14"/>
  <c r="O13"/>
  <c r="M13"/>
  <c r="P13"/>
  <c r="N14"/>
  <c r="AM13"/>
  <c r="AK13"/>
  <c r="AN13"/>
  <c r="AL14"/>
  <c r="AT13" i="2"/>
  <c r="AU13" s="1"/>
  <c r="AS12"/>
  <c r="F13"/>
  <c r="G13" s="1"/>
  <c r="E12"/>
  <c r="V13"/>
  <c r="W13" s="1"/>
  <c r="U12"/>
  <c r="AL13"/>
  <c r="AM13" s="1"/>
  <c r="AK12"/>
  <c r="AH13"/>
  <c r="AI13" s="1"/>
  <c r="AG12"/>
  <c r="R13"/>
  <c r="S13" s="1"/>
  <c r="Q12"/>
  <c r="AD13"/>
  <c r="AE13" s="1"/>
  <c r="AC12"/>
  <c r="N13"/>
  <c r="O13" s="1"/>
  <c r="M12"/>
  <c r="B13"/>
  <c r="C13" s="1"/>
  <c r="A12"/>
  <c r="Z13"/>
  <c r="AA13" s="1"/>
  <c r="Y12"/>
  <c r="J13"/>
  <c r="K13" s="1"/>
  <c r="I12"/>
  <c r="AP13"/>
  <c r="AQ13" s="1"/>
  <c r="AO12"/>
  <c r="D13" i="15" l="1"/>
  <c r="A13"/>
  <c r="B14"/>
  <c r="AU14"/>
  <c r="AS14"/>
  <c r="AV14"/>
  <c r="AT15"/>
  <c r="AM14"/>
  <c r="AK14"/>
  <c r="AN14"/>
  <c r="AL15"/>
  <c r="AE14"/>
  <c r="AC14"/>
  <c r="AF14"/>
  <c r="AD15"/>
  <c r="W14"/>
  <c r="U14"/>
  <c r="X14"/>
  <c r="V15"/>
  <c r="O14"/>
  <c r="M14"/>
  <c r="P14"/>
  <c r="N15"/>
  <c r="G14"/>
  <c r="E14"/>
  <c r="H14"/>
  <c r="F15"/>
  <c r="AQ14"/>
  <c r="AO14"/>
  <c r="AR14"/>
  <c r="AP15"/>
  <c r="AI14"/>
  <c r="AG14"/>
  <c r="AJ14"/>
  <c r="AH15"/>
  <c r="AA14"/>
  <c r="Y14"/>
  <c r="AB14"/>
  <c r="Z15"/>
  <c r="S14"/>
  <c r="Q14"/>
  <c r="T14"/>
  <c r="R15"/>
  <c r="K14"/>
  <c r="I14"/>
  <c r="L14"/>
  <c r="J15"/>
  <c r="AU14" i="14"/>
  <c r="AS14"/>
  <c r="AV14"/>
  <c r="AT15"/>
  <c r="AM14"/>
  <c r="AK14"/>
  <c r="AN14"/>
  <c r="AL15"/>
  <c r="AE14"/>
  <c r="AC14"/>
  <c r="AF14"/>
  <c r="AD15"/>
  <c r="W14"/>
  <c r="U14"/>
  <c r="X14"/>
  <c r="V15"/>
  <c r="O14"/>
  <c r="M14"/>
  <c r="P14"/>
  <c r="N15"/>
  <c r="G14"/>
  <c r="E14"/>
  <c r="H14"/>
  <c r="F15"/>
  <c r="AQ14"/>
  <c r="AO14"/>
  <c r="AR14"/>
  <c r="AP15"/>
  <c r="AI14"/>
  <c r="AG14"/>
  <c r="AJ14"/>
  <c r="AH15"/>
  <c r="AA14"/>
  <c r="Y14"/>
  <c r="AB14"/>
  <c r="Z15"/>
  <c r="S14"/>
  <c r="Q14"/>
  <c r="T14"/>
  <c r="R15"/>
  <c r="K14"/>
  <c r="I14"/>
  <c r="L14"/>
  <c r="J15"/>
  <c r="C13"/>
  <c r="A13"/>
  <c r="D13"/>
  <c r="B14"/>
  <c r="C13" i="13"/>
  <c r="A13"/>
  <c r="B14"/>
  <c r="D13"/>
  <c r="AM14"/>
  <c r="AK14"/>
  <c r="AN14"/>
  <c r="AL15"/>
  <c r="O14"/>
  <c r="M14"/>
  <c r="P14"/>
  <c r="N15"/>
  <c r="K14"/>
  <c r="I14"/>
  <c r="L14"/>
  <c r="J15"/>
  <c r="AU14"/>
  <c r="AS14"/>
  <c r="AV14"/>
  <c r="AT15"/>
  <c r="W14"/>
  <c r="U14"/>
  <c r="X14"/>
  <c r="V15"/>
  <c r="G14"/>
  <c r="E14"/>
  <c r="H14"/>
  <c r="F15"/>
  <c r="AQ14"/>
  <c r="AO14"/>
  <c r="AR14"/>
  <c r="AP15"/>
  <c r="AI14"/>
  <c r="AG14"/>
  <c r="AJ14"/>
  <c r="AH15"/>
  <c r="AA14"/>
  <c r="Y14"/>
  <c r="AB14"/>
  <c r="Z15"/>
  <c r="S14"/>
  <c r="Q14"/>
  <c r="T14"/>
  <c r="R15"/>
  <c r="AE14"/>
  <c r="AC14"/>
  <c r="AF14"/>
  <c r="AD15"/>
  <c r="B14" i="2"/>
  <c r="C14" s="1"/>
  <c r="A13"/>
  <c r="N14"/>
  <c r="O14" s="1"/>
  <c r="M13"/>
  <c r="AD14"/>
  <c r="AE14" s="1"/>
  <c r="AC13"/>
  <c r="R14"/>
  <c r="S14" s="1"/>
  <c r="Q13"/>
  <c r="AH14"/>
  <c r="AI14" s="1"/>
  <c r="AG13"/>
  <c r="AL14"/>
  <c r="AM14" s="1"/>
  <c r="AK13"/>
  <c r="V14"/>
  <c r="W14" s="1"/>
  <c r="U13"/>
  <c r="F14"/>
  <c r="G14" s="1"/>
  <c r="E13"/>
  <c r="AT14"/>
  <c r="AU14" s="1"/>
  <c r="AS13"/>
  <c r="AP14"/>
  <c r="AQ14" s="1"/>
  <c r="AO13"/>
  <c r="J14"/>
  <c r="K14" s="1"/>
  <c r="I13"/>
  <c r="Z14"/>
  <c r="AA14" s="1"/>
  <c r="Y13"/>
  <c r="K15" i="15" l="1"/>
  <c r="I15"/>
  <c r="L15"/>
  <c r="J16"/>
  <c r="S15"/>
  <c r="Q15"/>
  <c r="T15"/>
  <c r="R16"/>
  <c r="AA15"/>
  <c r="Y15"/>
  <c r="AB15"/>
  <c r="Z16"/>
  <c r="AH16"/>
  <c r="AI15"/>
  <c r="AG15"/>
  <c r="AJ15"/>
  <c r="AP16"/>
  <c r="AQ15"/>
  <c r="AO15"/>
  <c r="AR15"/>
  <c r="G15"/>
  <c r="E15"/>
  <c r="H15"/>
  <c r="F16"/>
  <c r="O15"/>
  <c r="M15"/>
  <c r="P15"/>
  <c r="N16"/>
  <c r="W15"/>
  <c r="U15"/>
  <c r="X15"/>
  <c r="V16"/>
  <c r="AD16"/>
  <c r="AE15"/>
  <c r="AC15"/>
  <c r="AF15"/>
  <c r="AL16"/>
  <c r="AM15"/>
  <c r="AK15"/>
  <c r="AN15"/>
  <c r="AT16"/>
  <c r="AU15"/>
  <c r="AS15"/>
  <c r="AV15"/>
  <c r="A14"/>
  <c r="D14"/>
  <c r="B15"/>
  <c r="C14" i="14"/>
  <c r="A14"/>
  <c r="D14"/>
  <c r="B15"/>
  <c r="K15"/>
  <c r="I15"/>
  <c r="L15"/>
  <c r="J16"/>
  <c r="S15"/>
  <c r="Q15"/>
  <c r="T15"/>
  <c r="R16"/>
  <c r="AA15"/>
  <c r="Y15"/>
  <c r="AB15"/>
  <c r="Z16"/>
  <c r="AI15"/>
  <c r="AG15"/>
  <c r="AJ15"/>
  <c r="AH16"/>
  <c r="AQ15"/>
  <c r="AO15"/>
  <c r="AR15"/>
  <c r="AP16"/>
  <c r="G15"/>
  <c r="E15"/>
  <c r="H15"/>
  <c r="F16"/>
  <c r="O15"/>
  <c r="M15"/>
  <c r="P15"/>
  <c r="N16"/>
  <c r="W15"/>
  <c r="U15"/>
  <c r="X15"/>
  <c r="V16"/>
  <c r="AE15"/>
  <c r="AC15"/>
  <c r="AF15"/>
  <c r="AD16"/>
  <c r="AM15"/>
  <c r="AK15"/>
  <c r="AN15"/>
  <c r="AL16"/>
  <c r="AU15"/>
  <c r="AS15"/>
  <c r="AV15"/>
  <c r="AT16"/>
  <c r="C14" i="13"/>
  <c r="A14"/>
  <c r="D14"/>
  <c r="B15"/>
  <c r="AE15"/>
  <c r="AC15"/>
  <c r="AF15"/>
  <c r="AD16"/>
  <c r="S15"/>
  <c r="Q15"/>
  <c r="T15"/>
  <c r="R16"/>
  <c r="AA15"/>
  <c r="Y15"/>
  <c r="AB15"/>
  <c r="Z16"/>
  <c r="AI15"/>
  <c r="AG15"/>
  <c r="AJ15"/>
  <c r="AH16"/>
  <c r="AQ15"/>
  <c r="AO15"/>
  <c r="AR15"/>
  <c r="AP16"/>
  <c r="G15"/>
  <c r="E15"/>
  <c r="H15"/>
  <c r="F16"/>
  <c r="W15"/>
  <c r="U15"/>
  <c r="X15"/>
  <c r="V16"/>
  <c r="AU15"/>
  <c r="AS15"/>
  <c r="AV15"/>
  <c r="AT16"/>
  <c r="K15"/>
  <c r="I15"/>
  <c r="L15"/>
  <c r="J16"/>
  <c r="O15"/>
  <c r="M15"/>
  <c r="P15"/>
  <c r="N16"/>
  <c r="AM15"/>
  <c r="AK15"/>
  <c r="AN15"/>
  <c r="AL16"/>
  <c r="F15" i="2"/>
  <c r="G15" s="1"/>
  <c r="E14"/>
  <c r="V15"/>
  <c r="W15" s="1"/>
  <c r="U14"/>
  <c r="AL15"/>
  <c r="AM15" s="1"/>
  <c r="AK14"/>
  <c r="AH15"/>
  <c r="AI15" s="1"/>
  <c r="AG14"/>
  <c r="R15"/>
  <c r="S15" s="1"/>
  <c r="Q14"/>
  <c r="AD15"/>
  <c r="AE15" s="1"/>
  <c r="AC14"/>
  <c r="N15"/>
  <c r="O15" s="1"/>
  <c r="M14"/>
  <c r="B15"/>
  <c r="C15" s="1"/>
  <c r="A14"/>
  <c r="AT15"/>
  <c r="AU15" s="1"/>
  <c r="AS14"/>
  <c r="Z15"/>
  <c r="AA15" s="1"/>
  <c r="Y14"/>
  <c r="J15"/>
  <c r="K15" s="1"/>
  <c r="I14"/>
  <c r="AP15"/>
  <c r="AQ15" s="1"/>
  <c r="AO14"/>
  <c r="AT17" i="15" l="1"/>
  <c r="AV16"/>
  <c r="AU16"/>
  <c r="AS16"/>
  <c r="AL17"/>
  <c r="AN16"/>
  <c r="AM16"/>
  <c r="AK16"/>
  <c r="AD17"/>
  <c r="AF16"/>
  <c r="AE16"/>
  <c r="AC16"/>
  <c r="AP17"/>
  <c r="AR16"/>
  <c r="AQ16"/>
  <c r="AO16"/>
  <c r="AH17"/>
  <c r="AJ16"/>
  <c r="AI16"/>
  <c r="AG16"/>
  <c r="A15"/>
  <c r="D15"/>
  <c r="B16"/>
  <c r="V17"/>
  <c r="W16"/>
  <c r="U16"/>
  <c r="X16"/>
  <c r="N17"/>
  <c r="O16"/>
  <c r="M16"/>
  <c r="P16"/>
  <c r="F17"/>
  <c r="G16"/>
  <c r="E16"/>
  <c r="H16"/>
  <c r="Z17"/>
  <c r="AB16"/>
  <c r="AA16"/>
  <c r="Y16"/>
  <c r="R17"/>
  <c r="S16"/>
  <c r="Q16"/>
  <c r="T16"/>
  <c r="J17"/>
  <c r="K16"/>
  <c r="I16"/>
  <c r="L16"/>
  <c r="AU16" i="14"/>
  <c r="AS16"/>
  <c r="AV16"/>
  <c r="AT17"/>
  <c r="AM16"/>
  <c r="AK16"/>
  <c r="AN16"/>
  <c r="AL17"/>
  <c r="AE16"/>
  <c r="AC16"/>
  <c r="AF16"/>
  <c r="AD17"/>
  <c r="W16"/>
  <c r="U16"/>
  <c r="X16"/>
  <c r="V17"/>
  <c r="O16"/>
  <c r="M16"/>
  <c r="P16"/>
  <c r="N17"/>
  <c r="G16"/>
  <c r="E16"/>
  <c r="H16"/>
  <c r="F17"/>
  <c r="AQ16"/>
  <c r="AO16"/>
  <c r="AR16"/>
  <c r="AP17"/>
  <c r="AI16"/>
  <c r="AG16"/>
  <c r="AJ16"/>
  <c r="AH17"/>
  <c r="AA16"/>
  <c r="Y16"/>
  <c r="AB16"/>
  <c r="Z17"/>
  <c r="S16"/>
  <c r="Q16"/>
  <c r="T16"/>
  <c r="R17"/>
  <c r="K16"/>
  <c r="I16"/>
  <c r="L16"/>
  <c r="J17"/>
  <c r="C15"/>
  <c r="A15"/>
  <c r="D15"/>
  <c r="B16"/>
  <c r="AL17" i="13"/>
  <c r="AM16"/>
  <c r="AK16"/>
  <c r="AN16"/>
  <c r="O16"/>
  <c r="M16"/>
  <c r="P16"/>
  <c r="N17"/>
  <c r="K16"/>
  <c r="I16"/>
  <c r="L16"/>
  <c r="J17"/>
  <c r="AT17"/>
  <c r="AU16"/>
  <c r="AS16"/>
  <c r="AV16"/>
  <c r="V17"/>
  <c r="W16"/>
  <c r="U16"/>
  <c r="X16"/>
  <c r="G16"/>
  <c r="E16"/>
  <c r="H16"/>
  <c r="F17"/>
  <c r="AP17"/>
  <c r="AQ16"/>
  <c r="AO16"/>
  <c r="AR16"/>
  <c r="AH17"/>
  <c r="AI16"/>
  <c r="AG16"/>
  <c r="AJ16"/>
  <c r="Z17"/>
  <c r="AA16"/>
  <c r="Y16"/>
  <c r="AB16"/>
  <c r="R17"/>
  <c r="S16"/>
  <c r="Q16"/>
  <c r="T16"/>
  <c r="AD17"/>
  <c r="AE16"/>
  <c r="AC16"/>
  <c r="AF16"/>
  <c r="C15"/>
  <c r="A15"/>
  <c r="D15"/>
  <c r="B16"/>
  <c r="AT16" i="2"/>
  <c r="AU16" s="1"/>
  <c r="AS15"/>
  <c r="B16"/>
  <c r="C16" s="1"/>
  <c r="A15"/>
  <c r="N16"/>
  <c r="O16" s="1"/>
  <c r="M15"/>
  <c r="AD16"/>
  <c r="AE16" s="1"/>
  <c r="AC15"/>
  <c r="R16"/>
  <c r="S16" s="1"/>
  <c r="Q15"/>
  <c r="AH16"/>
  <c r="AI16" s="1"/>
  <c r="AG15"/>
  <c r="AL16"/>
  <c r="AM16" s="1"/>
  <c r="AK15"/>
  <c r="V16"/>
  <c r="W16" s="1"/>
  <c r="U15"/>
  <c r="F16"/>
  <c r="G16" s="1"/>
  <c r="E15"/>
  <c r="AP16"/>
  <c r="AQ16" s="1"/>
  <c r="AO15"/>
  <c r="J16"/>
  <c r="K16" s="1"/>
  <c r="I15"/>
  <c r="Z16"/>
  <c r="AA16" s="1"/>
  <c r="Y15"/>
  <c r="J18" i="15" l="1"/>
  <c r="L17"/>
  <c r="K17"/>
  <c r="I17"/>
  <c r="R18"/>
  <c r="T17"/>
  <c r="S17"/>
  <c r="Q17"/>
  <c r="Z18"/>
  <c r="AB17"/>
  <c r="AA17"/>
  <c r="Y17"/>
  <c r="F18"/>
  <c r="H17"/>
  <c r="G17"/>
  <c r="E17"/>
  <c r="N18"/>
  <c r="P17"/>
  <c r="O17"/>
  <c r="M17"/>
  <c r="V18"/>
  <c r="X17"/>
  <c r="W17"/>
  <c r="U17"/>
  <c r="AH18"/>
  <c r="AJ17"/>
  <c r="AI17"/>
  <c r="AG17"/>
  <c r="AP18"/>
  <c r="AR17"/>
  <c r="AQ17"/>
  <c r="AO17"/>
  <c r="AD18"/>
  <c r="AF17"/>
  <c r="AE17"/>
  <c r="AC17"/>
  <c r="AL18"/>
  <c r="AN17"/>
  <c r="AM17"/>
  <c r="AK17"/>
  <c r="AT18"/>
  <c r="AV17"/>
  <c r="AU17"/>
  <c r="AS17"/>
  <c r="B17"/>
  <c r="A16"/>
  <c r="D16"/>
  <c r="C16" i="14"/>
  <c r="A16"/>
  <c r="D16"/>
  <c r="B17"/>
  <c r="K17"/>
  <c r="I17"/>
  <c r="L17"/>
  <c r="J18"/>
  <c r="S17"/>
  <c r="Q17"/>
  <c r="T17"/>
  <c r="R18"/>
  <c r="AA17"/>
  <c r="Y17"/>
  <c r="AB17"/>
  <c r="Z18"/>
  <c r="AI17"/>
  <c r="AG17"/>
  <c r="AJ17"/>
  <c r="AH18"/>
  <c r="AQ17"/>
  <c r="AO17"/>
  <c r="AR17"/>
  <c r="AP18"/>
  <c r="G17"/>
  <c r="E17"/>
  <c r="H17"/>
  <c r="F18"/>
  <c r="O17"/>
  <c r="M17"/>
  <c r="P17"/>
  <c r="N18"/>
  <c r="W17"/>
  <c r="U17"/>
  <c r="X17"/>
  <c r="V18"/>
  <c r="AE17"/>
  <c r="AC17"/>
  <c r="AF17"/>
  <c r="AD18"/>
  <c r="AM17"/>
  <c r="AK17"/>
  <c r="AN17"/>
  <c r="AL18"/>
  <c r="AU17"/>
  <c r="AS17"/>
  <c r="AV17"/>
  <c r="AT18"/>
  <c r="AD18" i="13"/>
  <c r="AF17"/>
  <c r="AE17"/>
  <c r="AC17"/>
  <c r="R18"/>
  <c r="T17"/>
  <c r="S17"/>
  <c r="Q17"/>
  <c r="Z18"/>
  <c r="AB17"/>
  <c r="AA17"/>
  <c r="Y17"/>
  <c r="AH18"/>
  <c r="AJ17"/>
  <c r="AI17"/>
  <c r="AG17"/>
  <c r="AP18"/>
  <c r="AR17"/>
  <c r="AQ17"/>
  <c r="AO17"/>
  <c r="V18"/>
  <c r="X17"/>
  <c r="W17"/>
  <c r="U17"/>
  <c r="AT18"/>
  <c r="AV17"/>
  <c r="AU17"/>
  <c r="AS17"/>
  <c r="AL18"/>
  <c r="AN17"/>
  <c r="AM17"/>
  <c r="AK17"/>
  <c r="C16"/>
  <c r="A16"/>
  <c r="D16"/>
  <c r="B17"/>
  <c r="F18"/>
  <c r="G17"/>
  <c r="E17"/>
  <c r="H17"/>
  <c r="J18"/>
  <c r="K17"/>
  <c r="I17"/>
  <c r="L17"/>
  <c r="N18"/>
  <c r="P17"/>
  <c r="O17"/>
  <c r="M17"/>
  <c r="V17" i="2"/>
  <c r="W17" s="1"/>
  <c r="U16"/>
  <c r="AL17"/>
  <c r="AM17" s="1"/>
  <c r="AK16"/>
  <c r="AH17"/>
  <c r="AI17" s="1"/>
  <c r="AG16"/>
  <c r="R17"/>
  <c r="S17" s="1"/>
  <c r="Q16"/>
  <c r="AD17"/>
  <c r="AE17" s="1"/>
  <c r="AC16"/>
  <c r="N17"/>
  <c r="O17" s="1"/>
  <c r="M16"/>
  <c r="B17"/>
  <c r="C17" s="1"/>
  <c r="A16"/>
  <c r="AT17"/>
  <c r="AU17" s="1"/>
  <c r="AS16"/>
  <c r="F17"/>
  <c r="G17" s="1"/>
  <c r="E16"/>
  <c r="Z17"/>
  <c r="AA17" s="1"/>
  <c r="Y16"/>
  <c r="J17"/>
  <c r="K17" s="1"/>
  <c r="I16"/>
  <c r="AP17"/>
  <c r="AQ17" s="1"/>
  <c r="AO16"/>
  <c r="B18" i="15" l="1"/>
  <c r="D17"/>
  <c r="A17"/>
  <c r="AT19"/>
  <c r="AV18"/>
  <c r="AU18"/>
  <c r="AS18"/>
  <c r="AL19"/>
  <c r="AN18"/>
  <c r="AM18"/>
  <c r="AK18"/>
  <c r="AD19"/>
  <c r="AF18"/>
  <c r="AE18"/>
  <c r="AC18"/>
  <c r="AP19"/>
  <c r="AR18"/>
  <c r="AQ18"/>
  <c r="AO18"/>
  <c r="AH19"/>
  <c r="AJ18"/>
  <c r="AI18"/>
  <c r="AG18"/>
  <c r="V19"/>
  <c r="X18"/>
  <c r="W18"/>
  <c r="U18"/>
  <c r="N19"/>
  <c r="P18"/>
  <c r="O18"/>
  <c r="M18"/>
  <c r="F19"/>
  <c r="H18"/>
  <c r="G18"/>
  <c r="E18"/>
  <c r="Z19"/>
  <c r="AB18"/>
  <c r="AA18"/>
  <c r="Y18"/>
  <c r="R19"/>
  <c r="T18"/>
  <c r="S18"/>
  <c r="Q18"/>
  <c r="J19"/>
  <c r="L18"/>
  <c r="K18"/>
  <c r="I18"/>
  <c r="AU18" i="14"/>
  <c r="AS18"/>
  <c r="AV18"/>
  <c r="AT19"/>
  <c r="AM18"/>
  <c r="AK18"/>
  <c r="AN18"/>
  <c r="AL19"/>
  <c r="AE18"/>
  <c r="AC18"/>
  <c r="AF18"/>
  <c r="AD19"/>
  <c r="W18"/>
  <c r="U18"/>
  <c r="X18"/>
  <c r="V19"/>
  <c r="O18"/>
  <c r="M18"/>
  <c r="P18"/>
  <c r="N19"/>
  <c r="G18"/>
  <c r="E18"/>
  <c r="H18"/>
  <c r="F19"/>
  <c r="AQ18"/>
  <c r="AO18"/>
  <c r="AR18"/>
  <c r="AP19"/>
  <c r="AI18"/>
  <c r="AG18"/>
  <c r="AJ18"/>
  <c r="AH19"/>
  <c r="AA18"/>
  <c r="Y18"/>
  <c r="AB18"/>
  <c r="Z19"/>
  <c r="S18"/>
  <c r="Q18"/>
  <c r="T18"/>
  <c r="R19"/>
  <c r="K18"/>
  <c r="I18"/>
  <c r="L18"/>
  <c r="J19"/>
  <c r="C17"/>
  <c r="A17"/>
  <c r="D17"/>
  <c r="B18"/>
  <c r="N19" i="13"/>
  <c r="P18"/>
  <c r="O18"/>
  <c r="M18"/>
  <c r="J19"/>
  <c r="L18"/>
  <c r="K18"/>
  <c r="I18"/>
  <c r="F19"/>
  <c r="H18"/>
  <c r="G18"/>
  <c r="E18"/>
  <c r="AL19"/>
  <c r="AN18"/>
  <c r="AM18"/>
  <c r="AK18"/>
  <c r="AT19"/>
  <c r="AV18"/>
  <c r="AU18"/>
  <c r="AS18"/>
  <c r="V19"/>
  <c r="X18"/>
  <c r="W18"/>
  <c r="U18"/>
  <c r="AP19"/>
  <c r="AR18"/>
  <c r="AQ18"/>
  <c r="AO18"/>
  <c r="AH19"/>
  <c r="AJ18"/>
  <c r="AI18"/>
  <c r="AG18"/>
  <c r="Z19"/>
  <c r="AB18"/>
  <c r="AA18"/>
  <c r="Y18"/>
  <c r="R19"/>
  <c r="T18"/>
  <c r="S18"/>
  <c r="Q18"/>
  <c r="AD19"/>
  <c r="AF18"/>
  <c r="AE18"/>
  <c r="AC18"/>
  <c r="B18"/>
  <c r="C17"/>
  <c r="A17"/>
  <c r="D17"/>
  <c r="F18" i="2"/>
  <c r="G18" s="1"/>
  <c r="E17"/>
  <c r="AT18"/>
  <c r="AU18" s="1"/>
  <c r="AS17"/>
  <c r="B18"/>
  <c r="C18" s="1"/>
  <c r="A17"/>
  <c r="N18"/>
  <c r="O18" s="1"/>
  <c r="M17"/>
  <c r="AD18"/>
  <c r="AE18" s="1"/>
  <c r="AC17"/>
  <c r="R18"/>
  <c r="S18" s="1"/>
  <c r="Q17"/>
  <c r="AH18"/>
  <c r="AI18" s="1"/>
  <c r="AG17"/>
  <c r="AL18"/>
  <c r="AM18" s="1"/>
  <c r="AK17"/>
  <c r="V18"/>
  <c r="W18" s="1"/>
  <c r="U17"/>
  <c r="AP18"/>
  <c r="AQ18" s="1"/>
  <c r="AO17"/>
  <c r="J18"/>
  <c r="K18" s="1"/>
  <c r="I17"/>
  <c r="Z18"/>
  <c r="AA18" s="1"/>
  <c r="Y17"/>
  <c r="J20" i="15" l="1"/>
  <c r="L19"/>
  <c r="K19"/>
  <c r="I19"/>
  <c r="R20"/>
  <c r="T19"/>
  <c r="S19"/>
  <c r="Q19"/>
  <c r="Z20"/>
  <c r="AB19"/>
  <c r="AA19"/>
  <c r="Y19"/>
  <c r="F20"/>
  <c r="H19"/>
  <c r="G19"/>
  <c r="E19"/>
  <c r="N20"/>
  <c r="P19"/>
  <c r="O19"/>
  <c r="M19"/>
  <c r="V20"/>
  <c r="X19"/>
  <c r="W19"/>
  <c r="U19"/>
  <c r="AH20"/>
  <c r="AJ19"/>
  <c r="AI19"/>
  <c r="AG19"/>
  <c r="AP20"/>
  <c r="AR19"/>
  <c r="AQ19"/>
  <c r="AO19"/>
  <c r="AD20"/>
  <c r="AF19"/>
  <c r="AE19"/>
  <c r="AC19"/>
  <c r="AL20"/>
  <c r="AN19"/>
  <c r="AM19"/>
  <c r="AK19"/>
  <c r="AT20"/>
  <c r="AV19"/>
  <c r="AU19"/>
  <c r="AS19"/>
  <c r="B19"/>
  <c r="D18"/>
  <c r="A18"/>
  <c r="C18" i="14"/>
  <c r="A18"/>
  <c r="D18"/>
  <c r="B19"/>
  <c r="K19"/>
  <c r="I19"/>
  <c r="L19"/>
  <c r="J20"/>
  <c r="S19"/>
  <c r="Q19"/>
  <c r="T19"/>
  <c r="R20"/>
  <c r="AA19"/>
  <c r="Y19"/>
  <c r="AB19"/>
  <c r="Z20"/>
  <c r="AI19"/>
  <c r="AG19"/>
  <c r="AJ19"/>
  <c r="AH20"/>
  <c r="AQ19"/>
  <c r="AO19"/>
  <c r="AR19"/>
  <c r="AP20"/>
  <c r="G19"/>
  <c r="E19"/>
  <c r="H19"/>
  <c r="F20"/>
  <c r="O19"/>
  <c r="M19"/>
  <c r="P19"/>
  <c r="N20"/>
  <c r="W19"/>
  <c r="U19"/>
  <c r="X19"/>
  <c r="V20"/>
  <c r="AE19"/>
  <c r="AC19"/>
  <c r="AF19"/>
  <c r="AD20"/>
  <c r="AM19"/>
  <c r="AK19"/>
  <c r="AN19"/>
  <c r="AL20"/>
  <c r="AU19"/>
  <c r="AS19"/>
  <c r="AV19"/>
  <c r="AT20"/>
  <c r="B19" i="13"/>
  <c r="D18"/>
  <c r="C18"/>
  <c r="A18"/>
  <c r="AD20"/>
  <c r="AF19"/>
  <c r="AE19"/>
  <c r="AC19"/>
  <c r="R20"/>
  <c r="T19"/>
  <c r="S19"/>
  <c r="Q19"/>
  <c r="Z20"/>
  <c r="AB19"/>
  <c r="AA19"/>
  <c r="Y19"/>
  <c r="AH20"/>
  <c r="AJ19"/>
  <c r="AI19"/>
  <c r="AG19"/>
  <c r="AP20"/>
  <c r="AR19"/>
  <c r="AQ19"/>
  <c r="AO19"/>
  <c r="V20"/>
  <c r="X19"/>
  <c r="W19"/>
  <c r="U19"/>
  <c r="AT20"/>
  <c r="AV19"/>
  <c r="AU19"/>
  <c r="AS19"/>
  <c r="AL20"/>
  <c r="AN19"/>
  <c r="AM19"/>
  <c r="AK19"/>
  <c r="F20"/>
  <c r="H19"/>
  <c r="G19"/>
  <c r="E19"/>
  <c r="J20"/>
  <c r="L19"/>
  <c r="K19"/>
  <c r="I19"/>
  <c r="N20"/>
  <c r="P19"/>
  <c r="O19"/>
  <c r="M19"/>
  <c r="V19" i="2"/>
  <c r="W19" s="1"/>
  <c r="U18"/>
  <c r="AL19"/>
  <c r="AM19" s="1"/>
  <c r="AK18"/>
  <c r="AH19"/>
  <c r="AI19" s="1"/>
  <c r="AG18"/>
  <c r="R19"/>
  <c r="S19" s="1"/>
  <c r="Q18"/>
  <c r="AD19"/>
  <c r="AE19" s="1"/>
  <c r="AC18"/>
  <c r="N19"/>
  <c r="O19" s="1"/>
  <c r="M18"/>
  <c r="B19"/>
  <c r="C19" s="1"/>
  <c r="A18"/>
  <c r="AT19"/>
  <c r="AU19" s="1"/>
  <c r="AS18"/>
  <c r="F19"/>
  <c r="G19" s="1"/>
  <c r="E18"/>
  <c r="Z19"/>
  <c r="AA19" s="1"/>
  <c r="Y18"/>
  <c r="J19"/>
  <c r="K19" s="1"/>
  <c r="I18"/>
  <c r="AP19"/>
  <c r="AQ19" s="1"/>
  <c r="AO18"/>
  <c r="B20" i="15" l="1"/>
  <c r="D19"/>
  <c r="C19"/>
  <c r="A19"/>
  <c r="AT21"/>
  <c r="AV20"/>
  <c r="AU20"/>
  <c r="AS20"/>
  <c r="AL21"/>
  <c r="AN20"/>
  <c r="AM20"/>
  <c r="AK20"/>
  <c r="AD21"/>
  <c r="AF20"/>
  <c r="AE20"/>
  <c r="AC20"/>
  <c r="AP21"/>
  <c r="AR20"/>
  <c r="AQ20"/>
  <c r="AO20"/>
  <c r="AH21"/>
  <c r="AJ20"/>
  <c r="AI20"/>
  <c r="AG20"/>
  <c r="V21"/>
  <c r="X20"/>
  <c r="W20"/>
  <c r="U20"/>
  <c r="N21"/>
  <c r="P20"/>
  <c r="O20"/>
  <c r="M20"/>
  <c r="F21"/>
  <c r="H20"/>
  <c r="G20"/>
  <c r="E20"/>
  <c r="Z21"/>
  <c r="AB20"/>
  <c r="AA20"/>
  <c r="Y20"/>
  <c r="R21"/>
  <c r="T20"/>
  <c r="S20"/>
  <c r="Q20"/>
  <c r="J21"/>
  <c r="L20"/>
  <c r="K20"/>
  <c r="I20"/>
  <c r="AU20" i="14"/>
  <c r="AS20"/>
  <c r="AV20"/>
  <c r="AT21"/>
  <c r="AM20"/>
  <c r="AK20"/>
  <c r="AN20"/>
  <c r="AL21"/>
  <c r="AE20"/>
  <c r="AC20"/>
  <c r="AF20"/>
  <c r="AD21"/>
  <c r="W20"/>
  <c r="U20"/>
  <c r="X20"/>
  <c r="V21"/>
  <c r="O20"/>
  <c r="M20"/>
  <c r="P20"/>
  <c r="N21"/>
  <c r="G20"/>
  <c r="E20"/>
  <c r="H20"/>
  <c r="F21"/>
  <c r="AQ20"/>
  <c r="AO20"/>
  <c r="AR20"/>
  <c r="AP21"/>
  <c r="AI20"/>
  <c r="AG20"/>
  <c r="AJ20"/>
  <c r="AH21"/>
  <c r="AA20"/>
  <c r="Y20"/>
  <c r="AB20"/>
  <c r="Z21"/>
  <c r="S20"/>
  <c r="Q20"/>
  <c r="T20"/>
  <c r="R21"/>
  <c r="K20"/>
  <c r="I20"/>
  <c r="L20"/>
  <c r="J21"/>
  <c r="C19"/>
  <c r="A19"/>
  <c r="D19"/>
  <c r="B20"/>
  <c r="N21" i="13"/>
  <c r="P20"/>
  <c r="O20"/>
  <c r="M20"/>
  <c r="F21"/>
  <c r="H20"/>
  <c r="G20"/>
  <c r="E20"/>
  <c r="AL21"/>
  <c r="AN20"/>
  <c r="AM20"/>
  <c r="AK20"/>
  <c r="AT21"/>
  <c r="AV20"/>
  <c r="AU20"/>
  <c r="AS20"/>
  <c r="V21"/>
  <c r="X20"/>
  <c r="W20"/>
  <c r="U20"/>
  <c r="AP21"/>
  <c r="AR20"/>
  <c r="AQ20"/>
  <c r="AO20"/>
  <c r="AH21"/>
  <c r="AJ20"/>
  <c r="AI20"/>
  <c r="AG20"/>
  <c r="Z21"/>
  <c r="AB20"/>
  <c r="AA20"/>
  <c r="Y20"/>
  <c r="R21"/>
  <c r="T20"/>
  <c r="S20"/>
  <c r="Q20"/>
  <c r="AD21"/>
  <c r="AF20"/>
  <c r="AE20"/>
  <c r="AC20"/>
  <c r="B20"/>
  <c r="D19"/>
  <c r="C19"/>
  <c r="A19"/>
  <c r="J21"/>
  <c r="L20"/>
  <c r="K20"/>
  <c r="I20"/>
  <c r="F20" i="2"/>
  <c r="G20" s="1"/>
  <c r="E19"/>
  <c r="AT20"/>
  <c r="AU20" s="1"/>
  <c r="AS19"/>
  <c r="B20"/>
  <c r="C20" s="1"/>
  <c r="A19"/>
  <c r="N20"/>
  <c r="O20" s="1"/>
  <c r="M19"/>
  <c r="AD20"/>
  <c r="AE20" s="1"/>
  <c r="AC19"/>
  <c r="R20"/>
  <c r="S20" s="1"/>
  <c r="Q19"/>
  <c r="AH20"/>
  <c r="AI20" s="1"/>
  <c r="AG19"/>
  <c r="AL20"/>
  <c r="AM20" s="1"/>
  <c r="AK19"/>
  <c r="V20"/>
  <c r="W20" s="1"/>
  <c r="U19"/>
  <c r="AP20"/>
  <c r="AQ20" s="1"/>
  <c r="AO19"/>
  <c r="J20"/>
  <c r="K20" s="1"/>
  <c r="I19"/>
  <c r="Z20"/>
  <c r="AA20" s="1"/>
  <c r="Y19"/>
  <c r="J22" i="15" l="1"/>
  <c r="L21"/>
  <c r="K21"/>
  <c r="I21"/>
  <c r="R22"/>
  <c r="T21"/>
  <c r="S21"/>
  <c r="Q21"/>
  <c r="AB21"/>
  <c r="Z22"/>
  <c r="AA21"/>
  <c r="Y21"/>
  <c r="F22"/>
  <c r="H21"/>
  <c r="G21"/>
  <c r="E21"/>
  <c r="N22"/>
  <c r="P21"/>
  <c r="O21"/>
  <c r="M21"/>
  <c r="X21"/>
  <c r="V22"/>
  <c r="W21"/>
  <c r="U21"/>
  <c r="AJ21"/>
  <c r="AH22"/>
  <c r="AI21"/>
  <c r="AG21"/>
  <c r="AR21"/>
  <c r="AP22"/>
  <c r="AQ21"/>
  <c r="AO21"/>
  <c r="AF21"/>
  <c r="AD22"/>
  <c r="AE21"/>
  <c r="AC21"/>
  <c r="AN21"/>
  <c r="AL22"/>
  <c r="AM21"/>
  <c r="AK21"/>
  <c r="AV21"/>
  <c r="AT22"/>
  <c r="AU21"/>
  <c r="AS21"/>
  <c r="B21"/>
  <c r="D20"/>
  <c r="C20"/>
  <c r="A20"/>
  <c r="C20" i="14"/>
  <c r="A20"/>
  <c r="D20"/>
  <c r="B21"/>
  <c r="K21"/>
  <c r="I21"/>
  <c r="L21"/>
  <c r="J22"/>
  <c r="S21"/>
  <c r="Q21"/>
  <c r="T21"/>
  <c r="R22"/>
  <c r="Z22"/>
  <c r="AA21"/>
  <c r="Y21"/>
  <c r="AB21"/>
  <c r="AH22"/>
  <c r="AI21"/>
  <c r="AG21"/>
  <c r="AJ21"/>
  <c r="AP22"/>
  <c r="AQ21"/>
  <c r="AO21"/>
  <c r="AR21"/>
  <c r="G21"/>
  <c r="E21"/>
  <c r="H21"/>
  <c r="F22"/>
  <c r="O21"/>
  <c r="M21"/>
  <c r="P21"/>
  <c r="N22"/>
  <c r="V22"/>
  <c r="W21"/>
  <c r="U21"/>
  <c r="X21"/>
  <c r="AD22"/>
  <c r="AE21"/>
  <c r="AC21"/>
  <c r="AF21"/>
  <c r="AL22"/>
  <c r="AM21"/>
  <c r="AK21"/>
  <c r="AN21"/>
  <c r="AT22"/>
  <c r="AU21"/>
  <c r="AS21"/>
  <c r="AV21"/>
  <c r="J22" i="13"/>
  <c r="L21"/>
  <c r="K21"/>
  <c r="I21"/>
  <c r="AF21"/>
  <c r="AD22"/>
  <c r="AE21"/>
  <c r="AC21"/>
  <c r="R22"/>
  <c r="T21"/>
  <c r="S21"/>
  <c r="Q21"/>
  <c r="AB21"/>
  <c r="Z22"/>
  <c r="AA21"/>
  <c r="Y21"/>
  <c r="AJ21"/>
  <c r="AH22"/>
  <c r="AI21"/>
  <c r="AG21"/>
  <c r="AR21"/>
  <c r="AP22"/>
  <c r="AQ21"/>
  <c r="AO21"/>
  <c r="X21"/>
  <c r="V22"/>
  <c r="W21"/>
  <c r="U21"/>
  <c r="AV21"/>
  <c r="AT22"/>
  <c r="AU21"/>
  <c r="AS21"/>
  <c r="AN21"/>
  <c r="AL22"/>
  <c r="AM21"/>
  <c r="AK21"/>
  <c r="F22"/>
  <c r="H21"/>
  <c r="G21"/>
  <c r="E21"/>
  <c r="N22"/>
  <c r="P21"/>
  <c r="O21"/>
  <c r="M21"/>
  <c r="B21"/>
  <c r="D20"/>
  <c r="C20"/>
  <c r="A20"/>
  <c r="V21" i="2"/>
  <c r="W21" s="1"/>
  <c r="U20"/>
  <c r="AL21"/>
  <c r="AM21" s="1"/>
  <c r="AK20"/>
  <c r="AH21"/>
  <c r="AI21" s="1"/>
  <c r="AG20"/>
  <c r="R21"/>
  <c r="S21" s="1"/>
  <c r="Q20"/>
  <c r="AD21"/>
  <c r="AE21" s="1"/>
  <c r="AC20"/>
  <c r="N21"/>
  <c r="O21" s="1"/>
  <c r="M20"/>
  <c r="B21"/>
  <c r="C21" s="1"/>
  <c r="A20"/>
  <c r="AT21"/>
  <c r="AU21" s="1"/>
  <c r="AS20"/>
  <c r="F21"/>
  <c r="G21" s="1"/>
  <c r="E20"/>
  <c r="Z21"/>
  <c r="AA21" s="1"/>
  <c r="Y20"/>
  <c r="J21"/>
  <c r="K21" s="1"/>
  <c r="I20"/>
  <c r="AP21"/>
  <c r="AQ21" s="1"/>
  <c r="AO20"/>
  <c r="B22" i="15" l="1"/>
  <c r="D21"/>
  <c r="C21"/>
  <c r="A21"/>
  <c r="P22"/>
  <c r="N23"/>
  <c r="O22"/>
  <c r="M22"/>
  <c r="H22"/>
  <c r="F23"/>
  <c r="G22"/>
  <c r="E22"/>
  <c r="T22"/>
  <c r="R23"/>
  <c r="S22"/>
  <c r="Q22"/>
  <c r="L22"/>
  <c r="J23"/>
  <c r="K22"/>
  <c r="I22"/>
  <c r="AU22"/>
  <c r="AS22"/>
  <c r="AV22"/>
  <c r="AT23"/>
  <c r="AM22"/>
  <c r="AK22"/>
  <c r="AN22"/>
  <c r="AL23"/>
  <c r="AE22"/>
  <c r="AC22"/>
  <c r="AF22"/>
  <c r="AD23"/>
  <c r="AQ22"/>
  <c r="AO22"/>
  <c r="AR22"/>
  <c r="AP23"/>
  <c r="AI22"/>
  <c r="AG22"/>
  <c r="AJ22"/>
  <c r="AH23"/>
  <c r="W22"/>
  <c r="U22"/>
  <c r="X22"/>
  <c r="V23"/>
  <c r="AA22"/>
  <c r="Y22"/>
  <c r="AB22"/>
  <c r="Z23"/>
  <c r="AU22" i="14"/>
  <c r="AS22"/>
  <c r="AT23"/>
  <c r="AV22"/>
  <c r="AM22"/>
  <c r="AK22"/>
  <c r="AL23"/>
  <c r="AN22"/>
  <c r="AE22"/>
  <c r="AC22"/>
  <c r="AD23"/>
  <c r="AF22"/>
  <c r="W22"/>
  <c r="U22"/>
  <c r="V23"/>
  <c r="X22"/>
  <c r="AQ22"/>
  <c r="AO22"/>
  <c r="AP23"/>
  <c r="AR22"/>
  <c r="AI22"/>
  <c r="AG22"/>
  <c r="AH23"/>
  <c r="AJ22"/>
  <c r="AA22"/>
  <c r="Y22"/>
  <c r="Z23"/>
  <c r="AB22"/>
  <c r="N23"/>
  <c r="O22"/>
  <c r="M22"/>
  <c r="P22"/>
  <c r="F23"/>
  <c r="G22"/>
  <c r="E22"/>
  <c r="H22"/>
  <c r="R23"/>
  <c r="S22"/>
  <c r="Q22"/>
  <c r="T22"/>
  <c r="J23"/>
  <c r="K22"/>
  <c r="I22"/>
  <c r="L22"/>
  <c r="C21"/>
  <c r="A21"/>
  <c r="D21"/>
  <c r="B22"/>
  <c r="P22" i="13"/>
  <c r="N23"/>
  <c r="O22"/>
  <c r="M22"/>
  <c r="T22"/>
  <c r="R23"/>
  <c r="S22"/>
  <c r="Q22"/>
  <c r="L22"/>
  <c r="J23"/>
  <c r="K22"/>
  <c r="I22"/>
  <c r="B22"/>
  <c r="D21"/>
  <c r="C21"/>
  <c r="A21"/>
  <c r="H22"/>
  <c r="F23"/>
  <c r="G22"/>
  <c r="E22"/>
  <c r="AM22"/>
  <c r="AK22"/>
  <c r="AN22"/>
  <c r="AL23"/>
  <c r="AU22"/>
  <c r="AS22"/>
  <c r="AV22"/>
  <c r="AT23"/>
  <c r="W22"/>
  <c r="U22"/>
  <c r="X22"/>
  <c r="V23"/>
  <c r="AQ22"/>
  <c r="AO22"/>
  <c r="AR22"/>
  <c r="AP23"/>
  <c r="AI22"/>
  <c r="AG22"/>
  <c r="AJ22"/>
  <c r="AH23"/>
  <c r="AA22"/>
  <c r="Y22"/>
  <c r="AB22"/>
  <c r="Z23"/>
  <c r="AE22"/>
  <c r="AC22"/>
  <c r="AF22"/>
  <c r="AD23"/>
  <c r="F22" i="2"/>
  <c r="G22" s="1"/>
  <c r="E21"/>
  <c r="AT22"/>
  <c r="AU22" s="1"/>
  <c r="AS21"/>
  <c r="B22"/>
  <c r="C22" s="1"/>
  <c r="A21"/>
  <c r="N22"/>
  <c r="O22" s="1"/>
  <c r="M21"/>
  <c r="AD22"/>
  <c r="AE22" s="1"/>
  <c r="AC21"/>
  <c r="R22"/>
  <c r="S22" s="1"/>
  <c r="Q21"/>
  <c r="AH22"/>
  <c r="AI22" s="1"/>
  <c r="AG21"/>
  <c r="AL22"/>
  <c r="AM22" s="1"/>
  <c r="AK21"/>
  <c r="V22"/>
  <c r="W22" s="1"/>
  <c r="U21"/>
  <c r="AP22"/>
  <c r="AQ22" s="1"/>
  <c r="AO21"/>
  <c r="J22"/>
  <c r="K22" s="1"/>
  <c r="I21"/>
  <c r="Z22"/>
  <c r="AA22" s="1"/>
  <c r="Y21"/>
  <c r="D22" i="15" l="1"/>
  <c r="B23"/>
  <c r="C22"/>
  <c r="A22"/>
  <c r="AA23"/>
  <c r="Y23"/>
  <c r="AB23"/>
  <c r="Z24"/>
  <c r="W23"/>
  <c r="U23"/>
  <c r="X23"/>
  <c r="V24"/>
  <c r="AI23"/>
  <c r="AG23"/>
  <c r="AJ23"/>
  <c r="AH24"/>
  <c r="AQ23"/>
  <c r="AO23"/>
  <c r="AR23"/>
  <c r="AP24"/>
  <c r="AE23"/>
  <c r="AC23"/>
  <c r="AF23"/>
  <c r="AD24"/>
  <c r="AM23"/>
  <c r="AK23"/>
  <c r="AN23"/>
  <c r="AL24"/>
  <c r="AU23"/>
  <c r="AS23"/>
  <c r="AV23"/>
  <c r="AT24"/>
  <c r="K23"/>
  <c r="I23"/>
  <c r="L23"/>
  <c r="J24"/>
  <c r="S23"/>
  <c r="Q23"/>
  <c r="T23"/>
  <c r="R24"/>
  <c r="G23"/>
  <c r="E23"/>
  <c r="H23"/>
  <c r="F24"/>
  <c r="O23"/>
  <c r="M23"/>
  <c r="P23"/>
  <c r="N24"/>
  <c r="K23" i="14"/>
  <c r="I23"/>
  <c r="J24"/>
  <c r="L23"/>
  <c r="S23"/>
  <c r="Q23"/>
  <c r="R24"/>
  <c r="T23"/>
  <c r="G23"/>
  <c r="E23"/>
  <c r="F24"/>
  <c r="H23"/>
  <c r="O23"/>
  <c r="M23"/>
  <c r="N24"/>
  <c r="P23"/>
  <c r="AA23"/>
  <c r="Y23"/>
  <c r="Z24"/>
  <c r="AB23"/>
  <c r="AI23"/>
  <c r="AG23"/>
  <c r="AH24"/>
  <c r="AJ23"/>
  <c r="AQ23"/>
  <c r="AO23"/>
  <c r="AP24"/>
  <c r="AR23"/>
  <c r="W23"/>
  <c r="U23"/>
  <c r="V24"/>
  <c r="X23"/>
  <c r="AE23"/>
  <c r="AC23"/>
  <c r="AD24"/>
  <c r="AF23"/>
  <c r="AM23"/>
  <c r="AK23"/>
  <c r="AL24"/>
  <c r="AN23"/>
  <c r="AU23"/>
  <c r="AS23"/>
  <c r="AT24"/>
  <c r="AV23"/>
  <c r="B23"/>
  <c r="C22"/>
  <c r="A22"/>
  <c r="D22"/>
  <c r="D22" i="13"/>
  <c r="B23"/>
  <c r="C22"/>
  <c r="A22"/>
  <c r="AE23"/>
  <c r="AC23"/>
  <c r="AF23"/>
  <c r="AD24"/>
  <c r="AA23"/>
  <c r="Y23"/>
  <c r="AB23"/>
  <c r="Z24"/>
  <c r="AI23"/>
  <c r="AG23"/>
  <c r="AJ23"/>
  <c r="AH24"/>
  <c r="AQ23"/>
  <c r="AO23"/>
  <c r="AR23"/>
  <c r="AP24"/>
  <c r="W23"/>
  <c r="U23"/>
  <c r="X23"/>
  <c r="V24"/>
  <c r="AU23"/>
  <c r="AS23"/>
  <c r="AV23"/>
  <c r="AT24"/>
  <c r="AM23"/>
  <c r="AK23"/>
  <c r="AN23"/>
  <c r="AL24"/>
  <c r="G23"/>
  <c r="E23"/>
  <c r="H23"/>
  <c r="F24"/>
  <c r="K23"/>
  <c r="I23"/>
  <c r="L23"/>
  <c r="J24"/>
  <c r="S23"/>
  <c r="Q23"/>
  <c r="T23"/>
  <c r="R24"/>
  <c r="O23"/>
  <c r="M23"/>
  <c r="P23"/>
  <c r="N24"/>
  <c r="V23" i="2"/>
  <c r="W23" s="1"/>
  <c r="U22"/>
  <c r="AL23"/>
  <c r="AM23" s="1"/>
  <c r="AK22"/>
  <c r="AH23"/>
  <c r="AI23" s="1"/>
  <c r="AG22"/>
  <c r="R23"/>
  <c r="S23" s="1"/>
  <c r="Q22"/>
  <c r="AD23"/>
  <c r="AE23" s="1"/>
  <c r="AC22"/>
  <c r="N23"/>
  <c r="O23" s="1"/>
  <c r="M22"/>
  <c r="B23"/>
  <c r="C23" s="1"/>
  <c r="A22"/>
  <c r="AT23"/>
  <c r="AU23" s="1"/>
  <c r="AS22"/>
  <c r="F23"/>
  <c r="G23" s="1"/>
  <c r="E22"/>
  <c r="Z23"/>
  <c r="AA23" s="1"/>
  <c r="Y22"/>
  <c r="J23"/>
  <c r="K23" s="1"/>
  <c r="I22"/>
  <c r="AP23"/>
  <c r="AQ23" s="1"/>
  <c r="AO22"/>
  <c r="O24" i="15" l="1"/>
  <c r="M24"/>
  <c r="N25"/>
  <c r="P24"/>
  <c r="G24"/>
  <c r="E24"/>
  <c r="F25"/>
  <c r="H24"/>
  <c r="S24"/>
  <c r="Q24"/>
  <c r="R25"/>
  <c r="T24"/>
  <c r="K24"/>
  <c r="I24"/>
  <c r="J25"/>
  <c r="L24"/>
  <c r="AU24"/>
  <c r="AS24"/>
  <c r="AT25"/>
  <c r="AV24"/>
  <c r="AM24"/>
  <c r="AK24"/>
  <c r="AL25"/>
  <c r="AN24"/>
  <c r="AE24"/>
  <c r="AC24"/>
  <c r="AD25"/>
  <c r="AF24"/>
  <c r="AQ24"/>
  <c r="AO24"/>
  <c r="AP25"/>
  <c r="AR24"/>
  <c r="AI24"/>
  <c r="AG24"/>
  <c r="AH25"/>
  <c r="AJ24"/>
  <c r="W24"/>
  <c r="U24"/>
  <c r="V25"/>
  <c r="X24"/>
  <c r="AA24"/>
  <c r="Y24"/>
  <c r="Z25"/>
  <c r="AB24"/>
  <c r="C23"/>
  <c r="A23"/>
  <c r="D23"/>
  <c r="B24"/>
  <c r="C23" i="14"/>
  <c r="A23"/>
  <c r="B24"/>
  <c r="D23"/>
  <c r="AU24"/>
  <c r="AS24"/>
  <c r="AT25"/>
  <c r="AV24"/>
  <c r="AE24"/>
  <c r="AC24"/>
  <c r="AD25"/>
  <c r="AF24"/>
  <c r="W24"/>
  <c r="U24"/>
  <c r="V25"/>
  <c r="X24"/>
  <c r="AQ24"/>
  <c r="AO24"/>
  <c r="AP25"/>
  <c r="AR24"/>
  <c r="AI24"/>
  <c r="AG24"/>
  <c r="AH25"/>
  <c r="AJ24"/>
  <c r="AA24"/>
  <c r="Y24"/>
  <c r="Z25"/>
  <c r="AB24"/>
  <c r="O24"/>
  <c r="M24"/>
  <c r="N25"/>
  <c r="P24"/>
  <c r="G24"/>
  <c r="E24"/>
  <c r="F25"/>
  <c r="H24"/>
  <c r="S24"/>
  <c r="Q24"/>
  <c r="R25"/>
  <c r="T24"/>
  <c r="K24"/>
  <c r="I24"/>
  <c r="J25"/>
  <c r="L24"/>
  <c r="AM24"/>
  <c r="AK24"/>
  <c r="AL25"/>
  <c r="AN24"/>
  <c r="O24" i="13"/>
  <c r="M24"/>
  <c r="N25"/>
  <c r="P24"/>
  <c r="S24"/>
  <c r="Q24"/>
  <c r="R25"/>
  <c r="T24"/>
  <c r="K24"/>
  <c r="I24"/>
  <c r="J25"/>
  <c r="L24"/>
  <c r="G24"/>
  <c r="E24"/>
  <c r="H24"/>
  <c r="F25"/>
  <c r="AM24"/>
  <c r="AK24"/>
  <c r="AL25"/>
  <c r="AN24"/>
  <c r="AU24"/>
  <c r="AS24"/>
  <c r="AT25"/>
  <c r="AV24"/>
  <c r="W24"/>
  <c r="U24"/>
  <c r="V25"/>
  <c r="X24"/>
  <c r="AQ24"/>
  <c r="AO24"/>
  <c r="AP25"/>
  <c r="AR24"/>
  <c r="AI24"/>
  <c r="AG24"/>
  <c r="AH25"/>
  <c r="AJ24"/>
  <c r="AA24"/>
  <c r="Y24"/>
  <c r="Z25"/>
  <c r="AB24"/>
  <c r="AE24"/>
  <c r="AC24"/>
  <c r="AD25"/>
  <c r="AF24"/>
  <c r="C23"/>
  <c r="A23"/>
  <c r="D23"/>
  <c r="B24"/>
  <c r="AT24" i="2"/>
  <c r="AU24" s="1"/>
  <c r="AS23"/>
  <c r="B24"/>
  <c r="C24" s="1"/>
  <c r="A23"/>
  <c r="N24"/>
  <c r="O24" s="1"/>
  <c r="M23"/>
  <c r="AD24"/>
  <c r="AE24" s="1"/>
  <c r="AC23"/>
  <c r="R24"/>
  <c r="S24" s="1"/>
  <c r="Q23"/>
  <c r="AH24"/>
  <c r="AI24" s="1"/>
  <c r="AG23"/>
  <c r="AL24"/>
  <c r="AM24" s="1"/>
  <c r="AK23"/>
  <c r="V24"/>
  <c r="W24" s="1"/>
  <c r="U23"/>
  <c r="F24"/>
  <c r="G24" s="1"/>
  <c r="E23"/>
  <c r="AP24"/>
  <c r="AQ24" s="1"/>
  <c r="AO23"/>
  <c r="J24"/>
  <c r="K24" s="1"/>
  <c r="I23"/>
  <c r="Z24"/>
  <c r="AA24" s="1"/>
  <c r="Y23"/>
  <c r="AA25" i="15" l="1"/>
  <c r="Y25"/>
  <c r="Z26"/>
  <c r="AB25"/>
  <c r="W25"/>
  <c r="U25"/>
  <c r="V26"/>
  <c r="X25"/>
  <c r="AI25"/>
  <c r="AG25"/>
  <c r="AH26"/>
  <c r="AJ25"/>
  <c r="AQ25"/>
  <c r="AO25"/>
  <c r="AP26"/>
  <c r="AR25"/>
  <c r="AE25"/>
  <c r="AC25"/>
  <c r="AD26"/>
  <c r="AF25"/>
  <c r="AM25"/>
  <c r="AK25"/>
  <c r="AL26"/>
  <c r="AN25"/>
  <c r="AU25"/>
  <c r="AS25"/>
  <c r="AT26"/>
  <c r="AV25"/>
  <c r="K25"/>
  <c r="I25"/>
  <c r="J26"/>
  <c r="L25"/>
  <c r="S25"/>
  <c r="Q25"/>
  <c r="R26"/>
  <c r="T25"/>
  <c r="G25"/>
  <c r="E25"/>
  <c r="F26"/>
  <c r="H25"/>
  <c r="O25"/>
  <c r="M25"/>
  <c r="N26"/>
  <c r="P25"/>
  <c r="C24"/>
  <c r="A24"/>
  <c r="B25"/>
  <c r="D24"/>
  <c r="AM25" i="14"/>
  <c r="AK25"/>
  <c r="AL26"/>
  <c r="AN25"/>
  <c r="K25"/>
  <c r="I25"/>
  <c r="J26"/>
  <c r="L25"/>
  <c r="S25"/>
  <c r="Q25"/>
  <c r="R26"/>
  <c r="T25"/>
  <c r="G25"/>
  <c r="E25"/>
  <c r="F26"/>
  <c r="H25"/>
  <c r="O25"/>
  <c r="M25"/>
  <c r="N26"/>
  <c r="P25"/>
  <c r="AA25"/>
  <c r="Y25"/>
  <c r="Z26"/>
  <c r="AB25"/>
  <c r="AI25"/>
  <c r="AG25"/>
  <c r="AH26"/>
  <c r="AJ25"/>
  <c r="AQ25"/>
  <c r="AO25"/>
  <c r="AP26"/>
  <c r="AR25"/>
  <c r="W25"/>
  <c r="U25"/>
  <c r="V26"/>
  <c r="X25"/>
  <c r="AE25"/>
  <c r="AC25"/>
  <c r="AD26"/>
  <c r="AF25"/>
  <c r="AU25"/>
  <c r="AS25"/>
  <c r="AT26"/>
  <c r="AV25"/>
  <c r="C24"/>
  <c r="A24"/>
  <c r="B25"/>
  <c r="D24"/>
  <c r="AE25" i="13"/>
  <c r="AC25"/>
  <c r="AD26"/>
  <c r="AF25"/>
  <c r="AI25"/>
  <c r="AG25"/>
  <c r="AH26"/>
  <c r="AJ25"/>
  <c r="W25"/>
  <c r="U25"/>
  <c r="V26"/>
  <c r="X25"/>
  <c r="AU25"/>
  <c r="AS25"/>
  <c r="AT26"/>
  <c r="AV25"/>
  <c r="AM25"/>
  <c r="AK25"/>
  <c r="AL26"/>
  <c r="AN25"/>
  <c r="K25"/>
  <c r="I25"/>
  <c r="J26"/>
  <c r="L25"/>
  <c r="S25"/>
  <c r="Q25"/>
  <c r="R26"/>
  <c r="T25"/>
  <c r="O25"/>
  <c r="M25"/>
  <c r="N26"/>
  <c r="P25"/>
  <c r="AA25"/>
  <c r="Y25"/>
  <c r="Z26"/>
  <c r="AB25"/>
  <c r="AQ25"/>
  <c r="AO25"/>
  <c r="AP26"/>
  <c r="AR25"/>
  <c r="C24"/>
  <c r="A24"/>
  <c r="D24"/>
  <c r="B25"/>
  <c r="G25"/>
  <c r="E25"/>
  <c r="F26"/>
  <c r="H25"/>
  <c r="F25" i="2"/>
  <c r="G25" s="1"/>
  <c r="E24"/>
  <c r="V25"/>
  <c r="W25" s="1"/>
  <c r="U24"/>
  <c r="AL25"/>
  <c r="AM25" s="1"/>
  <c r="AK24"/>
  <c r="AH25"/>
  <c r="AI25" s="1"/>
  <c r="AG24"/>
  <c r="R25"/>
  <c r="S25" s="1"/>
  <c r="Q24"/>
  <c r="AD25"/>
  <c r="AE25" s="1"/>
  <c r="AC24"/>
  <c r="N25"/>
  <c r="O25" s="1"/>
  <c r="M24"/>
  <c r="B25"/>
  <c r="C25" s="1"/>
  <c r="A24"/>
  <c r="AT25"/>
  <c r="AU25" s="1"/>
  <c r="AS24"/>
  <c r="Z25"/>
  <c r="AA25" s="1"/>
  <c r="Y24"/>
  <c r="J25"/>
  <c r="K25" s="1"/>
  <c r="I24"/>
  <c r="AP25"/>
  <c r="AQ25" s="1"/>
  <c r="AO24"/>
  <c r="C25" i="15" l="1"/>
  <c r="A25"/>
  <c r="B26"/>
  <c r="D25"/>
  <c r="O26"/>
  <c r="M26"/>
  <c r="N27"/>
  <c r="P26"/>
  <c r="G26"/>
  <c r="E26"/>
  <c r="F27"/>
  <c r="H26"/>
  <c r="S26"/>
  <c r="Q26"/>
  <c r="R27"/>
  <c r="T26"/>
  <c r="K26"/>
  <c r="I26"/>
  <c r="J27"/>
  <c r="L26"/>
  <c r="AU26"/>
  <c r="AS26"/>
  <c r="AT27"/>
  <c r="AV26"/>
  <c r="AM26"/>
  <c r="AK26"/>
  <c r="AL27"/>
  <c r="AN26"/>
  <c r="AE26"/>
  <c r="AC26"/>
  <c r="AD27"/>
  <c r="AF26"/>
  <c r="AQ26"/>
  <c r="AO26"/>
  <c r="AP27"/>
  <c r="AR26"/>
  <c r="AI26"/>
  <c r="AG26"/>
  <c r="AH27"/>
  <c r="AJ26"/>
  <c r="W26"/>
  <c r="U26"/>
  <c r="V27"/>
  <c r="X26"/>
  <c r="AA26"/>
  <c r="Y26"/>
  <c r="Z27"/>
  <c r="AB26"/>
  <c r="C25" i="14"/>
  <c r="A25"/>
  <c r="B26"/>
  <c r="D25"/>
  <c r="AU26"/>
  <c r="AS26"/>
  <c r="AT27"/>
  <c r="AV26"/>
  <c r="AE26"/>
  <c r="AC26"/>
  <c r="AD27"/>
  <c r="AF26"/>
  <c r="W26"/>
  <c r="U26"/>
  <c r="V27"/>
  <c r="X26"/>
  <c r="AQ26"/>
  <c r="AO26"/>
  <c r="AP27"/>
  <c r="AR26"/>
  <c r="AI26"/>
  <c r="AG26"/>
  <c r="AH27"/>
  <c r="AJ26"/>
  <c r="AA26"/>
  <c r="Y26"/>
  <c r="Z27"/>
  <c r="AB26"/>
  <c r="O26"/>
  <c r="M26"/>
  <c r="N27"/>
  <c r="P26"/>
  <c r="G26"/>
  <c r="E26"/>
  <c r="F27"/>
  <c r="H26"/>
  <c r="S26"/>
  <c r="Q26"/>
  <c r="R27"/>
  <c r="T26"/>
  <c r="K26"/>
  <c r="I26"/>
  <c r="J27"/>
  <c r="L26"/>
  <c r="AM26"/>
  <c r="AK26"/>
  <c r="AL27"/>
  <c r="AN26"/>
  <c r="AQ26" i="13"/>
  <c r="AO26"/>
  <c r="AP27"/>
  <c r="AR26"/>
  <c r="O26"/>
  <c r="M26"/>
  <c r="N27"/>
  <c r="P26"/>
  <c r="S26"/>
  <c r="Q26"/>
  <c r="R27"/>
  <c r="T26"/>
  <c r="K26"/>
  <c r="I26"/>
  <c r="J27"/>
  <c r="L26"/>
  <c r="AM26"/>
  <c r="AK26"/>
  <c r="AL27"/>
  <c r="AN26"/>
  <c r="AU26"/>
  <c r="AS26"/>
  <c r="AT27"/>
  <c r="AV26"/>
  <c r="W26"/>
  <c r="U26"/>
  <c r="V27"/>
  <c r="X26"/>
  <c r="AI26"/>
  <c r="AG26"/>
  <c r="AH27"/>
  <c r="AJ26"/>
  <c r="AE26"/>
  <c r="AC26"/>
  <c r="AD27"/>
  <c r="AF26"/>
  <c r="G26"/>
  <c r="E26"/>
  <c r="F27"/>
  <c r="H26"/>
  <c r="AA26"/>
  <c r="Y26"/>
  <c r="Z27"/>
  <c r="AB26"/>
  <c r="C25"/>
  <c r="A25"/>
  <c r="B26"/>
  <c r="D25"/>
  <c r="AT26" i="2"/>
  <c r="AU26" s="1"/>
  <c r="AS25"/>
  <c r="B26"/>
  <c r="C26" s="1"/>
  <c r="A25"/>
  <c r="N26"/>
  <c r="O26" s="1"/>
  <c r="M25"/>
  <c r="AD26"/>
  <c r="AE26" s="1"/>
  <c r="AC25"/>
  <c r="R26"/>
  <c r="S26" s="1"/>
  <c r="Q25"/>
  <c r="AH26"/>
  <c r="AI26" s="1"/>
  <c r="AG25"/>
  <c r="AL26"/>
  <c r="AM26" s="1"/>
  <c r="AK25"/>
  <c r="V26"/>
  <c r="W26" s="1"/>
  <c r="U25"/>
  <c r="F26"/>
  <c r="G26" s="1"/>
  <c r="E25"/>
  <c r="AP26"/>
  <c r="AQ26" s="1"/>
  <c r="AO25"/>
  <c r="J26"/>
  <c r="K26" s="1"/>
  <c r="I25"/>
  <c r="Z26"/>
  <c r="AA26" s="1"/>
  <c r="Y25"/>
  <c r="AA27" i="15" l="1"/>
  <c r="Y27"/>
  <c r="Z28"/>
  <c r="AB27"/>
  <c r="W27"/>
  <c r="U27"/>
  <c r="V28"/>
  <c r="X27"/>
  <c r="AI27"/>
  <c r="AG27"/>
  <c r="AH28"/>
  <c r="AJ27"/>
  <c r="AQ27"/>
  <c r="AO27"/>
  <c r="AP28"/>
  <c r="AR27"/>
  <c r="AE27"/>
  <c r="AC27"/>
  <c r="AD28"/>
  <c r="AF27"/>
  <c r="AM27"/>
  <c r="AK27"/>
  <c r="AL28"/>
  <c r="AN27"/>
  <c r="AU27"/>
  <c r="AS27"/>
  <c r="AT28"/>
  <c r="AV27"/>
  <c r="K27"/>
  <c r="I27"/>
  <c r="J28"/>
  <c r="L27"/>
  <c r="S27"/>
  <c r="Q27"/>
  <c r="R28"/>
  <c r="T27"/>
  <c r="G27"/>
  <c r="E27"/>
  <c r="F28"/>
  <c r="H27"/>
  <c r="O27"/>
  <c r="M27"/>
  <c r="N28"/>
  <c r="P27"/>
  <c r="C26"/>
  <c r="A26"/>
  <c r="B27"/>
  <c r="D26"/>
  <c r="AM27" i="14"/>
  <c r="AK27"/>
  <c r="AL28"/>
  <c r="AN27"/>
  <c r="K27"/>
  <c r="I27"/>
  <c r="J28"/>
  <c r="L27"/>
  <c r="S27"/>
  <c r="Q27"/>
  <c r="R28"/>
  <c r="T27"/>
  <c r="G27"/>
  <c r="E27"/>
  <c r="F28"/>
  <c r="H27"/>
  <c r="O27"/>
  <c r="M27"/>
  <c r="N28"/>
  <c r="P27"/>
  <c r="AA27"/>
  <c r="Y27"/>
  <c r="Z28"/>
  <c r="AB27"/>
  <c r="AI27"/>
  <c r="AG27"/>
  <c r="AH28"/>
  <c r="AJ27"/>
  <c r="AQ27"/>
  <c r="AO27"/>
  <c r="AP28"/>
  <c r="AR27"/>
  <c r="W27"/>
  <c r="U27"/>
  <c r="V28"/>
  <c r="X27"/>
  <c r="AE27"/>
  <c r="AC27"/>
  <c r="AD28"/>
  <c r="AF27"/>
  <c r="AU27"/>
  <c r="AS27"/>
  <c r="AT28"/>
  <c r="AV27"/>
  <c r="C26"/>
  <c r="A26"/>
  <c r="B27"/>
  <c r="D26"/>
  <c r="C26" i="13"/>
  <c r="A26"/>
  <c r="B27"/>
  <c r="D26"/>
  <c r="AE27"/>
  <c r="AC27"/>
  <c r="AD28"/>
  <c r="AF27"/>
  <c r="AI27"/>
  <c r="AG27"/>
  <c r="AH28"/>
  <c r="AJ27"/>
  <c r="W27"/>
  <c r="U27"/>
  <c r="V28"/>
  <c r="X27"/>
  <c r="AU27"/>
  <c r="AS27"/>
  <c r="AT28"/>
  <c r="AV27"/>
  <c r="AM27"/>
  <c r="AK27"/>
  <c r="AL28"/>
  <c r="AN27"/>
  <c r="K27"/>
  <c r="I27"/>
  <c r="J28"/>
  <c r="L27"/>
  <c r="S27"/>
  <c r="Q27"/>
  <c r="R28"/>
  <c r="T27"/>
  <c r="O27"/>
  <c r="M27"/>
  <c r="N28"/>
  <c r="P27"/>
  <c r="AQ27"/>
  <c r="AO27"/>
  <c r="AP28"/>
  <c r="AR27"/>
  <c r="AA27"/>
  <c r="Y27"/>
  <c r="Z28"/>
  <c r="AB27"/>
  <c r="G27"/>
  <c r="E27"/>
  <c r="F28"/>
  <c r="H27"/>
  <c r="F27" i="2"/>
  <c r="G27" s="1"/>
  <c r="E26"/>
  <c r="V27"/>
  <c r="W27" s="1"/>
  <c r="U26"/>
  <c r="AL27"/>
  <c r="AM27" s="1"/>
  <c r="AK26"/>
  <c r="AH27"/>
  <c r="AI27" s="1"/>
  <c r="AG26"/>
  <c r="R27"/>
  <c r="S27" s="1"/>
  <c r="Q26"/>
  <c r="AD27"/>
  <c r="AE27" s="1"/>
  <c r="AC26"/>
  <c r="N27"/>
  <c r="O27" s="1"/>
  <c r="M26"/>
  <c r="B27"/>
  <c r="C27" s="1"/>
  <c r="A26"/>
  <c r="AT27"/>
  <c r="AU27" s="1"/>
  <c r="AS26"/>
  <c r="Z27"/>
  <c r="AA27" s="1"/>
  <c r="Y26"/>
  <c r="J27"/>
  <c r="K27" s="1"/>
  <c r="I26"/>
  <c r="AP27"/>
  <c r="AQ27" s="1"/>
  <c r="AO26"/>
  <c r="C27" i="15" l="1"/>
  <c r="A27"/>
  <c r="B28"/>
  <c r="D27"/>
  <c r="O28"/>
  <c r="M28"/>
  <c r="N29"/>
  <c r="P28"/>
  <c r="G28"/>
  <c r="E28"/>
  <c r="F29"/>
  <c r="H28"/>
  <c r="S28"/>
  <c r="Q28"/>
  <c r="R29"/>
  <c r="T28"/>
  <c r="K28"/>
  <c r="I28"/>
  <c r="J29"/>
  <c r="L28"/>
  <c r="AU28"/>
  <c r="AS28"/>
  <c r="AT29"/>
  <c r="AV28"/>
  <c r="AM28"/>
  <c r="AK28"/>
  <c r="AL29"/>
  <c r="AN28"/>
  <c r="AE28"/>
  <c r="AC28"/>
  <c r="AD29"/>
  <c r="AF28"/>
  <c r="AQ28"/>
  <c r="AO28"/>
  <c r="AP29"/>
  <c r="AR28"/>
  <c r="AI28"/>
  <c r="AG28"/>
  <c r="AH29"/>
  <c r="AJ28"/>
  <c r="W28"/>
  <c r="U28"/>
  <c r="V29"/>
  <c r="X28"/>
  <c r="AA28"/>
  <c r="Y28"/>
  <c r="Z29"/>
  <c r="AB28"/>
  <c r="C27" i="14"/>
  <c r="A27"/>
  <c r="B28"/>
  <c r="D27"/>
  <c r="AU28"/>
  <c r="AS28"/>
  <c r="AT29"/>
  <c r="AV28"/>
  <c r="AE28"/>
  <c r="AC28"/>
  <c r="AD29"/>
  <c r="AF28"/>
  <c r="W28"/>
  <c r="U28"/>
  <c r="V29"/>
  <c r="X28"/>
  <c r="AQ28"/>
  <c r="AO28"/>
  <c r="AP29"/>
  <c r="AR28"/>
  <c r="AI28"/>
  <c r="AG28"/>
  <c r="AH29"/>
  <c r="AJ28"/>
  <c r="AA28"/>
  <c r="Y28"/>
  <c r="Z29"/>
  <c r="AB28"/>
  <c r="O28"/>
  <c r="M28"/>
  <c r="N29"/>
  <c r="P28"/>
  <c r="G28"/>
  <c r="E28"/>
  <c r="F29"/>
  <c r="H28"/>
  <c r="S28"/>
  <c r="Q28"/>
  <c r="R29"/>
  <c r="T28"/>
  <c r="K28"/>
  <c r="I28"/>
  <c r="J29"/>
  <c r="L28"/>
  <c r="AM28"/>
  <c r="AK28"/>
  <c r="AL29"/>
  <c r="AN28"/>
  <c r="AA28" i="13"/>
  <c r="Y28"/>
  <c r="Z29"/>
  <c r="AB28"/>
  <c r="O28"/>
  <c r="M28"/>
  <c r="N29"/>
  <c r="P28"/>
  <c r="S28"/>
  <c r="Q28"/>
  <c r="R29"/>
  <c r="T28"/>
  <c r="K28"/>
  <c r="I28"/>
  <c r="J29"/>
  <c r="L28"/>
  <c r="AM28"/>
  <c r="AK28"/>
  <c r="AL29"/>
  <c r="AN28"/>
  <c r="AU28"/>
  <c r="AS28"/>
  <c r="AT29"/>
  <c r="AV28"/>
  <c r="W28"/>
  <c r="U28"/>
  <c r="V29"/>
  <c r="X28"/>
  <c r="AI28"/>
  <c r="AG28"/>
  <c r="AH29"/>
  <c r="AJ28"/>
  <c r="AE28"/>
  <c r="AC28"/>
  <c r="AD29"/>
  <c r="AF28"/>
  <c r="C27"/>
  <c r="A27"/>
  <c r="B28"/>
  <c r="D27"/>
  <c r="G28"/>
  <c r="E28"/>
  <c r="F29"/>
  <c r="H28"/>
  <c r="AQ28"/>
  <c r="AO28"/>
  <c r="AP29"/>
  <c r="AR28"/>
  <c r="N28" i="2"/>
  <c r="O28" s="1"/>
  <c r="M27"/>
  <c r="AD28"/>
  <c r="AE28" s="1"/>
  <c r="AC27"/>
  <c r="R28"/>
  <c r="S28" s="1"/>
  <c r="Q27"/>
  <c r="AH28"/>
  <c r="AI28" s="1"/>
  <c r="AG27"/>
  <c r="AL28"/>
  <c r="AM28" s="1"/>
  <c r="AK27"/>
  <c r="V28"/>
  <c r="W28" s="1"/>
  <c r="U27"/>
  <c r="F28"/>
  <c r="G28" s="1"/>
  <c r="E27"/>
  <c r="AT28"/>
  <c r="AU28" s="1"/>
  <c r="AS27"/>
  <c r="B28"/>
  <c r="C28" s="1"/>
  <c r="A27"/>
  <c r="AP28"/>
  <c r="AQ28" s="1"/>
  <c r="AO27"/>
  <c r="J28"/>
  <c r="K28" s="1"/>
  <c r="I27"/>
  <c r="Z28"/>
  <c r="AA28" s="1"/>
  <c r="Y27"/>
  <c r="AA29" i="15" l="1"/>
  <c r="Y29"/>
  <c r="Z30"/>
  <c r="AB29"/>
  <c r="W29"/>
  <c r="U29"/>
  <c r="V30"/>
  <c r="X29"/>
  <c r="AI29"/>
  <c r="AG29"/>
  <c r="AH30"/>
  <c r="AJ29"/>
  <c r="AQ29"/>
  <c r="AO29"/>
  <c r="AP30"/>
  <c r="AR29"/>
  <c r="AE29"/>
  <c r="AC29"/>
  <c r="AD30"/>
  <c r="AF29"/>
  <c r="AM29"/>
  <c r="AK29"/>
  <c r="AL30"/>
  <c r="AN29"/>
  <c r="AU29"/>
  <c r="AS29"/>
  <c r="AT30"/>
  <c r="AV29"/>
  <c r="K29"/>
  <c r="I29"/>
  <c r="J30"/>
  <c r="L29"/>
  <c r="S29"/>
  <c r="Q29"/>
  <c r="R30"/>
  <c r="T29"/>
  <c r="G29"/>
  <c r="E29"/>
  <c r="F30"/>
  <c r="H29"/>
  <c r="O29"/>
  <c r="M29"/>
  <c r="N30"/>
  <c r="P29"/>
  <c r="C28"/>
  <c r="A28"/>
  <c r="B29"/>
  <c r="D28"/>
  <c r="AM29" i="14"/>
  <c r="AK29"/>
  <c r="AL30"/>
  <c r="AN29"/>
  <c r="K29"/>
  <c r="I29"/>
  <c r="J30"/>
  <c r="L29"/>
  <c r="S29"/>
  <c r="Q29"/>
  <c r="R30"/>
  <c r="T29"/>
  <c r="G29"/>
  <c r="E29"/>
  <c r="F30"/>
  <c r="H29"/>
  <c r="O29"/>
  <c r="M29"/>
  <c r="N30"/>
  <c r="P29"/>
  <c r="AA29"/>
  <c r="Y29"/>
  <c r="Z30"/>
  <c r="AB29"/>
  <c r="AI29"/>
  <c r="AG29"/>
  <c r="AH30"/>
  <c r="AJ29"/>
  <c r="AQ29"/>
  <c r="AO29"/>
  <c r="AP30"/>
  <c r="AR29"/>
  <c r="W29"/>
  <c r="U29"/>
  <c r="V30"/>
  <c r="X29"/>
  <c r="AE29"/>
  <c r="AC29"/>
  <c r="AD30"/>
  <c r="AF29"/>
  <c r="AU29"/>
  <c r="AS29"/>
  <c r="AT30"/>
  <c r="AV29"/>
  <c r="C28"/>
  <c r="A28"/>
  <c r="B29"/>
  <c r="D28"/>
  <c r="AQ29" i="13"/>
  <c r="AO29"/>
  <c r="AP30"/>
  <c r="AR29"/>
  <c r="G29"/>
  <c r="E29"/>
  <c r="F30"/>
  <c r="H29"/>
  <c r="C28"/>
  <c r="A28"/>
  <c r="B29"/>
  <c r="D28"/>
  <c r="AE29"/>
  <c r="AC29"/>
  <c r="AD30"/>
  <c r="AF29"/>
  <c r="AI29"/>
  <c r="AG29"/>
  <c r="AH30"/>
  <c r="AJ29"/>
  <c r="W29"/>
  <c r="U29"/>
  <c r="V30"/>
  <c r="X29"/>
  <c r="AU29"/>
  <c r="AS29"/>
  <c r="AT30"/>
  <c r="AV29"/>
  <c r="AM29"/>
  <c r="AK29"/>
  <c r="AL30"/>
  <c r="AN29"/>
  <c r="K29"/>
  <c r="I29"/>
  <c r="J30"/>
  <c r="L29"/>
  <c r="S29"/>
  <c r="Q29"/>
  <c r="R30"/>
  <c r="T29"/>
  <c r="O29"/>
  <c r="M29"/>
  <c r="N30"/>
  <c r="P29"/>
  <c r="AA29"/>
  <c r="Y29"/>
  <c r="Z30"/>
  <c r="AB29"/>
  <c r="B29" i="2"/>
  <c r="C29" s="1"/>
  <c r="A28"/>
  <c r="AT29"/>
  <c r="AU29" s="1"/>
  <c r="AS28"/>
  <c r="F29"/>
  <c r="G29" s="1"/>
  <c r="E28"/>
  <c r="V29"/>
  <c r="W29" s="1"/>
  <c r="U28"/>
  <c r="AL29"/>
  <c r="AM29" s="1"/>
  <c r="AK28"/>
  <c r="AH29"/>
  <c r="AI29" s="1"/>
  <c r="AG28"/>
  <c r="R29"/>
  <c r="S29" s="1"/>
  <c r="Q28"/>
  <c r="AD29"/>
  <c r="AE29" s="1"/>
  <c r="AC28"/>
  <c r="N29"/>
  <c r="O29" s="1"/>
  <c r="M28"/>
  <c r="Z29"/>
  <c r="AA29" s="1"/>
  <c r="Y28"/>
  <c r="J29"/>
  <c r="K29" s="1"/>
  <c r="I28"/>
  <c r="AP29"/>
  <c r="AQ29" s="1"/>
  <c r="AO28"/>
  <c r="C29" i="15" l="1"/>
  <c r="A29"/>
  <c r="B30"/>
  <c r="D29"/>
  <c r="O30"/>
  <c r="M30"/>
  <c r="N31"/>
  <c r="P30"/>
  <c r="G30"/>
  <c r="E30"/>
  <c r="F31"/>
  <c r="H30"/>
  <c r="S30"/>
  <c r="Q30"/>
  <c r="R31"/>
  <c r="T30"/>
  <c r="K30"/>
  <c r="I30"/>
  <c r="J31"/>
  <c r="L30"/>
  <c r="AU30"/>
  <c r="AS30"/>
  <c r="AT31"/>
  <c r="AV30"/>
  <c r="AM30"/>
  <c r="AK30"/>
  <c r="AL31"/>
  <c r="AN30"/>
  <c r="AE30"/>
  <c r="AC30"/>
  <c r="AD31"/>
  <c r="AF30"/>
  <c r="AQ30"/>
  <c r="AO30"/>
  <c r="AP31"/>
  <c r="AR30"/>
  <c r="AI30"/>
  <c r="AG30"/>
  <c r="AH31"/>
  <c r="AJ30"/>
  <c r="W30"/>
  <c r="U30"/>
  <c r="V31"/>
  <c r="X30"/>
  <c r="AA30"/>
  <c r="Y30"/>
  <c r="Z31"/>
  <c r="AB30"/>
  <c r="C29" i="14"/>
  <c r="A29"/>
  <c r="B30"/>
  <c r="D29"/>
  <c r="AU30"/>
  <c r="AS30"/>
  <c r="AT31"/>
  <c r="AV30"/>
  <c r="AE30"/>
  <c r="AC30"/>
  <c r="AD31"/>
  <c r="AF30"/>
  <c r="W30"/>
  <c r="U30"/>
  <c r="V31"/>
  <c r="X30"/>
  <c r="AQ30"/>
  <c r="AO30"/>
  <c r="AP31"/>
  <c r="AR30"/>
  <c r="AI30"/>
  <c r="AG30"/>
  <c r="AH31"/>
  <c r="AJ30"/>
  <c r="AA30"/>
  <c r="Y30"/>
  <c r="Z31"/>
  <c r="AB30"/>
  <c r="O30"/>
  <c r="M30"/>
  <c r="N31"/>
  <c r="P30"/>
  <c r="G30"/>
  <c r="E30"/>
  <c r="F31"/>
  <c r="H30"/>
  <c r="S30"/>
  <c r="Q30"/>
  <c r="R31"/>
  <c r="T30"/>
  <c r="K30"/>
  <c r="I30"/>
  <c r="J31"/>
  <c r="L30"/>
  <c r="AM30"/>
  <c r="AK30"/>
  <c r="AL31"/>
  <c r="AN30"/>
  <c r="O30" i="13"/>
  <c r="M30"/>
  <c r="N31"/>
  <c r="P30"/>
  <c r="K30"/>
  <c r="I30"/>
  <c r="J31"/>
  <c r="L30"/>
  <c r="AM30"/>
  <c r="AK30"/>
  <c r="AL31"/>
  <c r="AN30"/>
  <c r="AU30"/>
  <c r="AS30"/>
  <c r="AT31"/>
  <c r="AV30"/>
  <c r="W30"/>
  <c r="U30"/>
  <c r="V31"/>
  <c r="X30"/>
  <c r="AI30"/>
  <c r="AG30"/>
  <c r="AH31"/>
  <c r="AJ30"/>
  <c r="AE30"/>
  <c r="AC30"/>
  <c r="AD31"/>
  <c r="AF30"/>
  <c r="C29"/>
  <c r="A29"/>
  <c r="B30"/>
  <c r="D29"/>
  <c r="G30"/>
  <c r="E30"/>
  <c r="F31"/>
  <c r="H30"/>
  <c r="AQ30"/>
  <c r="AO30"/>
  <c r="AP31"/>
  <c r="AR30"/>
  <c r="AA30"/>
  <c r="Y30"/>
  <c r="Z31"/>
  <c r="AB30"/>
  <c r="S30"/>
  <c r="Q30"/>
  <c r="R31"/>
  <c r="T30"/>
  <c r="N30" i="2"/>
  <c r="O30" s="1"/>
  <c r="M29"/>
  <c r="AD30"/>
  <c r="AE30" s="1"/>
  <c r="AC29"/>
  <c r="R30"/>
  <c r="S30" s="1"/>
  <c r="Q29"/>
  <c r="AH30"/>
  <c r="AI30" s="1"/>
  <c r="AG29"/>
  <c r="AL30"/>
  <c r="AM30" s="1"/>
  <c r="AK29"/>
  <c r="V30"/>
  <c r="W30" s="1"/>
  <c r="U29"/>
  <c r="F30"/>
  <c r="G30" s="1"/>
  <c r="E29"/>
  <c r="AT30"/>
  <c r="AU30" s="1"/>
  <c r="AS29"/>
  <c r="B30"/>
  <c r="C30" s="1"/>
  <c r="A29"/>
  <c r="AP30"/>
  <c r="AQ30" s="1"/>
  <c r="AO29"/>
  <c r="J30"/>
  <c r="K30" s="1"/>
  <c r="I29"/>
  <c r="Z30"/>
  <c r="AA30" s="1"/>
  <c r="Y29"/>
  <c r="AA31" i="15" l="1"/>
  <c r="Y31"/>
  <c r="Z32"/>
  <c r="AB31"/>
  <c r="W31"/>
  <c r="U31"/>
  <c r="V32"/>
  <c r="X31"/>
  <c r="AI31"/>
  <c r="AG31"/>
  <c r="AH32"/>
  <c r="AJ31"/>
  <c r="AQ31"/>
  <c r="AO31"/>
  <c r="AP32"/>
  <c r="AR31"/>
  <c r="AE31"/>
  <c r="AC31"/>
  <c r="AD32"/>
  <c r="AF31"/>
  <c r="AM31"/>
  <c r="AK31"/>
  <c r="AL32"/>
  <c r="AN31"/>
  <c r="AU31"/>
  <c r="AS31"/>
  <c r="AT32"/>
  <c r="AV31"/>
  <c r="K31"/>
  <c r="I31"/>
  <c r="J32"/>
  <c r="L31"/>
  <c r="S31"/>
  <c r="Q31"/>
  <c r="R32"/>
  <c r="T31"/>
  <c r="G31"/>
  <c r="E31"/>
  <c r="F32"/>
  <c r="H31"/>
  <c r="O31"/>
  <c r="M31"/>
  <c r="N32"/>
  <c r="P31"/>
  <c r="C30"/>
  <c r="A30"/>
  <c r="B31"/>
  <c r="D30"/>
  <c r="AM31" i="14"/>
  <c r="AK31"/>
  <c r="AL32"/>
  <c r="AN31"/>
  <c r="K31"/>
  <c r="I31"/>
  <c r="J32"/>
  <c r="L31"/>
  <c r="S31"/>
  <c r="Q31"/>
  <c r="R32"/>
  <c r="T31"/>
  <c r="G31"/>
  <c r="E31"/>
  <c r="F32"/>
  <c r="H31"/>
  <c r="O31"/>
  <c r="M31"/>
  <c r="N32"/>
  <c r="P31"/>
  <c r="AA31"/>
  <c r="Y31"/>
  <c r="Z32"/>
  <c r="AB31"/>
  <c r="AI31"/>
  <c r="AG31"/>
  <c r="AH32"/>
  <c r="AJ31"/>
  <c r="AQ31"/>
  <c r="AO31"/>
  <c r="AP32"/>
  <c r="AR31"/>
  <c r="W31"/>
  <c r="U31"/>
  <c r="V32"/>
  <c r="X31"/>
  <c r="AE31"/>
  <c r="AC31"/>
  <c r="AD32"/>
  <c r="AF31"/>
  <c r="AU31"/>
  <c r="AS31"/>
  <c r="AT32"/>
  <c r="AV31"/>
  <c r="C30"/>
  <c r="A30"/>
  <c r="B31"/>
  <c r="D30"/>
  <c r="S31" i="13"/>
  <c r="Q31"/>
  <c r="R32"/>
  <c r="T31"/>
  <c r="G31"/>
  <c r="E31"/>
  <c r="F32"/>
  <c r="H31"/>
  <c r="C30"/>
  <c r="A30"/>
  <c r="B31"/>
  <c r="D30"/>
  <c r="AE31"/>
  <c r="AC31"/>
  <c r="AD32"/>
  <c r="AF31"/>
  <c r="AI31"/>
  <c r="AG31"/>
  <c r="AH32"/>
  <c r="AJ31"/>
  <c r="W31"/>
  <c r="U31"/>
  <c r="V32"/>
  <c r="X31"/>
  <c r="AU31"/>
  <c r="AS31"/>
  <c r="AT32"/>
  <c r="AV31"/>
  <c r="AM31"/>
  <c r="AK31"/>
  <c r="AL32"/>
  <c r="AN31"/>
  <c r="K31"/>
  <c r="I31"/>
  <c r="J32"/>
  <c r="L31"/>
  <c r="O31"/>
  <c r="M31"/>
  <c r="N32"/>
  <c r="P31"/>
  <c r="AA31"/>
  <c r="Y31"/>
  <c r="Z32"/>
  <c r="AB31"/>
  <c r="AQ31"/>
  <c r="AO31"/>
  <c r="AP32"/>
  <c r="AR31"/>
  <c r="B31" i="2"/>
  <c r="C31" s="1"/>
  <c r="A30"/>
  <c r="AT31"/>
  <c r="AU31" s="1"/>
  <c r="AS30"/>
  <c r="F31"/>
  <c r="G31" s="1"/>
  <c r="E30"/>
  <c r="V31"/>
  <c r="W31" s="1"/>
  <c r="U30"/>
  <c r="AL31"/>
  <c r="AM31" s="1"/>
  <c r="AK30"/>
  <c r="AH31"/>
  <c r="AI31" s="1"/>
  <c r="AG30"/>
  <c r="R31"/>
  <c r="S31" s="1"/>
  <c r="Q30"/>
  <c r="AD31"/>
  <c r="AE31" s="1"/>
  <c r="AC30"/>
  <c r="N31"/>
  <c r="O31" s="1"/>
  <c r="M30"/>
  <c r="Z31"/>
  <c r="AA31" s="1"/>
  <c r="Y30"/>
  <c r="J31"/>
  <c r="K31" s="1"/>
  <c r="I30"/>
  <c r="AP31"/>
  <c r="AQ31" s="1"/>
  <c r="AO30"/>
  <c r="C31" i="15" l="1"/>
  <c r="A31"/>
  <c r="B32"/>
  <c r="D31"/>
  <c r="O32"/>
  <c r="M32"/>
  <c r="P32"/>
  <c r="G32"/>
  <c r="E32"/>
  <c r="H32"/>
  <c r="S32"/>
  <c r="Q32"/>
  <c r="T32"/>
  <c r="K32"/>
  <c r="I32"/>
  <c r="L32"/>
  <c r="AU32"/>
  <c r="AS32"/>
  <c r="AV32"/>
  <c r="AM32"/>
  <c r="AK32"/>
  <c r="AN32"/>
  <c r="AE32"/>
  <c r="AC32"/>
  <c r="AF32"/>
  <c r="AQ32"/>
  <c r="AO32"/>
  <c r="AR32"/>
  <c r="AI32"/>
  <c r="AG32"/>
  <c r="AJ32"/>
  <c r="W32"/>
  <c r="U32"/>
  <c r="X32"/>
  <c r="AA32"/>
  <c r="Y32"/>
  <c r="AB32"/>
  <c r="C31" i="14"/>
  <c r="A31"/>
  <c r="B32"/>
  <c r="D31"/>
  <c r="AU32"/>
  <c r="AS32"/>
  <c r="AV32"/>
  <c r="AE32"/>
  <c r="AC32"/>
  <c r="AF32"/>
  <c r="W32"/>
  <c r="U32"/>
  <c r="X32"/>
  <c r="AQ32"/>
  <c r="AO32"/>
  <c r="AR32"/>
  <c r="AI32"/>
  <c r="AG32"/>
  <c r="AJ32"/>
  <c r="AA32"/>
  <c r="Y32"/>
  <c r="AB32"/>
  <c r="O32"/>
  <c r="M32"/>
  <c r="P32"/>
  <c r="G32"/>
  <c r="E32"/>
  <c r="H32"/>
  <c r="S32"/>
  <c r="Q32"/>
  <c r="T32"/>
  <c r="K32"/>
  <c r="I32"/>
  <c r="L32"/>
  <c r="AM32"/>
  <c r="AK32"/>
  <c r="AN32"/>
  <c r="AA32" i="13"/>
  <c r="Y32"/>
  <c r="AB32"/>
  <c r="K32"/>
  <c r="I32"/>
  <c r="L32"/>
  <c r="AM32"/>
  <c r="AK32"/>
  <c r="AN32"/>
  <c r="AU32"/>
  <c r="AS32"/>
  <c r="AV32"/>
  <c r="W32"/>
  <c r="U32"/>
  <c r="X32"/>
  <c r="AI32"/>
  <c r="AG32"/>
  <c r="AJ32"/>
  <c r="AE32"/>
  <c r="AC32"/>
  <c r="AF32"/>
  <c r="C31"/>
  <c r="A31"/>
  <c r="B32"/>
  <c r="D31"/>
  <c r="G32"/>
  <c r="E32"/>
  <c r="H32"/>
  <c r="S32"/>
  <c r="Q32"/>
  <c r="T32"/>
  <c r="AQ32"/>
  <c r="AO32"/>
  <c r="AR32"/>
  <c r="O32"/>
  <c r="M32"/>
  <c r="P32"/>
  <c r="N32" i="2"/>
  <c r="O32" s="1"/>
  <c r="M31"/>
  <c r="R32"/>
  <c r="S32" s="1"/>
  <c r="Q31"/>
  <c r="AH32"/>
  <c r="AI32" s="1"/>
  <c r="AG31"/>
  <c r="AL32"/>
  <c r="AM32" s="1"/>
  <c r="AK31"/>
  <c r="V32"/>
  <c r="W32" s="1"/>
  <c r="U31"/>
  <c r="F32"/>
  <c r="G32" s="1"/>
  <c r="E31"/>
  <c r="AT32"/>
  <c r="AU32" s="1"/>
  <c r="AS31"/>
  <c r="B32"/>
  <c r="C32" s="1"/>
  <c r="A31"/>
  <c r="AD32"/>
  <c r="AE32" s="1"/>
  <c r="AC31"/>
  <c r="AP32"/>
  <c r="AQ32" s="1"/>
  <c r="AO31"/>
  <c r="J32"/>
  <c r="K32" s="1"/>
  <c r="I31"/>
  <c r="Z32"/>
  <c r="AA32" s="1"/>
  <c r="Y31"/>
  <c r="C32" i="15" l="1"/>
  <c r="A32"/>
  <c r="D32"/>
  <c r="C32" i="14"/>
  <c r="A32"/>
  <c r="D32"/>
  <c r="C32" i="13"/>
  <c r="A32"/>
  <c r="D32"/>
  <c r="AD37" s="1"/>
  <c r="AD38" s="1"/>
  <c r="AC32" i="2"/>
  <c r="AS32"/>
  <c r="E32"/>
  <c r="U32"/>
  <c r="AK32"/>
  <c r="AG32"/>
  <c r="Q32"/>
  <c r="M32"/>
  <c r="Y32"/>
  <c r="I32"/>
  <c r="AO32"/>
  <c r="A32"/>
  <c r="AP37" i="13" l="1"/>
  <c r="AP38" s="1"/>
  <c r="AD37" i="15"/>
  <c r="AD38" s="1"/>
  <c r="AP37"/>
  <c r="AP38" s="1"/>
  <c r="AD37" i="14"/>
  <c r="AD38" s="1"/>
  <c r="AP37"/>
  <c r="AP38" s="1"/>
  <c r="N36" i="2"/>
  <c r="AP37"/>
  <c r="AP38" s="1"/>
  <c r="AD37" l="1"/>
  <c r="AD38" s="1"/>
</calcChain>
</file>

<file path=xl/sharedStrings.xml><?xml version="1.0" encoding="utf-8"?>
<sst xmlns="http://schemas.openxmlformats.org/spreadsheetml/2006/main" count="243" uniqueCount="68">
  <si>
    <t>CP1</t>
  </si>
  <si>
    <t>CP2</t>
  </si>
  <si>
    <t>CP3</t>
  </si>
  <si>
    <t>CP4</t>
  </si>
  <si>
    <t>CP5</t>
  </si>
  <si>
    <t>CP6</t>
  </si>
  <si>
    <t>CP7</t>
  </si>
  <si>
    <t>CP8</t>
  </si>
  <si>
    <t>CP9</t>
  </si>
  <si>
    <t>CP10</t>
  </si>
  <si>
    <t>CP11</t>
  </si>
  <si>
    <t>CP12</t>
  </si>
  <si>
    <t>CP13</t>
  </si>
  <si>
    <t>CP14</t>
  </si>
  <si>
    <t>CP15</t>
  </si>
  <si>
    <t>CP16</t>
  </si>
  <si>
    <t>CP17</t>
  </si>
  <si>
    <t>CP18</t>
  </si>
  <si>
    <t>CP19</t>
  </si>
  <si>
    <t>CP20</t>
  </si>
  <si>
    <t>CP21</t>
  </si>
  <si>
    <t>CP22</t>
  </si>
  <si>
    <t>CP23</t>
  </si>
  <si>
    <t>CP24</t>
  </si>
  <si>
    <t>CP25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</si>
  <si>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</si>
  <si>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</si>
  <si>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</si>
  <si>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</si>
  <si>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</si>
  <si>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</si>
  <si>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</si>
  <si>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</si>
  <si>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</si>
  <si>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</si>
  <si>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</si>
  <si>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</si>
  <si>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RTT</t>
  </si>
  <si>
    <t>Nombre de jours acquis</t>
  </si>
  <si>
    <t>Nombre de jours pris</t>
  </si>
  <si>
    <t>Solde</t>
  </si>
  <si>
    <t>CP</t>
  </si>
  <si>
    <t>CP26</t>
  </si>
  <si>
    <t>CP27</t>
  </si>
  <si>
    <t>CP28</t>
  </si>
  <si>
    <t>CP29</t>
  </si>
  <si>
    <t>CP30</t>
  </si>
  <si>
    <t>CP31</t>
  </si>
  <si>
    <t>CP32</t>
  </si>
  <si>
    <t>CP33</t>
  </si>
  <si>
    <t>CP34</t>
  </si>
  <si>
    <t>CP35</t>
  </si>
  <si>
    <t>CP36</t>
  </si>
  <si>
    <t>CP37</t>
  </si>
  <si>
    <t>CP38</t>
  </si>
  <si>
    <t>CP39</t>
  </si>
  <si>
    <t>Sal1</t>
  </si>
  <si>
    <t>Sal2</t>
  </si>
  <si>
    <t>sal1</t>
  </si>
  <si>
    <t>sal2</t>
  </si>
  <si>
    <t>sal3</t>
  </si>
  <si>
    <t>sal4</t>
  </si>
  <si>
    <t>Num</t>
  </si>
  <si>
    <t>Nom Salarié</t>
  </si>
  <si>
    <t>Date</t>
  </si>
  <si>
    <t>Année</t>
  </si>
  <si>
    <t>Sal4</t>
  </si>
  <si>
    <t>Sal3</t>
  </si>
</sst>
</file>

<file path=xl/styles.xml><?xml version="1.0" encoding="utf-8"?>
<styleSheet xmlns="http://schemas.openxmlformats.org/spreadsheetml/2006/main">
  <numFmts count="1">
    <numFmt numFmtId="164" formatCode="&quot;RTT &quot;General"/>
  </numFmts>
  <fonts count="3">
    <font>
      <sz val="11"/>
      <color theme="1"/>
      <name val="Calibri"/>
      <family val="2"/>
      <scheme val="minor"/>
    </font>
    <font>
      <sz val="10"/>
      <color rgb="FF323232"/>
      <name val="Tahoma"/>
      <family val="2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ck">
        <color rgb="FFFF0000"/>
      </top>
      <bottom style="thick">
        <color theme="0"/>
      </bottom>
      <diagonal/>
    </border>
    <border>
      <left style="thick">
        <color auto="1"/>
      </left>
      <right/>
      <top style="thick">
        <color auto="1"/>
      </top>
      <bottom style="thick">
        <color theme="0"/>
      </bottom>
      <diagonal/>
    </border>
    <border>
      <left/>
      <right style="thick">
        <color auto="1"/>
      </right>
      <top style="thick">
        <color auto="1"/>
      </top>
      <bottom style="thick">
        <color theme="0"/>
      </bottom>
      <diagonal/>
    </border>
    <border>
      <left style="thick">
        <color auto="1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auto="1"/>
      </right>
      <top/>
      <bottom style="thin">
        <color indexed="64"/>
      </bottom>
      <diagonal/>
    </border>
    <border>
      <left style="thick">
        <color auto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auto="1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n">
        <color indexed="64"/>
      </right>
      <top style="thin">
        <color indexed="64"/>
      </top>
      <bottom style="thick">
        <color auto="1"/>
      </bottom>
      <diagonal/>
    </border>
    <border>
      <left style="thin">
        <color indexed="64"/>
      </left>
      <right style="thick">
        <color auto="1"/>
      </right>
      <top style="thin">
        <color indexed="64"/>
      </top>
      <bottom style="thick">
        <color auto="1"/>
      </bottom>
      <diagonal/>
    </border>
    <border>
      <left style="thick">
        <color auto="1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auto="1"/>
      </right>
      <top style="thin">
        <color indexed="64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48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1" xfId="0" applyNumberFormat="1" applyFill="1" applyBorder="1"/>
    <xf numFmtId="0" fontId="0" fillId="0" borderId="0" xfId="0" applyBorder="1"/>
    <xf numFmtId="0" fontId="0" fillId="0" borderId="1" xfId="0" applyFill="1" applyBorder="1"/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/>
    <xf numFmtId="0" fontId="0" fillId="0" borderId="3" xfId="0" applyBorder="1" applyAlignment="1"/>
    <xf numFmtId="0" fontId="0" fillId="0" borderId="4" xfId="0" applyBorder="1" applyAlignment="1"/>
    <xf numFmtId="164" fontId="0" fillId="0" borderId="0" xfId="0" applyNumberFormat="1" applyAlignment="1">
      <alignment horizontal="center"/>
    </xf>
    <xf numFmtId="0" fontId="0" fillId="4" borderId="2" xfId="0" applyFill="1" applyBorder="1" applyAlignment="1">
      <alignment horizontal="centerContinuous"/>
    </xf>
    <xf numFmtId="0" fontId="0" fillId="4" borderId="3" xfId="0" applyFill="1" applyBorder="1" applyAlignment="1">
      <alignment horizontal="centerContinuous"/>
    </xf>
    <xf numFmtId="0" fontId="0" fillId="4" borderId="4" xfId="0" applyFill="1" applyBorder="1" applyAlignment="1">
      <alignment horizontal="centerContinuous"/>
    </xf>
    <xf numFmtId="0" fontId="0" fillId="3" borderId="2" xfId="0" applyFill="1" applyBorder="1" applyAlignment="1">
      <alignment horizontal="centerContinuous"/>
    </xf>
    <xf numFmtId="0" fontId="0" fillId="3" borderId="3" xfId="0" applyFill="1" applyBorder="1" applyAlignment="1">
      <alignment horizontal="centerContinuous"/>
    </xf>
    <xf numFmtId="0" fontId="0" fillId="3" borderId="4" xfId="0" applyFill="1" applyBorder="1" applyAlignment="1">
      <alignment horizontal="centerContinuous"/>
    </xf>
    <xf numFmtId="0" fontId="0" fillId="0" borderId="0" xfId="0" applyAlignment="1">
      <alignment horizontal="center"/>
    </xf>
    <xf numFmtId="0" fontId="0" fillId="0" borderId="0" xfId="0" applyBorder="1" applyAlignment="1">
      <alignment vertical="center"/>
    </xf>
    <xf numFmtId="14" fontId="0" fillId="0" borderId="0" xfId="0" applyNumberFormat="1" applyBorder="1" applyAlignment="1">
      <alignment vertical="center"/>
    </xf>
    <xf numFmtId="0" fontId="0" fillId="0" borderId="0" xfId="0" applyFill="1"/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0" borderId="0" xfId="0" applyBorder="1" applyAlignment="1">
      <alignment horizontal="center"/>
    </xf>
    <xf numFmtId="14" fontId="0" fillId="0" borderId="4" xfId="0" applyNumberFormat="1" applyFill="1" applyBorder="1"/>
    <xf numFmtId="0" fontId="1" fillId="4" borderId="1" xfId="0" applyFont="1" applyFill="1" applyBorder="1" applyAlignment="1">
      <alignment horizontal="center" vertical="center"/>
    </xf>
    <xf numFmtId="14" fontId="0" fillId="4" borderId="1" xfId="0" applyNumberFormat="1" applyFill="1" applyBorder="1" applyAlignment="1">
      <alignment vertical="center"/>
    </xf>
    <xf numFmtId="0" fontId="0" fillId="0" borderId="0" xfId="0" applyNumberFormat="1"/>
    <xf numFmtId="0" fontId="2" fillId="2" borderId="3" xfId="0" applyFont="1" applyFill="1" applyBorder="1" applyAlignment="1">
      <alignment vertical="center"/>
    </xf>
    <xf numFmtId="14" fontId="0" fillId="0" borderId="5" xfId="0" applyNumberFormat="1" applyFill="1" applyBorder="1"/>
    <xf numFmtId="14" fontId="0" fillId="0" borderId="6" xfId="0" applyNumberFormat="1" applyFill="1" applyBorder="1"/>
    <xf numFmtId="0" fontId="2" fillId="2" borderId="7" xfId="0" applyFont="1" applyFill="1" applyBorder="1" applyAlignment="1">
      <alignment vertical="center"/>
    </xf>
    <xf numFmtId="0" fontId="2" fillId="2" borderId="8" xfId="0" applyFont="1" applyFill="1" applyBorder="1" applyAlignment="1">
      <alignment horizontal="centerContinuous" vertical="center"/>
    </xf>
    <xf numFmtId="0" fontId="2" fillId="2" borderId="9" xfId="0" applyFont="1" applyFill="1" applyBorder="1" applyAlignment="1">
      <alignment horizontal="centerContinuous" vertical="center"/>
    </xf>
    <xf numFmtId="0" fontId="0" fillId="0" borderId="10" xfId="0" applyFill="1" applyBorder="1"/>
    <xf numFmtId="14" fontId="0" fillId="0" borderId="11" xfId="0" applyNumberFormat="1" applyFill="1" applyBorder="1"/>
    <xf numFmtId="0" fontId="0" fillId="0" borderId="12" xfId="0" applyFill="1" applyBorder="1"/>
    <xf numFmtId="14" fontId="0" fillId="0" borderId="13" xfId="0" applyNumberFormat="1" applyFill="1" applyBorder="1"/>
    <xf numFmtId="0" fontId="0" fillId="0" borderId="14" xfId="0" applyFill="1" applyBorder="1"/>
    <xf numFmtId="14" fontId="0" fillId="0" borderId="15" xfId="0" applyNumberFormat="1" applyFill="1" applyBorder="1"/>
    <xf numFmtId="0" fontId="0" fillId="0" borderId="16" xfId="0" applyFill="1" applyBorder="1"/>
    <xf numFmtId="14" fontId="0" fillId="0" borderId="17" xfId="0" applyNumberFormat="1" applyFill="1" applyBorder="1"/>
    <xf numFmtId="0" fontId="0" fillId="0" borderId="18" xfId="0" applyFill="1" applyBorder="1"/>
    <xf numFmtId="14" fontId="0" fillId="0" borderId="19" xfId="0" applyNumberFormat="1" applyFill="1" applyBorder="1"/>
    <xf numFmtId="0" fontId="0" fillId="0" borderId="20" xfId="0" applyFill="1" applyBorder="1"/>
    <xf numFmtId="14" fontId="0" fillId="0" borderId="21" xfId="0" applyNumberFormat="1" applyFill="1" applyBorder="1"/>
  </cellXfs>
  <cellStyles count="1">
    <cellStyle name="Normal" xfId="0" builtinId="0"/>
  </cellStyles>
  <dxfs count="67"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0" tint="-0.34998626667073579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40"/>
  <sheetViews>
    <sheetView workbookViewId="0">
      <selection activeCell="I8" sqref="I8"/>
    </sheetView>
  </sheetViews>
  <sheetFormatPr baseColWidth="10" defaultRowHeight="15"/>
  <cols>
    <col min="1" max="1" width="5.28515625" style="1" bestFit="1" customWidth="1"/>
    <col min="2" max="16384" width="11.42578125" style="1"/>
  </cols>
  <sheetData>
    <row r="1" spans="1:11">
      <c r="B1" s="1" t="s">
        <v>56</v>
      </c>
      <c r="C1" s="1" t="s">
        <v>57</v>
      </c>
      <c r="D1" s="1" t="s">
        <v>67</v>
      </c>
      <c r="E1" s="1" t="s">
        <v>66</v>
      </c>
    </row>
    <row r="2" spans="1:11">
      <c r="A2" s="1" t="s">
        <v>0</v>
      </c>
      <c r="B2" s="1">
        <v>40547</v>
      </c>
    </row>
    <row r="3" spans="1:11">
      <c r="A3" s="1" t="s">
        <v>1</v>
      </c>
      <c r="B3" s="1">
        <v>40548</v>
      </c>
      <c r="K3" s="29"/>
    </row>
    <row r="4" spans="1:11">
      <c r="A4" s="1" t="s">
        <v>2</v>
      </c>
      <c r="B4" s="1">
        <v>40549</v>
      </c>
      <c r="C4" s="1">
        <v>40549</v>
      </c>
      <c r="K4" s="29"/>
    </row>
    <row r="5" spans="1:11">
      <c r="A5" s="1" t="s">
        <v>3</v>
      </c>
      <c r="B5" s="1">
        <v>40550</v>
      </c>
      <c r="K5" s="29"/>
    </row>
    <row r="6" spans="1:11">
      <c r="A6" s="1" t="s">
        <v>4</v>
      </c>
      <c r="D6" s="1">
        <v>40551</v>
      </c>
      <c r="K6" s="29"/>
    </row>
    <row r="7" spans="1:11">
      <c r="A7" s="1" t="s">
        <v>5</v>
      </c>
      <c r="K7" s="29"/>
    </row>
    <row r="8" spans="1:11">
      <c r="A8" s="1" t="s">
        <v>6</v>
      </c>
    </row>
    <row r="9" spans="1:11">
      <c r="A9" s="1" t="s">
        <v>7</v>
      </c>
    </row>
    <row r="10" spans="1:11">
      <c r="A10" s="1" t="s">
        <v>8</v>
      </c>
    </row>
    <row r="11" spans="1:11">
      <c r="A11" s="1" t="s">
        <v>9</v>
      </c>
    </row>
    <row r="12" spans="1:11">
      <c r="A12" s="1" t="s">
        <v>10</v>
      </c>
    </row>
    <row r="13" spans="1:11">
      <c r="A13" s="1" t="s">
        <v>11</v>
      </c>
    </row>
    <row r="14" spans="1:11">
      <c r="A14" s="1" t="s">
        <v>12</v>
      </c>
    </row>
    <row r="15" spans="1:11">
      <c r="A15" s="1" t="s">
        <v>13</v>
      </c>
    </row>
    <row r="16" spans="1:11">
      <c r="A16" s="1" t="s">
        <v>14</v>
      </c>
    </row>
    <row r="17" spans="1:1">
      <c r="A17" s="1" t="s">
        <v>15</v>
      </c>
    </row>
    <row r="18" spans="1:1">
      <c r="A18" s="1" t="s">
        <v>16</v>
      </c>
    </row>
    <row r="19" spans="1:1">
      <c r="A19" s="1" t="s">
        <v>17</v>
      </c>
    </row>
    <row r="20" spans="1:1">
      <c r="A20" s="1" t="s">
        <v>18</v>
      </c>
    </row>
    <row r="21" spans="1:1">
      <c r="A21" s="1" t="s">
        <v>19</v>
      </c>
    </row>
    <row r="22" spans="1:1">
      <c r="A22" s="1" t="s">
        <v>20</v>
      </c>
    </row>
    <row r="23" spans="1:1">
      <c r="A23" s="1" t="s">
        <v>21</v>
      </c>
    </row>
    <row r="24" spans="1:1">
      <c r="A24" s="1" t="s">
        <v>22</v>
      </c>
    </row>
    <row r="25" spans="1:1">
      <c r="A25" s="1" t="s">
        <v>23</v>
      </c>
    </row>
    <row r="26" spans="1:1">
      <c r="A26" s="1" t="s">
        <v>24</v>
      </c>
    </row>
    <row r="27" spans="1:1">
      <c r="A27" s="1" t="s">
        <v>42</v>
      </c>
    </row>
    <row r="28" spans="1:1">
      <c r="A28" s="1" t="s">
        <v>43</v>
      </c>
    </row>
    <row r="29" spans="1:1">
      <c r="A29" s="1" t="s">
        <v>44</v>
      </c>
    </row>
    <row r="30" spans="1:1">
      <c r="A30" s="1" t="s">
        <v>45</v>
      </c>
    </row>
    <row r="31" spans="1:1">
      <c r="A31" s="1" t="s">
        <v>46</v>
      </c>
    </row>
    <row r="32" spans="1:1">
      <c r="A32" s="1" t="s">
        <v>47</v>
      </c>
    </row>
    <row r="33" spans="1:1">
      <c r="A33" s="1" t="s">
        <v>48</v>
      </c>
    </row>
    <row r="34" spans="1:1">
      <c r="A34" s="1" t="s">
        <v>49</v>
      </c>
    </row>
    <row r="35" spans="1:1">
      <c r="A35" s="1" t="s">
        <v>50</v>
      </c>
    </row>
    <row r="36" spans="1:1">
      <c r="A36" s="1" t="s">
        <v>51</v>
      </c>
    </row>
    <row r="37" spans="1:1">
      <c r="A37" s="1" t="s">
        <v>52</v>
      </c>
    </row>
    <row r="38" spans="1:1">
      <c r="A38" s="1" t="s">
        <v>53</v>
      </c>
    </row>
    <row r="39" spans="1:1">
      <c r="A39" s="1" t="s">
        <v>54</v>
      </c>
    </row>
    <row r="40" spans="1:1">
      <c r="A40" s="1" t="s">
        <v>55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M5"/>
  <sheetViews>
    <sheetView workbookViewId="0">
      <selection activeCell="B5" sqref="B5"/>
    </sheetView>
  </sheetViews>
  <sheetFormatPr baseColWidth="10" defaultRowHeight="15"/>
  <cols>
    <col min="1" max="1" width="16.85546875" bestFit="1" customWidth="1"/>
  </cols>
  <sheetData>
    <row r="1" spans="1:13">
      <c r="B1" s="12">
        <v>1</v>
      </c>
      <c r="C1" s="12">
        <v>2</v>
      </c>
      <c r="D1" s="12">
        <v>3</v>
      </c>
      <c r="E1" s="12">
        <v>4</v>
      </c>
      <c r="F1" s="12">
        <v>5</v>
      </c>
      <c r="G1" s="12">
        <v>6</v>
      </c>
      <c r="H1" s="12">
        <v>7</v>
      </c>
      <c r="I1" s="12">
        <v>8</v>
      </c>
      <c r="J1" s="12">
        <v>9</v>
      </c>
      <c r="K1" s="12">
        <v>10</v>
      </c>
      <c r="L1" s="12">
        <v>11</v>
      </c>
      <c r="M1" s="12">
        <v>12</v>
      </c>
    </row>
    <row r="2" spans="1:13">
      <c r="A2" t="s">
        <v>58</v>
      </c>
      <c r="B2" s="1">
        <v>40546</v>
      </c>
      <c r="C2" s="1"/>
      <c r="D2" s="1"/>
      <c r="E2" s="1"/>
      <c r="F2" s="1"/>
      <c r="G2" s="1"/>
      <c r="H2" s="1">
        <v>40780</v>
      </c>
      <c r="I2" s="1"/>
      <c r="J2" s="1"/>
      <c r="K2" s="1"/>
      <c r="L2" s="1"/>
      <c r="M2" s="1"/>
    </row>
    <row r="3" spans="1:13">
      <c r="A3" t="s">
        <v>59</v>
      </c>
      <c r="B3" s="1">
        <v>40548</v>
      </c>
      <c r="C3" s="1"/>
      <c r="D3" s="1"/>
      <c r="E3" s="1"/>
      <c r="F3" s="1"/>
      <c r="G3" s="1"/>
      <c r="H3" s="1">
        <v>40811</v>
      </c>
      <c r="I3" s="1"/>
      <c r="J3" s="1"/>
      <c r="K3" s="1"/>
      <c r="L3" s="1"/>
      <c r="M3" s="1"/>
    </row>
    <row r="4" spans="1:13">
      <c r="A4" t="s">
        <v>60</v>
      </c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</row>
    <row r="5" spans="1:13">
      <c r="A5" t="s">
        <v>61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AV38"/>
  <sheetViews>
    <sheetView showGridLines="0" workbookViewId="0">
      <pane ySplit="1" topLeftCell="A13" activePane="bottomLeft" state="frozen"/>
      <selection pane="bottomLeft" activeCell="J39" sqref="J39"/>
    </sheetView>
  </sheetViews>
  <sheetFormatPr baseColWidth="10" defaultRowHeight="15"/>
  <cols>
    <col min="1" max="1" width="3.7109375" customWidth="1"/>
    <col min="3" max="4" width="10.7109375" hidden="1" customWidth="1"/>
    <col min="5" max="5" width="3.7109375" customWidth="1"/>
    <col min="7" max="8" width="11.42578125" hidden="1" customWidth="1"/>
    <col min="9" max="9" width="3.7109375" customWidth="1"/>
    <col min="11" max="12" width="11.42578125" hidden="1" customWidth="1"/>
    <col min="13" max="13" width="3.7109375" customWidth="1"/>
    <col min="15" max="16" width="11.42578125" hidden="1" customWidth="1"/>
    <col min="17" max="17" width="3.7109375" customWidth="1"/>
    <col min="19" max="20" width="11.42578125" hidden="1" customWidth="1"/>
    <col min="21" max="21" width="3.7109375" customWidth="1"/>
    <col min="23" max="24" width="11.42578125" hidden="1" customWidth="1"/>
    <col min="25" max="25" width="3.7109375" customWidth="1"/>
    <col min="27" max="28" width="11.42578125" hidden="1" customWidth="1"/>
    <col min="29" max="29" width="3.7109375" customWidth="1"/>
    <col min="31" max="32" width="11.42578125" hidden="1" customWidth="1"/>
    <col min="33" max="33" width="3.7109375" customWidth="1"/>
    <col min="35" max="36" width="11.42578125" hidden="1" customWidth="1"/>
    <col min="37" max="37" width="3.7109375" customWidth="1"/>
    <col min="39" max="40" width="11.42578125" hidden="1" customWidth="1"/>
    <col min="41" max="41" width="3.7109375" customWidth="1"/>
    <col min="43" max="44" width="11.42578125" hidden="1" customWidth="1"/>
    <col min="45" max="45" width="3.7109375" customWidth="1"/>
    <col min="47" max="48" width="13.140625" hidden="1" customWidth="1"/>
  </cols>
  <sheetData>
    <row r="1" spans="1:48" ht="19.5" customHeight="1" thickTop="1" thickBot="1">
      <c r="A1" s="34" t="s">
        <v>25</v>
      </c>
      <c r="B1" s="35"/>
      <c r="C1" s="33" t="s">
        <v>41</v>
      </c>
      <c r="D1" s="33" t="s">
        <v>37</v>
      </c>
      <c r="E1" s="34" t="s">
        <v>26</v>
      </c>
      <c r="F1" s="35"/>
      <c r="G1" s="33" t="s">
        <v>41</v>
      </c>
      <c r="H1" s="33" t="s">
        <v>37</v>
      </c>
      <c r="I1" s="34" t="s">
        <v>27</v>
      </c>
      <c r="J1" s="35"/>
      <c r="K1" s="33" t="s">
        <v>41</v>
      </c>
      <c r="L1" s="33" t="s">
        <v>37</v>
      </c>
      <c r="M1" s="34" t="s">
        <v>28</v>
      </c>
      <c r="N1" s="35"/>
      <c r="O1" s="33" t="s">
        <v>41</v>
      </c>
      <c r="P1" s="33" t="s">
        <v>37</v>
      </c>
      <c r="Q1" s="34" t="s">
        <v>29</v>
      </c>
      <c r="R1" s="35"/>
      <c r="S1" s="33" t="s">
        <v>41</v>
      </c>
      <c r="T1" s="33" t="s">
        <v>37</v>
      </c>
      <c r="U1" s="34" t="s">
        <v>30</v>
      </c>
      <c r="V1" s="35"/>
      <c r="W1" s="33" t="s">
        <v>41</v>
      </c>
      <c r="X1" s="33" t="s">
        <v>37</v>
      </c>
      <c r="Y1" s="34" t="s">
        <v>31</v>
      </c>
      <c r="Z1" s="35"/>
      <c r="AA1" s="33" t="s">
        <v>41</v>
      </c>
      <c r="AB1" s="33" t="s">
        <v>37</v>
      </c>
      <c r="AC1" s="34" t="s">
        <v>32</v>
      </c>
      <c r="AD1" s="35"/>
      <c r="AE1" s="33" t="s">
        <v>41</v>
      </c>
      <c r="AF1" s="33" t="s">
        <v>37</v>
      </c>
      <c r="AG1" s="34" t="s">
        <v>33</v>
      </c>
      <c r="AH1" s="35"/>
      <c r="AI1" s="33" t="s">
        <v>41</v>
      </c>
      <c r="AJ1" s="33" t="s">
        <v>37</v>
      </c>
      <c r="AK1" s="34" t="s">
        <v>34</v>
      </c>
      <c r="AL1" s="35"/>
      <c r="AM1" s="33" t="s">
        <v>41</v>
      </c>
      <c r="AN1" s="33" t="s">
        <v>37</v>
      </c>
      <c r="AO1" s="34" t="s">
        <v>35</v>
      </c>
      <c r="AP1" s="35"/>
      <c r="AQ1" s="33" t="s">
        <v>41</v>
      </c>
      <c r="AR1" s="33" t="s">
        <v>37</v>
      </c>
      <c r="AS1" s="34" t="s">
        <v>36</v>
      </c>
      <c r="AT1" s="35"/>
      <c r="AU1" s="30" t="s">
        <v>41</v>
      </c>
      <c r="AV1" s="30" t="s">
        <v>37</v>
      </c>
    </row>
    <row r="2" spans="1:48" ht="15.75" thickTop="1">
      <c r="A2" s="36" t="str">
        <f>IF(B2="","",CHOOSE(MATCH(WEEKDAY(B2,2),{1;2;3;4;5;6;7}),"L","M","ME","J","V","S","D"))</f>
        <v>S</v>
      </c>
      <c r="B2" s="37">
        <f>DATE($R$36,MONTH(1&amp;A1),1)</f>
        <v>40544</v>
      </c>
      <c r="C2" s="31" t="str">
        <f t="shared" ref="C2:C32" ca="1" si="0">IF(SUMPRODUCT((PlageCP=B2)*(ListeSalariesCP=$F$36))=1,B2,"")</f>
        <v/>
      </c>
      <c r="D2" s="32" t="str">
        <f ca="1">IF(ISERROR(OFFSET(RTT!$A$1,SUMPRODUCT((ListeSalariesRTT=$F$36)*(PlageRTT=B2)*ROW(PlageRTT))-1,0)),"",IF(OFFSET(RTT!$A$1,SUMPRODUCT((ListeSalariesRTT=$F$36)*(PlageRTT=B2)*ROW(PlageRTT))-1,0)=$F$36,B2,""))</f>
        <v/>
      </c>
      <c r="E2" s="36" t="str">
        <f>IF(F2="","",CHOOSE(MATCH(WEEKDAY(F2,2),{1;2;3;4;5;6;7}),"L","M","ME","J","V","S","D"))</f>
        <v>M</v>
      </c>
      <c r="F2" s="37">
        <f>DATE($R$36,MONTH(1&amp;E1),1)</f>
        <v>40575</v>
      </c>
      <c r="G2" s="31" t="str">
        <f t="shared" ref="G2:G32" ca="1" si="1">IF(SUMPRODUCT((PlageCP=F2)*(ListeSalariesCP=$F$36))=1,F2,"")</f>
        <v/>
      </c>
      <c r="H2" s="32" t="str">
        <f ca="1">IF(ISERROR(OFFSET(RTT!$A$1,SUMPRODUCT((ListeSalariesRTT=$F$36)*(PlageRTT=F2)*ROW(PlageRTT))-1,0)),"",IF(OFFSET(RTT!$A$1,SUMPRODUCT((ListeSalariesRTT=$F$36)*(PlageRTT=F2)*ROW(PlageRTT))-1,0)=$F$36,F2,""))</f>
        <v/>
      </c>
      <c r="I2" s="36" t="str">
        <f>IF(J2="","",CHOOSE(MATCH(WEEKDAY(J2,2),{1;2;3;4;5;6;7}),"L","M","ME","J","V","S","D"))</f>
        <v>M</v>
      </c>
      <c r="J2" s="37">
        <f>DATE($R$36,MONTH(1&amp;I1),1)</f>
        <v>40603</v>
      </c>
      <c r="K2" s="31" t="str">
        <f t="shared" ref="K2:K32" ca="1" si="2">IF(SUMPRODUCT((PlageCP=J2)*(ListeSalariesCP=$F$36))=1,J2,"")</f>
        <v/>
      </c>
      <c r="L2" s="32" t="str">
        <f ca="1">IF(ISERROR(OFFSET(RTT!$A$1,SUMPRODUCT((ListeSalariesRTT=$F$36)*(PlageRTT=J2)*ROW(PlageRTT))-1,0)),"",IF(OFFSET(RTT!$A$1,SUMPRODUCT((ListeSalariesRTT=$F$36)*(PlageRTT=J2)*ROW(PlageRTT))-1,0)=$F$36,J2,""))</f>
        <v/>
      </c>
      <c r="M2" s="36" t="str">
        <f>IF(N2="","",CHOOSE(MATCH(WEEKDAY(N2,2),{1;2;3;4;5;6;7}),"L","M","ME","J","V","S","D"))</f>
        <v>V</v>
      </c>
      <c r="N2" s="37">
        <f>DATE($R$36,MONTH(1&amp;M1),1)</f>
        <v>40634</v>
      </c>
      <c r="O2" s="31" t="str">
        <f t="shared" ref="O2:O32" ca="1" si="3">IF(SUMPRODUCT((PlageCP=N2)*(ListeSalariesCP=$F$36))=1,N2,"")</f>
        <v/>
      </c>
      <c r="P2" s="32" t="str">
        <f ca="1">IF(ISERROR(OFFSET(RTT!$A$1,SUMPRODUCT((ListeSalariesRTT=$F$36)*(PlageRTT=N2)*ROW(PlageRTT))-1,0)),"",IF(OFFSET(RTT!$A$1,SUMPRODUCT((ListeSalariesRTT=$F$36)*(PlageRTT=N2)*ROW(PlageRTT))-1,0)=$F$36,N2,""))</f>
        <v/>
      </c>
      <c r="Q2" s="36" t="str">
        <f>IF(R2="","",CHOOSE(MATCH(WEEKDAY(R2,2),{1;2;3;4;5;6;7}),"L","M","ME","J","V","S","D"))</f>
        <v>D</v>
      </c>
      <c r="R2" s="37">
        <f>DATE($R$36,MONTH(1&amp;Q1),1)</f>
        <v>40664</v>
      </c>
      <c r="S2" s="31" t="str">
        <f t="shared" ref="S2:S32" ca="1" si="4">IF(SUMPRODUCT((PlageCP=R2)*(ListeSalariesCP=$F$36))=1,R2,"")</f>
        <v/>
      </c>
      <c r="T2" s="32" t="str">
        <f ca="1">IF(ISERROR(OFFSET(RTT!$A$1,SUMPRODUCT((ListeSalariesRTT=$F$36)*(PlageRTT=R2)*ROW(PlageRTT))-1,0)),"",IF(OFFSET(RTT!$A$1,SUMPRODUCT((ListeSalariesRTT=$F$36)*(PlageRTT=R2)*ROW(PlageRTT))-1,0)=$F$36,R2,""))</f>
        <v/>
      </c>
      <c r="U2" s="36" t="str">
        <f>IF(V2="","",CHOOSE(MATCH(WEEKDAY(V2,2),{1;2;3;4;5;6;7}),"L","M","ME","J","V","S","D"))</f>
        <v>ME</v>
      </c>
      <c r="V2" s="37">
        <f>DATE($R$36,MONTH(1&amp;U1),1)</f>
        <v>40695</v>
      </c>
      <c r="W2" s="31" t="str">
        <f t="shared" ref="W2:W32" ca="1" si="5">IF(SUMPRODUCT((PlageCP=V2)*(ListeSalariesCP=$F$36))=1,V2,"")</f>
        <v/>
      </c>
      <c r="X2" s="32" t="str">
        <f ca="1">IF(ISERROR(OFFSET(RTT!$A$1,SUMPRODUCT((ListeSalariesRTT=$F$36)*(PlageRTT=V2)*ROW(PlageRTT))-1,0)),"",IF(OFFSET(RTT!$A$1,SUMPRODUCT((ListeSalariesRTT=$F$36)*(PlageRTT=V2)*ROW(PlageRTT))-1,0)=$F$36,V2,""))</f>
        <v/>
      </c>
      <c r="Y2" s="36" t="str">
        <f>IF(Z2="","",CHOOSE(MATCH(WEEKDAY(Z2,2),{1;2;3;4;5;6;7}),"L","M","ME","J","V","S","D"))</f>
        <v>V</v>
      </c>
      <c r="Z2" s="37">
        <f>DATE($R$36,MONTH(1&amp;Y1),1)</f>
        <v>40725</v>
      </c>
      <c r="AA2" s="31" t="str">
        <f t="shared" ref="AA2:AA32" ca="1" si="6">IF(SUMPRODUCT((PlageCP=Z2)*(ListeSalariesCP=$F$36))=1,Z2,"")</f>
        <v/>
      </c>
      <c r="AB2" s="32" t="str">
        <f ca="1">IF(ISERROR(OFFSET(RTT!$A$1,SUMPRODUCT((ListeSalariesRTT=$F$36)*(PlageRTT=Z2)*ROW(PlageRTT))-1,0)),"",IF(OFFSET(RTT!$A$1,SUMPRODUCT((ListeSalariesRTT=$F$36)*(PlageRTT=Z2)*ROW(PlageRTT))-1,0)=$F$36,Z2,""))</f>
        <v/>
      </c>
      <c r="AC2" s="36" t="str">
        <f>IF(AD2="","",CHOOSE(MATCH(WEEKDAY(AD2,2),{1;2;3;4;5;6;7}),"L","M","ME","J","V","S","D"))</f>
        <v>L</v>
      </c>
      <c r="AD2" s="37">
        <f>DATE($R$36,MONTH(1&amp;AC1),1)</f>
        <v>40756</v>
      </c>
      <c r="AE2" s="31" t="str">
        <f t="shared" ref="AE2:AE32" ca="1" si="7">IF(SUMPRODUCT((PlageCP=AD2)*(ListeSalariesCP=$F$36))=1,AD2,"")</f>
        <v/>
      </c>
      <c r="AF2" s="32" t="str">
        <f ca="1">IF(ISERROR(OFFSET(RTT!$A$1,SUMPRODUCT((ListeSalariesRTT=$F$36)*(PlageRTT=AD2)*ROW(PlageRTT))-1,0)),"",IF(OFFSET(RTT!$A$1,SUMPRODUCT((ListeSalariesRTT=$F$36)*(PlageRTT=AD2)*ROW(PlageRTT))-1,0)=$F$36,AD2,""))</f>
        <v/>
      </c>
      <c r="AG2" s="36" t="str">
        <f>IF(AH2="","",CHOOSE(MATCH(WEEKDAY(AH2,2),{1;2;3;4;5;6;7}),"L","M","ME","J","V","S","D"))</f>
        <v>J</v>
      </c>
      <c r="AH2" s="37">
        <f>DATE($R$36,MONTH(1&amp;AG1),1)</f>
        <v>40787</v>
      </c>
      <c r="AI2" s="31" t="str">
        <f t="shared" ref="AI2:AI32" ca="1" si="8">IF(SUMPRODUCT((PlageCP=AH2)*(ListeSalariesCP=$F$36))=1,AH2,"")</f>
        <v/>
      </c>
      <c r="AJ2" s="32" t="str">
        <f ca="1">IF(ISERROR(OFFSET(RTT!$A$1,SUMPRODUCT((ListeSalariesRTT=$F$36)*(PlageRTT=AH2)*ROW(PlageRTT))-1,0)),"",IF(OFFSET(RTT!$A$1,SUMPRODUCT((ListeSalariesRTT=$F$36)*(PlageRTT=AH2)*ROW(PlageRTT))-1,0)=$F$36,AH2,""))</f>
        <v/>
      </c>
      <c r="AK2" s="36" t="str">
        <f>IF(AL2="","",CHOOSE(MATCH(WEEKDAY(AL2,2),{1;2;3;4;5;6;7}),"L","M","ME","J","V","S","D"))</f>
        <v>S</v>
      </c>
      <c r="AL2" s="37">
        <f>DATE($R$36,MONTH(1&amp;AK1),1)</f>
        <v>40817</v>
      </c>
      <c r="AM2" s="31" t="str">
        <f t="shared" ref="AM2:AM32" ca="1" si="9">IF(SUMPRODUCT((PlageCP=AL2)*(ListeSalariesCP=$F$36))=1,AL2,"")</f>
        <v/>
      </c>
      <c r="AN2" s="32" t="str">
        <f ca="1">IF(ISERROR(OFFSET(RTT!$A$1,SUMPRODUCT((ListeSalariesRTT=$F$36)*(PlageRTT=AL2)*ROW(PlageRTT))-1,0)),"",IF(OFFSET(RTT!$A$1,SUMPRODUCT((ListeSalariesRTT=$F$36)*(PlageRTT=AL2)*ROW(PlageRTT))-1,0)=$F$36,AL2,""))</f>
        <v/>
      </c>
      <c r="AO2" s="36" t="str">
        <f>IF(AP2="","",CHOOSE(MATCH(WEEKDAY(AP2,2),{1;2;3;4;5;6;7}),"L","M","ME","J","V","S","D"))</f>
        <v>M</v>
      </c>
      <c r="AP2" s="37">
        <f>DATE($R$36,MONTH(1&amp;AO1),1)</f>
        <v>40848</v>
      </c>
      <c r="AQ2" s="31" t="str">
        <f t="shared" ref="AQ2:AQ32" ca="1" si="10">IF(SUMPRODUCT((PlageCP=AP2)*(ListeSalariesCP=$F$36))=1,AP2,"")</f>
        <v/>
      </c>
      <c r="AR2" s="32" t="str">
        <f ca="1">IF(ISERROR(OFFSET(RTT!$A$1,SUMPRODUCT((ListeSalariesRTT=$F$36)*(PlageRTT=AP2)*ROW(PlageRTT))-1,0)),"",IF(OFFSET(RTT!$A$1,SUMPRODUCT((ListeSalariesRTT=$F$36)*(PlageRTT=AP2)*ROW(PlageRTT))-1,0)=$F$36,AP2,""))</f>
        <v/>
      </c>
      <c r="AS2" s="36" t="str">
        <f>IF(AT2="","",CHOOSE(MATCH(WEEKDAY(AT2,2),{1;2;3;4;5;6;7}),"L","M","ME","J","V","S","D"))</f>
        <v>J</v>
      </c>
      <c r="AT2" s="37">
        <f>DATE($R$36,MONTH(1&amp;AS1),1)</f>
        <v>40878</v>
      </c>
      <c r="AU2" s="26" t="str">
        <f t="shared" ref="AU2:AU32" ca="1" si="11">IF(SUMPRODUCT((PlageCP=AT2)*(ListeSalariesCP=$F$36))=1,AT2,"")</f>
        <v/>
      </c>
      <c r="AV2" s="32" t="str">
        <f ca="1">IF(ISERROR(OFFSET(RTT!$A$1,SUMPRODUCT((ListeSalariesRTT=$F$36)*(PlageRTT=AT2)*ROW(PlageRTT))-1,0)),"",IF(OFFSET(RTT!$A$1,SUMPRODUCT((ListeSalariesRTT=$F$36)*(PlageRTT=AT2)*ROW(PlageRTT))-1,0)=$F$36,AT2,""))</f>
        <v/>
      </c>
    </row>
    <row r="3" spans="1:48">
      <c r="A3" s="38" t="str">
        <f>IF(B3="","",CHOOSE(MATCH(WEEKDAY(B3,2),{1;2;3;4;5;6;7}),"L","M","ME","J","V","S","D"))</f>
        <v>D</v>
      </c>
      <c r="B3" s="39">
        <f>IF(B2="","",IF(MONTH(B2)=MONTH(B2+1),B2+1,""))</f>
        <v>40545</v>
      </c>
      <c r="C3" s="26" t="str">
        <f t="shared" ca="1" si="0"/>
        <v/>
      </c>
      <c r="D3" s="32" t="str">
        <f ca="1">IF(ISERROR(OFFSET(RTT!$A$1,SUMPRODUCT((ListeSalariesRTT=$F$36)*(PlageRTT=B3)*ROW(PlageRTT))-1,0)),"",IF(OFFSET(RTT!$A$1,SUMPRODUCT((ListeSalariesRTT=$F$36)*(PlageRTT=B3)*ROW(PlageRTT))-1,0)=$F$36,B3,""))</f>
        <v/>
      </c>
      <c r="E3" s="38" t="str">
        <f>IF(F3="","",CHOOSE(MATCH(WEEKDAY(F3,2),{1;2;3;4;5;6;7}),"L","M","ME","J","V","S","D"))</f>
        <v>ME</v>
      </c>
      <c r="F3" s="39">
        <f>IF(F2="","",IF(MONTH(F2)=MONTH(F2+1),F2+1,""))</f>
        <v>40576</v>
      </c>
      <c r="G3" s="26" t="str">
        <f t="shared" ca="1" si="1"/>
        <v/>
      </c>
      <c r="H3" s="32" t="str">
        <f ca="1">IF(ISERROR(OFFSET(RTT!$A$1,SUMPRODUCT((ListeSalariesRTT=$F$36)*(PlageRTT=F3)*ROW(PlageRTT))-1,0)),"",IF(OFFSET(RTT!$A$1,SUMPRODUCT((ListeSalariesRTT=$F$36)*(PlageRTT=F3)*ROW(PlageRTT))-1,0)=$F$36,F3,""))</f>
        <v/>
      </c>
      <c r="I3" s="38" t="str">
        <f>IF(J3="","",CHOOSE(MATCH(WEEKDAY(J3,2),{1;2;3;4;5;6;7}),"L","M","ME","J","V","S","D"))</f>
        <v>ME</v>
      </c>
      <c r="J3" s="39">
        <f>IF(J2="","",IF(MONTH(J2)=MONTH(J2+1),J2+1,""))</f>
        <v>40604</v>
      </c>
      <c r="K3" s="26" t="str">
        <f t="shared" ca="1" si="2"/>
        <v/>
      </c>
      <c r="L3" s="32" t="str">
        <f ca="1">IF(ISERROR(OFFSET(RTT!$A$1,SUMPRODUCT((ListeSalariesRTT=$F$36)*(PlageRTT=J3)*ROW(PlageRTT))-1,0)),"",IF(OFFSET(RTT!$A$1,SUMPRODUCT((ListeSalariesRTT=$F$36)*(PlageRTT=J3)*ROW(PlageRTT))-1,0)=$F$36,J3,""))</f>
        <v/>
      </c>
      <c r="M3" s="38" t="str">
        <f>IF(N3="","",CHOOSE(MATCH(WEEKDAY(N3,2),{1;2;3;4;5;6;7}),"L","M","ME","J","V","S","D"))</f>
        <v>S</v>
      </c>
      <c r="N3" s="39">
        <f>IF(N2="","",IF(MONTH(N2)=MONTH(N2+1),N2+1,""))</f>
        <v>40635</v>
      </c>
      <c r="O3" s="26" t="str">
        <f t="shared" ca="1" si="3"/>
        <v/>
      </c>
      <c r="P3" s="32" t="str">
        <f ca="1">IF(ISERROR(OFFSET(RTT!$A$1,SUMPRODUCT((ListeSalariesRTT=$F$36)*(PlageRTT=N3)*ROW(PlageRTT))-1,0)),"",IF(OFFSET(RTT!$A$1,SUMPRODUCT((ListeSalariesRTT=$F$36)*(PlageRTT=N3)*ROW(PlageRTT))-1,0)=$F$36,N3,""))</f>
        <v/>
      </c>
      <c r="Q3" s="38" t="str">
        <f>IF(R3="","",CHOOSE(MATCH(WEEKDAY(R3,2),{1;2;3;4;5;6;7}),"L","M","ME","J","V","S","D"))</f>
        <v>L</v>
      </c>
      <c r="R3" s="39">
        <f>IF(R2="","",IF(MONTH(R2)=MONTH(R2+1),R2+1,""))</f>
        <v>40665</v>
      </c>
      <c r="S3" s="26" t="str">
        <f t="shared" ca="1" si="4"/>
        <v/>
      </c>
      <c r="T3" s="32" t="str">
        <f ca="1">IF(ISERROR(OFFSET(RTT!$A$1,SUMPRODUCT((ListeSalariesRTT=$F$36)*(PlageRTT=R3)*ROW(PlageRTT))-1,0)),"",IF(OFFSET(RTT!$A$1,SUMPRODUCT((ListeSalariesRTT=$F$36)*(PlageRTT=R3)*ROW(PlageRTT))-1,0)=$F$36,R3,""))</f>
        <v/>
      </c>
      <c r="U3" s="38" t="str">
        <f>IF(V3="","",CHOOSE(MATCH(WEEKDAY(V3,2),{1;2;3;4;5;6;7}),"L","M","ME","J","V","S","D"))</f>
        <v>J</v>
      </c>
      <c r="V3" s="39">
        <f>IF(V2="","",IF(MONTH(V2)=MONTH(V2+1),V2+1,""))</f>
        <v>40696</v>
      </c>
      <c r="W3" s="26" t="str">
        <f t="shared" ca="1" si="5"/>
        <v/>
      </c>
      <c r="X3" s="32" t="str">
        <f ca="1">IF(ISERROR(OFFSET(RTT!$A$1,SUMPRODUCT((ListeSalariesRTT=$F$36)*(PlageRTT=V3)*ROW(PlageRTT))-1,0)),"",IF(OFFSET(RTT!$A$1,SUMPRODUCT((ListeSalariesRTT=$F$36)*(PlageRTT=V3)*ROW(PlageRTT))-1,0)=$F$36,V3,""))</f>
        <v/>
      </c>
      <c r="Y3" s="38" t="str">
        <f>IF(Z3="","",CHOOSE(MATCH(WEEKDAY(Z3,2),{1;2;3;4;5;6;7}),"L","M","ME","J","V","S","D"))</f>
        <v>S</v>
      </c>
      <c r="Z3" s="39">
        <f>IF(Z2="","",IF(MONTH(Z2)=MONTH(Z2+1),Z2+1,""))</f>
        <v>40726</v>
      </c>
      <c r="AA3" s="26" t="str">
        <f t="shared" ca="1" si="6"/>
        <v/>
      </c>
      <c r="AB3" s="32" t="str">
        <f ca="1">IF(ISERROR(OFFSET(RTT!$A$1,SUMPRODUCT((ListeSalariesRTT=$F$36)*(PlageRTT=Z3)*ROW(PlageRTT))-1,0)),"",IF(OFFSET(RTT!$A$1,SUMPRODUCT((ListeSalariesRTT=$F$36)*(PlageRTT=Z3)*ROW(PlageRTT))-1,0)=$F$36,Z3,""))</f>
        <v/>
      </c>
      <c r="AC3" s="38" t="str">
        <f>IF(AD3="","",CHOOSE(MATCH(WEEKDAY(AD3,2),{1;2;3;4;5;6;7}),"L","M","ME","J","V","S","D"))</f>
        <v>M</v>
      </c>
      <c r="AD3" s="39">
        <f>IF(AD2="","",IF(MONTH(AD2)=MONTH(AD2+1),AD2+1,""))</f>
        <v>40757</v>
      </c>
      <c r="AE3" s="26" t="str">
        <f t="shared" ca="1" si="7"/>
        <v/>
      </c>
      <c r="AF3" s="32" t="str">
        <f ca="1">IF(ISERROR(OFFSET(RTT!$A$1,SUMPRODUCT((ListeSalariesRTT=$F$36)*(PlageRTT=AD3)*ROW(PlageRTT))-1,0)),"",IF(OFFSET(RTT!$A$1,SUMPRODUCT((ListeSalariesRTT=$F$36)*(PlageRTT=AD3)*ROW(PlageRTT))-1,0)=$F$36,AD3,""))</f>
        <v/>
      </c>
      <c r="AG3" s="38" t="str">
        <f>IF(AH3="","",CHOOSE(MATCH(WEEKDAY(AH3,2),{1;2;3;4;5;6;7}),"L","M","ME","J","V","S","D"))</f>
        <v>V</v>
      </c>
      <c r="AH3" s="39">
        <f>IF(AH2="","",IF(MONTH(AH2)=MONTH(AH2+1),AH2+1,""))</f>
        <v>40788</v>
      </c>
      <c r="AI3" s="26" t="str">
        <f t="shared" ca="1" si="8"/>
        <v/>
      </c>
      <c r="AJ3" s="32" t="str">
        <f ca="1">IF(ISERROR(OFFSET(RTT!$A$1,SUMPRODUCT((ListeSalariesRTT=$F$36)*(PlageRTT=AH3)*ROW(PlageRTT))-1,0)),"",IF(OFFSET(RTT!$A$1,SUMPRODUCT((ListeSalariesRTT=$F$36)*(PlageRTT=AH3)*ROW(PlageRTT))-1,0)=$F$36,AH3,""))</f>
        <v/>
      </c>
      <c r="AK3" s="38" t="str">
        <f>IF(AL3="","",CHOOSE(MATCH(WEEKDAY(AL3,2),{1;2;3;4;5;6;7}),"L","M","ME","J","V","S","D"))</f>
        <v>D</v>
      </c>
      <c r="AL3" s="39">
        <f>IF(AL2="","",IF(MONTH(AL2)=MONTH(AL2+1),AL2+1,""))</f>
        <v>40818</v>
      </c>
      <c r="AM3" s="26" t="str">
        <f t="shared" ca="1" si="9"/>
        <v/>
      </c>
      <c r="AN3" s="32" t="str">
        <f ca="1">IF(ISERROR(OFFSET(RTT!$A$1,SUMPRODUCT((ListeSalariesRTT=$F$36)*(PlageRTT=AL3)*ROW(PlageRTT))-1,0)),"",IF(OFFSET(RTT!$A$1,SUMPRODUCT((ListeSalariesRTT=$F$36)*(PlageRTT=AL3)*ROW(PlageRTT))-1,0)=$F$36,AL3,""))</f>
        <v/>
      </c>
      <c r="AO3" s="38" t="str">
        <f>IF(AP3="","",CHOOSE(MATCH(WEEKDAY(AP3,2),{1;2;3;4;5;6;7}),"L","M","ME","J","V","S","D"))</f>
        <v>ME</v>
      </c>
      <c r="AP3" s="39">
        <f>IF(AP2="","",IF(MONTH(AP2)=MONTH(AP2+1),AP2+1,""))</f>
        <v>40849</v>
      </c>
      <c r="AQ3" s="26" t="str">
        <f t="shared" ca="1" si="10"/>
        <v/>
      </c>
      <c r="AR3" s="32" t="str">
        <f ca="1">IF(ISERROR(OFFSET(RTT!$A$1,SUMPRODUCT((ListeSalariesRTT=$F$36)*(PlageRTT=AP3)*ROW(PlageRTT))-1,0)),"",IF(OFFSET(RTT!$A$1,SUMPRODUCT((ListeSalariesRTT=$F$36)*(PlageRTT=AP3)*ROW(PlageRTT))-1,0)=$F$36,AP3,""))</f>
        <v/>
      </c>
      <c r="AS3" s="38" t="str">
        <f>IF(AT3="","",CHOOSE(MATCH(WEEKDAY(AT3,2),{1;2;3;4;5;6;7}),"L","M","ME","J","V","S","D"))</f>
        <v>V</v>
      </c>
      <c r="AT3" s="39">
        <f>IF(AT2="","",IF(MONTH(AT2)=MONTH(AT2+1),AT2+1,""))</f>
        <v>40879</v>
      </c>
      <c r="AU3" s="26" t="str">
        <f t="shared" ca="1" si="11"/>
        <v/>
      </c>
      <c r="AV3" s="32" t="str">
        <f ca="1">IF(ISERROR(OFFSET(RTT!$A$1,SUMPRODUCT((ListeSalariesRTT=$F$36)*(PlageRTT=AT3)*ROW(PlageRTT))-1,0)),"",IF(OFFSET(RTT!$A$1,SUMPRODUCT((ListeSalariesRTT=$F$36)*(PlageRTT=AT3)*ROW(PlageRTT))-1,0)=$F$36,AT3,""))</f>
        <v/>
      </c>
    </row>
    <row r="4" spans="1:48">
      <c r="A4" s="38" t="str">
        <f>IF(B4="","",CHOOSE(MATCH(WEEKDAY(B4,2),{1;2;3;4;5;6;7}),"L","M","ME","J","V","S","D"))</f>
        <v>L</v>
      </c>
      <c r="B4" s="39">
        <f t="shared" ref="B4:B32" si="12">IF(B3="","",IF(MONTH(B3)=MONTH(B3+1),B3+1,""))</f>
        <v>40546</v>
      </c>
      <c r="C4" s="26" t="str">
        <f t="shared" ca="1" si="0"/>
        <v/>
      </c>
      <c r="D4" s="32">
        <f ca="1">IF(ISERROR(OFFSET(RTT!$A$1,SUMPRODUCT((ListeSalariesRTT=$F$36)*(PlageRTT=B4)*ROW(PlageRTT))-1,0)),"",IF(OFFSET(RTT!$A$1,SUMPRODUCT((ListeSalariesRTT=$F$36)*(PlageRTT=B4)*ROW(PlageRTT))-1,0)=$F$36,B4,""))</f>
        <v>40546</v>
      </c>
      <c r="E4" s="38" t="str">
        <f>IF(F4="","",CHOOSE(MATCH(WEEKDAY(F4,2),{1;2;3;4;5;6;7}),"L","M","ME","J","V","S","D"))</f>
        <v>J</v>
      </c>
      <c r="F4" s="39">
        <f t="shared" ref="F4:F32" si="13">IF(F3="","",IF(MONTH(F3)=MONTH(F3+1),F3+1,""))</f>
        <v>40577</v>
      </c>
      <c r="G4" s="26" t="str">
        <f t="shared" ca="1" si="1"/>
        <v/>
      </c>
      <c r="H4" s="32" t="str">
        <f ca="1">IF(ISERROR(OFFSET(RTT!$A$1,SUMPRODUCT((ListeSalariesRTT=$F$36)*(PlageRTT=F4)*ROW(PlageRTT))-1,0)),"",IF(OFFSET(RTT!$A$1,SUMPRODUCT((ListeSalariesRTT=$F$36)*(PlageRTT=F4)*ROW(PlageRTT))-1,0)=$F$36,F4,""))</f>
        <v/>
      </c>
      <c r="I4" s="38" t="str">
        <f>IF(J4="","",CHOOSE(MATCH(WEEKDAY(J4,2),{1;2;3;4;5;6;7}),"L","M","ME","J","V","S","D"))</f>
        <v>J</v>
      </c>
      <c r="J4" s="39">
        <f t="shared" ref="J4:J32" si="14">IF(J3="","",IF(MONTH(J3)=MONTH(J3+1),J3+1,""))</f>
        <v>40605</v>
      </c>
      <c r="K4" s="26" t="str">
        <f t="shared" ca="1" si="2"/>
        <v/>
      </c>
      <c r="L4" s="32" t="str">
        <f ca="1">IF(ISERROR(OFFSET(RTT!$A$1,SUMPRODUCT((ListeSalariesRTT=$F$36)*(PlageRTT=J4)*ROW(PlageRTT))-1,0)),"",IF(OFFSET(RTT!$A$1,SUMPRODUCT((ListeSalariesRTT=$F$36)*(PlageRTT=J4)*ROW(PlageRTT))-1,0)=$F$36,J4,""))</f>
        <v/>
      </c>
      <c r="M4" s="38" t="str">
        <f>IF(N4="","",CHOOSE(MATCH(WEEKDAY(N4,2),{1;2;3;4;5;6;7}),"L","M","ME","J","V","S","D"))</f>
        <v>D</v>
      </c>
      <c r="N4" s="39">
        <f t="shared" ref="N4:N32" si="15">IF(N3="","",IF(MONTH(N3)=MONTH(N3+1),N3+1,""))</f>
        <v>40636</v>
      </c>
      <c r="O4" s="26" t="str">
        <f t="shared" ca="1" si="3"/>
        <v/>
      </c>
      <c r="P4" s="32" t="str">
        <f ca="1">IF(ISERROR(OFFSET(RTT!$A$1,SUMPRODUCT((ListeSalariesRTT=$F$36)*(PlageRTT=N4)*ROW(PlageRTT))-1,0)),"",IF(OFFSET(RTT!$A$1,SUMPRODUCT((ListeSalariesRTT=$F$36)*(PlageRTT=N4)*ROW(PlageRTT))-1,0)=$F$36,N4,""))</f>
        <v/>
      </c>
      <c r="Q4" s="38" t="str">
        <f>IF(R4="","",CHOOSE(MATCH(WEEKDAY(R4,2),{1;2;3;4;5;6;7}),"L","M","ME","J","V","S","D"))</f>
        <v>M</v>
      </c>
      <c r="R4" s="39">
        <f t="shared" ref="R4:R32" si="16">IF(R3="","",IF(MONTH(R3)=MONTH(R3+1),R3+1,""))</f>
        <v>40666</v>
      </c>
      <c r="S4" s="26" t="str">
        <f t="shared" ca="1" si="4"/>
        <v/>
      </c>
      <c r="T4" s="32" t="str">
        <f ca="1">IF(ISERROR(OFFSET(RTT!$A$1,SUMPRODUCT((ListeSalariesRTT=$F$36)*(PlageRTT=R4)*ROW(PlageRTT))-1,0)),"",IF(OFFSET(RTT!$A$1,SUMPRODUCT((ListeSalariesRTT=$F$36)*(PlageRTT=R4)*ROW(PlageRTT))-1,0)=$F$36,R4,""))</f>
        <v/>
      </c>
      <c r="U4" s="38" t="str">
        <f>IF(V4="","",CHOOSE(MATCH(WEEKDAY(V4,2),{1;2;3;4;5;6;7}),"L","M","ME","J","V","S","D"))</f>
        <v>V</v>
      </c>
      <c r="V4" s="39">
        <f t="shared" ref="V4:V32" si="17">IF(V3="","",IF(MONTH(V3)=MONTH(V3+1),V3+1,""))</f>
        <v>40697</v>
      </c>
      <c r="W4" s="26" t="str">
        <f t="shared" ca="1" si="5"/>
        <v/>
      </c>
      <c r="X4" s="32" t="str">
        <f ca="1">IF(ISERROR(OFFSET(RTT!$A$1,SUMPRODUCT((ListeSalariesRTT=$F$36)*(PlageRTT=V4)*ROW(PlageRTT))-1,0)),"",IF(OFFSET(RTT!$A$1,SUMPRODUCT((ListeSalariesRTT=$F$36)*(PlageRTT=V4)*ROW(PlageRTT))-1,0)=$F$36,V4,""))</f>
        <v/>
      </c>
      <c r="Y4" s="38" t="str">
        <f>IF(Z4="","",CHOOSE(MATCH(WEEKDAY(Z4,2),{1;2;3;4;5;6;7}),"L","M","ME","J","V","S","D"))</f>
        <v>D</v>
      </c>
      <c r="Z4" s="39">
        <f t="shared" ref="Z4:Z32" si="18">IF(Z3="","",IF(MONTH(Z3)=MONTH(Z3+1),Z3+1,""))</f>
        <v>40727</v>
      </c>
      <c r="AA4" s="26" t="str">
        <f t="shared" ca="1" si="6"/>
        <v/>
      </c>
      <c r="AB4" s="32" t="str">
        <f ca="1">IF(ISERROR(OFFSET(RTT!$A$1,SUMPRODUCT((ListeSalariesRTT=$F$36)*(PlageRTT=Z4)*ROW(PlageRTT))-1,0)),"",IF(OFFSET(RTT!$A$1,SUMPRODUCT((ListeSalariesRTT=$F$36)*(PlageRTT=Z4)*ROW(PlageRTT))-1,0)=$F$36,Z4,""))</f>
        <v/>
      </c>
      <c r="AC4" s="38" t="str">
        <f>IF(AD4="","",CHOOSE(MATCH(WEEKDAY(AD4,2),{1;2;3;4;5;6;7}),"L","M","ME","J","V","S","D"))</f>
        <v>ME</v>
      </c>
      <c r="AD4" s="39">
        <f t="shared" ref="AD4:AD32" si="19">IF(AD3="","",IF(MONTH(AD3)=MONTH(AD3+1),AD3+1,""))</f>
        <v>40758</v>
      </c>
      <c r="AE4" s="26" t="str">
        <f t="shared" ca="1" si="7"/>
        <v/>
      </c>
      <c r="AF4" s="32" t="str">
        <f ca="1">IF(ISERROR(OFFSET(RTT!$A$1,SUMPRODUCT((ListeSalariesRTT=$F$36)*(PlageRTT=AD4)*ROW(PlageRTT))-1,0)),"",IF(OFFSET(RTT!$A$1,SUMPRODUCT((ListeSalariesRTT=$F$36)*(PlageRTT=AD4)*ROW(PlageRTT))-1,0)=$F$36,AD4,""))</f>
        <v/>
      </c>
      <c r="AG4" s="38" t="str">
        <f>IF(AH4="","",CHOOSE(MATCH(WEEKDAY(AH4,2),{1;2;3;4;5;6;7}),"L","M","ME","J","V","S","D"))</f>
        <v>S</v>
      </c>
      <c r="AH4" s="39">
        <f t="shared" ref="AH4:AH32" si="20">IF(AH3="","",IF(MONTH(AH3)=MONTH(AH3+1),AH3+1,""))</f>
        <v>40789</v>
      </c>
      <c r="AI4" s="26" t="str">
        <f t="shared" ca="1" si="8"/>
        <v/>
      </c>
      <c r="AJ4" s="32" t="str">
        <f ca="1">IF(ISERROR(OFFSET(RTT!$A$1,SUMPRODUCT((ListeSalariesRTT=$F$36)*(PlageRTT=AH4)*ROW(PlageRTT))-1,0)),"",IF(OFFSET(RTT!$A$1,SUMPRODUCT((ListeSalariesRTT=$F$36)*(PlageRTT=AH4)*ROW(PlageRTT))-1,0)=$F$36,AH4,""))</f>
        <v/>
      </c>
      <c r="AK4" s="38" t="str">
        <f>IF(AL4="","",CHOOSE(MATCH(WEEKDAY(AL4,2),{1;2;3;4;5;6;7}),"L","M","ME","J","V","S","D"))</f>
        <v>L</v>
      </c>
      <c r="AL4" s="39">
        <f t="shared" ref="AL4:AL32" si="21">IF(AL3="","",IF(MONTH(AL3)=MONTH(AL3+1),AL3+1,""))</f>
        <v>40819</v>
      </c>
      <c r="AM4" s="26" t="str">
        <f t="shared" ca="1" si="9"/>
        <v/>
      </c>
      <c r="AN4" s="32" t="str">
        <f ca="1">IF(ISERROR(OFFSET(RTT!$A$1,SUMPRODUCT((ListeSalariesRTT=$F$36)*(PlageRTT=AL4)*ROW(PlageRTT))-1,0)),"",IF(OFFSET(RTT!$A$1,SUMPRODUCT((ListeSalariesRTT=$F$36)*(PlageRTT=AL4)*ROW(PlageRTT))-1,0)=$F$36,AL4,""))</f>
        <v/>
      </c>
      <c r="AO4" s="38" t="str">
        <f>IF(AP4="","",CHOOSE(MATCH(WEEKDAY(AP4,2),{1;2;3;4;5;6;7}),"L","M","ME","J","V","S","D"))</f>
        <v>J</v>
      </c>
      <c r="AP4" s="39">
        <f t="shared" ref="AP4:AP32" si="22">IF(AP3="","",IF(MONTH(AP3)=MONTH(AP3+1),AP3+1,""))</f>
        <v>40850</v>
      </c>
      <c r="AQ4" s="26" t="str">
        <f t="shared" ca="1" si="10"/>
        <v/>
      </c>
      <c r="AR4" s="32" t="str">
        <f ca="1">IF(ISERROR(OFFSET(RTT!$A$1,SUMPRODUCT((ListeSalariesRTT=$F$36)*(PlageRTT=AP4)*ROW(PlageRTT))-1,0)),"",IF(OFFSET(RTT!$A$1,SUMPRODUCT((ListeSalariesRTT=$F$36)*(PlageRTT=AP4)*ROW(PlageRTT))-1,0)=$F$36,AP4,""))</f>
        <v/>
      </c>
      <c r="AS4" s="38" t="str">
        <f>IF(AT4="","",CHOOSE(MATCH(WEEKDAY(AT4,2),{1;2;3;4;5;6;7}),"L","M","ME","J","V","S","D"))</f>
        <v>S</v>
      </c>
      <c r="AT4" s="39">
        <f t="shared" ref="AT4:AT32" si="23">IF(AT3="","",IF(MONTH(AT3)=MONTH(AT3+1),AT3+1,""))</f>
        <v>40880</v>
      </c>
      <c r="AU4" s="26" t="str">
        <f t="shared" ca="1" si="11"/>
        <v/>
      </c>
      <c r="AV4" s="32" t="str">
        <f ca="1">IF(ISERROR(OFFSET(RTT!$A$1,SUMPRODUCT((ListeSalariesRTT=$F$36)*(PlageRTT=AT4)*ROW(PlageRTT))-1,0)),"",IF(OFFSET(RTT!$A$1,SUMPRODUCT((ListeSalariesRTT=$F$36)*(PlageRTT=AT4)*ROW(PlageRTT))-1,0)=$F$36,AT4,""))</f>
        <v/>
      </c>
    </row>
    <row r="5" spans="1:48">
      <c r="A5" s="38" t="str">
        <f>IF(B5="","",CHOOSE(MATCH(WEEKDAY(B5,2),{1;2;3;4;5;6;7}),"L","M","ME","J","V","S","D"))</f>
        <v>M</v>
      </c>
      <c r="B5" s="39">
        <f t="shared" si="12"/>
        <v>40547</v>
      </c>
      <c r="C5" s="26">
        <f t="shared" ca="1" si="0"/>
        <v>40547</v>
      </c>
      <c r="D5" s="32" t="str">
        <f ca="1">IF(ISERROR(OFFSET(RTT!$A$1,SUMPRODUCT((ListeSalariesRTT=$F$36)*(PlageRTT=B5)*ROW(PlageRTT))-1,0)),"",IF(OFFSET(RTT!$A$1,SUMPRODUCT((ListeSalariesRTT=$F$36)*(PlageRTT=B5)*ROW(PlageRTT))-1,0)=$F$36,B5,""))</f>
        <v/>
      </c>
      <c r="E5" s="38" t="str">
        <f>IF(F5="","",CHOOSE(MATCH(WEEKDAY(F5,2),{1;2;3;4;5;6;7}),"L","M","ME","J","V","S","D"))</f>
        <v>V</v>
      </c>
      <c r="F5" s="39">
        <f t="shared" si="13"/>
        <v>40578</v>
      </c>
      <c r="G5" s="26" t="str">
        <f t="shared" ca="1" si="1"/>
        <v/>
      </c>
      <c r="H5" s="32" t="str">
        <f ca="1">IF(ISERROR(OFFSET(RTT!$A$1,SUMPRODUCT((ListeSalariesRTT=$F$36)*(PlageRTT=F5)*ROW(PlageRTT))-1,0)),"",IF(OFFSET(RTT!$A$1,SUMPRODUCT((ListeSalariesRTT=$F$36)*(PlageRTT=F5)*ROW(PlageRTT))-1,0)=$F$36,F5,""))</f>
        <v/>
      </c>
      <c r="I5" s="38" t="str">
        <f>IF(J5="","",CHOOSE(MATCH(WEEKDAY(J5,2),{1;2;3;4;5;6;7}),"L","M","ME","J","V","S","D"))</f>
        <v>V</v>
      </c>
      <c r="J5" s="39">
        <f t="shared" si="14"/>
        <v>40606</v>
      </c>
      <c r="K5" s="26" t="str">
        <f t="shared" ca="1" si="2"/>
        <v/>
      </c>
      <c r="L5" s="32" t="str">
        <f ca="1">IF(ISERROR(OFFSET(RTT!$A$1,SUMPRODUCT((ListeSalariesRTT=$F$36)*(PlageRTT=J5)*ROW(PlageRTT))-1,0)),"",IF(OFFSET(RTT!$A$1,SUMPRODUCT((ListeSalariesRTT=$F$36)*(PlageRTT=J5)*ROW(PlageRTT))-1,0)=$F$36,J5,""))</f>
        <v/>
      </c>
      <c r="M5" s="38" t="str">
        <f>IF(N5="","",CHOOSE(MATCH(WEEKDAY(N5,2),{1;2;3;4;5;6;7}),"L","M","ME","J","V","S","D"))</f>
        <v>L</v>
      </c>
      <c r="N5" s="39">
        <f t="shared" si="15"/>
        <v>40637</v>
      </c>
      <c r="O5" s="26" t="str">
        <f t="shared" ca="1" si="3"/>
        <v/>
      </c>
      <c r="P5" s="32" t="str">
        <f ca="1">IF(ISERROR(OFFSET(RTT!$A$1,SUMPRODUCT((ListeSalariesRTT=$F$36)*(PlageRTT=N5)*ROW(PlageRTT))-1,0)),"",IF(OFFSET(RTT!$A$1,SUMPRODUCT((ListeSalariesRTT=$F$36)*(PlageRTT=N5)*ROW(PlageRTT))-1,0)=$F$36,N5,""))</f>
        <v/>
      </c>
      <c r="Q5" s="38" t="str">
        <f>IF(R5="","",CHOOSE(MATCH(WEEKDAY(R5,2),{1;2;3;4;5;6;7}),"L","M","ME","J","V","S","D"))</f>
        <v>ME</v>
      </c>
      <c r="R5" s="39">
        <f t="shared" si="16"/>
        <v>40667</v>
      </c>
      <c r="S5" s="26" t="str">
        <f t="shared" ca="1" si="4"/>
        <v/>
      </c>
      <c r="T5" s="32" t="str">
        <f ca="1">IF(ISERROR(OFFSET(RTT!$A$1,SUMPRODUCT((ListeSalariesRTT=$F$36)*(PlageRTT=R5)*ROW(PlageRTT))-1,0)),"",IF(OFFSET(RTT!$A$1,SUMPRODUCT((ListeSalariesRTT=$F$36)*(PlageRTT=R5)*ROW(PlageRTT))-1,0)=$F$36,R5,""))</f>
        <v/>
      </c>
      <c r="U5" s="38" t="str">
        <f>IF(V5="","",CHOOSE(MATCH(WEEKDAY(V5,2),{1;2;3;4;5;6;7}),"L","M","ME","J","V","S","D"))</f>
        <v>S</v>
      </c>
      <c r="V5" s="39">
        <f t="shared" si="17"/>
        <v>40698</v>
      </c>
      <c r="W5" s="26" t="str">
        <f t="shared" ca="1" si="5"/>
        <v/>
      </c>
      <c r="X5" s="32" t="str">
        <f ca="1">IF(ISERROR(OFFSET(RTT!$A$1,SUMPRODUCT((ListeSalariesRTT=$F$36)*(PlageRTT=V5)*ROW(PlageRTT))-1,0)),"",IF(OFFSET(RTT!$A$1,SUMPRODUCT((ListeSalariesRTT=$F$36)*(PlageRTT=V5)*ROW(PlageRTT))-1,0)=$F$36,V5,""))</f>
        <v/>
      </c>
      <c r="Y5" s="38" t="str">
        <f>IF(Z5="","",CHOOSE(MATCH(WEEKDAY(Z5,2),{1;2;3;4;5;6;7}),"L","M","ME","J","V","S","D"))</f>
        <v>L</v>
      </c>
      <c r="Z5" s="39">
        <f t="shared" si="18"/>
        <v>40728</v>
      </c>
      <c r="AA5" s="26" t="str">
        <f t="shared" ca="1" si="6"/>
        <v/>
      </c>
      <c r="AB5" s="32" t="str">
        <f ca="1">IF(ISERROR(OFFSET(RTT!$A$1,SUMPRODUCT((ListeSalariesRTT=$F$36)*(PlageRTT=Z5)*ROW(PlageRTT))-1,0)),"",IF(OFFSET(RTT!$A$1,SUMPRODUCT((ListeSalariesRTT=$F$36)*(PlageRTT=Z5)*ROW(PlageRTT))-1,0)=$F$36,Z5,""))</f>
        <v/>
      </c>
      <c r="AC5" s="38" t="str">
        <f>IF(AD5="","",CHOOSE(MATCH(WEEKDAY(AD5,2),{1;2;3;4;5;6;7}),"L","M","ME","J","V","S","D"))</f>
        <v>J</v>
      </c>
      <c r="AD5" s="39">
        <f t="shared" si="19"/>
        <v>40759</v>
      </c>
      <c r="AE5" s="26" t="str">
        <f t="shared" ca="1" si="7"/>
        <v/>
      </c>
      <c r="AF5" s="32" t="str">
        <f ca="1">IF(ISERROR(OFFSET(RTT!$A$1,SUMPRODUCT((ListeSalariesRTT=$F$36)*(PlageRTT=AD5)*ROW(PlageRTT))-1,0)),"",IF(OFFSET(RTT!$A$1,SUMPRODUCT((ListeSalariesRTT=$F$36)*(PlageRTT=AD5)*ROW(PlageRTT))-1,0)=$F$36,AD5,""))</f>
        <v/>
      </c>
      <c r="AG5" s="38" t="str">
        <f>IF(AH5="","",CHOOSE(MATCH(WEEKDAY(AH5,2),{1;2;3;4;5;6;7}),"L","M","ME","J","V","S","D"))</f>
        <v>D</v>
      </c>
      <c r="AH5" s="39">
        <f t="shared" si="20"/>
        <v>40790</v>
      </c>
      <c r="AI5" s="26" t="str">
        <f t="shared" ca="1" si="8"/>
        <v/>
      </c>
      <c r="AJ5" s="32" t="str">
        <f ca="1">IF(ISERROR(OFFSET(RTT!$A$1,SUMPRODUCT((ListeSalariesRTT=$F$36)*(PlageRTT=AH5)*ROW(PlageRTT))-1,0)),"",IF(OFFSET(RTT!$A$1,SUMPRODUCT((ListeSalariesRTT=$F$36)*(PlageRTT=AH5)*ROW(PlageRTT))-1,0)=$F$36,AH5,""))</f>
        <v/>
      </c>
      <c r="AK5" s="38" t="str">
        <f>IF(AL5="","",CHOOSE(MATCH(WEEKDAY(AL5,2),{1;2;3;4;5;6;7}),"L","M","ME","J","V","S","D"))</f>
        <v>M</v>
      </c>
      <c r="AL5" s="39">
        <f t="shared" si="21"/>
        <v>40820</v>
      </c>
      <c r="AM5" s="26" t="str">
        <f t="shared" ca="1" si="9"/>
        <v/>
      </c>
      <c r="AN5" s="32" t="str">
        <f ca="1">IF(ISERROR(OFFSET(RTT!$A$1,SUMPRODUCT((ListeSalariesRTT=$F$36)*(PlageRTT=AL5)*ROW(PlageRTT))-1,0)),"",IF(OFFSET(RTT!$A$1,SUMPRODUCT((ListeSalariesRTT=$F$36)*(PlageRTT=AL5)*ROW(PlageRTT))-1,0)=$F$36,AL5,""))</f>
        <v/>
      </c>
      <c r="AO5" s="38" t="str">
        <f>IF(AP5="","",CHOOSE(MATCH(WEEKDAY(AP5,2),{1;2;3;4;5;6;7}),"L","M","ME","J","V","S","D"))</f>
        <v>V</v>
      </c>
      <c r="AP5" s="39">
        <f t="shared" si="22"/>
        <v>40851</v>
      </c>
      <c r="AQ5" s="26" t="str">
        <f t="shared" ca="1" si="10"/>
        <v/>
      </c>
      <c r="AR5" s="32" t="str">
        <f ca="1">IF(ISERROR(OFFSET(RTT!$A$1,SUMPRODUCT((ListeSalariesRTT=$F$36)*(PlageRTT=AP5)*ROW(PlageRTT))-1,0)),"",IF(OFFSET(RTT!$A$1,SUMPRODUCT((ListeSalariesRTT=$F$36)*(PlageRTT=AP5)*ROW(PlageRTT))-1,0)=$F$36,AP5,""))</f>
        <v/>
      </c>
      <c r="AS5" s="38" t="str">
        <f>IF(AT5="","",CHOOSE(MATCH(WEEKDAY(AT5,2),{1;2;3;4;5;6;7}),"L","M","ME","J","V","S","D"))</f>
        <v>D</v>
      </c>
      <c r="AT5" s="39">
        <f t="shared" si="23"/>
        <v>40881</v>
      </c>
      <c r="AU5" s="26" t="str">
        <f t="shared" ca="1" si="11"/>
        <v/>
      </c>
      <c r="AV5" s="32" t="str">
        <f ca="1">IF(ISERROR(OFFSET(RTT!$A$1,SUMPRODUCT((ListeSalariesRTT=$F$36)*(PlageRTT=AT5)*ROW(PlageRTT))-1,0)),"",IF(OFFSET(RTT!$A$1,SUMPRODUCT((ListeSalariesRTT=$F$36)*(PlageRTT=AT5)*ROW(PlageRTT))-1,0)=$F$36,AT5,""))</f>
        <v/>
      </c>
    </row>
    <row r="6" spans="1:48">
      <c r="A6" s="38" t="str">
        <f>IF(B6="","",CHOOSE(MATCH(WEEKDAY(B6,2),{1;2;3;4;5;6;7}),"L","M","ME","J","V","S","D"))</f>
        <v>ME</v>
      </c>
      <c r="B6" s="39">
        <f t="shared" si="12"/>
        <v>40548</v>
      </c>
      <c r="C6" s="26">
        <f t="shared" ca="1" si="0"/>
        <v>40548</v>
      </c>
      <c r="D6" s="32" t="str">
        <f ca="1">IF(ISERROR(OFFSET(RTT!$A$1,SUMPRODUCT((ListeSalariesRTT=$F$36)*(PlageRTT=B6)*ROW(PlageRTT))-1,0)),"",IF(OFFSET(RTT!$A$1,SUMPRODUCT((ListeSalariesRTT=$F$36)*(PlageRTT=B6)*ROW(PlageRTT))-1,0)=$F$36,B6,""))</f>
        <v/>
      </c>
      <c r="E6" s="38" t="str">
        <f>IF(F6="","",CHOOSE(MATCH(WEEKDAY(F6,2),{1;2;3;4;5;6;7}),"L","M","ME","J","V","S","D"))</f>
        <v>S</v>
      </c>
      <c r="F6" s="39">
        <f t="shared" si="13"/>
        <v>40579</v>
      </c>
      <c r="G6" s="26" t="str">
        <f t="shared" ca="1" si="1"/>
        <v/>
      </c>
      <c r="H6" s="32" t="str">
        <f ca="1">IF(ISERROR(OFFSET(RTT!$A$1,SUMPRODUCT((ListeSalariesRTT=$F$36)*(PlageRTT=F6)*ROW(PlageRTT))-1,0)),"",IF(OFFSET(RTT!$A$1,SUMPRODUCT((ListeSalariesRTT=$F$36)*(PlageRTT=F6)*ROW(PlageRTT))-1,0)=$F$36,F6,""))</f>
        <v/>
      </c>
      <c r="I6" s="38" t="str">
        <f>IF(J6="","",CHOOSE(MATCH(WEEKDAY(J6,2),{1;2;3;4;5;6;7}),"L","M","ME","J","V","S","D"))</f>
        <v>S</v>
      </c>
      <c r="J6" s="39">
        <f t="shared" si="14"/>
        <v>40607</v>
      </c>
      <c r="K6" s="26" t="str">
        <f t="shared" ca="1" si="2"/>
        <v/>
      </c>
      <c r="L6" s="32" t="str">
        <f ca="1">IF(ISERROR(OFFSET(RTT!$A$1,SUMPRODUCT((ListeSalariesRTT=$F$36)*(PlageRTT=J6)*ROW(PlageRTT))-1,0)),"",IF(OFFSET(RTT!$A$1,SUMPRODUCT((ListeSalariesRTT=$F$36)*(PlageRTT=J6)*ROW(PlageRTT))-1,0)=$F$36,J6,""))</f>
        <v/>
      </c>
      <c r="M6" s="38" t="str">
        <f>IF(N6="","",CHOOSE(MATCH(WEEKDAY(N6,2),{1;2;3;4;5;6;7}),"L","M","ME","J","V","S","D"))</f>
        <v>M</v>
      </c>
      <c r="N6" s="39">
        <f t="shared" si="15"/>
        <v>40638</v>
      </c>
      <c r="O6" s="26" t="str">
        <f t="shared" ca="1" si="3"/>
        <v/>
      </c>
      <c r="P6" s="32" t="str">
        <f ca="1">IF(ISERROR(OFFSET(RTT!$A$1,SUMPRODUCT((ListeSalariesRTT=$F$36)*(PlageRTT=N6)*ROW(PlageRTT))-1,0)),"",IF(OFFSET(RTT!$A$1,SUMPRODUCT((ListeSalariesRTT=$F$36)*(PlageRTT=N6)*ROW(PlageRTT))-1,0)=$F$36,N6,""))</f>
        <v/>
      </c>
      <c r="Q6" s="38" t="str">
        <f>IF(R6="","",CHOOSE(MATCH(WEEKDAY(R6,2),{1;2;3;4;5;6;7}),"L","M","ME","J","V","S","D"))</f>
        <v>J</v>
      </c>
      <c r="R6" s="39">
        <f t="shared" si="16"/>
        <v>40668</v>
      </c>
      <c r="S6" s="26" t="str">
        <f t="shared" ca="1" si="4"/>
        <v/>
      </c>
      <c r="T6" s="32" t="str">
        <f ca="1">IF(ISERROR(OFFSET(RTT!$A$1,SUMPRODUCT((ListeSalariesRTT=$F$36)*(PlageRTT=R6)*ROW(PlageRTT))-1,0)),"",IF(OFFSET(RTT!$A$1,SUMPRODUCT((ListeSalariesRTT=$F$36)*(PlageRTT=R6)*ROW(PlageRTT))-1,0)=$F$36,R6,""))</f>
        <v/>
      </c>
      <c r="U6" s="38" t="str">
        <f>IF(V6="","",CHOOSE(MATCH(WEEKDAY(V6,2),{1;2;3;4;5;6;7}),"L","M","ME","J","V","S","D"))</f>
        <v>D</v>
      </c>
      <c r="V6" s="39">
        <f t="shared" si="17"/>
        <v>40699</v>
      </c>
      <c r="W6" s="26" t="str">
        <f t="shared" ca="1" si="5"/>
        <v/>
      </c>
      <c r="X6" s="32" t="str">
        <f ca="1">IF(ISERROR(OFFSET(RTT!$A$1,SUMPRODUCT((ListeSalariesRTT=$F$36)*(PlageRTT=V6)*ROW(PlageRTT))-1,0)),"",IF(OFFSET(RTT!$A$1,SUMPRODUCT((ListeSalariesRTT=$F$36)*(PlageRTT=V6)*ROW(PlageRTT))-1,0)=$F$36,V6,""))</f>
        <v/>
      </c>
      <c r="Y6" s="38" t="str">
        <f>IF(Z6="","",CHOOSE(MATCH(WEEKDAY(Z6,2),{1;2;3;4;5;6;7}),"L","M","ME","J","V","S","D"))</f>
        <v>M</v>
      </c>
      <c r="Z6" s="39">
        <f t="shared" si="18"/>
        <v>40729</v>
      </c>
      <c r="AA6" s="26" t="str">
        <f t="shared" ca="1" si="6"/>
        <v/>
      </c>
      <c r="AB6" s="32" t="str">
        <f ca="1">IF(ISERROR(OFFSET(RTT!$A$1,SUMPRODUCT((ListeSalariesRTT=$F$36)*(PlageRTT=Z6)*ROW(PlageRTT))-1,0)),"",IF(OFFSET(RTT!$A$1,SUMPRODUCT((ListeSalariesRTT=$F$36)*(PlageRTT=Z6)*ROW(PlageRTT))-1,0)=$F$36,Z6,""))</f>
        <v/>
      </c>
      <c r="AC6" s="38" t="str">
        <f>IF(AD6="","",CHOOSE(MATCH(WEEKDAY(AD6,2),{1;2;3;4;5;6;7}),"L","M","ME","J","V","S","D"))</f>
        <v>V</v>
      </c>
      <c r="AD6" s="39">
        <f t="shared" si="19"/>
        <v>40760</v>
      </c>
      <c r="AE6" s="26" t="str">
        <f t="shared" ca="1" si="7"/>
        <v/>
      </c>
      <c r="AF6" s="32" t="str">
        <f ca="1">IF(ISERROR(OFFSET(RTT!$A$1,SUMPRODUCT((ListeSalariesRTT=$F$36)*(PlageRTT=AD6)*ROW(PlageRTT))-1,0)),"",IF(OFFSET(RTT!$A$1,SUMPRODUCT((ListeSalariesRTT=$F$36)*(PlageRTT=AD6)*ROW(PlageRTT))-1,0)=$F$36,AD6,""))</f>
        <v/>
      </c>
      <c r="AG6" s="38" t="str">
        <f>IF(AH6="","",CHOOSE(MATCH(WEEKDAY(AH6,2),{1;2;3;4;5;6;7}),"L","M","ME","J","V","S","D"))</f>
        <v>L</v>
      </c>
      <c r="AH6" s="39">
        <f t="shared" si="20"/>
        <v>40791</v>
      </c>
      <c r="AI6" s="26" t="str">
        <f t="shared" ca="1" si="8"/>
        <v/>
      </c>
      <c r="AJ6" s="32" t="str">
        <f ca="1">IF(ISERROR(OFFSET(RTT!$A$1,SUMPRODUCT((ListeSalariesRTT=$F$36)*(PlageRTT=AH6)*ROW(PlageRTT))-1,0)),"",IF(OFFSET(RTT!$A$1,SUMPRODUCT((ListeSalariesRTT=$F$36)*(PlageRTT=AH6)*ROW(PlageRTT))-1,0)=$F$36,AH6,""))</f>
        <v/>
      </c>
      <c r="AK6" s="38" t="str">
        <f>IF(AL6="","",CHOOSE(MATCH(WEEKDAY(AL6,2),{1;2;3;4;5;6;7}),"L","M","ME","J","V","S","D"))</f>
        <v>ME</v>
      </c>
      <c r="AL6" s="39">
        <f t="shared" si="21"/>
        <v>40821</v>
      </c>
      <c r="AM6" s="26" t="str">
        <f t="shared" ca="1" si="9"/>
        <v/>
      </c>
      <c r="AN6" s="32" t="str">
        <f ca="1">IF(ISERROR(OFFSET(RTT!$A$1,SUMPRODUCT((ListeSalariesRTT=$F$36)*(PlageRTT=AL6)*ROW(PlageRTT))-1,0)),"",IF(OFFSET(RTT!$A$1,SUMPRODUCT((ListeSalariesRTT=$F$36)*(PlageRTT=AL6)*ROW(PlageRTT))-1,0)=$F$36,AL6,""))</f>
        <v/>
      </c>
      <c r="AO6" s="38" t="str">
        <f>IF(AP6="","",CHOOSE(MATCH(WEEKDAY(AP6,2),{1;2;3;4;5;6;7}),"L","M","ME","J","V","S","D"))</f>
        <v>S</v>
      </c>
      <c r="AP6" s="39">
        <f t="shared" si="22"/>
        <v>40852</v>
      </c>
      <c r="AQ6" s="26" t="str">
        <f t="shared" ca="1" si="10"/>
        <v/>
      </c>
      <c r="AR6" s="32" t="str">
        <f ca="1">IF(ISERROR(OFFSET(RTT!$A$1,SUMPRODUCT((ListeSalariesRTT=$F$36)*(PlageRTT=AP6)*ROW(PlageRTT))-1,0)),"",IF(OFFSET(RTT!$A$1,SUMPRODUCT((ListeSalariesRTT=$F$36)*(PlageRTT=AP6)*ROW(PlageRTT))-1,0)=$F$36,AP6,""))</f>
        <v/>
      </c>
      <c r="AS6" s="38" t="str">
        <f>IF(AT6="","",CHOOSE(MATCH(WEEKDAY(AT6,2),{1;2;3;4;5;6;7}),"L","M","ME","J","V","S","D"))</f>
        <v>L</v>
      </c>
      <c r="AT6" s="39">
        <f t="shared" si="23"/>
        <v>40882</v>
      </c>
      <c r="AU6" s="26" t="str">
        <f t="shared" ca="1" si="11"/>
        <v/>
      </c>
      <c r="AV6" s="32" t="str">
        <f ca="1">IF(ISERROR(OFFSET(RTT!$A$1,SUMPRODUCT((ListeSalariesRTT=$F$36)*(PlageRTT=AT6)*ROW(PlageRTT))-1,0)),"",IF(OFFSET(RTT!$A$1,SUMPRODUCT((ListeSalariesRTT=$F$36)*(PlageRTT=AT6)*ROW(PlageRTT))-1,0)=$F$36,AT6,""))</f>
        <v/>
      </c>
    </row>
    <row r="7" spans="1:48">
      <c r="A7" s="38" t="str">
        <f>IF(B7="","",CHOOSE(MATCH(WEEKDAY(B7,2),{1;2;3;4;5;6;7}),"L","M","ME","J","V","S","D"))</f>
        <v>J</v>
      </c>
      <c r="B7" s="39">
        <f t="shared" si="12"/>
        <v>40549</v>
      </c>
      <c r="C7" s="26">
        <f t="shared" ca="1" si="0"/>
        <v>40549</v>
      </c>
      <c r="D7" s="32" t="str">
        <f ca="1">IF(ISERROR(OFFSET(RTT!$A$1,SUMPRODUCT((ListeSalariesRTT=$F$36)*(PlageRTT=B7)*ROW(PlageRTT))-1,0)),"",IF(OFFSET(RTT!$A$1,SUMPRODUCT((ListeSalariesRTT=$F$36)*(PlageRTT=B7)*ROW(PlageRTT))-1,0)=$F$36,B7,""))</f>
        <v/>
      </c>
      <c r="E7" s="38" t="str">
        <f>IF(F7="","",CHOOSE(MATCH(WEEKDAY(F7,2),{1;2;3;4;5;6;7}),"L","M","ME","J","V","S","D"))</f>
        <v>D</v>
      </c>
      <c r="F7" s="39">
        <f t="shared" si="13"/>
        <v>40580</v>
      </c>
      <c r="G7" s="26" t="str">
        <f t="shared" ca="1" si="1"/>
        <v/>
      </c>
      <c r="H7" s="32" t="str">
        <f ca="1">IF(ISERROR(OFFSET(RTT!$A$1,SUMPRODUCT((ListeSalariesRTT=$F$36)*(PlageRTT=F7)*ROW(PlageRTT))-1,0)),"",IF(OFFSET(RTT!$A$1,SUMPRODUCT((ListeSalariesRTT=$F$36)*(PlageRTT=F7)*ROW(PlageRTT))-1,0)=$F$36,F7,""))</f>
        <v/>
      </c>
      <c r="I7" s="38" t="str">
        <f>IF(J7="","",CHOOSE(MATCH(WEEKDAY(J7,2),{1;2;3;4;5;6;7}),"L","M","ME","J","V","S","D"))</f>
        <v>D</v>
      </c>
      <c r="J7" s="39">
        <f t="shared" si="14"/>
        <v>40608</v>
      </c>
      <c r="K7" s="26" t="str">
        <f t="shared" ca="1" si="2"/>
        <v/>
      </c>
      <c r="L7" s="32" t="str">
        <f ca="1">IF(ISERROR(OFFSET(RTT!$A$1,SUMPRODUCT((ListeSalariesRTT=$F$36)*(PlageRTT=J7)*ROW(PlageRTT))-1,0)),"",IF(OFFSET(RTT!$A$1,SUMPRODUCT((ListeSalariesRTT=$F$36)*(PlageRTT=J7)*ROW(PlageRTT))-1,0)=$F$36,J7,""))</f>
        <v/>
      </c>
      <c r="M7" s="38" t="str">
        <f>IF(N7="","",CHOOSE(MATCH(WEEKDAY(N7,2),{1;2;3;4;5;6;7}),"L","M","ME","J","V","S","D"))</f>
        <v>ME</v>
      </c>
      <c r="N7" s="39">
        <f t="shared" si="15"/>
        <v>40639</v>
      </c>
      <c r="O7" s="26" t="str">
        <f t="shared" ca="1" si="3"/>
        <v/>
      </c>
      <c r="P7" s="32" t="str">
        <f ca="1">IF(ISERROR(OFFSET(RTT!$A$1,SUMPRODUCT((ListeSalariesRTT=$F$36)*(PlageRTT=N7)*ROW(PlageRTT))-1,0)),"",IF(OFFSET(RTT!$A$1,SUMPRODUCT((ListeSalariesRTT=$F$36)*(PlageRTT=N7)*ROW(PlageRTT))-1,0)=$F$36,N7,""))</f>
        <v/>
      </c>
      <c r="Q7" s="38" t="str">
        <f>IF(R7="","",CHOOSE(MATCH(WEEKDAY(R7,2),{1;2;3;4;5;6;7}),"L","M","ME","J","V","S","D"))</f>
        <v>V</v>
      </c>
      <c r="R7" s="39">
        <f t="shared" si="16"/>
        <v>40669</v>
      </c>
      <c r="S7" s="26" t="str">
        <f t="shared" ca="1" si="4"/>
        <v/>
      </c>
      <c r="T7" s="32" t="str">
        <f ca="1">IF(ISERROR(OFFSET(RTT!$A$1,SUMPRODUCT((ListeSalariesRTT=$F$36)*(PlageRTT=R7)*ROW(PlageRTT))-1,0)),"",IF(OFFSET(RTT!$A$1,SUMPRODUCT((ListeSalariesRTT=$F$36)*(PlageRTT=R7)*ROW(PlageRTT))-1,0)=$F$36,R7,""))</f>
        <v/>
      </c>
      <c r="U7" s="38" t="str">
        <f>IF(V7="","",CHOOSE(MATCH(WEEKDAY(V7,2),{1;2;3;4;5;6;7}),"L","M","ME","J","V","S","D"))</f>
        <v>L</v>
      </c>
      <c r="V7" s="39">
        <f t="shared" si="17"/>
        <v>40700</v>
      </c>
      <c r="W7" s="26" t="str">
        <f t="shared" ca="1" si="5"/>
        <v/>
      </c>
      <c r="X7" s="32" t="str">
        <f ca="1">IF(ISERROR(OFFSET(RTT!$A$1,SUMPRODUCT((ListeSalariesRTT=$F$36)*(PlageRTT=V7)*ROW(PlageRTT))-1,0)),"",IF(OFFSET(RTT!$A$1,SUMPRODUCT((ListeSalariesRTT=$F$36)*(PlageRTT=V7)*ROW(PlageRTT))-1,0)=$F$36,V7,""))</f>
        <v/>
      </c>
      <c r="Y7" s="38" t="str">
        <f>IF(Z7="","",CHOOSE(MATCH(WEEKDAY(Z7,2),{1;2;3;4;5;6;7}),"L","M","ME","J","V","S","D"))</f>
        <v>ME</v>
      </c>
      <c r="Z7" s="39">
        <f t="shared" si="18"/>
        <v>40730</v>
      </c>
      <c r="AA7" s="26" t="str">
        <f t="shared" ca="1" si="6"/>
        <v/>
      </c>
      <c r="AB7" s="32" t="str">
        <f ca="1">IF(ISERROR(OFFSET(RTT!$A$1,SUMPRODUCT((ListeSalariesRTT=$F$36)*(PlageRTT=Z7)*ROW(PlageRTT))-1,0)),"",IF(OFFSET(RTT!$A$1,SUMPRODUCT((ListeSalariesRTT=$F$36)*(PlageRTT=Z7)*ROW(PlageRTT))-1,0)=$F$36,Z7,""))</f>
        <v/>
      </c>
      <c r="AC7" s="38" t="str">
        <f>IF(AD7="","",CHOOSE(MATCH(WEEKDAY(AD7,2),{1;2;3;4;5;6;7}),"L","M","ME","J","V","S","D"))</f>
        <v>S</v>
      </c>
      <c r="AD7" s="39">
        <f t="shared" si="19"/>
        <v>40761</v>
      </c>
      <c r="AE7" s="26" t="str">
        <f t="shared" ca="1" si="7"/>
        <v/>
      </c>
      <c r="AF7" s="32" t="str">
        <f ca="1">IF(ISERROR(OFFSET(RTT!$A$1,SUMPRODUCT((ListeSalariesRTT=$F$36)*(PlageRTT=AD7)*ROW(PlageRTT))-1,0)),"",IF(OFFSET(RTT!$A$1,SUMPRODUCT((ListeSalariesRTT=$F$36)*(PlageRTT=AD7)*ROW(PlageRTT))-1,0)=$F$36,AD7,""))</f>
        <v/>
      </c>
      <c r="AG7" s="38" t="str">
        <f>IF(AH7="","",CHOOSE(MATCH(WEEKDAY(AH7,2),{1;2;3;4;5;6;7}),"L","M","ME","J","V","S","D"))</f>
        <v>M</v>
      </c>
      <c r="AH7" s="39">
        <f t="shared" si="20"/>
        <v>40792</v>
      </c>
      <c r="AI7" s="26" t="str">
        <f t="shared" ca="1" si="8"/>
        <v/>
      </c>
      <c r="AJ7" s="32" t="str">
        <f ca="1">IF(ISERROR(OFFSET(RTT!$A$1,SUMPRODUCT((ListeSalariesRTT=$F$36)*(PlageRTT=AH7)*ROW(PlageRTT))-1,0)),"",IF(OFFSET(RTT!$A$1,SUMPRODUCT((ListeSalariesRTT=$F$36)*(PlageRTT=AH7)*ROW(PlageRTT))-1,0)=$F$36,AH7,""))</f>
        <v/>
      </c>
      <c r="AK7" s="38" t="str">
        <f>IF(AL7="","",CHOOSE(MATCH(WEEKDAY(AL7,2),{1;2;3;4;5;6;7}),"L","M","ME","J","V","S","D"))</f>
        <v>J</v>
      </c>
      <c r="AL7" s="39">
        <f t="shared" si="21"/>
        <v>40822</v>
      </c>
      <c r="AM7" s="26" t="str">
        <f t="shared" ca="1" si="9"/>
        <v/>
      </c>
      <c r="AN7" s="32" t="str">
        <f ca="1">IF(ISERROR(OFFSET(RTT!$A$1,SUMPRODUCT((ListeSalariesRTT=$F$36)*(PlageRTT=AL7)*ROW(PlageRTT))-1,0)),"",IF(OFFSET(RTT!$A$1,SUMPRODUCT((ListeSalariesRTT=$F$36)*(PlageRTT=AL7)*ROW(PlageRTT))-1,0)=$F$36,AL7,""))</f>
        <v/>
      </c>
      <c r="AO7" s="38" t="str">
        <f>IF(AP7="","",CHOOSE(MATCH(WEEKDAY(AP7,2),{1;2;3;4;5;6;7}),"L","M","ME","J","V","S","D"))</f>
        <v>D</v>
      </c>
      <c r="AP7" s="39">
        <f t="shared" si="22"/>
        <v>40853</v>
      </c>
      <c r="AQ7" s="26" t="str">
        <f t="shared" ca="1" si="10"/>
        <v/>
      </c>
      <c r="AR7" s="32" t="str">
        <f ca="1">IF(ISERROR(OFFSET(RTT!$A$1,SUMPRODUCT((ListeSalariesRTT=$F$36)*(PlageRTT=AP7)*ROW(PlageRTT))-1,0)),"",IF(OFFSET(RTT!$A$1,SUMPRODUCT((ListeSalariesRTT=$F$36)*(PlageRTT=AP7)*ROW(PlageRTT))-1,0)=$F$36,AP7,""))</f>
        <v/>
      </c>
      <c r="AS7" s="38" t="str">
        <f>IF(AT7="","",CHOOSE(MATCH(WEEKDAY(AT7,2),{1;2;3;4;5;6;7}),"L","M","ME","J","V","S","D"))</f>
        <v>M</v>
      </c>
      <c r="AT7" s="39">
        <f t="shared" si="23"/>
        <v>40883</v>
      </c>
      <c r="AU7" s="26" t="str">
        <f t="shared" ca="1" si="11"/>
        <v/>
      </c>
      <c r="AV7" s="32" t="str">
        <f ca="1">IF(ISERROR(OFFSET(RTT!$A$1,SUMPRODUCT((ListeSalariesRTT=$F$36)*(PlageRTT=AT7)*ROW(PlageRTT))-1,0)),"",IF(OFFSET(RTT!$A$1,SUMPRODUCT((ListeSalariesRTT=$F$36)*(PlageRTT=AT7)*ROW(PlageRTT))-1,0)=$F$36,AT7,""))</f>
        <v/>
      </c>
    </row>
    <row r="8" spans="1:48">
      <c r="A8" s="38" t="str">
        <f>IF(B8="","",CHOOSE(MATCH(WEEKDAY(B8,2),{1;2;3;4;5;6;7}),"L","M","ME","J","V","S","D"))</f>
        <v>V</v>
      </c>
      <c r="B8" s="39">
        <f t="shared" si="12"/>
        <v>40550</v>
      </c>
      <c r="C8" s="26">
        <f t="shared" ca="1" si="0"/>
        <v>40550</v>
      </c>
      <c r="D8" s="32" t="str">
        <f ca="1">IF(ISERROR(OFFSET(RTT!$A$1,SUMPRODUCT((ListeSalariesRTT=$F$36)*(PlageRTT=B8)*ROW(PlageRTT))-1,0)),"",IF(OFFSET(RTT!$A$1,SUMPRODUCT((ListeSalariesRTT=$F$36)*(PlageRTT=B8)*ROW(PlageRTT))-1,0)=$F$36,B8,""))</f>
        <v/>
      </c>
      <c r="E8" s="38" t="str">
        <f>IF(F8="","",CHOOSE(MATCH(WEEKDAY(F8,2),{1;2;3;4;5;6;7}),"L","M","ME","J","V","S","D"))</f>
        <v>L</v>
      </c>
      <c r="F8" s="39">
        <f t="shared" si="13"/>
        <v>40581</v>
      </c>
      <c r="G8" s="26" t="str">
        <f t="shared" ca="1" si="1"/>
        <v/>
      </c>
      <c r="H8" s="32" t="str">
        <f ca="1">IF(ISERROR(OFFSET(RTT!$A$1,SUMPRODUCT((ListeSalariesRTT=$F$36)*(PlageRTT=F8)*ROW(PlageRTT))-1,0)),"",IF(OFFSET(RTT!$A$1,SUMPRODUCT((ListeSalariesRTT=$F$36)*(PlageRTT=F8)*ROW(PlageRTT))-1,0)=$F$36,F8,""))</f>
        <v/>
      </c>
      <c r="I8" s="38" t="str">
        <f>IF(J8="","",CHOOSE(MATCH(WEEKDAY(J8,2),{1;2;3;4;5;6;7}),"L","M","ME","J","V","S","D"))</f>
        <v>L</v>
      </c>
      <c r="J8" s="39">
        <f t="shared" si="14"/>
        <v>40609</v>
      </c>
      <c r="K8" s="26" t="str">
        <f t="shared" ca="1" si="2"/>
        <v/>
      </c>
      <c r="L8" s="32" t="str">
        <f ca="1">IF(ISERROR(OFFSET(RTT!$A$1,SUMPRODUCT((ListeSalariesRTT=$F$36)*(PlageRTT=J8)*ROW(PlageRTT))-1,0)),"",IF(OFFSET(RTT!$A$1,SUMPRODUCT((ListeSalariesRTT=$F$36)*(PlageRTT=J8)*ROW(PlageRTT))-1,0)=$F$36,J8,""))</f>
        <v/>
      </c>
      <c r="M8" s="38" t="str">
        <f>IF(N8="","",CHOOSE(MATCH(WEEKDAY(N8,2),{1;2;3;4;5;6;7}),"L","M","ME","J","V","S","D"))</f>
        <v>J</v>
      </c>
      <c r="N8" s="39">
        <f t="shared" si="15"/>
        <v>40640</v>
      </c>
      <c r="O8" s="26" t="str">
        <f t="shared" ca="1" si="3"/>
        <v/>
      </c>
      <c r="P8" s="32" t="str">
        <f ca="1">IF(ISERROR(OFFSET(RTT!$A$1,SUMPRODUCT((ListeSalariesRTT=$F$36)*(PlageRTT=N8)*ROW(PlageRTT))-1,0)),"",IF(OFFSET(RTT!$A$1,SUMPRODUCT((ListeSalariesRTT=$F$36)*(PlageRTT=N8)*ROW(PlageRTT))-1,0)=$F$36,N8,""))</f>
        <v/>
      </c>
      <c r="Q8" s="38" t="str">
        <f>IF(R8="","",CHOOSE(MATCH(WEEKDAY(R8,2),{1;2;3;4;5;6;7}),"L","M","ME","J","V","S","D"))</f>
        <v>S</v>
      </c>
      <c r="R8" s="39">
        <f t="shared" si="16"/>
        <v>40670</v>
      </c>
      <c r="S8" s="26" t="str">
        <f t="shared" ca="1" si="4"/>
        <v/>
      </c>
      <c r="T8" s="32" t="str">
        <f ca="1">IF(ISERROR(OFFSET(RTT!$A$1,SUMPRODUCT((ListeSalariesRTT=$F$36)*(PlageRTT=R8)*ROW(PlageRTT))-1,0)),"",IF(OFFSET(RTT!$A$1,SUMPRODUCT((ListeSalariesRTT=$F$36)*(PlageRTT=R8)*ROW(PlageRTT))-1,0)=$F$36,R8,""))</f>
        <v/>
      </c>
      <c r="U8" s="38" t="str">
        <f>IF(V8="","",CHOOSE(MATCH(WEEKDAY(V8,2),{1;2;3;4;5;6;7}),"L","M","ME","J","V","S","D"))</f>
        <v>M</v>
      </c>
      <c r="V8" s="39">
        <f t="shared" si="17"/>
        <v>40701</v>
      </c>
      <c r="W8" s="26" t="str">
        <f t="shared" ca="1" si="5"/>
        <v/>
      </c>
      <c r="X8" s="32" t="str">
        <f ca="1">IF(ISERROR(OFFSET(RTT!$A$1,SUMPRODUCT((ListeSalariesRTT=$F$36)*(PlageRTT=V8)*ROW(PlageRTT))-1,0)),"",IF(OFFSET(RTT!$A$1,SUMPRODUCT((ListeSalariesRTT=$F$36)*(PlageRTT=V8)*ROW(PlageRTT))-1,0)=$F$36,V8,""))</f>
        <v/>
      </c>
      <c r="Y8" s="38" t="str">
        <f>IF(Z8="","",CHOOSE(MATCH(WEEKDAY(Z8,2),{1;2;3;4;5;6;7}),"L","M","ME","J","V","S","D"))</f>
        <v>J</v>
      </c>
      <c r="Z8" s="39">
        <f t="shared" si="18"/>
        <v>40731</v>
      </c>
      <c r="AA8" s="26" t="str">
        <f t="shared" ca="1" si="6"/>
        <v/>
      </c>
      <c r="AB8" s="32" t="str">
        <f ca="1">IF(ISERROR(OFFSET(RTT!$A$1,SUMPRODUCT((ListeSalariesRTT=$F$36)*(PlageRTT=Z8)*ROW(PlageRTT))-1,0)),"",IF(OFFSET(RTT!$A$1,SUMPRODUCT((ListeSalariesRTT=$F$36)*(PlageRTT=Z8)*ROW(PlageRTT))-1,0)=$F$36,Z8,""))</f>
        <v/>
      </c>
      <c r="AC8" s="38" t="str">
        <f>IF(AD8="","",CHOOSE(MATCH(WEEKDAY(AD8,2),{1;2;3;4;5;6;7}),"L","M","ME","J","V","S","D"))</f>
        <v>D</v>
      </c>
      <c r="AD8" s="39">
        <f t="shared" si="19"/>
        <v>40762</v>
      </c>
      <c r="AE8" s="26" t="str">
        <f t="shared" ca="1" si="7"/>
        <v/>
      </c>
      <c r="AF8" s="32" t="str">
        <f ca="1">IF(ISERROR(OFFSET(RTT!$A$1,SUMPRODUCT((ListeSalariesRTT=$F$36)*(PlageRTT=AD8)*ROW(PlageRTT))-1,0)),"",IF(OFFSET(RTT!$A$1,SUMPRODUCT((ListeSalariesRTT=$F$36)*(PlageRTT=AD8)*ROW(PlageRTT))-1,0)=$F$36,AD8,""))</f>
        <v/>
      </c>
      <c r="AG8" s="38" t="str">
        <f>IF(AH8="","",CHOOSE(MATCH(WEEKDAY(AH8,2),{1;2;3;4;5;6;7}),"L","M","ME","J","V","S","D"))</f>
        <v>ME</v>
      </c>
      <c r="AH8" s="39">
        <f t="shared" si="20"/>
        <v>40793</v>
      </c>
      <c r="AI8" s="26" t="str">
        <f t="shared" ca="1" si="8"/>
        <v/>
      </c>
      <c r="AJ8" s="32" t="str">
        <f ca="1">IF(ISERROR(OFFSET(RTT!$A$1,SUMPRODUCT((ListeSalariesRTT=$F$36)*(PlageRTT=AH8)*ROW(PlageRTT))-1,0)),"",IF(OFFSET(RTT!$A$1,SUMPRODUCT((ListeSalariesRTT=$F$36)*(PlageRTT=AH8)*ROW(PlageRTT))-1,0)=$F$36,AH8,""))</f>
        <v/>
      </c>
      <c r="AK8" s="38" t="str">
        <f>IF(AL8="","",CHOOSE(MATCH(WEEKDAY(AL8,2),{1;2;3;4;5;6;7}),"L","M","ME","J","V","S","D"))</f>
        <v>V</v>
      </c>
      <c r="AL8" s="39">
        <f t="shared" si="21"/>
        <v>40823</v>
      </c>
      <c r="AM8" s="26" t="str">
        <f t="shared" ca="1" si="9"/>
        <v/>
      </c>
      <c r="AN8" s="32" t="str">
        <f ca="1">IF(ISERROR(OFFSET(RTT!$A$1,SUMPRODUCT((ListeSalariesRTT=$F$36)*(PlageRTT=AL8)*ROW(PlageRTT))-1,0)),"",IF(OFFSET(RTT!$A$1,SUMPRODUCT((ListeSalariesRTT=$F$36)*(PlageRTT=AL8)*ROW(PlageRTT))-1,0)=$F$36,AL8,""))</f>
        <v/>
      </c>
      <c r="AO8" s="38" t="str">
        <f>IF(AP8="","",CHOOSE(MATCH(WEEKDAY(AP8,2),{1;2;3;4;5;6;7}),"L","M","ME","J","V","S","D"))</f>
        <v>L</v>
      </c>
      <c r="AP8" s="39">
        <f t="shared" si="22"/>
        <v>40854</v>
      </c>
      <c r="AQ8" s="26" t="str">
        <f t="shared" ca="1" si="10"/>
        <v/>
      </c>
      <c r="AR8" s="32" t="str">
        <f ca="1">IF(ISERROR(OFFSET(RTT!$A$1,SUMPRODUCT((ListeSalariesRTT=$F$36)*(PlageRTT=AP8)*ROW(PlageRTT))-1,0)),"",IF(OFFSET(RTT!$A$1,SUMPRODUCT((ListeSalariesRTT=$F$36)*(PlageRTT=AP8)*ROW(PlageRTT))-1,0)=$F$36,AP8,""))</f>
        <v/>
      </c>
      <c r="AS8" s="38" t="str">
        <f>IF(AT8="","",CHOOSE(MATCH(WEEKDAY(AT8,2),{1;2;3;4;5;6;7}),"L","M","ME","J","V","S","D"))</f>
        <v>ME</v>
      </c>
      <c r="AT8" s="39">
        <f t="shared" si="23"/>
        <v>40884</v>
      </c>
      <c r="AU8" s="26" t="str">
        <f t="shared" ca="1" si="11"/>
        <v/>
      </c>
      <c r="AV8" s="32" t="str">
        <f ca="1">IF(ISERROR(OFFSET(RTT!$A$1,SUMPRODUCT((ListeSalariesRTT=$F$36)*(PlageRTT=AT8)*ROW(PlageRTT))-1,0)),"",IF(OFFSET(RTT!$A$1,SUMPRODUCT((ListeSalariesRTT=$F$36)*(PlageRTT=AT8)*ROW(PlageRTT))-1,0)=$F$36,AT8,""))</f>
        <v/>
      </c>
    </row>
    <row r="9" spans="1:48">
      <c r="A9" s="38" t="str">
        <f>IF(B9="","",CHOOSE(MATCH(WEEKDAY(B9,2),{1;2;3;4;5;6;7}),"L","M","ME","J","V","S","D"))</f>
        <v>S</v>
      </c>
      <c r="B9" s="39">
        <f t="shared" si="12"/>
        <v>40551</v>
      </c>
      <c r="C9" s="26" t="str">
        <f t="shared" ca="1" si="0"/>
        <v/>
      </c>
      <c r="D9" s="32" t="str">
        <f ca="1">IF(ISERROR(OFFSET(RTT!$A$1,SUMPRODUCT((ListeSalariesRTT=$F$36)*(PlageRTT=B9)*ROW(PlageRTT))-1,0)),"",IF(OFFSET(RTT!$A$1,SUMPRODUCT((ListeSalariesRTT=$F$36)*(PlageRTT=B9)*ROW(PlageRTT))-1,0)=$F$36,B9,""))</f>
        <v/>
      </c>
      <c r="E9" s="38" t="str">
        <f>IF(F9="","",CHOOSE(MATCH(WEEKDAY(F9,2),{1;2;3;4;5;6;7}),"L","M","ME","J","V","S","D"))</f>
        <v>M</v>
      </c>
      <c r="F9" s="39">
        <f t="shared" si="13"/>
        <v>40582</v>
      </c>
      <c r="G9" s="26" t="str">
        <f t="shared" ca="1" si="1"/>
        <v/>
      </c>
      <c r="H9" s="32" t="str">
        <f ca="1">IF(ISERROR(OFFSET(RTT!$A$1,SUMPRODUCT((ListeSalariesRTT=$F$36)*(PlageRTT=F9)*ROW(PlageRTT))-1,0)),"",IF(OFFSET(RTT!$A$1,SUMPRODUCT((ListeSalariesRTT=$F$36)*(PlageRTT=F9)*ROW(PlageRTT))-1,0)=$F$36,F9,""))</f>
        <v/>
      </c>
      <c r="I9" s="38" t="str">
        <f>IF(J9="","",CHOOSE(MATCH(WEEKDAY(J9,2),{1;2;3;4;5;6;7}),"L","M","ME","J","V","S","D"))</f>
        <v>M</v>
      </c>
      <c r="J9" s="39">
        <f t="shared" si="14"/>
        <v>40610</v>
      </c>
      <c r="K9" s="26" t="str">
        <f t="shared" ca="1" si="2"/>
        <v/>
      </c>
      <c r="L9" s="32" t="str">
        <f ca="1">IF(ISERROR(OFFSET(RTT!$A$1,SUMPRODUCT((ListeSalariesRTT=$F$36)*(PlageRTT=J9)*ROW(PlageRTT))-1,0)),"",IF(OFFSET(RTT!$A$1,SUMPRODUCT((ListeSalariesRTT=$F$36)*(PlageRTT=J9)*ROW(PlageRTT))-1,0)=$F$36,J9,""))</f>
        <v/>
      </c>
      <c r="M9" s="38" t="str">
        <f>IF(N9="","",CHOOSE(MATCH(WEEKDAY(N9,2),{1;2;3;4;5;6;7}),"L","M","ME","J","V","S","D"))</f>
        <v>V</v>
      </c>
      <c r="N9" s="39">
        <f t="shared" si="15"/>
        <v>40641</v>
      </c>
      <c r="O9" s="26" t="str">
        <f t="shared" ca="1" si="3"/>
        <v/>
      </c>
      <c r="P9" s="32" t="str">
        <f ca="1">IF(ISERROR(OFFSET(RTT!$A$1,SUMPRODUCT((ListeSalariesRTT=$F$36)*(PlageRTT=N9)*ROW(PlageRTT))-1,0)),"",IF(OFFSET(RTT!$A$1,SUMPRODUCT((ListeSalariesRTT=$F$36)*(PlageRTT=N9)*ROW(PlageRTT))-1,0)=$F$36,N9,""))</f>
        <v/>
      </c>
      <c r="Q9" s="38" t="str">
        <f>IF(R9="","",CHOOSE(MATCH(WEEKDAY(R9,2),{1;2;3;4;5;6;7}),"L","M","ME","J","V","S","D"))</f>
        <v>D</v>
      </c>
      <c r="R9" s="39">
        <f t="shared" si="16"/>
        <v>40671</v>
      </c>
      <c r="S9" s="26" t="str">
        <f t="shared" ca="1" si="4"/>
        <v/>
      </c>
      <c r="T9" s="32" t="str">
        <f ca="1">IF(ISERROR(OFFSET(RTT!$A$1,SUMPRODUCT((ListeSalariesRTT=$F$36)*(PlageRTT=R9)*ROW(PlageRTT))-1,0)),"",IF(OFFSET(RTT!$A$1,SUMPRODUCT((ListeSalariesRTT=$F$36)*(PlageRTT=R9)*ROW(PlageRTT))-1,0)=$F$36,R9,""))</f>
        <v/>
      </c>
      <c r="U9" s="38" t="str">
        <f>IF(V9="","",CHOOSE(MATCH(WEEKDAY(V9,2),{1;2;3;4;5;6;7}),"L","M","ME","J","V","S","D"))</f>
        <v>ME</v>
      </c>
      <c r="V9" s="39">
        <f t="shared" si="17"/>
        <v>40702</v>
      </c>
      <c r="W9" s="26" t="str">
        <f t="shared" ca="1" si="5"/>
        <v/>
      </c>
      <c r="X9" s="32" t="str">
        <f ca="1">IF(ISERROR(OFFSET(RTT!$A$1,SUMPRODUCT((ListeSalariesRTT=$F$36)*(PlageRTT=V9)*ROW(PlageRTT))-1,0)),"",IF(OFFSET(RTT!$A$1,SUMPRODUCT((ListeSalariesRTT=$F$36)*(PlageRTT=V9)*ROW(PlageRTT))-1,0)=$F$36,V9,""))</f>
        <v/>
      </c>
      <c r="Y9" s="38" t="str">
        <f>IF(Z9="","",CHOOSE(MATCH(WEEKDAY(Z9,2),{1;2;3;4;5;6;7}),"L","M","ME","J","V","S","D"))</f>
        <v>V</v>
      </c>
      <c r="Z9" s="39">
        <f t="shared" si="18"/>
        <v>40732</v>
      </c>
      <c r="AA9" s="26" t="str">
        <f t="shared" ca="1" si="6"/>
        <v/>
      </c>
      <c r="AB9" s="32" t="str">
        <f ca="1">IF(ISERROR(OFFSET(RTT!$A$1,SUMPRODUCT((ListeSalariesRTT=$F$36)*(PlageRTT=Z9)*ROW(PlageRTT))-1,0)),"",IF(OFFSET(RTT!$A$1,SUMPRODUCT((ListeSalariesRTT=$F$36)*(PlageRTT=Z9)*ROW(PlageRTT))-1,0)=$F$36,Z9,""))</f>
        <v/>
      </c>
      <c r="AC9" s="38" t="str">
        <f>IF(AD9="","",CHOOSE(MATCH(WEEKDAY(AD9,2),{1;2;3;4;5;6;7}),"L","M","ME","J","V","S","D"))</f>
        <v>L</v>
      </c>
      <c r="AD9" s="39">
        <f t="shared" si="19"/>
        <v>40763</v>
      </c>
      <c r="AE9" s="26" t="str">
        <f t="shared" ca="1" si="7"/>
        <v/>
      </c>
      <c r="AF9" s="32" t="str">
        <f ca="1">IF(ISERROR(OFFSET(RTT!$A$1,SUMPRODUCT((ListeSalariesRTT=$F$36)*(PlageRTT=AD9)*ROW(PlageRTT))-1,0)),"",IF(OFFSET(RTT!$A$1,SUMPRODUCT((ListeSalariesRTT=$F$36)*(PlageRTT=AD9)*ROW(PlageRTT))-1,0)=$F$36,AD9,""))</f>
        <v/>
      </c>
      <c r="AG9" s="38" t="str">
        <f>IF(AH9="","",CHOOSE(MATCH(WEEKDAY(AH9,2),{1;2;3;4;5;6;7}),"L","M","ME","J","V","S","D"))</f>
        <v>J</v>
      </c>
      <c r="AH9" s="39">
        <f t="shared" si="20"/>
        <v>40794</v>
      </c>
      <c r="AI9" s="26" t="str">
        <f t="shared" ca="1" si="8"/>
        <v/>
      </c>
      <c r="AJ9" s="32" t="str">
        <f ca="1">IF(ISERROR(OFFSET(RTT!$A$1,SUMPRODUCT((ListeSalariesRTT=$F$36)*(PlageRTT=AH9)*ROW(PlageRTT))-1,0)),"",IF(OFFSET(RTT!$A$1,SUMPRODUCT((ListeSalariesRTT=$F$36)*(PlageRTT=AH9)*ROW(PlageRTT))-1,0)=$F$36,AH9,""))</f>
        <v/>
      </c>
      <c r="AK9" s="38" t="str">
        <f>IF(AL9="","",CHOOSE(MATCH(WEEKDAY(AL9,2),{1;2;3;4;5;6;7}),"L","M","ME","J","V","S","D"))</f>
        <v>S</v>
      </c>
      <c r="AL9" s="39">
        <f t="shared" si="21"/>
        <v>40824</v>
      </c>
      <c r="AM9" s="26" t="str">
        <f t="shared" ca="1" si="9"/>
        <v/>
      </c>
      <c r="AN9" s="32" t="str">
        <f ca="1">IF(ISERROR(OFFSET(RTT!$A$1,SUMPRODUCT((ListeSalariesRTT=$F$36)*(PlageRTT=AL9)*ROW(PlageRTT))-1,0)),"",IF(OFFSET(RTT!$A$1,SUMPRODUCT((ListeSalariesRTT=$F$36)*(PlageRTT=AL9)*ROW(PlageRTT))-1,0)=$F$36,AL9,""))</f>
        <v/>
      </c>
      <c r="AO9" s="38" t="str">
        <f>IF(AP9="","",CHOOSE(MATCH(WEEKDAY(AP9,2),{1;2;3;4;5;6;7}),"L","M","ME","J","V","S","D"))</f>
        <v>M</v>
      </c>
      <c r="AP9" s="39">
        <f t="shared" si="22"/>
        <v>40855</v>
      </c>
      <c r="AQ9" s="26" t="str">
        <f t="shared" ca="1" si="10"/>
        <v/>
      </c>
      <c r="AR9" s="32" t="str">
        <f ca="1">IF(ISERROR(OFFSET(RTT!$A$1,SUMPRODUCT((ListeSalariesRTT=$F$36)*(PlageRTT=AP9)*ROW(PlageRTT))-1,0)),"",IF(OFFSET(RTT!$A$1,SUMPRODUCT((ListeSalariesRTT=$F$36)*(PlageRTT=AP9)*ROW(PlageRTT))-1,0)=$F$36,AP9,""))</f>
        <v/>
      </c>
      <c r="AS9" s="38" t="str">
        <f>IF(AT9="","",CHOOSE(MATCH(WEEKDAY(AT9,2),{1;2;3;4;5;6;7}),"L","M","ME","J","V","S","D"))</f>
        <v>J</v>
      </c>
      <c r="AT9" s="39">
        <f t="shared" si="23"/>
        <v>40885</v>
      </c>
      <c r="AU9" s="26" t="str">
        <f t="shared" ca="1" si="11"/>
        <v/>
      </c>
      <c r="AV9" s="32" t="str">
        <f ca="1">IF(ISERROR(OFFSET(RTT!$A$1,SUMPRODUCT((ListeSalariesRTT=$F$36)*(PlageRTT=AT9)*ROW(PlageRTT))-1,0)),"",IF(OFFSET(RTT!$A$1,SUMPRODUCT((ListeSalariesRTT=$F$36)*(PlageRTT=AT9)*ROW(PlageRTT))-1,0)=$F$36,AT9,""))</f>
        <v/>
      </c>
    </row>
    <row r="10" spans="1:48">
      <c r="A10" s="38" t="str">
        <f>IF(B10="","",CHOOSE(MATCH(WEEKDAY(B10,2),{1;2;3;4;5;6;7}),"L","M","ME","J","V","S","D"))</f>
        <v>D</v>
      </c>
      <c r="B10" s="39">
        <f t="shared" si="12"/>
        <v>40552</v>
      </c>
      <c r="C10" s="26" t="str">
        <f t="shared" ca="1" si="0"/>
        <v/>
      </c>
      <c r="D10" s="32" t="str">
        <f ca="1">IF(ISERROR(OFFSET(RTT!$A$1,SUMPRODUCT((ListeSalariesRTT=$F$36)*(PlageRTT=B10)*ROW(PlageRTT))-1,0)),"",IF(OFFSET(RTT!$A$1,SUMPRODUCT((ListeSalariesRTT=$F$36)*(PlageRTT=B10)*ROW(PlageRTT))-1,0)=$F$36,B10,""))</f>
        <v/>
      </c>
      <c r="E10" s="38" t="str">
        <f>IF(F10="","",CHOOSE(MATCH(WEEKDAY(F10,2),{1;2;3;4;5;6;7}),"L","M","ME","J","V","S","D"))</f>
        <v>ME</v>
      </c>
      <c r="F10" s="39">
        <f t="shared" si="13"/>
        <v>40583</v>
      </c>
      <c r="G10" s="26" t="str">
        <f t="shared" ca="1" si="1"/>
        <v/>
      </c>
      <c r="H10" s="32" t="str">
        <f ca="1">IF(ISERROR(OFFSET(RTT!$A$1,SUMPRODUCT((ListeSalariesRTT=$F$36)*(PlageRTT=F10)*ROW(PlageRTT))-1,0)),"",IF(OFFSET(RTT!$A$1,SUMPRODUCT((ListeSalariesRTT=$F$36)*(PlageRTT=F10)*ROW(PlageRTT))-1,0)=$F$36,F10,""))</f>
        <v/>
      </c>
      <c r="I10" s="38" t="str">
        <f>IF(J10="","",CHOOSE(MATCH(WEEKDAY(J10,2),{1;2;3;4;5;6;7}),"L","M","ME","J","V","S","D"))</f>
        <v>ME</v>
      </c>
      <c r="J10" s="39">
        <f t="shared" si="14"/>
        <v>40611</v>
      </c>
      <c r="K10" s="26" t="str">
        <f t="shared" ca="1" si="2"/>
        <v/>
      </c>
      <c r="L10" s="32" t="str">
        <f ca="1">IF(ISERROR(OFFSET(RTT!$A$1,SUMPRODUCT((ListeSalariesRTT=$F$36)*(PlageRTT=J10)*ROW(PlageRTT))-1,0)),"",IF(OFFSET(RTT!$A$1,SUMPRODUCT((ListeSalariesRTT=$F$36)*(PlageRTT=J10)*ROW(PlageRTT))-1,0)=$F$36,J10,""))</f>
        <v/>
      </c>
      <c r="M10" s="38" t="str">
        <f>IF(N10="","",CHOOSE(MATCH(WEEKDAY(N10,2),{1;2;3;4;5;6;7}),"L","M","ME","J","V","S","D"))</f>
        <v>S</v>
      </c>
      <c r="N10" s="39">
        <f t="shared" si="15"/>
        <v>40642</v>
      </c>
      <c r="O10" s="26" t="str">
        <f t="shared" ca="1" si="3"/>
        <v/>
      </c>
      <c r="P10" s="32" t="str">
        <f ca="1">IF(ISERROR(OFFSET(RTT!$A$1,SUMPRODUCT((ListeSalariesRTT=$F$36)*(PlageRTT=N10)*ROW(PlageRTT))-1,0)),"",IF(OFFSET(RTT!$A$1,SUMPRODUCT((ListeSalariesRTT=$F$36)*(PlageRTT=N10)*ROW(PlageRTT))-1,0)=$F$36,N10,""))</f>
        <v/>
      </c>
      <c r="Q10" s="38" t="str">
        <f>IF(R10="","",CHOOSE(MATCH(WEEKDAY(R10,2),{1;2;3;4;5;6;7}),"L","M","ME","J","V","S","D"))</f>
        <v>L</v>
      </c>
      <c r="R10" s="39">
        <f t="shared" si="16"/>
        <v>40672</v>
      </c>
      <c r="S10" s="26" t="str">
        <f t="shared" ca="1" si="4"/>
        <v/>
      </c>
      <c r="T10" s="32" t="str">
        <f ca="1">IF(ISERROR(OFFSET(RTT!$A$1,SUMPRODUCT((ListeSalariesRTT=$F$36)*(PlageRTT=R10)*ROW(PlageRTT))-1,0)),"",IF(OFFSET(RTT!$A$1,SUMPRODUCT((ListeSalariesRTT=$F$36)*(PlageRTT=R10)*ROW(PlageRTT))-1,0)=$F$36,R10,""))</f>
        <v/>
      </c>
      <c r="U10" s="38" t="str">
        <f>IF(V10="","",CHOOSE(MATCH(WEEKDAY(V10,2),{1;2;3;4;5;6;7}),"L","M","ME","J","V","S","D"))</f>
        <v>J</v>
      </c>
      <c r="V10" s="39">
        <f t="shared" si="17"/>
        <v>40703</v>
      </c>
      <c r="W10" s="26" t="str">
        <f t="shared" ca="1" si="5"/>
        <v/>
      </c>
      <c r="X10" s="32" t="str">
        <f ca="1">IF(ISERROR(OFFSET(RTT!$A$1,SUMPRODUCT((ListeSalariesRTT=$F$36)*(PlageRTT=V10)*ROW(PlageRTT))-1,0)),"",IF(OFFSET(RTT!$A$1,SUMPRODUCT((ListeSalariesRTT=$F$36)*(PlageRTT=V10)*ROW(PlageRTT))-1,0)=$F$36,V10,""))</f>
        <v/>
      </c>
      <c r="Y10" s="38" t="str">
        <f>IF(Z10="","",CHOOSE(MATCH(WEEKDAY(Z10,2),{1;2;3;4;5;6;7}),"L","M","ME","J","V","S","D"))</f>
        <v>S</v>
      </c>
      <c r="Z10" s="39">
        <f t="shared" si="18"/>
        <v>40733</v>
      </c>
      <c r="AA10" s="26" t="str">
        <f t="shared" ca="1" si="6"/>
        <v/>
      </c>
      <c r="AB10" s="32" t="str">
        <f ca="1">IF(ISERROR(OFFSET(RTT!$A$1,SUMPRODUCT((ListeSalariesRTT=$F$36)*(PlageRTT=Z10)*ROW(PlageRTT))-1,0)),"",IF(OFFSET(RTT!$A$1,SUMPRODUCT((ListeSalariesRTT=$F$36)*(PlageRTT=Z10)*ROW(PlageRTT))-1,0)=$F$36,Z10,""))</f>
        <v/>
      </c>
      <c r="AC10" s="38" t="str">
        <f>IF(AD10="","",CHOOSE(MATCH(WEEKDAY(AD10,2),{1;2;3;4;5;6;7}),"L","M","ME","J","V","S","D"))</f>
        <v>M</v>
      </c>
      <c r="AD10" s="39">
        <f t="shared" si="19"/>
        <v>40764</v>
      </c>
      <c r="AE10" s="26" t="str">
        <f t="shared" ca="1" si="7"/>
        <v/>
      </c>
      <c r="AF10" s="32" t="str">
        <f ca="1">IF(ISERROR(OFFSET(RTT!$A$1,SUMPRODUCT((ListeSalariesRTT=$F$36)*(PlageRTT=AD10)*ROW(PlageRTT))-1,0)),"",IF(OFFSET(RTT!$A$1,SUMPRODUCT((ListeSalariesRTT=$F$36)*(PlageRTT=AD10)*ROW(PlageRTT))-1,0)=$F$36,AD10,""))</f>
        <v/>
      </c>
      <c r="AG10" s="38" t="str">
        <f>IF(AH10="","",CHOOSE(MATCH(WEEKDAY(AH10,2),{1;2;3;4;5;6;7}),"L","M","ME","J","V","S","D"))</f>
        <v>V</v>
      </c>
      <c r="AH10" s="39">
        <f t="shared" si="20"/>
        <v>40795</v>
      </c>
      <c r="AI10" s="26" t="str">
        <f t="shared" ca="1" si="8"/>
        <v/>
      </c>
      <c r="AJ10" s="32" t="str">
        <f ca="1">IF(ISERROR(OFFSET(RTT!$A$1,SUMPRODUCT((ListeSalariesRTT=$F$36)*(PlageRTT=AH10)*ROW(PlageRTT))-1,0)),"",IF(OFFSET(RTT!$A$1,SUMPRODUCT((ListeSalariesRTT=$F$36)*(PlageRTT=AH10)*ROW(PlageRTT))-1,0)=$F$36,AH10,""))</f>
        <v/>
      </c>
      <c r="AK10" s="38" t="str">
        <f>IF(AL10="","",CHOOSE(MATCH(WEEKDAY(AL10,2),{1;2;3;4;5;6;7}),"L","M","ME","J","V","S","D"))</f>
        <v>D</v>
      </c>
      <c r="AL10" s="39">
        <f t="shared" si="21"/>
        <v>40825</v>
      </c>
      <c r="AM10" s="26" t="str">
        <f t="shared" ca="1" si="9"/>
        <v/>
      </c>
      <c r="AN10" s="32" t="str">
        <f ca="1">IF(ISERROR(OFFSET(RTT!$A$1,SUMPRODUCT((ListeSalariesRTT=$F$36)*(PlageRTT=AL10)*ROW(PlageRTT))-1,0)),"",IF(OFFSET(RTT!$A$1,SUMPRODUCT((ListeSalariesRTT=$F$36)*(PlageRTT=AL10)*ROW(PlageRTT))-1,0)=$F$36,AL10,""))</f>
        <v/>
      </c>
      <c r="AO10" s="38" t="str">
        <f>IF(AP10="","",CHOOSE(MATCH(WEEKDAY(AP10,2),{1;2;3;4;5;6;7}),"L","M","ME","J","V","S","D"))</f>
        <v>ME</v>
      </c>
      <c r="AP10" s="39">
        <f t="shared" si="22"/>
        <v>40856</v>
      </c>
      <c r="AQ10" s="26" t="str">
        <f t="shared" ca="1" si="10"/>
        <v/>
      </c>
      <c r="AR10" s="32" t="str">
        <f ca="1">IF(ISERROR(OFFSET(RTT!$A$1,SUMPRODUCT((ListeSalariesRTT=$F$36)*(PlageRTT=AP10)*ROW(PlageRTT))-1,0)),"",IF(OFFSET(RTT!$A$1,SUMPRODUCT((ListeSalariesRTT=$F$36)*(PlageRTT=AP10)*ROW(PlageRTT))-1,0)=$F$36,AP10,""))</f>
        <v/>
      </c>
      <c r="AS10" s="38" t="str">
        <f>IF(AT10="","",CHOOSE(MATCH(WEEKDAY(AT10,2),{1;2;3;4;5;6;7}),"L","M","ME","J","V","S","D"))</f>
        <v>V</v>
      </c>
      <c r="AT10" s="39">
        <f t="shared" si="23"/>
        <v>40886</v>
      </c>
      <c r="AU10" s="26" t="str">
        <f t="shared" ca="1" si="11"/>
        <v/>
      </c>
      <c r="AV10" s="32" t="str">
        <f ca="1">IF(ISERROR(OFFSET(RTT!$A$1,SUMPRODUCT((ListeSalariesRTT=$F$36)*(PlageRTT=AT10)*ROW(PlageRTT))-1,0)),"",IF(OFFSET(RTT!$A$1,SUMPRODUCT((ListeSalariesRTT=$F$36)*(PlageRTT=AT10)*ROW(PlageRTT))-1,0)=$F$36,AT10,""))</f>
        <v/>
      </c>
    </row>
    <row r="11" spans="1:48">
      <c r="A11" s="38" t="str">
        <f>IF(B11="","",CHOOSE(MATCH(WEEKDAY(B11,2),{1;2;3;4;5;6;7}),"L","M","ME","J","V","S","D"))</f>
        <v>L</v>
      </c>
      <c r="B11" s="39">
        <f t="shared" si="12"/>
        <v>40553</v>
      </c>
      <c r="C11" s="26" t="str">
        <f t="shared" ca="1" si="0"/>
        <v/>
      </c>
      <c r="D11" s="32" t="str">
        <f ca="1">IF(ISERROR(OFFSET(RTT!$A$1,SUMPRODUCT((ListeSalariesRTT=$F$36)*(PlageRTT=B11)*ROW(PlageRTT))-1,0)),"",IF(OFFSET(RTT!$A$1,SUMPRODUCT((ListeSalariesRTT=$F$36)*(PlageRTT=B11)*ROW(PlageRTT))-1,0)=$F$36,B11,""))</f>
        <v/>
      </c>
      <c r="E11" s="38" t="str">
        <f>IF(F11="","",CHOOSE(MATCH(WEEKDAY(F11,2),{1;2;3;4;5;6;7}),"L","M","ME","J","V","S","D"))</f>
        <v>J</v>
      </c>
      <c r="F11" s="39">
        <f t="shared" si="13"/>
        <v>40584</v>
      </c>
      <c r="G11" s="26" t="str">
        <f t="shared" ca="1" si="1"/>
        <v/>
      </c>
      <c r="H11" s="32" t="str">
        <f ca="1">IF(ISERROR(OFFSET(RTT!$A$1,SUMPRODUCT((ListeSalariesRTT=$F$36)*(PlageRTT=F11)*ROW(PlageRTT))-1,0)),"",IF(OFFSET(RTT!$A$1,SUMPRODUCT((ListeSalariesRTT=$F$36)*(PlageRTT=F11)*ROW(PlageRTT))-1,0)=$F$36,F11,""))</f>
        <v/>
      </c>
      <c r="I11" s="38" t="str">
        <f>IF(J11="","",CHOOSE(MATCH(WEEKDAY(J11,2),{1;2;3;4;5;6;7}),"L","M","ME","J","V","S","D"))</f>
        <v>J</v>
      </c>
      <c r="J11" s="39">
        <f t="shared" si="14"/>
        <v>40612</v>
      </c>
      <c r="K11" s="26" t="str">
        <f t="shared" ca="1" si="2"/>
        <v/>
      </c>
      <c r="L11" s="32" t="str">
        <f ca="1">IF(ISERROR(OFFSET(RTT!$A$1,SUMPRODUCT((ListeSalariesRTT=$F$36)*(PlageRTT=J11)*ROW(PlageRTT))-1,0)),"",IF(OFFSET(RTT!$A$1,SUMPRODUCT((ListeSalariesRTT=$F$36)*(PlageRTT=J11)*ROW(PlageRTT))-1,0)=$F$36,J11,""))</f>
        <v/>
      </c>
      <c r="M11" s="38" t="str">
        <f>IF(N11="","",CHOOSE(MATCH(WEEKDAY(N11,2),{1;2;3;4;5;6;7}),"L","M","ME","J","V","S","D"))</f>
        <v>D</v>
      </c>
      <c r="N11" s="39">
        <f t="shared" si="15"/>
        <v>40643</v>
      </c>
      <c r="O11" s="26" t="str">
        <f t="shared" ca="1" si="3"/>
        <v/>
      </c>
      <c r="P11" s="32" t="str">
        <f ca="1">IF(ISERROR(OFFSET(RTT!$A$1,SUMPRODUCT((ListeSalariesRTT=$F$36)*(PlageRTT=N11)*ROW(PlageRTT))-1,0)),"",IF(OFFSET(RTT!$A$1,SUMPRODUCT((ListeSalariesRTT=$F$36)*(PlageRTT=N11)*ROW(PlageRTT))-1,0)=$F$36,N11,""))</f>
        <v/>
      </c>
      <c r="Q11" s="38" t="str">
        <f>IF(R11="","",CHOOSE(MATCH(WEEKDAY(R11,2),{1;2;3;4;5;6;7}),"L","M","ME","J","V","S","D"))</f>
        <v>M</v>
      </c>
      <c r="R11" s="39">
        <f t="shared" si="16"/>
        <v>40673</v>
      </c>
      <c r="S11" s="26" t="str">
        <f t="shared" ca="1" si="4"/>
        <v/>
      </c>
      <c r="T11" s="32" t="str">
        <f ca="1">IF(ISERROR(OFFSET(RTT!$A$1,SUMPRODUCT((ListeSalariesRTT=$F$36)*(PlageRTT=R11)*ROW(PlageRTT))-1,0)),"",IF(OFFSET(RTT!$A$1,SUMPRODUCT((ListeSalariesRTT=$F$36)*(PlageRTT=R11)*ROW(PlageRTT))-1,0)=$F$36,R11,""))</f>
        <v/>
      </c>
      <c r="U11" s="38" t="str">
        <f>IF(V11="","",CHOOSE(MATCH(WEEKDAY(V11,2),{1;2;3;4;5;6;7}),"L","M","ME","J","V","S","D"))</f>
        <v>V</v>
      </c>
      <c r="V11" s="39">
        <f t="shared" si="17"/>
        <v>40704</v>
      </c>
      <c r="W11" s="26" t="str">
        <f t="shared" ca="1" si="5"/>
        <v/>
      </c>
      <c r="X11" s="32" t="str">
        <f ca="1">IF(ISERROR(OFFSET(RTT!$A$1,SUMPRODUCT((ListeSalariesRTT=$F$36)*(PlageRTT=V11)*ROW(PlageRTT))-1,0)),"",IF(OFFSET(RTT!$A$1,SUMPRODUCT((ListeSalariesRTT=$F$36)*(PlageRTT=V11)*ROW(PlageRTT))-1,0)=$F$36,V11,""))</f>
        <v/>
      </c>
      <c r="Y11" s="38" t="str">
        <f>IF(Z11="","",CHOOSE(MATCH(WEEKDAY(Z11,2),{1;2;3;4;5;6;7}),"L","M","ME","J","V","S","D"))</f>
        <v>D</v>
      </c>
      <c r="Z11" s="39">
        <f t="shared" si="18"/>
        <v>40734</v>
      </c>
      <c r="AA11" s="26" t="str">
        <f t="shared" ca="1" si="6"/>
        <v/>
      </c>
      <c r="AB11" s="32" t="str">
        <f ca="1">IF(ISERROR(OFFSET(RTT!$A$1,SUMPRODUCT((ListeSalariesRTT=$F$36)*(PlageRTT=Z11)*ROW(PlageRTT))-1,0)),"",IF(OFFSET(RTT!$A$1,SUMPRODUCT((ListeSalariesRTT=$F$36)*(PlageRTT=Z11)*ROW(PlageRTT))-1,0)=$F$36,Z11,""))</f>
        <v/>
      </c>
      <c r="AC11" s="38" t="str">
        <f>IF(AD11="","",CHOOSE(MATCH(WEEKDAY(AD11,2),{1;2;3;4;5;6;7}),"L","M","ME","J","V","S","D"))</f>
        <v>ME</v>
      </c>
      <c r="AD11" s="39">
        <f t="shared" si="19"/>
        <v>40765</v>
      </c>
      <c r="AE11" s="26" t="str">
        <f t="shared" ca="1" si="7"/>
        <v/>
      </c>
      <c r="AF11" s="32" t="str">
        <f ca="1">IF(ISERROR(OFFSET(RTT!$A$1,SUMPRODUCT((ListeSalariesRTT=$F$36)*(PlageRTT=AD11)*ROW(PlageRTT))-1,0)),"",IF(OFFSET(RTT!$A$1,SUMPRODUCT((ListeSalariesRTT=$F$36)*(PlageRTT=AD11)*ROW(PlageRTT))-1,0)=$F$36,AD11,""))</f>
        <v/>
      </c>
      <c r="AG11" s="38" t="str">
        <f>IF(AH11="","",CHOOSE(MATCH(WEEKDAY(AH11,2),{1;2;3;4;5;6;7}),"L","M","ME","J","V","S","D"))</f>
        <v>S</v>
      </c>
      <c r="AH11" s="39">
        <f t="shared" si="20"/>
        <v>40796</v>
      </c>
      <c r="AI11" s="26" t="str">
        <f t="shared" ca="1" si="8"/>
        <v/>
      </c>
      <c r="AJ11" s="32" t="str">
        <f ca="1">IF(ISERROR(OFFSET(RTT!$A$1,SUMPRODUCT((ListeSalariesRTT=$F$36)*(PlageRTT=AH11)*ROW(PlageRTT))-1,0)),"",IF(OFFSET(RTT!$A$1,SUMPRODUCT((ListeSalariesRTT=$F$36)*(PlageRTT=AH11)*ROW(PlageRTT))-1,0)=$F$36,AH11,""))</f>
        <v/>
      </c>
      <c r="AK11" s="38" t="str">
        <f>IF(AL11="","",CHOOSE(MATCH(WEEKDAY(AL11,2),{1;2;3;4;5;6;7}),"L","M","ME","J","V","S","D"))</f>
        <v>L</v>
      </c>
      <c r="AL11" s="39">
        <f t="shared" si="21"/>
        <v>40826</v>
      </c>
      <c r="AM11" s="26" t="str">
        <f t="shared" ca="1" si="9"/>
        <v/>
      </c>
      <c r="AN11" s="32" t="str">
        <f ca="1">IF(ISERROR(OFFSET(RTT!$A$1,SUMPRODUCT((ListeSalariesRTT=$F$36)*(PlageRTT=AL11)*ROW(PlageRTT))-1,0)),"",IF(OFFSET(RTT!$A$1,SUMPRODUCT((ListeSalariesRTT=$F$36)*(PlageRTT=AL11)*ROW(PlageRTT))-1,0)=$F$36,AL11,""))</f>
        <v/>
      </c>
      <c r="AO11" s="38" t="str">
        <f>IF(AP11="","",CHOOSE(MATCH(WEEKDAY(AP11,2),{1;2;3;4;5;6;7}),"L","M","ME","J","V","S","D"))</f>
        <v>J</v>
      </c>
      <c r="AP11" s="39">
        <f t="shared" si="22"/>
        <v>40857</v>
      </c>
      <c r="AQ11" s="26" t="str">
        <f t="shared" ca="1" si="10"/>
        <v/>
      </c>
      <c r="AR11" s="32" t="str">
        <f ca="1">IF(ISERROR(OFFSET(RTT!$A$1,SUMPRODUCT((ListeSalariesRTT=$F$36)*(PlageRTT=AP11)*ROW(PlageRTT))-1,0)),"",IF(OFFSET(RTT!$A$1,SUMPRODUCT((ListeSalariesRTT=$F$36)*(PlageRTT=AP11)*ROW(PlageRTT))-1,0)=$F$36,AP11,""))</f>
        <v/>
      </c>
      <c r="AS11" s="38" t="str">
        <f>IF(AT11="","",CHOOSE(MATCH(WEEKDAY(AT11,2),{1;2;3;4;5;6;7}),"L","M","ME","J","V","S","D"))</f>
        <v>S</v>
      </c>
      <c r="AT11" s="39">
        <f t="shared" si="23"/>
        <v>40887</v>
      </c>
      <c r="AU11" s="26" t="str">
        <f t="shared" ca="1" si="11"/>
        <v/>
      </c>
      <c r="AV11" s="32" t="str">
        <f ca="1">IF(ISERROR(OFFSET(RTT!$A$1,SUMPRODUCT((ListeSalariesRTT=$F$36)*(PlageRTT=AT11)*ROW(PlageRTT))-1,0)),"",IF(OFFSET(RTT!$A$1,SUMPRODUCT((ListeSalariesRTT=$F$36)*(PlageRTT=AT11)*ROW(PlageRTT))-1,0)=$F$36,AT11,""))</f>
        <v/>
      </c>
    </row>
    <row r="12" spans="1:48">
      <c r="A12" s="38" t="str">
        <f>IF(B12="","",CHOOSE(MATCH(WEEKDAY(B12,2),{1;2;3;4;5;6;7}),"L","M","ME","J","V","S","D"))</f>
        <v>M</v>
      </c>
      <c r="B12" s="39">
        <f t="shared" si="12"/>
        <v>40554</v>
      </c>
      <c r="C12" s="26" t="str">
        <f t="shared" ca="1" si="0"/>
        <v/>
      </c>
      <c r="D12" s="32" t="str">
        <f ca="1">IF(ISERROR(OFFSET(RTT!$A$1,SUMPRODUCT((ListeSalariesRTT=$F$36)*(PlageRTT=B12)*ROW(PlageRTT))-1,0)),"",IF(OFFSET(RTT!$A$1,SUMPRODUCT((ListeSalariesRTT=$F$36)*(PlageRTT=B12)*ROW(PlageRTT))-1,0)=$F$36,B12,""))</f>
        <v/>
      </c>
      <c r="E12" s="38" t="str">
        <f>IF(F12="","",CHOOSE(MATCH(WEEKDAY(F12,2),{1;2;3;4;5;6;7}),"L","M","ME","J","V","S","D"))</f>
        <v>V</v>
      </c>
      <c r="F12" s="39">
        <f t="shared" si="13"/>
        <v>40585</v>
      </c>
      <c r="G12" s="26" t="str">
        <f t="shared" ca="1" si="1"/>
        <v/>
      </c>
      <c r="H12" s="32" t="str">
        <f ca="1">IF(ISERROR(OFFSET(RTT!$A$1,SUMPRODUCT((ListeSalariesRTT=$F$36)*(PlageRTT=F12)*ROW(PlageRTT))-1,0)),"",IF(OFFSET(RTT!$A$1,SUMPRODUCT((ListeSalariesRTT=$F$36)*(PlageRTT=F12)*ROW(PlageRTT))-1,0)=$F$36,F12,""))</f>
        <v/>
      </c>
      <c r="I12" s="38" t="str">
        <f>IF(J12="","",CHOOSE(MATCH(WEEKDAY(J12,2),{1;2;3;4;5;6;7}),"L","M","ME","J","V","S","D"))</f>
        <v>V</v>
      </c>
      <c r="J12" s="39">
        <f t="shared" si="14"/>
        <v>40613</v>
      </c>
      <c r="K12" s="26" t="str">
        <f t="shared" ca="1" si="2"/>
        <v/>
      </c>
      <c r="L12" s="32" t="str">
        <f ca="1">IF(ISERROR(OFFSET(RTT!$A$1,SUMPRODUCT((ListeSalariesRTT=$F$36)*(PlageRTT=J12)*ROW(PlageRTT))-1,0)),"",IF(OFFSET(RTT!$A$1,SUMPRODUCT((ListeSalariesRTT=$F$36)*(PlageRTT=J12)*ROW(PlageRTT))-1,0)=$F$36,J12,""))</f>
        <v/>
      </c>
      <c r="M12" s="38" t="str">
        <f>IF(N12="","",CHOOSE(MATCH(WEEKDAY(N12,2),{1;2;3;4;5;6;7}),"L","M","ME","J","V","S","D"))</f>
        <v>L</v>
      </c>
      <c r="N12" s="39">
        <f t="shared" si="15"/>
        <v>40644</v>
      </c>
      <c r="O12" s="26" t="str">
        <f t="shared" ca="1" si="3"/>
        <v/>
      </c>
      <c r="P12" s="32" t="str">
        <f ca="1">IF(ISERROR(OFFSET(RTT!$A$1,SUMPRODUCT((ListeSalariesRTT=$F$36)*(PlageRTT=N12)*ROW(PlageRTT))-1,0)),"",IF(OFFSET(RTT!$A$1,SUMPRODUCT((ListeSalariesRTT=$F$36)*(PlageRTT=N12)*ROW(PlageRTT))-1,0)=$F$36,N12,""))</f>
        <v/>
      </c>
      <c r="Q12" s="38" t="str">
        <f>IF(R12="","",CHOOSE(MATCH(WEEKDAY(R12,2),{1;2;3;4;5;6;7}),"L","M","ME","J","V","S","D"))</f>
        <v>ME</v>
      </c>
      <c r="R12" s="39">
        <f t="shared" si="16"/>
        <v>40674</v>
      </c>
      <c r="S12" s="26" t="str">
        <f t="shared" ca="1" si="4"/>
        <v/>
      </c>
      <c r="T12" s="32" t="str">
        <f ca="1">IF(ISERROR(OFFSET(RTT!$A$1,SUMPRODUCT((ListeSalariesRTT=$F$36)*(PlageRTT=R12)*ROW(PlageRTT))-1,0)),"",IF(OFFSET(RTT!$A$1,SUMPRODUCT((ListeSalariesRTT=$F$36)*(PlageRTT=R12)*ROW(PlageRTT))-1,0)=$F$36,R12,""))</f>
        <v/>
      </c>
      <c r="U12" s="38" t="str">
        <f>IF(V12="","",CHOOSE(MATCH(WEEKDAY(V12,2),{1;2;3;4;5;6;7}),"L","M","ME","J","V","S","D"))</f>
        <v>S</v>
      </c>
      <c r="V12" s="39">
        <f t="shared" si="17"/>
        <v>40705</v>
      </c>
      <c r="W12" s="26" t="str">
        <f t="shared" ca="1" si="5"/>
        <v/>
      </c>
      <c r="X12" s="32" t="str">
        <f ca="1">IF(ISERROR(OFFSET(RTT!$A$1,SUMPRODUCT((ListeSalariesRTT=$F$36)*(PlageRTT=V12)*ROW(PlageRTT))-1,0)),"",IF(OFFSET(RTT!$A$1,SUMPRODUCT((ListeSalariesRTT=$F$36)*(PlageRTT=V12)*ROW(PlageRTT))-1,0)=$F$36,V12,""))</f>
        <v/>
      </c>
      <c r="Y12" s="38" t="str">
        <f>IF(Z12="","",CHOOSE(MATCH(WEEKDAY(Z12,2),{1;2;3;4;5;6;7}),"L","M","ME","J","V","S","D"))</f>
        <v>L</v>
      </c>
      <c r="Z12" s="39">
        <f t="shared" si="18"/>
        <v>40735</v>
      </c>
      <c r="AA12" s="26" t="str">
        <f t="shared" ca="1" si="6"/>
        <v/>
      </c>
      <c r="AB12" s="32" t="str">
        <f ca="1">IF(ISERROR(OFFSET(RTT!$A$1,SUMPRODUCT((ListeSalariesRTT=$F$36)*(PlageRTT=Z12)*ROW(PlageRTT))-1,0)),"",IF(OFFSET(RTT!$A$1,SUMPRODUCT((ListeSalariesRTT=$F$36)*(PlageRTT=Z12)*ROW(PlageRTT))-1,0)=$F$36,Z12,""))</f>
        <v/>
      </c>
      <c r="AC12" s="38" t="str">
        <f>IF(AD12="","",CHOOSE(MATCH(WEEKDAY(AD12,2),{1;2;3;4;5;6;7}),"L","M","ME","J","V","S","D"))</f>
        <v>J</v>
      </c>
      <c r="AD12" s="39">
        <f t="shared" si="19"/>
        <v>40766</v>
      </c>
      <c r="AE12" s="26" t="str">
        <f t="shared" ca="1" si="7"/>
        <v/>
      </c>
      <c r="AF12" s="32" t="str">
        <f ca="1">IF(ISERROR(OFFSET(RTT!$A$1,SUMPRODUCT((ListeSalariesRTT=$F$36)*(PlageRTT=AD12)*ROW(PlageRTT))-1,0)),"",IF(OFFSET(RTT!$A$1,SUMPRODUCT((ListeSalariesRTT=$F$36)*(PlageRTT=AD12)*ROW(PlageRTT))-1,0)=$F$36,AD12,""))</f>
        <v/>
      </c>
      <c r="AG12" s="38" t="str">
        <f>IF(AH12="","",CHOOSE(MATCH(WEEKDAY(AH12,2),{1;2;3;4;5;6;7}),"L","M","ME","J","V","S","D"))</f>
        <v>D</v>
      </c>
      <c r="AH12" s="39">
        <f t="shared" si="20"/>
        <v>40797</v>
      </c>
      <c r="AI12" s="26" t="str">
        <f t="shared" ca="1" si="8"/>
        <v/>
      </c>
      <c r="AJ12" s="32" t="str">
        <f ca="1">IF(ISERROR(OFFSET(RTT!$A$1,SUMPRODUCT((ListeSalariesRTT=$F$36)*(PlageRTT=AH12)*ROW(PlageRTT))-1,0)),"",IF(OFFSET(RTT!$A$1,SUMPRODUCT((ListeSalariesRTT=$F$36)*(PlageRTT=AH12)*ROW(PlageRTT))-1,0)=$F$36,AH12,""))</f>
        <v/>
      </c>
      <c r="AK12" s="38" t="str">
        <f>IF(AL12="","",CHOOSE(MATCH(WEEKDAY(AL12,2),{1;2;3;4;5;6;7}),"L","M","ME","J","V","S","D"))</f>
        <v>M</v>
      </c>
      <c r="AL12" s="39">
        <f t="shared" si="21"/>
        <v>40827</v>
      </c>
      <c r="AM12" s="26" t="str">
        <f t="shared" ca="1" si="9"/>
        <v/>
      </c>
      <c r="AN12" s="32" t="str">
        <f ca="1">IF(ISERROR(OFFSET(RTT!$A$1,SUMPRODUCT((ListeSalariesRTT=$F$36)*(PlageRTT=AL12)*ROW(PlageRTT))-1,0)),"",IF(OFFSET(RTT!$A$1,SUMPRODUCT((ListeSalariesRTT=$F$36)*(PlageRTT=AL12)*ROW(PlageRTT))-1,0)=$F$36,AL12,""))</f>
        <v/>
      </c>
      <c r="AO12" s="38" t="str">
        <f>IF(AP12="","",CHOOSE(MATCH(WEEKDAY(AP12,2),{1;2;3;4;5;6;7}),"L","M","ME","J","V","S","D"))</f>
        <v>V</v>
      </c>
      <c r="AP12" s="39">
        <f t="shared" si="22"/>
        <v>40858</v>
      </c>
      <c r="AQ12" s="26" t="str">
        <f t="shared" ca="1" si="10"/>
        <v/>
      </c>
      <c r="AR12" s="32" t="str">
        <f ca="1">IF(ISERROR(OFFSET(RTT!$A$1,SUMPRODUCT((ListeSalariesRTT=$F$36)*(PlageRTT=AP12)*ROW(PlageRTT))-1,0)),"",IF(OFFSET(RTT!$A$1,SUMPRODUCT((ListeSalariesRTT=$F$36)*(PlageRTT=AP12)*ROW(PlageRTT))-1,0)=$F$36,AP12,""))</f>
        <v/>
      </c>
      <c r="AS12" s="38" t="str">
        <f>IF(AT12="","",CHOOSE(MATCH(WEEKDAY(AT12,2),{1;2;3;4;5;6;7}),"L","M","ME","J","V","S","D"))</f>
        <v>D</v>
      </c>
      <c r="AT12" s="39">
        <f t="shared" si="23"/>
        <v>40888</v>
      </c>
      <c r="AU12" s="26" t="str">
        <f t="shared" ca="1" si="11"/>
        <v/>
      </c>
      <c r="AV12" s="32" t="str">
        <f ca="1">IF(ISERROR(OFFSET(RTT!$A$1,SUMPRODUCT((ListeSalariesRTT=$F$36)*(PlageRTT=AT12)*ROW(PlageRTT))-1,0)),"",IF(OFFSET(RTT!$A$1,SUMPRODUCT((ListeSalariesRTT=$F$36)*(PlageRTT=AT12)*ROW(PlageRTT))-1,0)=$F$36,AT12,""))</f>
        <v/>
      </c>
    </row>
    <row r="13" spans="1:48">
      <c r="A13" s="38" t="str">
        <f>IF(B13="","",CHOOSE(MATCH(WEEKDAY(B13,2),{1;2;3;4;5;6;7}),"L","M","ME","J","V","S","D"))</f>
        <v>ME</v>
      </c>
      <c r="B13" s="39">
        <f t="shared" si="12"/>
        <v>40555</v>
      </c>
      <c r="C13" s="26" t="str">
        <f t="shared" ca="1" si="0"/>
        <v/>
      </c>
      <c r="D13" s="32" t="str">
        <f ca="1">IF(ISERROR(OFFSET(RTT!$A$1,SUMPRODUCT((ListeSalariesRTT=$F$36)*(PlageRTT=B13)*ROW(PlageRTT))-1,0)),"",IF(OFFSET(RTT!$A$1,SUMPRODUCT((ListeSalariesRTT=$F$36)*(PlageRTT=B13)*ROW(PlageRTT))-1,0)=$F$36,B13,""))</f>
        <v/>
      </c>
      <c r="E13" s="38" t="str">
        <f>IF(F13="","",CHOOSE(MATCH(WEEKDAY(F13,2),{1;2;3;4;5;6;7}),"L","M","ME","J","V","S","D"))</f>
        <v>S</v>
      </c>
      <c r="F13" s="39">
        <f t="shared" si="13"/>
        <v>40586</v>
      </c>
      <c r="G13" s="26" t="str">
        <f t="shared" ca="1" si="1"/>
        <v/>
      </c>
      <c r="H13" s="32" t="str">
        <f ca="1">IF(ISERROR(OFFSET(RTT!$A$1,SUMPRODUCT((ListeSalariesRTT=$F$36)*(PlageRTT=F13)*ROW(PlageRTT))-1,0)),"",IF(OFFSET(RTT!$A$1,SUMPRODUCT((ListeSalariesRTT=$F$36)*(PlageRTT=F13)*ROW(PlageRTT))-1,0)=$F$36,F13,""))</f>
        <v/>
      </c>
      <c r="I13" s="38" t="str">
        <f>IF(J13="","",CHOOSE(MATCH(WEEKDAY(J13,2),{1;2;3;4;5;6;7}),"L","M","ME","J","V","S","D"))</f>
        <v>S</v>
      </c>
      <c r="J13" s="39">
        <f t="shared" si="14"/>
        <v>40614</v>
      </c>
      <c r="K13" s="26" t="str">
        <f t="shared" ca="1" si="2"/>
        <v/>
      </c>
      <c r="L13" s="32" t="str">
        <f ca="1">IF(ISERROR(OFFSET(RTT!$A$1,SUMPRODUCT((ListeSalariesRTT=$F$36)*(PlageRTT=J13)*ROW(PlageRTT))-1,0)),"",IF(OFFSET(RTT!$A$1,SUMPRODUCT((ListeSalariesRTT=$F$36)*(PlageRTT=J13)*ROW(PlageRTT))-1,0)=$F$36,J13,""))</f>
        <v/>
      </c>
      <c r="M13" s="38" t="str">
        <f>IF(N13="","",CHOOSE(MATCH(WEEKDAY(N13,2),{1;2;3;4;5;6;7}),"L","M","ME","J","V","S","D"))</f>
        <v>M</v>
      </c>
      <c r="N13" s="39">
        <f t="shared" si="15"/>
        <v>40645</v>
      </c>
      <c r="O13" s="26" t="str">
        <f t="shared" ca="1" si="3"/>
        <v/>
      </c>
      <c r="P13" s="32" t="str">
        <f ca="1">IF(ISERROR(OFFSET(RTT!$A$1,SUMPRODUCT((ListeSalariesRTT=$F$36)*(PlageRTT=N13)*ROW(PlageRTT))-1,0)),"",IF(OFFSET(RTT!$A$1,SUMPRODUCT((ListeSalariesRTT=$F$36)*(PlageRTT=N13)*ROW(PlageRTT))-1,0)=$F$36,N13,""))</f>
        <v/>
      </c>
      <c r="Q13" s="38" t="str">
        <f>IF(R13="","",CHOOSE(MATCH(WEEKDAY(R13,2),{1;2;3;4;5;6;7}),"L","M","ME","J","V","S","D"))</f>
        <v>J</v>
      </c>
      <c r="R13" s="39">
        <f t="shared" si="16"/>
        <v>40675</v>
      </c>
      <c r="S13" s="26" t="str">
        <f t="shared" ca="1" si="4"/>
        <v/>
      </c>
      <c r="T13" s="32" t="str">
        <f ca="1">IF(ISERROR(OFFSET(RTT!$A$1,SUMPRODUCT((ListeSalariesRTT=$F$36)*(PlageRTT=R13)*ROW(PlageRTT))-1,0)),"",IF(OFFSET(RTT!$A$1,SUMPRODUCT((ListeSalariesRTT=$F$36)*(PlageRTT=R13)*ROW(PlageRTT))-1,0)=$F$36,R13,""))</f>
        <v/>
      </c>
      <c r="U13" s="38" t="str">
        <f>IF(V13="","",CHOOSE(MATCH(WEEKDAY(V13,2),{1;2;3;4;5;6;7}),"L","M","ME","J","V","S","D"))</f>
        <v>D</v>
      </c>
      <c r="V13" s="39">
        <f t="shared" si="17"/>
        <v>40706</v>
      </c>
      <c r="W13" s="26" t="str">
        <f t="shared" ca="1" si="5"/>
        <v/>
      </c>
      <c r="X13" s="32" t="str">
        <f ca="1">IF(ISERROR(OFFSET(RTT!$A$1,SUMPRODUCT((ListeSalariesRTT=$F$36)*(PlageRTT=V13)*ROW(PlageRTT))-1,0)),"",IF(OFFSET(RTT!$A$1,SUMPRODUCT((ListeSalariesRTT=$F$36)*(PlageRTT=V13)*ROW(PlageRTT))-1,0)=$F$36,V13,""))</f>
        <v/>
      </c>
      <c r="Y13" s="38" t="str">
        <f>IF(Z13="","",CHOOSE(MATCH(WEEKDAY(Z13,2),{1;2;3;4;5;6;7}),"L","M","ME","J","V","S","D"))</f>
        <v>M</v>
      </c>
      <c r="Z13" s="39">
        <f t="shared" si="18"/>
        <v>40736</v>
      </c>
      <c r="AA13" s="26" t="str">
        <f t="shared" ca="1" si="6"/>
        <v/>
      </c>
      <c r="AB13" s="32" t="str">
        <f ca="1">IF(ISERROR(OFFSET(RTT!$A$1,SUMPRODUCT((ListeSalariesRTT=$F$36)*(PlageRTT=Z13)*ROW(PlageRTT))-1,0)),"",IF(OFFSET(RTT!$A$1,SUMPRODUCT((ListeSalariesRTT=$F$36)*(PlageRTT=Z13)*ROW(PlageRTT))-1,0)=$F$36,Z13,""))</f>
        <v/>
      </c>
      <c r="AC13" s="38" t="str">
        <f>IF(AD13="","",CHOOSE(MATCH(WEEKDAY(AD13,2),{1;2;3;4;5;6;7}),"L","M","ME","J","V","S","D"))</f>
        <v>V</v>
      </c>
      <c r="AD13" s="39">
        <f t="shared" si="19"/>
        <v>40767</v>
      </c>
      <c r="AE13" s="26" t="str">
        <f t="shared" ca="1" si="7"/>
        <v/>
      </c>
      <c r="AF13" s="32" t="str">
        <f ca="1">IF(ISERROR(OFFSET(RTT!$A$1,SUMPRODUCT((ListeSalariesRTT=$F$36)*(PlageRTT=AD13)*ROW(PlageRTT))-1,0)),"",IF(OFFSET(RTT!$A$1,SUMPRODUCT((ListeSalariesRTT=$F$36)*(PlageRTT=AD13)*ROW(PlageRTT))-1,0)=$F$36,AD13,""))</f>
        <v/>
      </c>
      <c r="AG13" s="38" t="str">
        <f>IF(AH13="","",CHOOSE(MATCH(WEEKDAY(AH13,2),{1;2;3;4;5;6;7}),"L","M","ME","J","V","S","D"))</f>
        <v>L</v>
      </c>
      <c r="AH13" s="39">
        <f t="shared" si="20"/>
        <v>40798</v>
      </c>
      <c r="AI13" s="26" t="str">
        <f t="shared" ca="1" si="8"/>
        <v/>
      </c>
      <c r="AJ13" s="32" t="str">
        <f ca="1">IF(ISERROR(OFFSET(RTT!$A$1,SUMPRODUCT((ListeSalariesRTT=$F$36)*(PlageRTT=AH13)*ROW(PlageRTT))-1,0)),"",IF(OFFSET(RTT!$A$1,SUMPRODUCT((ListeSalariesRTT=$F$36)*(PlageRTT=AH13)*ROW(PlageRTT))-1,0)=$F$36,AH13,""))</f>
        <v/>
      </c>
      <c r="AK13" s="38" t="str">
        <f>IF(AL13="","",CHOOSE(MATCH(WEEKDAY(AL13,2),{1;2;3;4;5;6;7}),"L","M","ME","J","V","S","D"))</f>
        <v>ME</v>
      </c>
      <c r="AL13" s="39">
        <f t="shared" si="21"/>
        <v>40828</v>
      </c>
      <c r="AM13" s="26" t="str">
        <f t="shared" ca="1" si="9"/>
        <v/>
      </c>
      <c r="AN13" s="32" t="str">
        <f ca="1">IF(ISERROR(OFFSET(RTT!$A$1,SUMPRODUCT((ListeSalariesRTT=$F$36)*(PlageRTT=AL13)*ROW(PlageRTT))-1,0)),"",IF(OFFSET(RTT!$A$1,SUMPRODUCT((ListeSalariesRTT=$F$36)*(PlageRTT=AL13)*ROW(PlageRTT))-1,0)=$F$36,AL13,""))</f>
        <v/>
      </c>
      <c r="AO13" s="38" t="str">
        <f>IF(AP13="","",CHOOSE(MATCH(WEEKDAY(AP13,2),{1;2;3;4;5;6;7}),"L","M","ME","J","V","S","D"))</f>
        <v>S</v>
      </c>
      <c r="AP13" s="39">
        <f t="shared" si="22"/>
        <v>40859</v>
      </c>
      <c r="AQ13" s="26" t="str">
        <f t="shared" ca="1" si="10"/>
        <v/>
      </c>
      <c r="AR13" s="32" t="str">
        <f ca="1">IF(ISERROR(OFFSET(RTT!$A$1,SUMPRODUCT((ListeSalariesRTT=$F$36)*(PlageRTT=AP13)*ROW(PlageRTT))-1,0)),"",IF(OFFSET(RTT!$A$1,SUMPRODUCT((ListeSalariesRTT=$F$36)*(PlageRTT=AP13)*ROW(PlageRTT))-1,0)=$F$36,AP13,""))</f>
        <v/>
      </c>
      <c r="AS13" s="38" t="str">
        <f>IF(AT13="","",CHOOSE(MATCH(WEEKDAY(AT13,2),{1;2;3;4;5;6;7}),"L","M","ME","J","V","S","D"))</f>
        <v>L</v>
      </c>
      <c r="AT13" s="39">
        <f t="shared" si="23"/>
        <v>40889</v>
      </c>
      <c r="AU13" s="26" t="str">
        <f t="shared" ca="1" si="11"/>
        <v/>
      </c>
      <c r="AV13" s="32" t="str">
        <f ca="1">IF(ISERROR(OFFSET(RTT!$A$1,SUMPRODUCT((ListeSalariesRTT=$F$36)*(PlageRTT=AT13)*ROW(PlageRTT))-1,0)),"",IF(OFFSET(RTT!$A$1,SUMPRODUCT((ListeSalariesRTT=$F$36)*(PlageRTT=AT13)*ROW(PlageRTT))-1,0)=$F$36,AT13,""))</f>
        <v/>
      </c>
    </row>
    <row r="14" spans="1:48">
      <c r="A14" s="38" t="str">
        <f>IF(B14="","",CHOOSE(MATCH(WEEKDAY(B14,2),{1;2;3;4;5;6;7}),"L","M","ME","J","V","S","D"))</f>
        <v>J</v>
      </c>
      <c r="B14" s="39">
        <f t="shared" si="12"/>
        <v>40556</v>
      </c>
      <c r="C14" s="26" t="str">
        <f t="shared" ca="1" si="0"/>
        <v/>
      </c>
      <c r="D14" s="32" t="str">
        <f ca="1">IF(ISERROR(OFFSET(RTT!$A$1,SUMPRODUCT((ListeSalariesRTT=$F$36)*(PlageRTT=B14)*ROW(PlageRTT))-1,0)),"",IF(OFFSET(RTT!$A$1,SUMPRODUCT((ListeSalariesRTT=$F$36)*(PlageRTT=B14)*ROW(PlageRTT))-1,0)=$F$36,B14,""))</f>
        <v/>
      </c>
      <c r="E14" s="38" t="str">
        <f>IF(F14="","",CHOOSE(MATCH(WEEKDAY(F14,2),{1;2;3;4;5;6;7}),"L","M","ME","J","V","S","D"))</f>
        <v>D</v>
      </c>
      <c r="F14" s="39">
        <f t="shared" si="13"/>
        <v>40587</v>
      </c>
      <c r="G14" s="26" t="str">
        <f t="shared" ca="1" si="1"/>
        <v/>
      </c>
      <c r="H14" s="32" t="str">
        <f ca="1">IF(ISERROR(OFFSET(RTT!$A$1,SUMPRODUCT((ListeSalariesRTT=$F$36)*(PlageRTT=F14)*ROW(PlageRTT))-1,0)),"",IF(OFFSET(RTT!$A$1,SUMPRODUCT((ListeSalariesRTT=$F$36)*(PlageRTT=F14)*ROW(PlageRTT))-1,0)=$F$36,F14,""))</f>
        <v/>
      </c>
      <c r="I14" s="38" t="str">
        <f>IF(J14="","",CHOOSE(MATCH(WEEKDAY(J14,2),{1;2;3;4;5;6;7}),"L","M","ME","J","V","S","D"))</f>
        <v>D</v>
      </c>
      <c r="J14" s="39">
        <f t="shared" si="14"/>
        <v>40615</v>
      </c>
      <c r="K14" s="26" t="str">
        <f t="shared" ca="1" si="2"/>
        <v/>
      </c>
      <c r="L14" s="32" t="str">
        <f ca="1">IF(ISERROR(OFFSET(RTT!$A$1,SUMPRODUCT((ListeSalariesRTT=$F$36)*(PlageRTT=J14)*ROW(PlageRTT))-1,0)),"",IF(OFFSET(RTT!$A$1,SUMPRODUCT((ListeSalariesRTT=$F$36)*(PlageRTT=J14)*ROW(PlageRTT))-1,0)=$F$36,J14,""))</f>
        <v/>
      </c>
      <c r="M14" s="38" t="str">
        <f>IF(N14="","",CHOOSE(MATCH(WEEKDAY(N14,2),{1;2;3;4;5;6;7}),"L","M","ME","J","V","S","D"))</f>
        <v>ME</v>
      </c>
      <c r="N14" s="39">
        <f t="shared" si="15"/>
        <v>40646</v>
      </c>
      <c r="O14" s="26" t="str">
        <f t="shared" ca="1" si="3"/>
        <v/>
      </c>
      <c r="P14" s="32" t="str">
        <f ca="1">IF(ISERROR(OFFSET(RTT!$A$1,SUMPRODUCT((ListeSalariesRTT=$F$36)*(PlageRTT=N14)*ROW(PlageRTT))-1,0)),"",IF(OFFSET(RTT!$A$1,SUMPRODUCT((ListeSalariesRTT=$F$36)*(PlageRTT=N14)*ROW(PlageRTT))-1,0)=$F$36,N14,""))</f>
        <v/>
      </c>
      <c r="Q14" s="38" t="str">
        <f>IF(R14="","",CHOOSE(MATCH(WEEKDAY(R14,2),{1;2;3;4;5;6;7}),"L","M","ME","J","V","S","D"))</f>
        <v>V</v>
      </c>
      <c r="R14" s="39">
        <f t="shared" si="16"/>
        <v>40676</v>
      </c>
      <c r="S14" s="26" t="str">
        <f t="shared" ca="1" si="4"/>
        <v/>
      </c>
      <c r="T14" s="32" t="str">
        <f ca="1">IF(ISERROR(OFFSET(RTT!$A$1,SUMPRODUCT((ListeSalariesRTT=$F$36)*(PlageRTT=R14)*ROW(PlageRTT))-1,0)),"",IF(OFFSET(RTT!$A$1,SUMPRODUCT((ListeSalariesRTT=$F$36)*(PlageRTT=R14)*ROW(PlageRTT))-1,0)=$F$36,R14,""))</f>
        <v/>
      </c>
      <c r="U14" s="38" t="str">
        <f>IF(V14="","",CHOOSE(MATCH(WEEKDAY(V14,2),{1;2;3;4;5;6;7}),"L","M","ME","J","V","S","D"))</f>
        <v>L</v>
      </c>
      <c r="V14" s="39">
        <f t="shared" si="17"/>
        <v>40707</v>
      </c>
      <c r="W14" s="26" t="str">
        <f t="shared" ca="1" si="5"/>
        <v/>
      </c>
      <c r="X14" s="32" t="str">
        <f ca="1">IF(ISERROR(OFFSET(RTT!$A$1,SUMPRODUCT((ListeSalariesRTT=$F$36)*(PlageRTT=V14)*ROW(PlageRTT))-1,0)),"",IF(OFFSET(RTT!$A$1,SUMPRODUCT((ListeSalariesRTT=$F$36)*(PlageRTT=V14)*ROW(PlageRTT))-1,0)=$F$36,V14,""))</f>
        <v/>
      </c>
      <c r="Y14" s="38" t="str">
        <f>IF(Z14="","",CHOOSE(MATCH(WEEKDAY(Z14,2),{1;2;3;4;5;6;7}),"L","M","ME","J","V","S","D"))</f>
        <v>ME</v>
      </c>
      <c r="Z14" s="39">
        <f t="shared" si="18"/>
        <v>40737</v>
      </c>
      <c r="AA14" s="26" t="str">
        <f t="shared" ca="1" si="6"/>
        <v/>
      </c>
      <c r="AB14" s="32" t="str">
        <f ca="1">IF(ISERROR(OFFSET(RTT!$A$1,SUMPRODUCT((ListeSalariesRTT=$F$36)*(PlageRTT=Z14)*ROW(PlageRTT))-1,0)),"",IF(OFFSET(RTT!$A$1,SUMPRODUCT((ListeSalariesRTT=$F$36)*(PlageRTT=Z14)*ROW(PlageRTT))-1,0)=$F$36,Z14,""))</f>
        <v/>
      </c>
      <c r="AC14" s="38" t="str">
        <f>IF(AD14="","",CHOOSE(MATCH(WEEKDAY(AD14,2),{1;2;3;4;5;6;7}),"L","M","ME","J","V","S","D"))</f>
        <v>S</v>
      </c>
      <c r="AD14" s="39">
        <f t="shared" si="19"/>
        <v>40768</v>
      </c>
      <c r="AE14" s="26" t="str">
        <f t="shared" ca="1" si="7"/>
        <v/>
      </c>
      <c r="AF14" s="32" t="str">
        <f ca="1">IF(ISERROR(OFFSET(RTT!$A$1,SUMPRODUCT((ListeSalariesRTT=$F$36)*(PlageRTT=AD14)*ROW(PlageRTT))-1,0)),"",IF(OFFSET(RTT!$A$1,SUMPRODUCT((ListeSalariesRTT=$F$36)*(PlageRTT=AD14)*ROW(PlageRTT))-1,0)=$F$36,AD14,""))</f>
        <v/>
      </c>
      <c r="AG14" s="38" t="str">
        <f>IF(AH14="","",CHOOSE(MATCH(WEEKDAY(AH14,2),{1;2;3;4;5;6;7}),"L","M","ME","J","V","S","D"))</f>
        <v>M</v>
      </c>
      <c r="AH14" s="39">
        <f t="shared" si="20"/>
        <v>40799</v>
      </c>
      <c r="AI14" s="26" t="str">
        <f t="shared" ca="1" si="8"/>
        <v/>
      </c>
      <c r="AJ14" s="32" t="str">
        <f ca="1">IF(ISERROR(OFFSET(RTT!$A$1,SUMPRODUCT((ListeSalariesRTT=$F$36)*(PlageRTT=AH14)*ROW(PlageRTT))-1,0)),"",IF(OFFSET(RTT!$A$1,SUMPRODUCT((ListeSalariesRTT=$F$36)*(PlageRTT=AH14)*ROW(PlageRTT))-1,0)=$F$36,AH14,""))</f>
        <v/>
      </c>
      <c r="AK14" s="38" t="str">
        <f>IF(AL14="","",CHOOSE(MATCH(WEEKDAY(AL14,2),{1;2;3;4;5;6;7}),"L","M","ME","J","V","S","D"))</f>
        <v>J</v>
      </c>
      <c r="AL14" s="39">
        <f t="shared" si="21"/>
        <v>40829</v>
      </c>
      <c r="AM14" s="26" t="str">
        <f t="shared" ca="1" si="9"/>
        <v/>
      </c>
      <c r="AN14" s="32" t="str">
        <f ca="1">IF(ISERROR(OFFSET(RTT!$A$1,SUMPRODUCT((ListeSalariesRTT=$F$36)*(PlageRTT=AL14)*ROW(PlageRTT))-1,0)),"",IF(OFFSET(RTT!$A$1,SUMPRODUCT((ListeSalariesRTT=$F$36)*(PlageRTT=AL14)*ROW(PlageRTT))-1,0)=$F$36,AL14,""))</f>
        <v/>
      </c>
      <c r="AO14" s="38" t="str">
        <f>IF(AP14="","",CHOOSE(MATCH(WEEKDAY(AP14,2),{1;2;3;4;5;6;7}),"L","M","ME","J","V","S","D"))</f>
        <v>D</v>
      </c>
      <c r="AP14" s="39">
        <f t="shared" si="22"/>
        <v>40860</v>
      </c>
      <c r="AQ14" s="26" t="str">
        <f t="shared" ca="1" si="10"/>
        <v/>
      </c>
      <c r="AR14" s="32" t="str">
        <f ca="1">IF(ISERROR(OFFSET(RTT!$A$1,SUMPRODUCT((ListeSalariesRTT=$F$36)*(PlageRTT=AP14)*ROW(PlageRTT))-1,0)),"",IF(OFFSET(RTT!$A$1,SUMPRODUCT((ListeSalariesRTT=$F$36)*(PlageRTT=AP14)*ROW(PlageRTT))-1,0)=$F$36,AP14,""))</f>
        <v/>
      </c>
      <c r="AS14" s="38" t="str">
        <f>IF(AT14="","",CHOOSE(MATCH(WEEKDAY(AT14,2),{1;2;3;4;5;6;7}),"L","M","ME","J","V","S","D"))</f>
        <v>M</v>
      </c>
      <c r="AT14" s="39">
        <f t="shared" si="23"/>
        <v>40890</v>
      </c>
      <c r="AU14" s="26" t="str">
        <f t="shared" ca="1" si="11"/>
        <v/>
      </c>
      <c r="AV14" s="32" t="str">
        <f ca="1">IF(ISERROR(OFFSET(RTT!$A$1,SUMPRODUCT((ListeSalariesRTT=$F$36)*(PlageRTT=AT14)*ROW(PlageRTT))-1,0)),"",IF(OFFSET(RTT!$A$1,SUMPRODUCT((ListeSalariesRTT=$F$36)*(PlageRTT=AT14)*ROW(PlageRTT))-1,0)=$F$36,AT14,""))</f>
        <v/>
      </c>
    </row>
    <row r="15" spans="1:48">
      <c r="A15" s="38" t="str">
        <f>IF(B15="","",CHOOSE(MATCH(WEEKDAY(B15,2),{1;2;3;4;5;6;7}),"L","M","ME","J","V","S","D"))</f>
        <v>V</v>
      </c>
      <c r="B15" s="39">
        <f t="shared" si="12"/>
        <v>40557</v>
      </c>
      <c r="C15" s="26" t="str">
        <f t="shared" ca="1" si="0"/>
        <v/>
      </c>
      <c r="D15" s="32" t="str">
        <f ca="1">IF(ISERROR(OFFSET(RTT!$A$1,SUMPRODUCT((ListeSalariesRTT=$F$36)*(PlageRTT=B15)*ROW(PlageRTT))-1,0)),"",IF(OFFSET(RTT!$A$1,SUMPRODUCT((ListeSalariesRTT=$F$36)*(PlageRTT=B15)*ROW(PlageRTT))-1,0)=$F$36,B15,""))</f>
        <v/>
      </c>
      <c r="E15" s="38" t="str">
        <f>IF(F15="","",CHOOSE(MATCH(WEEKDAY(F15,2),{1;2;3;4;5;6;7}),"L","M","ME","J","V","S","D"))</f>
        <v>L</v>
      </c>
      <c r="F15" s="39">
        <f t="shared" si="13"/>
        <v>40588</v>
      </c>
      <c r="G15" s="26" t="str">
        <f t="shared" ca="1" si="1"/>
        <v/>
      </c>
      <c r="H15" s="32" t="str">
        <f ca="1">IF(ISERROR(OFFSET(RTT!$A$1,SUMPRODUCT((ListeSalariesRTT=$F$36)*(PlageRTT=F15)*ROW(PlageRTT))-1,0)),"",IF(OFFSET(RTT!$A$1,SUMPRODUCT((ListeSalariesRTT=$F$36)*(PlageRTT=F15)*ROW(PlageRTT))-1,0)=$F$36,F15,""))</f>
        <v/>
      </c>
      <c r="I15" s="38" t="str">
        <f>IF(J15="","",CHOOSE(MATCH(WEEKDAY(J15,2),{1;2;3;4;5;6;7}),"L","M","ME","J","V","S","D"))</f>
        <v>L</v>
      </c>
      <c r="J15" s="39">
        <f t="shared" si="14"/>
        <v>40616</v>
      </c>
      <c r="K15" s="26" t="str">
        <f t="shared" ca="1" si="2"/>
        <v/>
      </c>
      <c r="L15" s="32" t="str">
        <f ca="1">IF(ISERROR(OFFSET(RTT!$A$1,SUMPRODUCT((ListeSalariesRTT=$F$36)*(PlageRTT=J15)*ROW(PlageRTT))-1,0)),"",IF(OFFSET(RTT!$A$1,SUMPRODUCT((ListeSalariesRTT=$F$36)*(PlageRTT=J15)*ROW(PlageRTT))-1,0)=$F$36,J15,""))</f>
        <v/>
      </c>
      <c r="M15" s="38" t="str">
        <f>IF(N15="","",CHOOSE(MATCH(WEEKDAY(N15,2),{1;2;3;4;5;6;7}),"L","M","ME","J","V","S","D"))</f>
        <v>J</v>
      </c>
      <c r="N15" s="39">
        <f t="shared" si="15"/>
        <v>40647</v>
      </c>
      <c r="O15" s="26" t="str">
        <f t="shared" ca="1" si="3"/>
        <v/>
      </c>
      <c r="P15" s="32" t="str">
        <f ca="1">IF(ISERROR(OFFSET(RTT!$A$1,SUMPRODUCT((ListeSalariesRTT=$F$36)*(PlageRTT=N15)*ROW(PlageRTT))-1,0)),"",IF(OFFSET(RTT!$A$1,SUMPRODUCT((ListeSalariesRTT=$F$36)*(PlageRTT=N15)*ROW(PlageRTT))-1,0)=$F$36,N15,""))</f>
        <v/>
      </c>
      <c r="Q15" s="38" t="str">
        <f>IF(R15="","",CHOOSE(MATCH(WEEKDAY(R15,2),{1;2;3;4;5;6;7}),"L","M","ME","J","V","S","D"))</f>
        <v>S</v>
      </c>
      <c r="R15" s="39">
        <f t="shared" si="16"/>
        <v>40677</v>
      </c>
      <c r="S15" s="26" t="str">
        <f t="shared" ca="1" si="4"/>
        <v/>
      </c>
      <c r="T15" s="32" t="str">
        <f ca="1">IF(ISERROR(OFFSET(RTT!$A$1,SUMPRODUCT((ListeSalariesRTT=$F$36)*(PlageRTT=R15)*ROW(PlageRTT))-1,0)),"",IF(OFFSET(RTT!$A$1,SUMPRODUCT((ListeSalariesRTT=$F$36)*(PlageRTT=R15)*ROW(PlageRTT))-1,0)=$F$36,R15,""))</f>
        <v/>
      </c>
      <c r="U15" s="38" t="str">
        <f>IF(V15="","",CHOOSE(MATCH(WEEKDAY(V15,2),{1;2;3;4;5;6;7}),"L","M","ME","J","V","S","D"))</f>
        <v>M</v>
      </c>
      <c r="V15" s="39">
        <f t="shared" si="17"/>
        <v>40708</v>
      </c>
      <c r="W15" s="26" t="str">
        <f t="shared" ca="1" si="5"/>
        <v/>
      </c>
      <c r="X15" s="32" t="str">
        <f ca="1">IF(ISERROR(OFFSET(RTT!$A$1,SUMPRODUCT((ListeSalariesRTT=$F$36)*(PlageRTT=V15)*ROW(PlageRTT))-1,0)),"",IF(OFFSET(RTT!$A$1,SUMPRODUCT((ListeSalariesRTT=$F$36)*(PlageRTT=V15)*ROW(PlageRTT))-1,0)=$F$36,V15,""))</f>
        <v/>
      </c>
      <c r="Y15" s="38" t="str">
        <f>IF(Z15="","",CHOOSE(MATCH(WEEKDAY(Z15,2),{1;2;3;4;5;6;7}),"L","M","ME","J","V","S","D"))</f>
        <v>J</v>
      </c>
      <c r="Z15" s="39">
        <f t="shared" si="18"/>
        <v>40738</v>
      </c>
      <c r="AA15" s="26" t="str">
        <f t="shared" ca="1" si="6"/>
        <v/>
      </c>
      <c r="AB15" s="32" t="str">
        <f ca="1">IF(ISERROR(OFFSET(RTT!$A$1,SUMPRODUCT((ListeSalariesRTT=$F$36)*(PlageRTT=Z15)*ROW(PlageRTT))-1,0)),"",IF(OFFSET(RTT!$A$1,SUMPRODUCT((ListeSalariesRTT=$F$36)*(PlageRTT=Z15)*ROW(PlageRTT))-1,0)=$F$36,Z15,""))</f>
        <v/>
      </c>
      <c r="AC15" s="38" t="str">
        <f>IF(AD15="","",CHOOSE(MATCH(WEEKDAY(AD15,2),{1;2;3;4;5;6;7}),"L","M","ME","J","V","S","D"))</f>
        <v>D</v>
      </c>
      <c r="AD15" s="39">
        <f t="shared" si="19"/>
        <v>40769</v>
      </c>
      <c r="AE15" s="26" t="str">
        <f t="shared" ca="1" si="7"/>
        <v/>
      </c>
      <c r="AF15" s="32" t="str">
        <f ca="1">IF(ISERROR(OFFSET(RTT!$A$1,SUMPRODUCT((ListeSalariesRTT=$F$36)*(PlageRTT=AD15)*ROW(PlageRTT))-1,0)),"",IF(OFFSET(RTT!$A$1,SUMPRODUCT((ListeSalariesRTT=$F$36)*(PlageRTT=AD15)*ROW(PlageRTT))-1,0)=$F$36,AD15,""))</f>
        <v/>
      </c>
      <c r="AG15" s="38" t="str">
        <f>IF(AH15="","",CHOOSE(MATCH(WEEKDAY(AH15,2),{1;2;3;4;5;6;7}),"L","M","ME","J","V","S","D"))</f>
        <v>ME</v>
      </c>
      <c r="AH15" s="39">
        <f t="shared" si="20"/>
        <v>40800</v>
      </c>
      <c r="AI15" s="26" t="str">
        <f t="shared" ca="1" si="8"/>
        <v/>
      </c>
      <c r="AJ15" s="32" t="str">
        <f ca="1">IF(ISERROR(OFFSET(RTT!$A$1,SUMPRODUCT((ListeSalariesRTT=$F$36)*(PlageRTT=AH15)*ROW(PlageRTT))-1,0)),"",IF(OFFSET(RTT!$A$1,SUMPRODUCT((ListeSalariesRTT=$F$36)*(PlageRTT=AH15)*ROW(PlageRTT))-1,0)=$F$36,AH15,""))</f>
        <v/>
      </c>
      <c r="AK15" s="38" t="str">
        <f>IF(AL15="","",CHOOSE(MATCH(WEEKDAY(AL15,2),{1;2;3;4;5;6;7}),"L","M","ME","J","V","S","D"))</f>
        <v>V</v>
      </c>
      <c r="AL15" s="39">
        <f t="shared" si="21"/>
        <v>40830</v>
      </c>
      <c r="AM15" s="26" t="str">
        <f t="shared" ca="1" si="9"/>
        <v/>
      </c>
      <c r="AN15" s="32" t="str">
        <f ca="1">IF(ISERROR(OFFSET(RTT!$A$1,SUMPRODUCT((ListeSalariesRTT=$F$36)*(PlageRTT=AL15)*ROW(PlageRTT))-1,0)),"",IF(OFFSET(RTT!$A$1,SUMPRODUCT((ListeSalariesRTT=$F$36)*(PlageRTT=AL15)*ROW(PlageRTT))-1,0)=$F$36,AL15,""))</f>
        <v/>
      </c>
      <c r="AO15" s="38" t="str">
        <f>IF(AP15="","",CHOOSE(MATCH(WEEKDAY(AP15,2),{1;2;3;4;5;6;7}),"L","M","ME","J","V","S","D"))</f>
        <v>L</v>
      </c>
      <c r="AP15" s="39">
        <f t="shared" si="22"/>
        <v>40861</v>
      </c>
      <c r="AQ15" s="26" t="str">
        <f t="shared" ca="1" si="10"/>
        <v/>
      </c>
      <c r="AR15" s="32" t="str">
        <f ca="1">IF(ISERROR(OFFSET(RTT!$A$1,SUMPRODUCT((ListeSalariesRTT=$F$36)*(PlageRTT=AP15)*ROW(PlageRTT))-1,0)),"",IF(OFFSET(RTT!$A$1,SUMPRODUCT((ListeSalariesRTT=$F$36)*(PlageRTT=AP15)*ROW(PlageRTT))-1,0)=$F$36,AP15,""))</f>
        <v/>
      </c>
      <c r="AS15" s="38" t="str">
        <f>IF(AT15="","",CHOOSE(MATCH(WEEKDAY(AT15,2),{1;2;3;4;5;6;7}),"L","M","ME","J","V","S","D"))</f>
        <v>ME</v>
      </c>
      <c r="AT15" s="39">
        <f t="shared" si="23"/>
        <v>40891</v>
      </c>
      <c r="AU15" s="26" t="str">
        <f t="shared" ca="1" si="11"/>
        <v/>
      </c>
      <c r="AV15" s="32" t="str">
        <f ca="1">IF(ISERROR(OFFSET(RTT!$A$1,SUMPRODUCT((ListeSalariesRTT=$F$36)*(PlageRTT=AT15)*ROW(PlageRTT))-1,0)),"",IF(OFFSET(RTT!$A$1,SUMPRODUCT((ListeSalariesRTT=$F$36)*(PlageRTT=AT15)*ROW(PlageRTT))-1,0)=$F$36,AT15,""))</f>
        <v/>
      </c>
    </row>
    <row r="16" spans="1:48">
      <c r="A16" s="38" t="str">
        <f>IF(B16="","",CHOOSE(MATCH(WEEKDAY(B16,2),{1;2;3;4;5;6;7}),"L","M","ME","J","V","S","D"))</f>
        <v>S</v>
      </c>
      <c r="B16" s="39">
        <f t="shared" si="12"/>
        <v>40558</v>
      </c>
      <c r="C16" s="26" t="str">
        <f t="shared" ca="1" si="0"/>
        <v/>
      </c>
      <c r="D16" s="32" t="str">
        <f ca="1">IF(ISERROR(OFFSET(RTT!$A$1,SUMPRODUCT((ListeSalariesRTT=$F$36)*(PlageRTT=B16)*ROW(PlageRTT))-1,0)),"",IF(OFFSET(RTT!$A$1,SUMPRODUCT((ListeSalariesRTT=$F$36)*(PlageRTT=B16)*ROW(PlageRTT))-1,0)=$F$36,B16,""))</f>
        <v/>
      </c>
      <c r="E16" s="38" t="str">
        <f>IF(F16="","",CHOOSE(MATCH(WEEKDAY(F16,2),{1;2;3;4;5;6;7}),"L","M","ME","J","V","S","D"))</f>
        <v>M</v>
      </c>
      <c r="F16" s="39">
        <f t="shared" si="13"/>
        <v>40589</v>
      </c>
      <c r="G16" s="26" t="str">
        <f t="shared" ca="1" si="1"/>
        <v/>
      </c>
      <c r="H16" s="32" t="str">
        <f ca="1">IF(ISERROR(OFFSET(RTT!$A$1,SUMPRODUCT((ListeSalariesRTT=$F$36)*(PlageRTT=F16)*ROW(PlageRTT))-1,0)),"",IF(OFFSET(RTT!$A$1,SUMPRODUCT((ListeSalariesRTT=$F$36)*(PlageRTT=F16)*ROW(PlageRTT))-1,0)=$F$36,F16,""))</f>
        <v/>
      </c>
      <c r="I16" s="38" t="str">
        <f>IF(J16="","",CHOOSE(MATCH(WEEKDAY(J16,2),{1;2;3;4;5;6;7}),"L","M","ME","J","V","S","D"))</f>
        <v>M</v>
      </c>
      <c r="J16" s="39">
        <f t="shared" si="14"/>
        <v>40617</v>
      </c>
      <c r="K16" s="26" t="str">
        <f t="shared" ca="1" si="2"/>
        <v/>
      </c>
      <c r="L16" s="32" t="str">
        <f ca="1">IF(ISERROR(OFFSET(RTT!$A$1,SUMPRODUCT((ListeSalariesRTT=$F$36)*(PlageRTT=J16)*ROW(PlageRTT))-1,0)),"",IF(OFFSET(RTT!$A$1,SUMPRODUCT((ListeSalariesRTT=$F$36)*(PlageRTT=J16)*ROW(PlageRTT))-1,0)=$F$36,J16,""))</f>
        <v/>
      </c>
      <c r="M16" s="38" t="str">
        <f>IF(N16="","",CHOOSE(MATCH(WEEKDAY(N16,2),{1;2;3;4;5;6;7}),"L","M","ME","J","V","S","D"))</f>
        <v>V</v>
      </c>
      <c r="N16" s="39">
        <f t="shared" si="15"/>
        <v>40648</v>
      </c>
      <c r="O16" s="26" t="str">
        <f t="shared" ca="1" si="3"/>
        <v/>
      </c>
      <c r="P16" s="32" t="str">
        <f ca="1">IF(ISERROR(OFFSET(RTT!$A$1,SUMPRODUCT((ListeSalariesRTT=$F$36)*(PlageRTT=N16)*ROW(PlageRTT))-1,0)),"",IF(OFFSET(RTT!$A$1,SUMPRODUCT((ListeSalariesRTT=$F$36)*(PlageRTT=N16)*ROW(PlageRTT))-1,0)=$F$36,N16,""))</f>
        <v/>
      </c>
      <c r="Q16" s="38" t="str">
        <f>IF(R16="","",CHOOSE(MATCH(WEEKDAY(R16,2),{1;2;3;4;5;6;7}),"L","M","ME","J","V","S","D"))</f>
        <v>D</v>
      </c>
      <c r="R16" s="39">
        <f t="shared" si="16"/>
        <v>40678</v>
      </c>
      <c r="S16" s="26" t="str">
        <f t="shared" ca="1" si="4"/>
        <v/>
      </c>
      <c r="T16" s="32" t="str">
        <f ca="1">IF(ISERROR(OFFSET(RTT!$A$1,SUMPRODUCT((ListeSalariesRTT=$F$36)*(PlageRTT=R16)*ROW(PlageRTT))-1,0)),"",IF(OFFSET(RTT!$A$1,SUMPRODUCT((ListeSalariesRTT=$F$36)*(PlageRTT=R16)*ROW(PlageRTT))-1,0)=$F$36,R16,""))</f>
        <v/>
      </c>
      <c r="U16" s="38" t="str">
        <f>IF(V16="","",CHOOSE(MATCH(WEEKDAY(V16,2),{1;2;3;4;5;6;7}),"L","M","ME","J","V","S","D"))</f>
        <v>ME</v>
      </c>
      <c r="V16" s="39">
        <f t="shared" si="17"/>
        <v>40709</v>
      </c>
      <c r="W16" s="26" t="str">
        <f t="shared" ca="1" si="5"/>
        <v/>
      </c>
      <c r="X16" s="32" t="str">
        <f ca="1">IF(ISERROR(OFFSET(RTT!$A$1,SUMPRODUCT((ListeSalariesRTT=$F$36)*(PlageRTT=V16)*ROW(PlageRTT))-1,0)),"",IF(OFFSET(RTT!$A$1,SUMPRODUCT((ListeSalariesRTT=$F$36)*(PlageRTT=V16)*ROW(PlageRTT))-1,0)=$F$36,V16,""))</f>
        <v/>
      </c>
      <c r="Y16" s="38" t="str">
        <f>IF(Z16="","",CHOOSE(MATCH(WEEKDAY(Z16,2),{1;2;3;4;5;6;7}),"L","M","ME","J","V","S","D"))</f>
        <v>V</v>
      </c>
      <c r="Z16" s="39">
        <f t="shared" si="18"/>
        <v>40739</v>
      </c>
      <c r="AA16" s="26" t="str">
        <f t="shared" ca="1" si="6"/>
        <v/>
      </c>
      <c r="AB16" s="32" t="str">
        <f ca="1">IF(ISERROR(OFFSET(RTT!$A$1,SUMPRODUCT((ListeSalariesRTT=$F$36)*(PlageRTT=Z16)*ROW(PlageRTT))-1,0)),"",IF(OFFSET(RTT!$A$1,SUMPRODUCT((ListeSalariesRTT=$F$36)*(PlageRTT=Z16)*ROW(PlageRTT))-1,0)=$F$36,Z16,""))</f>
        <v/>
      </c>
      <c r="AC16" s="38" t="str">
        <f>IF(AD16="","",CHOOSE(MATCH(WEEKDAY(AD16,2),{1;2;3;4;5;6;7}),"L","M","ME","J","V","S","D"))</f>
        <v>L</v>
      </c>
      <c r="AD16" s="39">
        <f t="shared" si="19"/>
        <v>40770</v>
      </c>
      <c r="AE16" s="26" t="str">
        <f t="shared" ca="1" si="7"/>
        <v/>
      </c>
      <c r="AF16" s="32" t="str">
        <f ca="1">IF(ISERROR(OFFSET(RTT!$A$1,SUMPRODUCT((ListeSalariesRTT=$F$36)*(PlageRTT=AD16)*ROW(PlageRTT))-1,0)),"",IF(OFFSET(RTT!$A$1,SUMPRODUCT((ListeSalariesRTT=$F$36)*(PlageRTT=AD16)*ROW(PlageRTT))-1,0)=$F$36,AD16,""))</f>
        <v/>
      </c>
      <c r="AG16" s="38" t="str">
        <f>IF(AH16="","",CHOOSE(MATCH(WEEKDAY(AH16,2),{1;2;3;4;5;6;7}),"L","M","ME","J","V","S","D"))</f>
        <v>J</v>
      </c>
      <c r="AH16" s="39">
        <f t="shared" si="20"/>
        <v>40801</v>
      </c>
      <c r="AI16" s="26" t="str">
        <f t="shared" ca="1" si="8"/>
        <v/>
      </c>
      <c r="AJ16" s="32" t="str">
        <f ca="1">IF(ISERROR(OFFSET(RTT!$A$1,SUMPRODUCT((ListeSalariesRTT=$F$36)*(PlageRTT=AH16)*ROW(PlageRTT))-1,0)),"",IF(OFFSET(RTT!$A$1,SUMPRODUCT((ListeSalariesRTT=$F$36)*(PlageRTT=AH16)*ROW(PlageRTT))-1,0)=$F$36,AH16,""))</f>
        <v/>
      </c>
      <c r="AK16" s="38" t="str">
        <f>IF(AL16="","",CHOOSE(MATCH(WEEKDAY(AL16,2),{1;2;3;4;5;6;7}),"L","M","ME","J","V","S","D"))</f>
        <v>S</v>
      </c>
      <c r="AL16" s="39">
        <f t="shared" si="21"/>
        <v>40831</v>
      </c>
      <c r="AM16" s="26" t="str">
        <f t="shared" ca="1" si="9"/>
        <v/>
      </c>
      <c r="AN16" s="32" t="str">
        <f ca="1">IF(ISERROR(OFFSET(RTT!$A$1,SUMPRODUCT((ListeSalariesRTT=$F$36)*(PlageRTT=AL16)*ROW(PlageRTT))-1,0)),"",IF(OFFSET(RTT!$A$1,SUMPRODUCT((ListeSalariesRTT=$F$36)*(PlageRTT=AL16)*ROW(PlageRTT))-1,0)=$F$36,AL16,""))</f>
        <v/>
      </c>
      <c r="AO16" s="38" t="str">
        <f>IF(AP16="","",CHOOSE(MATCH(WEEKDAY(AP16,2),{1;2;3;4;5;6;7}),"L","M","ME","J","V","S","D"))</f>
        <v>M</v>
      </c>
      <c r="AP16" s="39">
        <f t="shared" si="22"/>
        <v>40862</v>
      </c>
      <c r="AQ16" s="26" t="str">
        <f t="shared" ca="1" si="10"/>
        <v/>
      </c>
      <c r="AR16" s="32" t="str">
        <f ca="1">IF(ISERROR(OFFSET(RTT!$A$1,SUMPRODUCT((ListeSalariesRTT=$F$36)*(PlageRTT=AP16)*ROW(PlageRTT))-1,0)),"",IF(OFFSET(RTT!$A$1,SUMPRODUCT((ListeSalariesRTT=$F$36)*(PlageRTT=AP16)*ROW(PlageRTT))-1,0)=$F$36,AP16,""))</f>
        <v/>
      </c>
      <c r="AS16" s="38" t="str">
        <f>IF(AT16="","",CHOOSE(MATCH(WEEKDAY(AT16,2),{1;2;3;4;5;6;7}),"L","M","ME","J","V","S","D"))</f>
        <v>J</v>
      </c>
      <c r="AT16" s="39">
        <f t="shared" si="23"/>
        <v>40892</v>
      </c>
      <c r="AU16" s="26" t="str">
        <f t="shared" ca="1" si="11"/>
        <v/>
      </c>
      <c r="AV16" s="32" t="str">
        <f ca="1">IF(ISERROR(OFFSET(RTT!$A$1,SUMPRODUCT((ListeSalariesRTT=$F$36)*(PlageRTT=AT16)*ROW(PlageRTT))-1,0)),"",IF(OFFSET(RTT!$A$1,SUMPRODUCT((ListeSalariesRTT=$F$36)*(PlageRTT=AT16)*ROW(PlageRTT))-1,0)=$F$36,AT16,""))</f>
        <v/>
      </c>
    </row>
    <row r="17" spans="1:48">
      <c r="A17" s="38" t="str">
        <f>IF(B17="","",CHOOSE(MATCH(WEEKDAY(B17,2),{1;2;3;4;5;6;7}),"L","M","ME","J","V","S","D"))</f>
        <v>D</v>
      </c>
      <c r="B17" s="39">
        <f t="shared" si="12"/>
        <v>40559</v>
      </c>
      <c r="C17" s="26" t="str">
        <f t="shared" ca="1" si="0"/>
        <v/>
      </c>
      <c r="D17" s="32" t="str">
        <f ca="1">IF(ISERROR(OFFSET(RTT!$A$1,SUMPRODUCT((ListeSalariesRTT=$F$36)*(PlageRTT=B17)*ROW(PlageRTT))-1,0)),"",IF(OFFSET(RTT!$A$1,SUMPRODUCT((ListeSalariesRTT=$F$36)*(PlageRTT=B17)*ROW(PlageRTT))-1,0)=$F$36,B17,""))</f>
        <v/>
      </c>
      <c r="E17" s="38" t="str">
        <f>IF(F17="","",CHOOSE(MATCH(WEEKDAY(F17,2),{1;2;3;4;5;6;7}),"L","M","ME","J","V","S","D"))</f>
        <v>ME</v>
      </c>
      <c r="F17" s="39">
        <f t="shared" si="13"/>
        <v>40590</v>
      </c>
      <c r="G17" s="26" t="str">
        <f t="shared" ca="1" si="1"/>
        <v/>
      </c>
      <c r="H17" s="32" t="str">
        <f ca="1">IF(ISERROR(OFFSET(RTT!$A$1,SUMPRODUCT((ListeSalariesRTT=$F$36)*(PlageRTT=F17)*ROW(PlageRTT))-1,0)),"",IF(OFFSET(RTT!$A$1,SUMPRODUCT((ListeSalariesRTT=$F$36)*(PlageRTT=F17)*ROW(PlageRTT))-1,0)=$F$36,F17,""))</f>
        <v/>
      </c>
      <c r="I17" s="38" t="str">
        <f>IF(J17="","",CHOOSE(MATCH(WEEKDAY(J17,2),{1;2;3;4;5;6;7}),"L","M","ME","J","V","S","D"))</f>
        <v>ME</v>
      </c>
      <c r="J17" s="39">
        <f t="shared" si="14"/>
        <v>40618</v>
      </c>
      <c r="K17" s="26" t="str">
        <f t="shared" ca="1" si="2"/>
        <v/>
      </c>
      <c r="L17" s="32" t="str">
        <f ca="1">IF(ISERROR(OFFSET(RTT!$A$1,SUMPRODUCT((ListeSalariesRTT=$F$36)*(PlageRTT=J17)*ROW(PlageRTT))-1,0)),"",IF(OFFSET(RTT!$A$1,SUMPRODUCT((ListeSalariesRTT=$F$36)*(PlageRTT=J17)*ROW(PlageRTT))-1,0)=$F$36,J17,""))</f>
        <v/>
      </c>
      <c r="M17" s="38" t="str">
        <f>IF(N17="","",CHOOSE(MATCH(WEEKDAY(N17,2),{1;2;3;4;5;6;7}),"L","M","ME","J","V","S","D"))</f>
        <v>S</v>
      </c>
      <c r="N17" s="39">
        <f t="shared" si="15"/>
        <v>40649</v>
      </c>
      <c r="O17" s="26" t="str">
        <f t="shared" ca="1" si="3"/>
        <v/>
      </c>
      <c r="P17" s="32" t="str">
        <f ca="1">IF(ISERROR(OFFSET(RTT!$A$1,SUMPRODUCT((ListeSalariesRTT=$F$36)*(PlageRTT=N17)*ROW(PlageRTT))-1,0)),"",IF(OFFSET(RTT!$A$1,SUMPRODUCT((ListeSalariesRTT=$F$36)*(PlageRTT=N17)*ROW(PlageRTT))-1,0)=$F$36,N17,""))</f>
        <v/>
      </c>
      <c r="Q17" s="38" t="str">
        <f>IF(R17="","",CHOOSE(MATCH(WEEKDAY(R17,2),{1;2;3;4;5;6;7}),"L","M","ME","J","V","S","D"))</f>
        <v>L</v>
      </c>
      <c r="R17" s="39">
        <f t="shared" si="16"/>
        <v>40679</v>
      </c>
      <c r="S17" s="26" t="str">
        <f t="shared" ca="1" si="4"/>
        <v/>
      </c>
      <c r="T17" s="32" t="str">
        <f ca="1">IF(ISERROR(OFFSET(RTT!$A$1,SUMPRODUCT((ListeSalariesRTT=$F$36)*(PlageRTT=R17)*ROW(PlageRTT))-1,0)),"",IF(OFFSET(RTT!$A$1,SUMPRODUCT((ListeSalariesRTT=$F$36)*(PlageRTT=R17)*ROW(PlageRTT))-1,0)=$F$36,R17,""))</f>
        <v/>
      </c>
      <c r="U17" s="38" t="str">
        <f>IF(V17="","",CHOOSE(MATCH(WEEKDAY(V17,2),{1;2;3;4;5;6;7}),"L","M","ME","J","V","S","D"))</f>
        <v>J</v>
      </c>
      <c r="V17" s="39">
        <f t="shared" si="17"/>
        <v>40710</v>
      </c>
      <c r="W17" s="26" t="str">
        <f t="shared" ca="1" si="5"/>
        <v/>
      </c>
      <c r="X17" s="32" t="str">
        <f ca="1">IF(ISERROR(OFFSET(RTT!$A$1,SUMPRODUCT((ListeSalariesRTT=$F$36)*(PlageRTT=V17)*ROW(PlageRTT))-1,0)),"",IF(OFFSET(RTT!$A$1,SUMPRODUCT((ListeSalariesRTT=$F$36)*(PlageRTT=V17)*ROW(PlageRTT))-1,0)=$F$36,V17,""))</f>
        <v/>
      </c>
      <c r="Y17" s="38" t="str">
        <f>IF(Z17="","",CHOOSE(MATCH(WEEKDAY(Z17,2),{1;2;3;4;5;6;7}),"L","M","ME","J","V","S","D"))</f>
        <v>S</v>
      </c>
      <c r="Z17" s="39">
        <f t="shared" si="18"/>
        <v>40740</v>
      </c>
      <c r="AA17" s="26" t="str">
        <f t="shared" ca="1" si="6"/>
        <v/>
      </c>
      <c r="AB17" s="32" t="str">
        <f ca="1">IF(ISERROR(OFFSET(RTT!$A$1,SUMPRODUCT((ListeSalariesRTT=$F$36)*(PlageRTT=Z17)*ROW(PlageRTT))-1,0)),"",IF(OFFSET(RTT!$A$1,SUMPRODUCT((ListeSalariesRTT=$F$36)*(PlageRTT=Z17)*ROW(PlageRTT))-1,0)=$F$36,Z17,""))</f>
        <v/>
      </c>
      <c r="AC17" s="38" t="str">
        <f>IF(AD17="","",CHOOSE(MATCH(WEEKDAY(AD17,2),{1;2;3;4;5;6;7}),"L","M","ME","J","V","S","D"))</f>
        <v>M</v>
      </c>
      <c r="AD17" s="39">
        <f t="shared" si="19"/>
        <v>40771</v>
      </c>
      <c r="AE17" s="26" t="str">
        <f t="shared" ca="1" si="7"/>
        <v/>
      </c>
      <c r="AF17" s="32" t="str">
        <f ca="1">IF(ISERROR(OFFSET(RTT!$A$1,SUMPRODUCT((ListeSalariesRTT=$F$36)*(PlageRTT=AD17)*ROW(PlageRTT))-1,0)),"",IF(OFFSET(RTT!$A$1,SUMPRODUCT((ListeSalariesRTT=$F$36)*(PlageRTT=AD17)*ROW(PlageRTT))-1,0)=$F$36,AD17,""))</f>
        <v/>
      </c>
      <c r="AG17" s="38" t="str">
        <f>IF(AH17="","",CHOOSE(MATCH(WEEKDAY(AH17,2),{1;2;3;4;5;6;7}),"L","M","ME","J","V","S","D"))</f>
        <v>V</v>
      </c>
      <c r="AH17" s="39">
        <f t="shared" si="20"/>
        <v>40802</v>
      </c>
      <c r="AI17" s="26" t="str">
        <f t="shared" ca="1" si="8"/>
        <v/>
      </c>
      <c r="AJ17" s="32" t="str">
        <f ca="1">IF(ISERROR(OFFSET(RTT!$A$1,SUMPRODUCT((ListeSalariesRTT=$F$36)*(PlageRTT=AH17)*ROW(PlageRTT))-1,0)),"",IF(OFFSET(RTT!$A$1,SUMPRODUCT((ListeSalariesRTT=$F$36)*(PlageRTT=AH17)*ROW(PlageRTT))-1,0)=$F$36,AH17,""))</f>
        <v/>
      </c>
      <c r="AK17" s="38" t="str">
        <f>IF(AL17="","",CHOOSE(MATCH(WEEKDAY(AL17,2),{1;2;3;4;5;6;7}),"L","M","ME","J","V","S","D"))</f>
        <v>D</v>
      </c>
      <c r="AL17" s="39">
        <f t="shared" si="21"/>
        <v>40832</v>
      </c>
      <c r="AM17" s="26" t="str">
        <f t="shared" ca="1" si="9"/>
        <v/>
      </c>
      <c r="AN17" s="32" t="str">
        <f ca="1">IF(ISERROR(OFFSET(RTT!$A$1,SUMPRODUCT((ListeSalariesRTT=$F$36)*(PlageRTT=AL17)*ROW(PlageRTT))-1,0)),"",IF(OFFSET(RTT!$A$1,SUMPRODUCT((ListeSalariesRTT=$F$36)*(PlageRTT=AL17)*ROW(PlageRTT))-1,0)=$F$36,AL17,""))</f>
        <v/>
      </c>
      <c r="AO17" s="38" t="str">
        <f>IF(AP17="","",CHOOSE(MATCH(WEEKDAY(AP17,2),{1;2;3;4;5;6;7}),"L","M","ME","J","V","S","D"))</f>
        <v>ME</v>
      </c>
      <c r="AP17" s="39">
        <f t="shared" si="22"/>
        <v>40863</v>
      </c>
      <c r="AQ17" s="26" t="str">
        <f t="shared" ca="1" si="10"/>
        <v/>
      </c>
      <c r="AR17" s="32" t="str">
        <f ca="1">IF(ISERROR(OFFSET(RTT!$A$1,SUMPRODUCT((ListeSalariesRTT=$F$36)*(PlageRTT=AP17)*ROW(PlageRTT))-1,0)),"",IF(OFFSET(RTT!$A$1,SUMPRODUCT((ListeSalariesRTT=$F$36)*(PlageRTT=AP17)*ROW(PlageRTT))-1,0)=$F$36,AP17,""))</f>
        <v/>
      </c>
      <c r="AS17" s="38" t="str">
        <f>IF(AT17="","",CHOOSE(MATCH(WEEKDAY(AT17,2),{1;2;3;4;5;6;7}),"L","M","ME","J","V","S","D"))</f>
        <v>V</v>
      </c>
      <c r="AT17" s="39">
        <f t="shared" si="23"/>
        <v>40893</v>
      </c>
      <c r="AU17" s="26" t="str">
        <f t="shared" ca="1" si="11"/>
        <v/>
      </c>
      <c r="AV17" s="32" t="str">
        <f ca="1">IF(ISERROR(OFFSET(RTT!$A$1,SUMPRODUCT((ListeSalariesRTT=$F$36)*(PlageRTT=AT17)*ROW(PlageRTT))-1,0)),"",IF(OFFSET(RTT!$A$1,SUMPRODUCT((ListeSalariesRTT=$F$36)*(PlageRTT=AT17)*ROW(PlageRTT))-1,0)=$F$36,AT17,""))</f>
        <v/>
      </c>
    </row>
    <row r="18" spans="1:48">
      <c r="A18" s="38" t="str">
        <f>IF(B18="","",CHOOSE(MATCH(WEEKDAY(B18,2),{1;2;3;4;5;6;7}),"L","M","ME","J","V","S","D"))</f>
        <v>L</v>
      </c>
      <c r="B18" s="39">
        <f t="shared" si="12"/>
        <v>40560</v>
      </c>
      <c r="C18" s="26" t="str">
        <f t="shared" ca="1" si="0"/>
        <v/>
      </c>
      <c r="D18" s="32" t="str">
        <f ca="1">IF(ISERROR(OFFSET(RTT!$A$1,SUMPRODUCT((ListeSalariesRTT=$F$36)*(PlageRTT=B18)*ROW(PlageRTT))-1,0)),"",IF(OFFSET(RTT!$A$1,SUMPRODUCT((ListeSalariesRTT=$F$36)*(PlageRTT=B18)*ROW(PlageRTT))-1,0)=$F$36,B18,""))</f>
        <v/>
      </c>
      <c r="E18" s="38" t="str">
        <f>IF(F18="","",CHOOSE(MATCH(WEEKDAY(F18,2),{1;2;3;4;5;6;7}),"L","M","ME","J","V","S","D"))</f>
        <v>J</v>
      </c>
      <c r="F18" s="39">
        <f t="shared" si="13"/>
        <v>40591</v>
      </c>
      <c r="G18" s="26" t="str">
        <f t="shared" ca="1" si="1"/>
        <v/>
      </c>
      <c r="H18" s="32" t="str">
        <f ca="1">IF(ISERROR(OFFSET(RTT!$A$1,SUMPRODUCT((ListeSalariesRTT=$F$36)*(PlageRTT=F18)*ROW(PlageRTT))-1,0)),"",IF(OFFSET(RTT!$A$1,SUMPRODUCT((ListeSalariesRTT=$F$36)*(PlageRTT=F18)*ROW(PlageRTT))-1,0)=$F$36,F18,""))</f>
        <v/>
      </c>
      <c r="I18" s="38" t="str">
        <f>IF(J18="","",CHOOSE(MATCH(WEEKDAY(J18,2),{1;2;3;4;5;6;7}),"L","M","ME","J","V","S","D"))</f>
        <v>J</v>
      </c>
      <c r="J18" s="39">
        <f t="shared" si="14"/>
        <v>40619</v>
      </c>
      <c r="K18" s="26" t="str">
        <f t="shared" ca="1" si="2"/>
        <v/>
      </c>
      <c r="L18" s="32" t="str">
        <f ca="1">IF(ISERROR(OFFSET(RTT!$A$1,SUMPRODUCT((ListeSalariesRTT=$F$36)*(PlageRTT=J18)*ROW(PlageRTT))-1,0)),"",IF(OFFSET(RTT!$A$1,SUMPRODUCT((ListeSalariesRTT=$F$36)*(PlageRTT=J18)*ROW(PlageRTT))-1,0)=$F$36,J18,""))</f>
        <v/>
      </c>
      <c r="M18" s="38" t="str">
        <f>IF(N18="","",CHOOSE(MATCH(WEEKDAY(N18,2),{1;2;3;4;5;6;7}),"L","M","ME","J","V","S","D"))</f>
        <v>D</v>
      </c>
      <c r="N18" s="39">
        <f t="shared" si="15"/>
        <v>40650</v>
      </c>
      <c r="O18" s="26" t="str">
        <f t="shared" ca="1" si="3"/>
        <v/>
      </c>
      <c r="P18" s="32" t="str">
        <f ca="1">IF(ISERROR(OFFSET(RTT!$A$1,SUMPRODUCT((ListeSalariesRTT=$F$36)*(PlageRTT=N18)*ROW(PlageRTT))-1,0)),"",IF(OFFSET(RTT!$A$1,SUMPRODUCT((ListeSalariesRTT=$F$36)*(PlageRTT=N18)*ROW(PlageRTT))-1,0)=$F$36,N18,""))</f>
        <v/>
      </c>
      <c r="Q18" s="38" t="str">
        <f>IF(R18="","",CHOOSE(MATCH(WEEKDAY(R18,2),{1;2;3;4;5;6;7}),"L","M","ME","J","V","S","D"))</f>
        <v>M</v>
      </c>
      <c r="R18" s="39">
        <f t="shared" si="16"/>
        <v>40680</v>
      </c>
      <c r="S18" s="26" t="str">
        <f t="shared" ca="1" si="4"/>
        <v/>
      </c>
      <c r="T18" s="32" t="str">
        <f ca="1">IF(ISERROR(OFFSET(RTT!$A$1,SUMPRODUCT((ListeSalariesRTT=$F$36)*(PlageRTT=R18)*ROW(PlageRTT))-1,0)),"",IF(OFFSET(RTT!$A$1,SUMPRODUCT((ListeSalariesRTT=$F$36)*(PlageRTT=R18)*ROW(PlageRTT))-1,0)=$F$36,R18,""))</f>
        <v/>
      </c>
      <c r="U18" s="38" t="str">
        <f>IF(V18="","",CHOOSE(MATCH(WEEKDAY(V18,2),{1;2;3;4;5;6;7}),"L","M","ME","J","V","S","D"))</f>
        <v>V</v>
      </c>
      <c r="V18" s="39">
        <f t="shared" si="17"/>
        <v>40711</v>
      </c>
      <c r="W18" s="26" t="str">
        <f t="shared" ca="1" si="5"/>
        <v/>
      </c>
      <c r="X18" s="32" t="str">
        <f ca="1">IF(ISERROR(OFFSET(RTT!$A$1,SUMPRODUCT((ListeSalariesRTT=$F$36)*(PlageRTT=V18)*ROW(PlageRTT))-1,0)),"",IF(OFFSET(RTT!$A$1,SUMPRODUCT((ListeSalariesRTT=$F$36)*(PlageRTT=V18)*ROW(PlageRTT))-1,0)=$F$36,V18,""))</f>
        <v/>
      </c>
      <c r="Y18" s="38" t="str">
        <f>IF(Z18="","",CHOOSE(MATCH(WEEKDAY(Z18,2),{1;2;3;4;5;6;7}),"L","M","ME","J","V","S","D"))</f>
        <v>D</v>
      </c>
      <c r="Z18" s="39">
        <f t="shared" si="18"/>
        <v>40741</v>
      </c>
      <c r="AA18" s="26" t="str">
        <f t="shared" ca="1" si="6"/>
        <v/>
      </c>
      <c r="AB18" s="32" t="str">
        <f ca="1">IF(ISERROR(OFFSET(RTT!$A$1,SUMPRODUCT((ListeSalariesRTT=$F$36)*(PlageRTT=Z18)*ROW(PlageRTT))-1,0)),"",IF(OFFSET(RTT!$A$1,SUMPRODUCT((ListeSalariesRTT=$F$36)*(PlageRTT=Z18)*ROW(PlageRTT))-1,0)=$F$36,Z18,""))</f>
        <v/>
      </c>
      <c r="AC18" s="38" t="str">
        <f>IF(AD18="","",CHOOSE(MATCH(WEEKDAY(AD18,2),{1;2;3;4;5;6;7}),"L","M","ME","J","V","S","D"))</f>
        <v>ME</v>
      </c>
      <c r="AD18" s="39">
        <f t="shared" si="19"/>
        <v>40772</v>
      </c>
      <c r="AE18" s="26" t="str">
        <f t="shared" ca="1" si="7"/>
        <v/>
      </c>
      <c r="AF18" s="32" t="str">
        <f ca="1">IF(ISERROR(OFFSET(RTT!$A$1,SUMPRODUCT((ListeSalariesRTT=$F$36)*(PlageRTT=AD18)*ROW(PlageRTT))-1,0)),"",IF(OFFSET(RTT!$A$1,SUMPRODUCT((ListeSalariesRTT=$F$36)*(PlageRTT=AD18)*ROW(PlageRTT))-1,0)=$F$36,AD18,""))</f>
        <v/>
      </c>
      <c r="AG18" s="38" t="str">
        <f>IF(AH18="","",CHOOSE(MATCH(WEEKDAY(AH18,2),{1;2;3;4;5;6;7}),"L","M","ME","J","V","S","D"))</f>
        <v>S</v>
      </c>
      <c r="AH18" s="39">
        <f t="shared" si="20"/>
        <v>40803</v>
      </c>
      <c r="AI18" s="26" t="str">
        <f t="shared" ca="1" si="8"/>
        <v/>
      </c>
      <c r="AJ18" s="32" t="str">
        <f ca="1">IF(ISERROR(OFFSET(RTT!$A$1,SUMPRODUCT((ListeSalariesRTT=$F$36)*(PlageRTT=AH18)*ROW(PlageRTT))-1,0)),"",IF(OFFSET(RTT!$A$1,SUMPRODUCT((ListeSalariesRTT=$F$36)*(PlageRTT=AH18)*ROW(PlageRTT))-1,0)=$F$36,AH18,""))</f>
        <v/>
      </c>
      <c r="AK18" s="38" t="str">
        <f>IF(AL18="","",CHOOSE(MATCH(WEEKDAY(AL18,2),{1;2;3;4;5;6;7}),"L","M","ME","J","V","S","D"))</f>
        <v>L</v>
      </c>
      <c r="AL18" s="39">
        <f t="shared" si="21"/>
        <v>40833</v>
      </c>
      <c r="AM18" s="26" t="str">
        <f t="shared" ca="1" si="9"/>
        <v/>
      </c>
      <c r="AN18" s="32" t="str">
        <f ca="1">IF(ISERROR(OFFSET(RTT!$A$1,SUMPRODUCT((ListeSalariesRTT=$F$36)*(PlageRTT=AL18)*ROW(PlageRTT))-1,0)),"",IF(OFFSET(RTT!$A$1,SUMPRODUCT((ListeSalariesRTT=$F$36)*(PlageRTT=AL18)*ROW(PlageRTT))-1,0)=$F$36,AL18,""))</f>
        <v/>
      </c>
      <c r="AO18" s="38" t="str">
        <f>IF(AP18="","",CHOOSE(MATCH(WEEKDAY(AP18,2),{1;2;3;4;5;6;7}),"L","M","ME","J","V","S","D"))</f>
        <v>J</v>
      </c>
      <c r="AP18" s="39">
        <f t="shared" si="22"/>
        <v>40864</v>
      </c>
      <c r="AQ18" s="26" t="str">
        <f t="shared" ca="1" si="10"/>
        <v/>
      </c>
      <c r="AR18" s="32" t="str">
        <f ca="1">IF(ISERROR(OFFSET(RTT!$A$1,SUMPRODUCT((ListeSalariesRTT=$F$36)*(PlageRTT=AP18)*ROW(PlageRTT))-1,0)),"",IF(OFFSET(RTT!$A$1,SUMPRODUCT((ListeSalariesRTT=$F$36)*(PlageRTT=AP18)*ROW(PlageRTT))-1,0)=$F$36,AP18,""))</f>
        <v/>
      </c>
      <c r="AS18" s="38" t="str">
        <f>IF(AT18="","",CHOOSE(MATCH(WEEKDAY(AT18,2),{1;2;3;4;5;6;7}),"L","M","ME","J","V","S","D"))</f>
        <v>S</v>
      </c>
      <c r="AT18" s="39">
        <f t="shared" si="23"/>
        <v>40894</v>
      </c>
      <c r="AU18" s="26" t="str">
        <f t="shared" ca="1" si="11"/>
        <v/>
      </c>
      <c r="AV18" s="32" t="str">
        <f ca="1">IF(ISERROR(OFFSET(RTT!$A$1,SUMPRODUCT((ListeSalariesRTT=$F$36)*(PlageRTT=AT18)*ROW(PlageRTT))-1,0)),"",IF(OFFSET(RTT!$A$1,SUMPRODUCT((ListeSalariesRTT=$F$36)*(PlageRTT=AT18)*ROW(PlageRTT))-1,0)=$F$36,AT18,""))</f>
        <v/>
      </c>
    </row>
    <row r="19" spans="1:48">
      <c r="A19" s="38" t="str">
        <f>IF(B19="","",CHOOSE(MATCH(WEEKDAY(B19,2),{1;2;3;4;5;6;7}),"L","M","ME","J","V","S","D"))</f>
        <v>M</v>
      </c>
      <c r="B19" s="39">
        <f t="shared" si="12"/>
        <v>40561</v>
      </c>
      <c r="C19" s="26" t="str">
        <f t="shared" ca="1" si="0"/>
        <v/>
      </c>
      <c r="D19" s="32" t="str">
        <f ca="1">IF(ISERROR(OFFSET(RTT!$A$1,SUMPRODUCT((ListeSalariesRTT=$F$36)*(PlageRTT=B19)*ROW(PlageRTT))-1,0)),"",IF(OFFSET(RTT!$A$1,SUMPRODUCT((ListeSalariesRTT=$F$36)*(PlageRTT=B19)*ROW(PlageRTT))-1,0)=$F$36,B19,""))</f>
        <v/>
      </c>
      <c r="E19" s="38" t="str">
        <f>IF(F19="","",CHOOSE(MATCH(WEEKDAY(F19,2),{1;2;3;4;5;6;7}),"L","M","ME","J","V","S","D"))</f>
        <v>V</v>
      </c>
      <c r="F19" s="39">
        <f t="shared" si="13"/>
        <v>40592</v>
      </c>
      <c r="G19" s="26" t="str">
        <f t="shared" ca="1" si="1"/>
        <v/>
      </c>
      <c r="H19" s="32" t="str">
        <f ca="1">IF(ISERROR(OFFSET(RTT!$A$1,SUMPRODUCT((ListeSalariesRTT=$F$36)*(PlageRTT=F19)*ROW(PlageRTT))-1,0)),"",IF(OFFSET(RTT!$A$1,SUMPRODUCT((ListeSalariesRTT=$F$36)*(PlageRTT=F19)*ROW(PlageRTT))-1,0)=$F$36,F19,""))</f>
        <v/>
      </c>
      <c r="I19" s="38" t="str">
        <f>IF(J19="","",CHOOSE(MATCH(WEEKDAY(J19,2),{1;2;3;4;5;6;7}),"L","M","ME","J","V","S","D"))</f>
        <v>V</v>
      </c>
      <c r="J19" s="39">
        <f t="shared" si="14"/>
        <v>40620</v>
      </c>
      <c r="K19" s="26" t="str">
        <f t="shared" ca="1" si="2"/>
        <v/>
      </c>
      <c r="L19" s="32" t="str">
        <f ca="1">IF(ISERROR(OFFSET(RTT!$A$1,SUMPRODUCT((ListeSalariesRTT=$F$36)*(PlageRTT=J19)*ROW(PlageRTT))-1,0)),"",IF(OFFSET(RTT!$A$1,SUMPRODUCT((ListeSalariesRTT=$F$36)*(PlageRTT=J19)*ROW(PlageRTT))-1,0)=$F$36,J19,""))</f>
        <v/>
      </c>
      <c r="M19" s="38" t="str">
        <f>IF(N19="","",CHOOSE(MATCH(WEEKDAY(N19,2),{1;2;3;4;5;6;7}),"L","M","ME","J","V","S","D"))</f>
        <v>L</v>
      </c>
      <c r="N19" s="39">
        <f t="shared" si="15"/>
        <v>40651</v>
      </c>
      <c r="O19" s="26" t="str">
        <f t="shared" ca="1" si="3"/>
        <v/>
      </c>
      <c r="P19" s="32" t="str">
        <f ca="1">IF(ISERROR(OFFSET(RTT!$A$1,SUMPRODUCT((ListeSalariesRTT=$F$36)*(PlageRTT=N19)*ROW(PlageRTT))-1,0)),"",IF(OFFSET(RTT!$A$1,SUMPRODUCT((ListeSalariesRTT=$F$36)*(PlageRTT=N19)*ROW(PlageRTT))-1,0)=$F$36,N19,""))</f>
        <v/>
      </c>
      <c r="Q19" s="38" t="str">
        <f>IF(R19="","",CHOOSE(MATCH(WEEKDAY(R19,2),{1;2;3;4;5;6;7}),"L","M","ME","J","V","S","D"))</f>
        <v>ME</v>
      </c>
      <c r="R19" s="39">
        <f t="shared" si="16"/>
        <v>40681</v>
      </c>
      <c r="S19" s="26" t="str">
        <f t="shared" ca="1" si="4"/>
        <v/>
      </c>
      <c r="T19" s="32" t="str">
        <f ca="1">IF(ISERROR(OFFSET(RTT!$A$1,SUMPRODUCT((ListeSalariesRTT=$F$36)*(PlageRTT=R19)*ROW(PlageRTT))-1,0)),"",IF(OFFSET(RTT!$A$1,SUMPRODUCT((ListeSalariesRTT=$F$36)*(PlageRTT=R19)*ROW(PlageRTT))-1,0)=$F$36,R19,""))</f>
        <v/>
      </c>
      <c r="U19" s="38" t="str">
        <f>IF(V19="","",CHOOSE(MATCH(WEEKDAY(V19,2),{1;2;3;4;5;6;7}),"L","M","ME","J","V","S","D"))</f>
        <v>S</v>
      </c>
      <c r="V19" s="39">
        <f t="shared" si="17"/>
        <v>40712</v>
      </c>
      <c r="W19" s="26" t="str">
        <f t="shared" ca="1" si="5"/>
        <v/>
      </c>
      <c r="X19" s="32" t="str">
        <f ca="1">IF(ISERROR(OFFSET(RTT!$A$1,SUMPRODUCT((ListeSalariesRTT=$F$36)*(PlageRTT=V19)*ROW(PlageRTT))-1,0)),"",IF(OFFSET(RTT!$A$1,SUMPRODUCT((ListeSalariesRTT=$F$36)*(PlageRTT=V19)*ROW(PlageRTT))-1,0)=$F$36,V19,""))</f>
        <v/>
      </c>
      <c r="Y19" s="38" t="str">
        <f>IF(Z19="","",CHOOSE(MATCH(WEEKDAY(Z19,2),{1;2;3;4;5;6;7}),"L","M","ME","J","V","S","D"))</f>
        <v>L</v>
      </c>
      <c r="Z19" s="39">
        <f t="shared" si="18"/>
        <v>40742</v>
      </c>
      <c r="AA19" s="26" t="str">
        <f t="shared" ca="1" si="6"/>
        <v/>
      </c>
      <c r="AB19" s="32" t="str">
        <f ca="1">IF(ISERROR(OFFSET(RTT!$A$1,SUMPRODUCT((ListeSalariesRTT=$F$36)*(PlageRTT=Z19)*ROW(PlageRTT))-1,0)),"",IF(OFFSET(RTT!$A$1,SUMPRODUCT((ListeSalariesRTT=$F$36)*(PlageRTT=Z19)*ROW(PlageRTT))-1,0)=$F$36,Z19,""))</f>
        <v/>
      </c>
      <c r="AC19" s="38" t="str">
        <f>IF(AD19="","",CHOOSE(MATCH(WEEKDAY(AD19,2),{1;2;3;4;5;6;7}),"L","M","ME","J","V","S","D"))</f>
        <v>J</v>
      </c>
      <c r="AD19" s="39">
        <f t="shared" si="19"/>
        <v>40773</v>
      </c>
      <c r="AE19" s="26" t="str">
        <f t="shared" ca="1" si="7"/>
        <v/>
      </c>
      <c r="AF19" s="32" t="str">
        <f ca="1">IF(ISERROR(OFFSET(RTT!$A$1,SUMPRODUCT((ListeSalariesRTT=$F$36)*(PlageRTT=AD19)*ROW(PlageRTT))-1,0)),"",IF(OFFSET(RTT!$A$1,SUMPRODUCT((ListeSalariesRTT=$F$36)*(PlageRTT=AD19)*ROW(PlageRTT))-1,0)=$F$36,AD19,""))</f>
        <v/>
      </c>
      <c r="AG19" s="38" t="str">
        <f>IF(AH19="","",CHOOSE(MATCH(WEEKDAY(AH19,2),{1;2;3;4;5;6;7}),"L","M","ME","J","V","S","D"))</f>
        <v>D</v>
      </c>
      <c r="AH19" s="39">
        <f t="shared" si="20"/>
        <v>40804</v>
      </c>
      <c r="AI19" s="26" t="str">
        <f t="shared" ca="1" si="8"/>
        <v/>
      </c>
      <c r="AJ19" s="32" t="str">
        <f ca="1">IF(ISERROR(OFFSET(RTT!$A$1,SUMPRODUCT((ListeSalariesRTT=$F$36)*(PlageRTT=AH19)*ROW(PlageRTT))-1,0)),"",IF(OFFSET(RTT!$A$1,SUMPRODUCT((ListeSalariesRTT=$F$36)*(PlageRTT=AH19)*ROW(PlageRTT))-1,0)=$F$36,AH19,""))</f>
        <v/>
      </c>
      <c r="AK19" s="38" t="str">
        <f>IF(AL19="","",CHOOSE(MATCH(WEEKDAY(AL19,2),{1;2;3;4;5;6;7}),"L","M","ME","J","V","S","D"))</f>
        <v>M</v>
      </c>
      <c r="AL19" s="39">
        <f t="shared" si="21"/>
        <v>40834</v>
      </c>
      <c r="AM19" s="26" t="str">
        <f t="shared" ca="1" si="9"/>
        <v/>
      </c>
      <c r="AN19" s="32" t="str">
        <f ca="1">IF(ISERROR(OFFSET(RTT!$A$1,SUMPRODUCT((ListeSalariesRTT=$F$36)*(PlageRTT=AL19)*ROW(PlageRTT))-1,0)),"",IF(OFFSET(RTT!$A$1,SUMPRODUCT((ListeSalariesRTT=$F$36)*(PlageRTT=AL19)*ROW(PlageRTT))-1,0)=$F$36,AL19,""))</f>
        <v/>
      </c>
      <c r="AO19" s="38" t="str">
        <f>IF(AP19="","",CHOOSE(MATCH(WEEKDAY(AP19,2),{1;2;3;4;5;6;7}),"L","M","ME","J","V","S","D"))</f>
        <v>V</v>
      </c>
      <c r="AP19" s="39">
        <f t="shared" si="22"/>
        <v>40865</v>
      </c>
      <c r="AQ19" s="26" t="str">
        <f t="shared" ca="1" si="10"/>
        <v/>
      </c>
      <c r="AR19" s="32" t="str">
        <f ca="1">IF(ISERROR(OFFSET(RTT!$A$1,SUMPRODUCT((ListeSalariesRTT=$F$36)*(PlageRTT=AP19)*ROW(PlageRTT))-1,0)),"",IF(OFFSET(RTT!$A$1,SUMPRODUCT((ListeSalariesRTT=$F$36)*(PlageRTT=AP19)*ROW(PlageRTT))-1,0)=$F$36,AP19,""))</f>
        <v/>
      </c>
      <c r="AS19" s="38" t="str">
        <f>IF(AT19="","",CHOOSE(MATCH(WEEKDAY(AT19,2),{1;2;3;4;5;6;7}),"L","M","ME","J","V","S","D"))</f>
        <v>D</v>
      </c>
      <c r="AT19" s="39">
        <f t="shared" si="23"/>
        <v>40895</v>
      </c>
      <c r="AU19" s="26" t="str">
        <f t="shared" ca="1" si="11"/>
        <v/>
      </c>
      <c r="AV19" s="32" t="str">
        <f ca="1">IF(ISERROR(OFFSET(RTT!$A$1,SUMPRODUCT((ListeSalariesRTT=$F$36)*(PlageRTT=AT19)*ROW(PlageRTT))-1,0)),"",IF(OFFSET(RTT!$A$1,SUMPRODUCT((ListeSalariesRTT=$F$36)*(PlageRTT=AT19)*ROW(PlageRTT))-1,0)=$F$36,AT19,""))</f>
        <v/>
      </c>
    </row>
    <row r="20" spans="1:48">
      <c r="A20" s="38" t="str">
        <f>IF(B20="","",CHOOSE(MATCH(WEEKDAY(B20,2),{1;2;3;4;5;6;7}),"L","M","ME","J","V","S","D"))</f>
        <v>ME</v>
      </c>
      <c r="B20" s="39">
        <f t="shared" si="12"/>
        <v>40562</v>
      </c>
      <c r="C20" s="26" t="str">
        <f t="shared" ca="1" si="0"/>
        <v/>
      </c>
      <c r="D20" s="32" t="str">
        <f ca="1">IF(ISERROR(OFFSET(RTT!$A$1,SUMPRODUCT((ListeSalariesRTT=$F$36)*(PlageRTT=B20)*ROW(PlageRTT))-1,0)),"",IF(OFFSET(RTT!$A$1,SUMPRODUCT((ListeSalariesRTT=$F$36)*(PlageRTT=B20)*ROW(PlageRTT))-1,0)=$F$36,B20,""))</f>
        <v/>
      </c>
      <c r="E20" s="38" t="str">
        <f>IF(F20="","",CHOOSE(MATCH(WEEKDAY(F20,2),{1;2;3;4;5;6;7}),"L","M","ME","J","V","S","D"))</f>
        <v>S</v>
      </c>
      <c r="F20" s="39">
        <f t="shared" si="13"/>
        <v>40593</v>
      </c>
      <c r="G20" s="26" t="str">
        <f t="shared" ca="1" si="1"/>
        <v/>
      </c>
      <c r="H20" s="32" t="str">
        <f ca="1">IF(ISERROR(OFFSET(RTT!$A$1,SUMPRODUCT((ListeSalariesRTT=$F$36)*(PlageRTT=F20)*ROW(PlageRTT))-1,0)),"",IF(OFFSET(RTT!$A$1,SUMPRODUCT((ListeSalariesRTT=$F$36)*(PlageRTT=F20)*ROW(PlageRTT))-1,0)=$F$36,F20,""))</f>
        <v/>
      </c>
      <c r="I20" s="38" t="str">
        <f>IF(J20="","",CHOOSE(MATCH(WEEKDAY(J20,2),{1;2;3;4;5;6;7}),"L","M","ME","J","V","S","D"))</f>
        <v>S</v>
      </c>
      <c r="J20" s="39">
        <f t="shared" si="14"/>
        <v>40621</v>
      </c>
      <c r="K20" s="26" t="str">
        <f t="shared" ca="1" si="2"/>
        <v/>
      </c>
      <c r="L20" s="32" t="str">
        <f ca="1">IF(ISERROR(OFFSET(RTT!$A$1,SUMPRODUCT((ListeSalariesRTT=$F$36)*(PlageRTT=J20)*ROW(PlageRTT))-1,0)),"",IF(OFFSET(RTT!$A$1,SUMPRODUCT((ListeSalariesRTT=$F$36)*(PlageRTT=J20)*ROW(PlageRTT))-1,0)=$F$36,J20,""))</f>
        <v/>
      </c>
      <c r="M20" s="38" t="str">
        <f>IF(N20="","",CHOOSE(MATCH(WEEKDAY(N20,2),{1;2;3;4;5;6;7}),"L","M","ME","J","V","S","D"))</f>
        <v>M</v>
      </c>
      <c r="N20" s="39">
        <f t="shared" si="15"/>
        <v>40652</v>
      </c>
      <c r="O20" s="26" t="str">
        <f t="shared" ca="1" si="3"/>
        <v/>
      </c>
      <c r="P20" s="32" t="str">
        <f ca="1">IF(ISERROR(OFFSET(RTT!$A$1,SUMPRODUCT((ListeSalariesRTT=$F$36)*(PlageRTT=N20)*ROW(PlageRTT))-1,0)),"",IF(OFFSET(RTT!$A$1,SUMPRODUCT((ListeSalariesRTT=$F$36)*(PlageRTT=N20)*ROW(PlageRTT))-1,0)=$F$36,N20,""))</f>
        <v/>
      </c>
      <c r="Q20" s="38" t="str">
        <f>IF(R20="","",CHOOSE(MATCH(WEEKDAY(R20,2),{1;2;3;4;5;6;7}),"L","M","ME","J","V","S","D"))</f>
        <v>J</v>
      </c>
      <c r="R20" s="39">
        <f t="shared" si="16"/>
        <v>40682</v>
      </c>
      <c r="S20" s="26" t="str">
        <f t="shared" ca="1" si="4"/>
        <v/>
      </c>
      <c r="T20" s="32" t="str">
        <f ca="1">IF(ISERROR(OFFSET(RTT!$A$1,SUMPRODUCT((ListeSalariesRTT=$F$36)*(PlageRTT=R20)*ROW(PlageRTT))-1,0)),"",IF(OFFSET(RTT!$A$1,SUMPRODUCT((ListeSalariesRTT=$F$36)*(PlageRTT=R20)*ROW(PlageRTT))-1,0)=$F$36,R20,""))</f>
        <v/>
      </c>
      <c r="U20" s="38" t="str">
        <f>IF(V20="","",CHOOSE(MATCH(WEEKDAY(V20,2),{1;2;3;4;5;6;7}),"L","M","ME","J","V","S","D"))</f>
        <v>D</v>
      </c>
      <c r="V20" s="39">
        <f t="shared" si="17"/>
        <v>40713</v>
      </c>
      <c r="W20" s="26" t="str">
        <f t="shared" ca="1" si="5"/>
        <v/>
      </c>
      <c r="X20" s="32" t="str">
        <f ca="1">IF(ISERROR(OFFSET(RTT!$A$1,SUMPRODUCT((ListeSalariesRTT=$F$36)*(PlageRTT=V20)*ROW(PlageRTT))-1,0)),"",IF(OFFSET(RTT!$A$1,SUMPRODUCT((ListeSalariesRTT=$F$36)*(PlageRTT=V20)*ROW(PlageRTT))-1,0)=$F$36,V20,""))</f>
        <v/>
      </c>
      <c r="Y20" s="38" t="str">
        <f>IF(Z20="","",CHOOSE(MATCH(WEEKDAY(Z20,2),{1;2;3;4;5;6;7}),"L","M","ME","J","V","S","D"))</f>
        <v>M</v>
      </c>
      <c r="Z20" s="39">
        <f t="shared" si="18"/>
        <v>40743</v>
      </c>
      <c r="AA20" s="26" t="str">
        <f t="shared" ca="1" si="6"/>
        <v/>
      </c>
      <c r="AB20" s="32" t="str">
        <f ca="1">IF(ISERROR(OFFSET(RTT!$A$1,SUMPRODUCT((ListeSalariesRTT=$F$36)*(PlageRTT=Z20)*ROW(PlageRTT))-1,0)),"",IF(OFFSET(RTT!$A$1,SUMPRODUCT((ListeSalariesRTT=$F$36)*(PlageRTT=Z20)*ROW(PlageRTT))-1,0)=$F$36,Z20,""))</f>
        <v/>
      </c>
      <c r="AC20" s="38" t="str">
        <f>IF(AD20="","",CHOOSE(MATCH(WEEKDAY(AD20,2),{1;2;3;4;5;6;7}),"L","M","ME","J","V","S","D"))</f>
        <v>V</v>
      </c>
      <c r="AD20" s="39">
        <f t="shared" si="19"/>
        <v>40774</v>
      </c>
      <c r="AE20" s="26" t="str">
        <f t="shared" ca="1" si="7"/>
        <v/>
      </c>
      <c r="AF20" s="32" t="str">
        <f ca="1">IF(ISERROR(OFFSET(RTT!$A$1,SUMPRODUCT((ListeSalariesRTT=$F$36)*(PlageRTT=AD20)*ROW(PlageRTT))-1,0)),"",IF(OFFSET(RTT!$A$1,SUMPRODUCT((ListeSalariesRTT=$F$36)*(PlageRTT=AD20)*ROW(PlageRTT))-1,0)=$F$36,AD20,""))</f>
        <v/>
      </c>
      <c r="AG20" s="38" t="str">
        <f>IF(AH20="","",CHOOSE(MATCH(WEEKDAY(AH20,2),{1;2;3;4;5;6;7}),"L","M","ME","J","V","S","D"))</f>
        <v>L</v>
      </c>
      <c r="AH20" s="39">
        <f t="shared" si="20"/>
        <v>40805</v>
      </c>
      <c r="AI20" s="26" t="str">
        <f t="shared" ca="1" si="8"/>
        <v/>
      </c>
      <c r="AJ20" s="32" t="str">
        <f ca="1">IF(ISERROR(OFFSET(RTT!$A$1,SUMPRODUCT((ListeSalariesRTT=$F$36)*(PlageRTT=AH20)*ROW(PlageRTT))-1,0)),"",IF(OFFSET(RTT!$A$1,SUMPRODUCT((ListeSalariesRTT=$F$36)*(PlageRTT=AH20)*ROW(PlageRTT))-1,0)=$F$36,AH20,""))</f>
        <v/>
      </c>
      <c r="AK20" s="38" t="str">
        <f>IF(AL20="","",CHOOSE(MATCH(WEEKDAY(AL20,2),{1;2;3;4;5;6;7}),"L","M","ME","J","V","S","D"))</f>
        <v>ME</v>
      </c>
      <c r="AL20" s="39">
        <f t="shared" si="21"/>
        <v>40835</v>
      </c>
      <c r="AM20" s="26" t="str">
        <f t="shared" ca="1" si="9"/>
        <v/>
      </c>
      <c r="AN20" s="32" t="str">
        <f ca="1">IF(ISERROR(OFFSET(RTT!$A$1,SUMPRODUCT((ListeSalariesRTT=$F$36)*(PlageRTT=AL20)*ROW(PlageRTT))-1,0)),"",IF(OFFSET(RTT!$A$1,SUMPRODUCT((ListeSalariesRTT=$F$36)*(PlageRTT=AL20)*ROW(PlageRTT))-1,0)=$F$36,AL20,""))</f>
        <v/>
      </c>
      <c r="AO20" s="38" t="str">
        <f>IF(AP20="","",CHOOSE(MATCH(WEEKDAY(AP20,2),{1;2;3;4;5;6;7}),"L","M","ME","J","V","S","D"))</f>
        <v>S</v>
      </c>
      <c r="AP20" s="39">
        <f t="shared" si="22"/>
        <v>40866</v>
      </c>
      <c r="AQ20" s="26" t="str">
        <f t="shared" ca="1" si="10"/>
        <v/>
      </c>
      <c r="AR20" s="32" t="str">
        <f ca="1">IF(ISERROR(OFFSET(RTT!$A$1,SUMPRODUCT((ListeSalariesRTT=$F$36)*(PlageRTT=AP20)*ROW(PlageRTT))-1,0)),"",IF(OFFSET(RTT!$A$1,SUMPRODUCT((ListeSalariesRTT=$F$36)*(PlageRTT=AP20)*ROW(PlageRTT))-1,0)=$F$36,AP20,""))</f>
        <v/>
      </c>
      <c r="AS20" s="38" t="str">
        <f>IF(AT20="","",CHOOSE(MATCH(WEEKDAY(AT20,2),{1;2;3;4;5;6;7}),"L","M","ME","J","V","S","D"))</f>
        <v>L</v>
      </c>
      <c r="AT20" s="39">
        <f t="shared" si="23"/>
        <v>40896</v>
      </c>
      <c r="AU20" s="26" t="str">
        <f t="shared" ca="1" si="11"/>
        <v/>
      </c>
      <c r="AV20" s="32" t="str">
        <f ca="1">IF(ISERROR(OFFSET(RTT!$A$1,SUMPRODUCT((ListeSalariesRTT=$F$36)*(PlageRTT=AT20)*ROW(PlageRTT))-1,0)),"",IF(OFFSET(RTT!$A$1,SUMPRODUCT((ListeSalariesRTT=$F$36)*(PlageRTT=AT20)*ROW(PlageRTT))-1,0)=$F$36,AT20,""))</f>
        <v/>
      </c>
    </row>
    <row r="21" spans="1:48">
      <c r="A21" s="38" t="str">
        <f>IF(B21="","",CHOOSE(MATCH(WEEKDAY(B21,2),{1;2;3;4;5;6;7}),"L","M","ME","J","V","S","D"))</f>
        <v>J</v>
      </c>
      <c r="B21" s="39">
        <f t="shared" si="12"/>
        <v>40563</v>
      </c>
      <c r="C21" s="26" t="str">
        <f t="shared" ca="1" si="0"/>
        <v/>
      </c>
      <c r="D21" s="32" t="str">
        <f ca="1">IF(ISERROR(OFFSET(RTT!$A$1,SUMPRODUCT((ListeSalariesRTT=$F$36)*(PlageRTT=B21)*ROW(PlageRTT))-1,0)),"",IF(OFFSET(RTT!$A$1,SUMPRODUCT((ListeSalariesRTT=$F$36)*(PlageRTT=B21)*ROW(PlageRTT))-1,0)=$F$36,B21,""))</f>
        <v/>
      </c>
      <c r="E21" s="38" t="str">
        <f>IF(F21="","",CHOOSE(MATCH(WEEKDAY(F21,2),{1;2;3;4;5;6;7}),"L","M","ME","J","V","S","D"))</f>
        <v>D</v>
      </c>
      <c r="F21" s="39">
        <f t="shared" si="13"/>
        <v>40594</v>
      </c>
      <c r="G21" s="26" t="str">
        <f t="shared" ca="1" si="1"/>
        <v/>
      </c>
      <c r="H21" s="32" t="str">
        <f ca="1">IF(ISERROR(OFFSET(RTT!$A$1,SUMPRODUCT((ListeSalariesRTT=$F$36)*(PlageRTT=F21)*ROW(PlageRTT))-1,0)),"",IF(OFFSET(RTT!$A$1,SUMPRODUCT((ListeSalariesRTT=$F$36)*(PlageRTT=F21)*ROW(PlageRTT))-1,0)=$F$36,F21,""))</f>
        <v/>
      </c>
      <c r="I21" s="38" t="str">
        <f>IF(J21="","",CHOOSE(MATCH(WEEKDAY(J21,2),{1;2;3;4;5;6;7}),"L","M","ME","J","V","S","D"))</f>
        <v>D</v>
      </c>
      <c r="J21" s="39">
        <f t="shared" si="14"/>
        <v>40622</v>
      </c>
      <c r="K21" s="26" t="str">
        <f t="shared" ca="1" si="2"/>
        <v/>
      </c>
      <c r="L21" s="32" t="str">
        <f ca="1">IF(ISERROR(OFFSET(RTT!$A$1,SUMPRODUCT((ListeSalariesRTT=$F$36)*(PlageRTT=J21)*ROW(PlageRTT))-1,0)),"",IF(OFFSET(RTT!$A$1,SUMPRODUCT((ListeSalariesRTT=$F$36)*(PlageRTT=J21)*ROW(PlageRTT))-1,0)=$F$36,J21,""))</f>
        <v/>
      </c>
      <c r="M21" s="38" t="str">
        <f>IF(N21="","",CHOOSE(MATCH(WEEKDAY(N21,2),{1;2;3;4;5;6;7}),"L","M","ME","J","V","S","D"))</f>
        <v>ME</v>
      </c>
      <c r="N21" s="39">
        <f t="shared" si="15"/>
        <v>40653</v>
      </c>
      <c r="O21" s="26" t="str">
        <f t="shared" ca="1" si="3"/>
        <v/>
      </c>
      <c r="P21" s="32" t="str">
        <f ca="1">IF(ISERROR(OFFSET(RTT!$A$1,SUMPRODUCT((ListeSalariesRTT=$F$36)*(PlageRTT=N21)*ROW(PlageRTT))-1,0)),"",IF(OFFSET(RTT!$A$1,SUMPRODUCT((ListeSalariesRTT=$F$36)*(PlageRTT=N21)*ROW(PlageRTT))-1,0)=$F$36,N21,""))</f>
        <v/>
      </c>
      <c r="Q21" s="38" t="str">
        <f>IF(R21="","",CHOOSE(MATCH(WEEKDAY(R21,2),{1;2;3;4;5;6;7}),"L","M","ME","J","V","S","D"))</f>
        <v>V</v>
      </c>
      <c r="R21" s="39">
        <f t="shared" si="16"/>
        <v>40683</v>
      </c>
      <c r="S21" s="26" t="str">
        <f t="shared" ca="1" si="4"/>
        <v/>
      </c>
      <c r="T21" s="32" t="str">
        <f ca="1">IF(ISERROR(OFFSET(RTT!$A$1,SUMPRODUCT((ListeSalariesRTT=$F$36)*(PlageRTT=R21)*ROW(PlageRTT))-1,0)),"",IF(OFFSET(RTT!$A$1,SUMPRODUCT((ListeSalariesRTT=$F$36)*(PlageRTT=R21)*ROW(PlageRTT))-1,0)=$F$36,R21,""))</f>
        <v/>
      </c>
      <c r="U21" s="38" t="str">
        <f>IF(V21="","",CHOOSE(MATCH(WEEKDAY(V21,2),{1;2;3;4;5;6;7}),"L","M","ME","J","V","S","D"))</f>
        <v>L</v>
      </c>
      <c r="V21" s="39">
        <f t="shared" si="17"/>
        <v>40714</v>
      </c>
      <c r="W21" s="26" t="str">
        <f t="shared" ca="1" si="5"/>
        <v/>
      </c>
      <c r="X21" s="32" t="str">
        <f ca="1">IF(ISERROR(OFFSET(RTT!$A$1,SUMPRODUCT((ListeSalariesRTT=$F$36)*(PlageRTT=V21)*ROW(PlageRTT))-1,0)),"",IF(OFFSET(RTT!$A$1,SUMPRODUCT((ListeSalariesRTT=$F$36)*(PlageRTT=V21)*ROW(PlageRTT))-1,0)=$F$36,V21,""))</f>
        <v/>
      </c>
      <c r="Y21" s="38" t="str">
        <f>IF(Z21="","",CHOOSE(MATCH(WEEKDAY(Z21,2),{1;2;3;4;5;6;7}),"L","M","ME","J","V","S","D"))</f>
        <v>ME</v>
      </c>
      <c r="Z21" s="39">
        <f t="shared" si="18"/>
        <v>40744</v>
      </c>
      <c r="AA21" s="26" t="str">
        <f t="shared" ca="1" si="6"/>
        <v/>
      </c>
      <c r="AB21" s="32" t="str">
        <f ca="1">IF(ISERROR(OFFSET(RTT!$A$1,SUMPRODUCT((ListeSalariesRTT=$F$36)*(PlageRTT=Z21)*ROW(PlageRTT))-1,0)),"",IF(OFFSET(RTT!$A$1,SUMPRODUCT((ListeSalariesRTT=$F$36)*(PlageRTT=Z21)*ROW(PlageRTT))-1,0)=$F$36,Z21,""))</f>
        <v/>
      </c>
      <c r="AC21" s="38" t="str">
        <f>IF(AD21="","",CHOOSE(MATCH(WEEKDAY(AD21,2),{1;2;3;4;5;6;7}),"L","M","ME","J","V","S","D"))</f>
        <v>S</v>
      </c>
      <c r="AD21" s="39">
        <f t="shared" si="19"/>
        <v>40775</v>
      </c>
      <c r="AE21" s="26" t="str">
        <f t="shared" ca="1" si="7"/>
        <v/>
      </c>
      <c r="AF21" s="32" t="str">
        <f ca="1">IF(ISERROR(OFFSET(RTT!$A$1,SUMPRODUCT((ListeSalariesRTT=$F$36)*(PlageRTT=AD21)*ROW(PlageRTT))-1,0)),"",IF(OFFSET(RTT!$A$1,SUMPRODUCT((ListeSalariesRTT=$F$36)*(PlageRTT=AD21)*ROW(PlageRTT))-1,0)=$F$36,AD21,""))</f>
        <v/>
      </c>
      <c r="AG21" s="38" t="str">
        <f>IF(AH21="","",CHOOSE(MATCH(WEEKDAY(AH21,2),{1;2;3;4;5;6;7}),"L","M","ME","J","V","S","D"))</f>
        <v>M</v>
      </c>
      <c r="AH21" s="39">
        <f t="shared" si="20"/>
        <v>40806</v>
      </c>
      <c r="AI21" s="26" t="str">
        <f t="shared" ca="1" si="8"/>
        <v/>
      </c>
      <c r="AJ21" s="32" t="str">
        <f ca="1">IF(ISERROR(OFFSET(RTT!$A$1,SUMPRODUCT((ListeSalariesRTT=$F$36)*(PlageRTT=AH21)*ROW(PlageRTT))-1,0)),"",IF(OFFSET(RTT!$A$1,SUMPRODUCT((ListeSalariesRTT=$F$36)*(PlageRTT=AH21)*ROW(PlageRTT))-1,0)=$F$36,AH21,""))</f>
        <v/>
      </c>
      <c r="AK21" s="38" t="str">
        <f>IF(AL21="","",CHOOSE(MATCH(WEEKDAY(AL21,2),{1;2;3;4;5;6;7}),"L","M","ME","J","V","S","D"))</f>
        <v>J</v>
      </c>
      <c r="AL21" s="39">
        <f t="shared" si="21"/>
        <v>40836</v>
      </c>
      <c r="AM21" s="26" t="str">
        <f t="shared" ca="1" si="9"/>
        <v/>
      </c>
      <c r="AN21" s="32" t="str">
        <f ca="1">IF(ISERROR(OFFSET(RTT!$A$1,SUMPRODUCT((ListeSalariesRTT=$F$36)*(PlageRTT=AL21)*ROW(PlageRTT))-1,0)),"",IF(OFFSET(RTT!$A$1,SUMPRODUCT((ListeSalariesRTT=$F$36)*(PlageRTT=AL21)*ROW(PlageRTT))-1,0)=$F$36,AL21,""))</f>
        <v/>
      </c>
      <c r="AO21" s="38" t="str">
        <f>IF(AP21="","",CHOOSE(MATCH(WEEKDAY(AP21,2),{1;2;3;4;5;6;7}),"L","M","ME","J","V","S","D"))</f>
        <v>D</v>
      </c>
      <c r="AP21" s="39">
        <f t="shared" si="22"/>
        <v>40867</v>
      </c>
      <c r="AQ21" s="26" t="str">
        <f t="shared" ca="1" si="10"/>
        <v/>
      </c>
      <c r="AR21" s="32" t="str">
        <f ca="1">IF(ISERROR(OFFSET(RTT!$A$1,SUMPRODUCT((ListeSalariesRTT=$F$36)*(PlageRTT=AP21)*ROW(PlageRTT))-1,0)),"",IF(OFFSET(RTT!$A$1,SUMPRODUCT((ListeSalariesRTT=$F$36)*(PlageRTT=AP21)*ROW(PlageRTT))-1,0)=$F$36,AP21,""))</f>
        <v/>
      </c>
      <c r="AS21" s="38" t="str">
        <f>IF(AT21="","",CHOOSE(MATCH(WEEKDAY(AT21,2),{1;2;3;4;5;6;7}),"L","M","ME","J","V","S","D"))</f>
        <v>M</v>
      </c>
      <c r="AT21" s="39">
        <f t="shared" si="23"/>
        <v>40897</v>
      </c>
      <c r="AU21" s="26" t="str">
        <f t="shared" ca="1" si="11"/>
        <v/>
      </c>
      <c r="AV21" s="32" t="str">
        <f ca="1">IF(ISERROR(OFFSET(RTT!$A$1,SUMPRODUCT((ListeSalariesRTT=$F$36)*(PlageRTT=AT21)*ROW(PlageRTT))-1,0)),"",IF(OFFSET(RTT!$A$1,SUMPRODUCT((ListeSalariesRTT=$F$36)*(PlageRTT=AT21)*ROW(PlageRTT))-1,0)=$F$36,AT21,""))</f>
        <v/>
      </c>
    </row>
    <row r="22" spans="1:48">
      <c r="A22" s="38" t="str">
        <f>IF(B22="","",CHOOSE(MATCH(WEEKDAY(B22,2),{1;2;3;4;5;6;7}),"L","M","ME","J","V","S","D"))</f>
        <v>V</v>
      </c>
      <c r="B22" s="39">
        <f t="shared" si="12"/>
        <v>40564</v>
      </c>
      <c r="C22" s="26" t="str">
        <f t="shared" ca="1" si="0"/>
        <v/>
      </c>
      <c r="D22" s="32" t="str">
        <f ca="1">IF(ISERROR(OFFSET(RTT!$A$1,SUMPRODUCT((ListeSalariesRTT=$F$36)*(PlageRTT=B22)*ROW(PlageRTT))-1,0)),"",IF(OFFSET(RTT!$A$1,SUMPRODUCT((ListeSalariesRTT=$F$36)*(PlageRTT=B22)*ROW(PlageRTT))-1,0)=$F$36,B22,""))</f>
        <v/>
      </c>
      <c r="E22" s="38" t="str">
        <f>IF(F22="","",CHOOSE(MATCH(WEEKDAY(F22,2),{1;2;3;4;5;6;7}),"L","M","ME","J","V","S","D"))</f>
        <v>L</v>
      </c>
      <c r="F22" s="39">
        <f t="shared" si="13"/>
        <v>40595</v>
      </c>
      <c r="G22" s="26" t="str">
        <f t="shared" ca="1" si="1"/>
        <v/>
      </c>
      <c r="H22" s="32" t="str">
        <f ca="1">IF(ISERROR(OFFSET(RTT!$A$1,SUMPRODUCT((ListeSalariesRTT=$F$36)*(PlageRTT=F22)*ROW(PlageRTT))-1,0)),"",IF(OFFSET(RTT!$A$1,SUMPRODUCT((ListeSalariesRTT=$F$36)*(PlageRTT=F22)*ROW(PlageRTT))-1,0)=$F$36,F22,""))</f>
        <v/>
      </c>
      <c r="I22" s="38" t="str">
        <f>IF(J22="","",CHOOSE(MATCH(WEEKDAY(J22,2),{1;2;3;4;5;6;7}),"L","M","ME","J","V","S","D"))</f>
        <v>L</v>
      </c>
      <c r="J22" s="39">
        <f t="shared" si="14"/>
        <v>40623</v>
      </c>
      <c r="K22" s="26" t="str">
        <f t="shared" ca="1" si="2"/>
        <v/>
      </c>
      <c r="L22" s="32" t="str">
        <f ca="1">IF(ISERROR(OFFSET(RTT!$A$1,SUMPRODUCT((ListeSalariesRTT=$F$36)*(PlageRTT=J22)*ROW(PlageRTT))-1,0)),"",IF(OFFSET(RTT!$A$1,SUMPRODUCT((ListeSalariesRTT=$F$36)*(PlageRTT=J22)*ROW(PlageRTT))-1,0)=$F$36,J22,""))</f>
        <v/>
      </c>
      <c r="M22" s="38" t="str">
        <f>IF(N22="","",CHOOSE(MATCH(WEEKDAY(N22,2),{1;2;3;4;5;6;7}),"L","M","ME","J","V","S","D"))</f>
        <v>J</v>
      </c>
      <c r="N22" s="39">
        <f t="shared" si="15"/>
        <v>40654</v>
      </c>
      <c r="O22" s="26" t="str">
        <f t="shared" ca="1" si="3"/>
        <v/>
      </c>
      <c r="P22" s="32" t="str">
        <f ca="1">IF(ISERROR(OFFSET(RTT!$A$1,SUMPRODUCT((ListeSalariesRTT=$F$36)*(PlageRTT=N22)*ROW(PlageRTT))-1,0)),"",IF(OFFSET(RTT!$A$1,SUMPRODUCT((ListeSalariesRTT=$F$36)*(PlageRTT=N22)*ROW(PlageRTT))-1,0)=$F$36,N22,""))</f>
        <v/>
      </c>
      <c r="Q22" s="38" t="str">
        <f>IF(R22="","",CHOOSE(MATCH(WEEKDAY(R22,2),{1;2;3;4;5;6;7}),"L","M","ME","J","V","S","D"))</f>
        <v>S</v>
      </c>
      <c r="R22" s="39">
        <f t="shared" si="16"/>
        <v>40684</v>
      </c>
      <c r="S22" s="26" t="str">
        <f t="shared" ca="1" si="4"/>
        <v/>
      </c>
      <c r="T22" s="32" t="str">
        <f ca="1">IF(ISERROR(OFFSET(RTT!$A$1,SUMPRODUCT((ListeSalariesRTT=$F$36)*(PlageRTT=R22)*ROW(PlageRTT))-1,0)),"",IF(OFFSET(RTT!$A$1,SUMPRODUCT((ListeSalariesRTT=$F$36)*(PlageRTT=R22)*ROW(PlageRTT))-1,0)=$F$36,R22,""))</f>
        <v/>
      </c>
      <c r="U22" s="38" t="str">
        <f>IF(V22="","",CHOOSE(MATCH(WEEKDAY(V22,2),{1;2;3;4;5;6;7}),"L","M","ME","J","V","S","D"))</f>
        <v>M</v>
      </c>
      <c r="V22" s="39">
        <f t="shared" si="17"/>
        <v>40715</v>
      </c>
      <c r="W22" s="26" t="str">
        <f t="shared" ca="1" si="5"/>
        <v/>
      </c>
      <c r="X22" s="32" t="str">
        <f ca="1">IF(ISERROR(OFFSET(RTT!$A$1,SUMPRODUCT((ListeSalariesRTT=$F$36)*(PlageRTT=V22)*ROW(PlageRTT))-1,0)),"",IF(OFFSET(RTT!$A$1,SUMPRODUCT((ListeSalariesRTT=$F$36)*(PlageRTT=V22)*ROW(PlageRTT))-1,0)=$F$36,V22,""))</f>
        <v/>
      </c>
      <c r="Y22" s="38" t="str">
        <f>IF(Z22="","",CHOOSE(MATCH(WEEKDAY(Z22,2),{1;2;3;4;5;6;7}),"L","M","ME","J","V","S","D"))</f>
        <v>J</v>
      </c>
      <c r="Z22" s="39">
        <f t="shared" si="18"/>
        <v>40745</v>
      </c>
      <c r="AA22" s="26" t="str">
        <f t="shared" ca="1" si="6"/>
        <v/>
      </c>
      <c r="AB22" s="32" t="str">
        <f ca="1">IF(ISERROR(OFFSET(RTT!$A$1,SUMPRODUCT((ListeSalariesRTT=$F$36)*(PlageRTT=Z22)*ROW(PlageRTT))-1,0)),"",IF(OFFSET(RTT!$A$1,SUMPRODUCT((ListeSalariesRTT=$F$36)*(PlageRTT=Z22)*ROW(PlageRTT))-1,0)=$F$36,Z22,""))</f>
        <v/>
      </c>
      <c r="AC22" s="38" t="str">
        <f>IF(AD22="","",CHOOSE(MATCH(WEEKDAY(AD22,2),{1;2;3;4;5;6;7}),"L","M","ME","J","V","S","D"))</f>
        <v>D</v>
      </c>
      <c r="AD22" s="39">
        <f t="shared" si="19"/>
        <v>40776</v>
      </c>
      <c r="AE22" s="26" t="str">
        <f t="shared" ca="1" si="7"/>
        <v/>
      </c>
      <c r="AF22" s="32" t="str">
        <f ca="1">IF(ISERROR(OFFSET(RTT!$A$1,SUMPRODUCT((ListeSalariesRTT=$F$36)*(PlageRTT=AD22)*ROW(PlageRTT))-1,0)),"",IF(OFFSET(RTT!$A$1,SUMPRODUCT((ListeSalariesRTT=$F$36)*(PlageRTT=AD22)*ROW(PlageRTT))-1,0)=$F$36,AD22,""))</f>
        <v/>
      </c>
      <c r="AG22" s="38" t="str">
        <f>IF(AH22="","",CHOOSE(MATCH(WEEKDAY(AH22,2),{1;2;3;4;5;6;7}),"L","M","ME","J","V","S","D"))</f>
        <v>ME</v>
      </c>
      <c r="AH22" s="39">
        <f t="shared" si="20"/>
        <v>40807</v>
      </c>
      <c r="AI22" s="26" t="str">
        <f t="shared" ca="1" si="8"/>
        <v/>
      </c>
      <c r="AJ22" s="32" t="str">
        <f ca="1">IF(ISERROR(OFFSET(RTT!$A$1,SUMPRODUCT((ListeSalariesRTT=$F$36)*(PlageRTT=AH22)*ROW(PlageRTT))-1,0)),"",IF(OFFSET(RTT!$A$1,SUMPRODUCT((ListeSalariesRTT=$F$36)*(PlageRTT=AH22)*ROW(PlageRTT))-1,0)=$F$36,AH22,""))</f>
        <v/>
      </c>
      <c r="AK22" s="38" t="str">
        <f>IF(AL22="","",CHOOSE(MATCH(WEEKDAY(AL22,2),{1;2;3;4;5;6;7}),"L","M","ME","J","V","S","D"))</f>
        <v>V</v>
      </c>
      <c r="AL22" s="39">
        <f t="shared" si="21"/>
        <v>40837</v>
      </c>
      <c r="AM22" s="26" t="str">
        <f t="shared" ca="1" si="9"/>
        <v/>
      </c>
      <c r="AN22" s="32" t="str">
        <f ca="1">IF(ISERROR(OFFSET(RTT!$A$1,SUMPRODUCT((ListeSalariesRTT=$F$36)*(PlageRTT=AL22)*ROW(PlageRTT))-1,0)),"",IF(OFFSET(RTT!$A$1,SUMPRODUCT((ListeSalariesRTT=$F$36)*(PlageRTT=AL22)*ROW(PlageRTT))-1,0)=$F$36,AL22,""))</f>
        <v/>
      </c>
      <c r="AO22" s="38" t="str">
        <f>IF(AP22="","",CHOOSE(MATCH(WEEKDAY(AP22,2),{1;2;3;4;5;6;7}),"L","M","ME","J","V","S","D"))</f>
        <v>L</v>
      </c>
      <c r="AP22" s="39">
        <f t="shared" si="22"/>
        <v>40868</v>
      </c>
      <c r="AQ22" s="26" t="str">
        <f t="shared" ca="1" si="10"/>
        <v/>
      </c>
      <c r="AR22" s="32" t="str">
        <f ca="1">IF(ISERROR(OFFSET(RTT!$A$1,SUMPRODUCT((ListeSalariesRTT=$F$36)*(PlageRTT=AP22)*ROW(PlageRTT))-1,0)),"",IF(OFFSET(RTT!$A$1,SUMPRODUCT((ListeSalariesRTT=$F$36)*(PlageRTT=AP22)*ROW(PlageRTT))-1,0)=$F$36,AP22,""))</f>
        <v/>
      </c>
      <c r="AS22" s="38" t="str">
        <f>IF(AT22="","",CHOOSE(MATCH(WEEKDAY(AT22,2),{1;2;3;4;5;6;7}),"L","M","ME","J","V","S","D"))</f>
        <v>ME</v>
      </c>
      <c r="AT22" s="39">
        <f t="shared" si="23"/>
        <v>40898</v>
      </c>
      <c r="AU22" s="26" t="str">
        <f t="shared" ca="1" si="11"/>
        <v/>
      </c>
      <c r="AV22" s="32" t="str">
        <f ca="1">IF(ISERROR(OFFSET(RTT!$A$1,SUMPRODUCT((ListeSalariesRTT=$F$36)*(PlageRTT=AT22)*ROW(PlageRTT))-1,0)),"",IF(OFFSET(RTT!$A$1,SUMPRODUCT((ListeSalariesRTT=$F$36)*(PlageRTT=AT22)*ROW(PlageRTT))-1,0)=$F$36,AT22,""))</f>
        <v/>
      </c>
    </row>
    <row r="23" spans="1:48">
      <c r="A23" s="38" t="str">
        <f>IF(B23="","",CHOOSE(MATCH(WEEKDAY(B23,2),{1;2;3;4;5;6;7}),"L","M","ME","J","V","S","D"))</f>
        <v>S</v>
      </c>
      <c r="B23" s="39">
        <f t="shared" si="12"/>
        <v>40565</v>
      </c>
      <c r="C23" s="26" t="str">
        <f t="shared" ca="1" si="0"/>
        <v/>
      </c>
      <c r="D23" s="32" t="str">
        <f ca="1">IF(ISERROR(OFFSET(RTT!$A$1,SUMPRODUCT((ListeSalariesRTT=$F$36)*(PlageRTT=B23)*ROW(PlageRTT))-1,0)),"",IF(OFFSET(RTT!$A$1,SUMPRODUCT((ListeSalariesRTT=$F$36)*(PlageRTT=B23)*ROW(PlageRTT))-1,0)=$F$36,B23,""))</f>
        <v/>
      </c>
      <c r="E23" s="38" t="str">
        <f>IF(F23="","",CHOOSE(MATCH(WEEKDAY(F23,2),{1;2;3;4;5;6;7}),"L","M","ME","J","V","S","D"))</f>
        <v>M</v>
      </c>
      <c r="F23" s="39">
        <f t="shared" si="13"/>
        <v>40596</v>
      </c>
      <c r="G23" s="26" t="str">
        <f t="shared" ca="1" si="1"/>
        <v/>
      </c>
      <c r="H23" s="32" t="str">
        <f ca="1">IF(ISERROR(OFFSET(RTT!$A$1,SUMPRODUCT((ListeSalariesRTT=$F$36)*(PlageRTT=F23)*ROW(PlageRTT))-1,0)),"",IF(OFFSET(RTT!$A$1,SUMPRODUCT((ListeSalariesRTT=$F$36)*(PlageRTT=F23)*ROW(PlageRTT))-1,0)=$F$36,F23,""))</f>
        <v/>
      </c>
      <c r="I23" s="38" t="str">
        <f>IF(J23="","",CHOOSE(MATCH(WEEKDAY(J23,2),{1;2;3;4;5;6;7}),"L","M","ME","J","V","S","D"))</f>
        <v>M</v>
      </c>
      <c r="J23" s="39">
        <f t="shared" si="14"/>
        <v>40624</v>
      </c>
      <c r="K23" s="26" t="str">
        <f t="shared" ca="1" si="2"/>
        <v/>
      </c>
      <c r="L23" s="32" t="str">
        <f ca="1">IF(ISERROR(OFFSET(RTT!$A$1,SUMPRODUCT((ListeSalariesRTT=$F$36)*(PlageRTT=J23)*ROW(PlageRTT))-1,0)),"",IF(OFFSET(RTT!$A$1,SUMPRODUCT((ListeSalariesRTT=$F$36)*(PlageRTT=J23)*ROW(PlageRTT))-1,0)=$F$36,J23,""))</f>
        <v/>
      </c>
      <c r="M23" s="38" t="str">
        <f>IF(N23="","",CHOOSE(MATCH(WEEKDAY(N23,2),{1;2;3;4;5;6;7}),"L","M","ME","J","V","S","D"))</f>
        <v>V</v>
      </c>
      <c r="N23" s="39">
        <f t="shared" si="15"/>
        <v>40655</v>
      </c>
      <c r="O23" s="26" t="str">
        <f t="shared" ca="1" si="3"/>
        <v/>
      </c>
      <c r="P23" s="32" t="str">
        <f ca="1">IF(ISERROR(OFFSET(RTT!$A$1,SUMPRODUCT((ListeSalariesRTT=$F$36)*(PlageRTT=N23)*ROW(PlageRTT))-1,0)),"",IF(OFFSET(RTT!$A$1,SUMPRODUCT((ListeSalariesRTT=$F$36)*(PlageRTT=N23)*ROW(PlageRTT))-1,0)=$F$36,N23,""))</f>
        <v/>
      </c>
      <c r="Q23" s="38" t="str">
        <f>IF(R23="","",CHOOSE(MATCH(WEEKDAY(R23,2),{1;2;3;4;5;6;7}),"L","M","ME","J","V","S","D"))</f>
        <v>D</v>
      </c>
      <c r="R23" s="39">
        <f t="shared" si="16"/>
        <v>40685</v>
      </c>
      <c r="S23" s="26" t="str">
        <f t="shared" ca="1" si="4"/>
        <v/>
      </c>
      <c r="T23" s="32" t="str">
        <f ca="1">IF(ISERROR(OFFSET(RTT!$A$1,SUMPRODUCT((ListeSalariesRTT=$F$36)*(PlageRTT=R23)*ROW(PlageRTT))-1,0)),"",IF(OFFSET(RTT!$A$1,SUMPRODUCT((ListeSalariesRTT=$F$36)*(PlageRTT=R23)*ROW(PlageRTT))-1,0)=$F$36,R23,""))</f>
        <v/>
      </c>
      <c r="U23" s="38" t="str">
        <f>IF(V23="","",CHOOSE(MATCH(WEEKDAY(V23,2),{1;2;3;4;5;6;7}),"L","M","ME","J","V","S","D"))</f>
        <v>ME</v>
      </c>
      <c r="V23" s="39">
        <f t="shared" si="17"/>
        <v>40716</v>
      </c>
      <c r="W23" s="26" t="str">
        <f t="shared" ca="1" si="5"/>
        <v/>
      </c>
      <c r="X23" s="32" t="str">
        <f ca="1">IF(ISERROR(OFFSET(RTT!$A$1,SUMPRODUCT((ListeSalariesRTT=$F$36)*(PlageRTT=V23)*ROW(PlageRTT))-1,0)),"",IF(OFFSET(RTT!$A$1,SUMPRODUCT((ListeSalariesRTT=$F$36)*(PlageRTT=V23)*ROW(PlageRTT))-1,0)=$F$36,V23,""))</f>
        <v/>
      </c>
      <c r="Y23" s="38" t="str">
        <f>IF(Z23="","",CHOOSE(MATCH(WEEKDAY(Z23,2),{1;2;3;4;5;6;7}),"L","M","ME","J","V","S","D"))</f>
        <v>V</v>
      </c>
      <c r="Z23" s="39">
        <f t="shared" si="18"/>
        <v>40746</v>
      </c>
      <c r="AA23" s="26" t="str">
        <f t="shared" ca="1" si="6"/>
        <v/>
      </c>
      <c r="AB23" s="32" t="str">
        <f ca="1">IF(ISERROR(OFFSET(RTT!$A$1,SUMPRODUCT((ListeSalariesRTT=$F$36)*(PlageRTT=Z23)*ROW(PlageRTT))-1,0)),"",IF(OFFSET(RTT!$A$1,SUMPRODUCT((ListeSalariesRTT=$F$36)*(PlageRTT=Z23)*ROW(PlageRTT))-1,0)=$F$36,Z23,""))</f>
        <v/>
      </c>
      <c r="AC23" s="38" t="str">
        <f>IF(AD23="","",CHOOSE(MATCH(WEEKDAY(AD23,2),{1;2;3;4;5;6;7}),"L","M","ME","J","V","S","D"))</f>
        <v>L</v>
      </c>
      <c r="AD23" s="39">
        <f t="shared" si="19"/>
        <v>40777</v>
      </c>
      <c r="AE23" s="26" t="str">
        <f t="shared" ca="1" si="7"/>
        <v/>
      </c>
      <c r="AF23" s="32" t="str">
        <f ca="1">IF(ISERROR(OFFSET(RTT!$A$1,SUMPRODUCT((ListeSalariesRTT=$F$36)*(PlageRTT=AD23)*ROW(PlageRTT))-1,0)),"",IF(OFFSET(RTT!$A$1,SUMPRODUCT((ListeSalariesRTT=$F$36)*(PlageRTT=AD23)*ROW(PlageRTT))-1,0)=$F$36,AD23,""))</f>
        <v/>
      </c>
      <c r="AG23" s="38" t="str">
        <f>IF(AH23="","",CHOOSE(MATCH(WEEKDAY(AH23,2),{1;2;3;4;5;6;7}),"L","M","ME","J","V","S","D"))</f>
        <v>J</v>
      </c>
      <c r="AH23" s="39">
        <f t="shared" si="20"/>
        <v>40808</v>
      </c>
      <c r="AI23" s="26" t="str">
        <f t="shared" ca="1" si="8"/>
        <v/>
      </c>
      <c r="AJ23" s="32" t="str">
        <f ca="1">IF(ISERROR(OFFSET(RTT!$A$1,SUMPRODUCT((ListeSalariesRTT=$F$36)*(PlageRTT=AH23)*ROW(PlageRTT))-1,0)),"",IF(OFFSET(RTT!$A$1,SUMPRODUCT((ListeSalariesRTT=$F$36)*(PlageRTT=AH23)*ROW(PlageRTT))-1,0)=$F$36,AH23,""))</f>
        <v/>
      </c>
      <c r="AK23" s="38" t="str">
        <f>IF(AL23="","",CHOOSE(MATCH(WEEKDAY(AL23,2),{1;2;3;4;5;6;7}),"L","M","ME","J","V","S","D"))</f>
        <v>S</v>
      </c>
      <c r="AL23" s="39">
        <f t="shared" si="21"/>
        <v>40838</v>
      </c>
      <c r="AM23" s="26" t="str">
        <f t="shared" ca="1" si="9"/>
        <v/>
      </c>
      <c r="AN23" s="32" t="str">
        <f ca="1">IF(ISERROR(OFFSET(RTT!$A$1,SUMPRODUCT((ListeSalariesRTT=$F$36)*(PlageRTT=AL23)*ROW(PlageRTT))-1,0)),"",IF(OFFSET(RTT!$A$1,SUMPRODUCT((ListeSalariesRTT=$F$36)*(PlageRTT=AL23)*ROW(PlageRTT))-1,0)=$F$36,AL23,""))</f>
        <v/>
      </c>
      <c r="AO23" s="38" t="str">
        <f>IF(AP23="","",CHOOSE(MATCH(WEEKDAY(AP23,2),{1;2;3;4;5;6;7}),"L","M","ME","J","V","S","D"))</f>
        <v>M</v>
      </c>
      <c r="AP23" s="39">
        <f t="shared" si="22"/>
        <v>40869</v>
      </c>
      <c r="AQ23" s="26" t="str">
        <f t="shared" ca="1" si="10"/>
        <v/>
      </c>
      <c r="AR23" s="32" t="str">
        <f ca="1">IF(ISERROR(OFFSET(RTT!$A$1,SUMPRODUCT((ListeSalariesRTT=$F$36)*(PlageRTT=AP23)*ROW(PlageRTT))-1,0)),"",IF(OFFSET(RTT!$A$1,SUMPRODUCT((ListeSalariesRTT=$F$36)*(PlageRTT=AP23)*ROW(PlageRTT))-1,0)=$F$36,AP23,""))</f>
        <v/>
      </c>
      <c r="AS23" s="38" t="str">
        <f>IF(AT23="","",CHOOSE(MATCH(WEEKDAY(AT23,2),{1;2;3;4;5;6;7}),"L","M","ME","J","V","S","D"))</f>
        <v>J</v>
      </c>
      <c r="AT23" s="39">
        <f t="shared" si="23"/>
        <v>40899</v>
      </c>
      <c r="AU23" s="26" t="str">
        <f t="shared" ca="1" si="11"/>
        <v/>
      </c>
      <c r="AV23" s="32" t="str">
        <f ca="1">IF(ISERROR(OFFSET(RTT!$A$1,SUMPRODUCT((ListeSalariesRTT=$F$36)*(PlageRTT=AT23)*ROW(PlageRTT))-1,0)),"",IF(OFFSET(RTT!$A$1,SUMPRODUCT((ListeSalariesRTT=$F$36)*(PlageRTT=AT23)*ROW(PlageRTT))-1,0)=$F$36,AT23,""))</f>
        <v/>
      </c>
    </row>
    <row r="24" spans="1:48">
      <c r="A24" s="38" t="str">
        <f>IF(B24="","",CHOOSE(MATCH(WEEKDAY(B24,2),{1;2;3;4;5;6;7}),"L","M","ME","J","V","S","D"))</f>
        <v>D</v>
      </c>
      <c r="B24" s="39">
        <f t="shared" si="12"/>
        <v>40566</v>
      </c>
      <c r="C24" s="26" t="str">
        <f t="shared" ca="1" si="0"/>
        <v/>
      </c>
      <c r="D24" s="32" t="str">
        <f ca="1">IF(ISERROR(OFFSET(RTT!$A$1,SUMPRODUCT((ListeSalariesRTT=$F$36)*(PlageRTT=B24)*ROW(PlageRTT))-1,0)),"",IF(OFFSET(RTT!$A$1,SUMPRODUCT((ListeSalariesRTT=$F$36)*(PlageRTT=B24)*ROW(PlageRTT))-1,0)=$F$36,B24,""))</f>
        <v/>
      </c>
      <c r="E24" s="38" t="str">
        <f>IF(F24="","",CHOOSE(MATCH(WEEKDAY(F24,2),{1;2;3;4;5;6;7}),"L","M","ME","J","V","S","D"))</f>
        <v>ME</v>
      </c>
      <c r="F24" s="39">
        <f t="shared" si="13"/>
        <v>40597</v>
      </c>
      <c r="G24" s="26" t="str">
        <f t="shared" ca="1" si="1"/>
        <v/>
      </c>
      <c r="H24" s="32" t="str">
        <f ca="1">IF(ISERROR(OFFSET(RTT!$A$1,SUMPRODUCT((ListeSalariesRTT=$F$36)*(PlageRTT=F24)*ROW(PlageRTT))-1,0)),"",IF(OFFSET(RTT!$A$1,SUMPRODUCT((ListeSalariesRTT=$F$36)*(PlageRTT=F24)*ROW(PlageRTT))-1,0)=$F$36,F24,""))</f>
        <v/>
      </c>
      <c r="I24" s="38" t="str">
        <f>IF(J24="","",CHOOSE(MATCH(WEEKDAY(J24,2),{1;2;3;4;5;6;7}),"L","M","ME","J","V","S","D"))</f>
        <v>ME</v>
      </c>
      <c r="J24" s="39">
        <f t="shared" si="14"/>
        <v>40625</v>
      </c>
      <c r="K24" s="26" t="str">
        <f t="shared" ca="1" si="2"/>
        <v/>
      </c>
      <c r="L24" s="32" t="str">
        <f ca="1">IF(ISERROR(OFFSET(RTT!$A$1,SUMPRODUCT((ListeSalariesRTT=$F$36)*(PlageRTT=J24)*ROW(PlageRTT))-1,0)),"",IF(OFFSET(RTT!$A$1,SUMPRODUCT((ListeSalariesRTT=$F$36)*(PlageRTT=J24)*ROW(PlageRTT))-1,0)=$F$36,J24,""))</f>
        <v/>
      </c>
      <c r="M24" s="38" t="str">
        <f>IF(N24="","",CHOOSE(MATCH(WEEKDAY(N24,2),{1;2;3;4;5;6;7}),"L","M","ME","J","V","S","D"))</f>
        <v>S</v>
      </c>
      <c r="N24" s="39">
        <f t="shared" si="15"/>
        <v>40656</v>
      </c>
      <c r="O24" s="26" t="str">
        <f t="shared" ca="1" si="3"/>
        <v/>
      </c>
      <c r="P24" s="32" t="str">
        <f ca="1">IF(ISERROR(OFFSET(RTT!$A$1,SUMPRODUCT((ListeSalariesRTT=$F$36)*(PlageRTT=N24)*ROW(PlageRTT))-1,0)),"",IF(OFFSET(RTT!$A$1,SUMPRODUCT((ListeSalariesRTT=$F$36)*(PlageRTT=N24)*ROW(PlageRTT))-1,0)=$F$36,N24,""))</f>
        <v/>
      </c>
      <c r="Q24" s="38" t="str">
        <f>IF(R24="","",CHOOSE(MATCH(WEEKDAY(R24,2),{1;2;3;4;5;6;7}),"L","M","ME","J","V","S","D"))</f>
        <v>L</v>
      </c>
      <c r="R24" s="39">
        <f t="shared" si="16"/>
        <v>40686</v>
      </c>
      <c r="S24" s="26" t="str">
        <f t="shared" ca="1" si="4"/>
        <v/>
      </c>
      <c r="T24" s="32" t="str">
        <f ca="1">IF(ISERROR(OFFSET(RTT!$A$1,SUMPRODUCT((ListeSalariesRTT=$F$36)*(PlageRTT=R24)*ROW(PlageRTT))-1,0)),"",IF(OFFSET(RTT!$A$1,SUMPRODUCT((ListeSalariesRTT=$F$36)*(PlageRTT=R24)*ROW(PlageRTT))-1,0)=$F$36,R24,""))</f>
        <v/>
      </c>
      <c r="U24" s="38" t="str">
        <f>IF(V24="","",CHOOSE(MATCH(WEEKDAY(V24,2),{1;2;3;4;5;6;7}),"L","M","ME","J","V","S","D"))</f>
        <v>J</v>
      </c>
      <c r="V24" s="39">
        <f t="shared" si="17"/>
        <v>40717</v>
      </c>
      <c r="W24" s="26" t="str">
        <f t="shared" ca="1" si="5"/>
        <v/>
      </c>
      <c r="X24" s="32" t="str">
        <f ca="1">IF(ISERROR(OFFSET(RTT!$A$1,SUMPRODUCT((ListeSalariesRTT=$F$36)*(PlageRTT=V24)*ROW(PlageRTT))-1,0)),"",IF(OFFSET(RTT!$A$1,SUMPRODUCT((ListeSalariesRTT=$F$36)*(PlageRTT=V24)*ROW(PlageRTT))-1,0)=$F$36,V24,""))</f>
        <v/>
      </c>
      <c r="Y24" s="38" t="str">
        <f>IF(Z24="","",CHOOSE(MATCH(WEEKDAY(Z24,2),{1;2;3;4;5;6;7}),"L","M","ME","J","V","S","D"))</f>
        <v>S</v>
      </c>
      <c r="Z24" s="39">
        <f t="shared" si="18"/>
        <v>40747</v>
      </c>
      <c r="AA24" s="26" t="str">
        <f t="shared" ca="1" si="6"/>
        <v/>
      </c>
      <c r="AB24" s="32" t="str">
        <f ca="1">IF(ISERROR(OFFSET(RTT!$A$1,SUMPRODUCT((ListeSalariesRTT=$F$36)*(PlageRTT=Z24)*ROW(PlageRTT))-1,0)),"",IF(OFFSET(RTT!$A$1,SUMPRODUCT((ListeSalariesRTT=$F$36)*(PlageRTT=Z24)*ROW(PlageRTT))-1,0)=$F$36,Z24,""))</f>
        <v/>
      </c>
      <c r="AC24" s="38" t="str">
        <f>IF(AD24="","",CHOOSE(MATCH(WEEKDAY(AD24,2),{1;2;3;4;5;6;7}),"L","M","ME","J","V","S","D"))</f>
        <v>M</v>
      </c>
      <c r="AD24" s="39">
        <f t="shared" si="19"/>
        <v>40778</v>
      </c>
      <c r="AE24" s="26" t="str">
        <f t="shared" ca="1" si="7"/>
        <v/>
      </c>
      <c r="AF24" s="32" t="str">
        <f ca="1">IF(ISERROR(OFFSET(RTT!$A$1,SUMPRODUCT((ListeSalariesRTT=$F$36)*(PlageRTT=AD24)*ROW(PlageRTT))-1,0)),"",IF(OFFSET(RTT!$A$1,SUMPRODUCT((ListeSalariesRTT=$F$36)*(PlageRTT=AD24)*ROW(PlageRTT))-1,0)=$F$36,AD24,""))</f>
        <v/>
      </c>
      <c r="AG24" s="38" t="str">
        <f>IF(AH24="","",CHOOSE(MATCH(WEEKDAY(AH24,2),{1;2;3;4;5;6;7}),"L","M","ME","J","V","S","D"))</f>
        <v>V</v>
      </c>
      <c r="AH24" s="39">
        <f t="shared" si="20"/>
        <v>40809</v>
      </c>
      <c r="AI24" s="26" t="str">
        <f t="shared" ca="1" si="8"/>
        <v/>
      </c>
      <c r="AJ24" s="32" t="str">
        <f ca="1">IF(ISERROR(OFFSET(RTT!$A$1,SUMPRODUCT((ListeSalariesRTT=$F$36)*(PlageRTT=AH24)*ROW(PlageRTT))-1,0)),"",IF(OFFSET(RTT!$A$1,SUMPRODUCT((ListeSalariesRTT=$F$36)*(PlageRTT=AH24)*ROW(PlageRTT))-1,0)=$F$36,AH24,""))</f>
        <v/>
      </c>
      <c r="AK24" s="38" t="str">
        <f>IF(AL24="","",CHOOSE(MATCH(WEEKDAY(AL24,2),{1;2;3;4;5;6;7}),"L","M","ME","J","V","S","D"))</f>
        <v>D</v>
      </c>
      <c r="AL24" s="39">
        <f t="shared" si="21"/>
        <v>40839</v>
      </c>
      <c r="AM24" s="26" t="str">
        <f t="shared" ca="1" si="9"/>
        <v/>
      </c>
      <c r="AN24" s="32" t="str">
        <f ca="1">IF(ISERROR(OFFSET(RTT!$A$1,SUMPRODUCT((ListeSalariesRTT=$F$36)*(PlageRTT=AL24)*ROW(PlageRTT))-1,0)),"",IF(OFFSET(RTT!$A$1,SUMPRODUCT((ListeSalariesRTT=$F$36)*(PlageRTT=AL24)*ROW(PlageRTT))-1,0)=$F$36,AL24,""))</f>
        <v/>
      </c>
      <c r="AO24" s="38" t="str">
        <f>IF(AP24="","",CHOOSE(MATCH(WEEKDAY(AP24,2),{1;2;3;4;5;6;7}),"L","M","ME","J","V","S","D"))</f>
        <v>ME</v>
      </c>
      <c r="AP24" s="39">
        <f t="shared" si="22"/>
        <v>40870</v>
      </c>
      <c r="AQ24" s="26" t="str">
        <f t="shared" ca="1" si="10"/>
        <v/>
      </c>
      <c r="AR24" s="32" t="str">
        <f ca="1">IF(ISERROR(OFFSET(RTT!$A$1,SUMPRODUCT((ListeSalariesRTT=$F$36)*(PlageRTT=AP24)*ROW(PlageRTT))-1,0)),"",IF(OFFSET(RTT!$A$1,SUMPRODUCT((ListeSalariesRTT=$F$36)*(PlageRTT=AP24)*ROW(PlageRTT))-1,0)=$F$36,AP24,""))</f>
        <v/>
      </c>
      <c r="AS24" s="38" t="str">
        <f>IF(AT24="","",CHOOSE(MATCH(WEEKDAY(AT24,2),{1;2;3;4;5;6;7}),"L","M","ME","J","V","S","D"))</f>
        <v>V</v>
      </c>
      <c r="AT24" s="39">
        <f t="shared" si="23"/>
        <v>40900</v>
      </c>
      <c r="AU24" s="26" t="str">
        <f t="shared" ca="1" si="11"/>
        <v/>
      </c>
      <c r="AV24" s="32" t="str">
        <f ca="1">IF(ISERROR(OFFSET(RTT!$A$1,SUMPRODUCT((ListeSalariesRTT=$F$36)*(PlageRTT=AT24)*ROW(PlageRTT))-1,0)),"",IF(OFFSET(RTT!$A$1,SUMPRODUCT((ListeSalariesRTT=$F$36)*(PlageRTT=AT24)*ROW(PlageRTT))-1,0)=$F$36,AT24,""))</f>
        <v/>
      </c>
    </row>
    <row r="25" spans="1:48">
      <c r="A25" s="38" t="str">
        <f>IF(B25="","",CHOOSE(MATCH(WEEKDAY(B25,2),{1;2;3;4;5;6;7}),"L","M","ME","J","V","S","D"))</f>
        <v>L</v>
      </c>
      <c r="B25" s="39">
        <f t="shared" si="12"/>
        <v>40567</v>
      </c>
      <c r="C25" s="26" t="str">
        <f t="shared" ca="1" si="0"/>
        <v/>
      </c>
      <c r="D25" s="32" t="str">
        <f ca="1">IF(ISERROR(OFFSET(RTT!$A$1,SUMPRODUCT((ListeSalariesRTT=$F$36)*(PlageRTT=B25)*ROW(PlageRTT))-1,0)),"",IF(OFFSET(RTT!$A$1,SUMPRODUCT((ListeSalariesRTT=$F$36)*(PlageRTT=B25)*ROW(PlageRTT))-1,0)=$F$36,B25,""))</f>
        <v/>
      </c>
      <c r="E25" s="38" t="str">
        <f>IF(F25="","",CHOOSE(MATCH(WEEKDAY(F25,2),{1;2;3;4;5;6;7}),"L","M","ME","J","V","S","D"))</f>
        <v>J</v>
      </c>
      <c r="F25" s="39">
        <f t="shared" si="13"/>
        <v>40598</v>
      </c>
      <c r="G25" s="26" t="str">
        <f t="shared" ca="1" si="1"/>
        <v/>
      </c>
      <c r="H25" s="32" t="str">
        <f ca="1">IF(ISERROR(OFFSET(RTT!$A$1,SUMPRODUCT((ListeSalariesRTT=$F$36)*(PlageRTT=F25)*ROW(PlageRTT))-1,0)),"",IF(OFFSET(RTT!$A$1,SUMPRODUCT((ListeSalariesRTT=$F$36)*(PlageRTT=F25)*ROW(PlageRTT))-1,0)=$F$36,F25,""))</f>
        <v/>
      </c>
      <c r="I25" s="38" t="str">
        <f>IF(J25="","",CHOOSE(MATCH(WEEKDAY(J25,2),{1;2;3;4;5;6;7}),"L","M","ME","J","V","S","D"))</f>
        <v>J</v>
      </c>
      <c r="J25" s="39">
        <f t="shared" si="14"/>
        <v>40626</v>
      </c>
      <c r="K25" s="26" t="str">
        <f t="shared" ca="1" si="2"/>
        <v/>
      </c>
      <c r="L25" s="32" t="str">
        <f ca="1">IF(ISERROR(OFFSET(RTT!$A$1,SUMPRODUCT((ListeSalariesRTT=$F$36)*(PlageRTT=J25)*ROW(PlageRTT))-1,0)),"",IF(OFFSET(RTT!$A$1,SUMPRODUCT((ListeSalariesRTT=$F$36)*(PlageRTT=J25)*ROW(PlageRTT))-1,0)=$F$36,J25,""))</f>
        <v/>
      </c>
      <c r="M25" s="38" t="str">
        <f>IF(N25="","",CHOOSE(MATCH(WEEKDAY(N25,2),{1;2;3;4;5;6;7}),"L","M","ME","J","V","S","D"))</f>
        <v>D</v>
      </c>
      <c r="N25" s="39">
        <f t="shared" si="15"/>
        <v>40657</v>
      </c>
      <c r="O25" s="26" t="str">
        <f t="shared" ca="1" si="3"/>
        <v/>
      </c>
      <c r="P25" s="32" t="str">
        <f ca="1">IF(ISERROR(OFFSET(RTT!$A$1,SUMPRODUCT((ListeSalariesRTT=$F$36)*(PlageRTT=N25)*ROW(PlageRTT))-1,0)),"",IF(OFFSET(RTT!$A$1,SUMPRODUCT((ListeSalariesRTT=$F$36)*(PlageRTT=N25)*ROW(PlageRTT))-1,0)=$F$36,N25,""))</f>
        <v/>
      </c>
      <c r="Q25" s="38" t="str">
        <f>IF(R25="","",CHOOSE(MATCH(WEEKDAY(R25,2),{1;2;3;4;5;6;7}),"L","M","ME","J","V","S","D"))</f>
        <v>M</v>
      </c>
      <c r="R25" s="39">
        <f t="shared" si="16"/>
        <v>40687</v>
      </c>
      <c r="S25" s="26" t="str">
        <f t="shared" ca="1" si="4"/>
        <v/>
      </c>
      <c r="T25" s="32" t="str">
        <f ca="1">IF(ISERROR(OFFSET(RTT!$A$1,SUMPRODUCT((ListeSalariesRTT=$F$36)*(PlageRTT=R25)*ROW(PlageRTT))-1,0)),"",IF(OFFSET(RTT!$A$1,SUMPRODUCT((ListeSalariesRTT=$F$36)*(PlageRTT=R25)*ROW(PlageRTT))-1,0)=$F$36,R25,""))</f>
        <v/>
      </c>
      <c r="U25" s="38" t="str">
        <f>IF(V25="","",CHOOSE(MATCH(WEEKDAY(V25,2),{1;2;3;4;5;6;7}),"L","M","ME","J","V","S","D"))</f>
        <v>V</v>
      </c>
      <c r="V25" s="39">
        <f t="shared" si="17"/>
        <v>40718</v>
      </c>
      <c r="W25" s="26" t="str">
        <f t="shared" ca="1" si="5"/>
        <v/>
      </c>
      <c r="X25" s="32" t="str">
        <f ca="1">IF(ISERROR(OFFSET(RTT!$A$1,SUMPRODUCT((ListeSalariesRTT=$F$36)*(PlageRTT=V25)*ROW(PlageRTT))-1,0)),"",IF(OFFSET(RTT!$A$1,SUMPRODUCT((ListeSalariesRTT=$F$36)*(PlageRTT=V25)*ROW(PlageRTT))-1,0)=$F$36,V25,""))</f>
        <v/>
      </c>
      <c r="Y25" s="38" t="str">
        <f>IF(Z25="","",CHOOSE(MATCH(WEEKDAY(Z25,2),{1;2;3;4;5;6;7}),"L","M","ME","J","V","S","D"))</f>
        <v>D</v>
      </c>
      <c r="Z25" s="39">
        <f t="shared" si="18"/>
        <v>40748</v>
      </c>
      <c r="AA25" s="26" t="str">
        <f t="shared" ca="1" si="6"/>
        <v/>
      </c>
      <c r="AB25" s="32" t="str">
        <f ca="1">IF(ISERROR(OFFSET(RTT!$A$1,SUMPRODUCT((ListeSalariesRTT=$F$36)*(PlageRTT=Z25)*ROW(PlageRTT))-1,0)),"",IF(OFFSET(RTT!$A$1,SUMPRODUCT((ListeSalariesRTT=$F$36)*(PlageRTT=Z25)*ROW(PlageRTT))-1,0)=$F$36,Z25,""))</f>
        <v/>
      </c>
      <c r="AC25" s="38" t="str">
        <f>IF(AD25="","",CHOOSE(MATCH(WEEKDAY(AD25,2),{1;2;3;4;5;6;7}),"L","M","ME","J","V","S","D"))</f>
        <v>ME</v>
      </c>
      <c r="AD25" s="39">
        <f t="shared" si="19"/>
        <v>40779</v>
      </c>
      <c r="AE25" s="26" t="str">
        <f t="shared" ca="1" si="7"/>
        <v/>
      </c>
      <c r="AF25" s="32" t="str">
        <f ca="1">IF(ISERROR(OFFSET(RTT!$A$1,SUMPRODUCT((ListeSalariesRTT=$F$36)*(PlageRTT=AD25)*ROW(PlageRTT))-1,0)),"",IF(OFFSET(RTT!$A$1,SUMPRODUCT((ListeSalariesRTT=$F$36)*(PlageRTT=AD25)*ROW(PlageRTT))-1,0)=$F$36,AD25,""))</f>
        <v/>
      </c>
      <c r="AG25" s="38" t="str">
        <f>IF(AH25="","",CHOOSE(MATCH(WEEKDAY(AH25,2),{1;2;3;4;5;6;7}),"L","M","ME","J","V","S","D"))</f>
        <v>S</v>
      </c>
      <c r="AH25" s="39">
        <f t="shared" si="20"/>
        <v>40810</v>
      </c>
      <c r="AI25" s="26" t="str">
        <f t="shared" ca="1" si="8"/>
        <v/>
      </c>
      <c r="AJ25" s="32" t="str">
        <f ca="1">IF(ISERROR(OFFSET(RTT!$A$1,SUMPRODUCT((ListeSalariesRTT=$F$36)*(PlageRTT=AH25)*ROW(PlageRTT))-1,0)),"",IF(OFFSET(RTT!$A$1,SUMPRODUCT((ListeSalariesRTT=$F$36)*(PlageRTT=AH25)*ROW(PlageRTT))-1,0)=$F$36,AH25,""))</f>
        <v/>
      </c>
      <c r="AK25" s="38" t="str">
        <f>IF(AL25="","",CHOOSE(MATCH(WEEKDAY(AL25,2),{1;2;3;4;5;6;7}),"L","M","ME","J","V","S","D"))</f>
        <v>L</v>
      </c>
      <c r="AL25" s="39">
        <f t="shared" si="21"/>
        <v>40840</v>
      </c>
      <c r="AM25" s="26" t="str">
        <f t="shared" ca="1" si="9"/>
        <v/>
      </c>
      <c r="AN25" s="32" t="str">
        <f ca="1">IF(ISERROR(OFFSET(RTT!$A$1,SUMPRODUCT((ListeSalariesRTT=$F$36)*(PlageRTT=AL25)*ROW(PlageRTT))-1,0)),"",IF(OFFSET(RTT!$A$1,SUMPRODUCT((ListeSalariesRTT=$F$36)*(PlageRTT=AL25)*ROW(PlageRTT))-1,0)=$F$36,AL25,""))</f>
        <v/>
      </c>
      <c r="AO25" s="38" t="str">
        <f>IF(AP25="","",CHOOSE(MATCH(WEEKDAY(AP25,2),{1;2;3;4;5;6;7}),"L","M","ME","J","V","S","D"))</f>
        <v>J</v>
      </c>
      <c r="AP25" s="39">
        <f t="shared" si="22"/>
        <v>40871</v>
      </c>
      <c r="AQ25" s="26" t="str">
        <f t="shared" ca="1" si="10"/>
        <v/>
      </c>
      <c r="AR25" s="32" t="str">
        <f ca="1">IF(ISERROR(OFFSET(RTT!$A$1,SUMPRODUCT((ListeSalariesRTT=$F$36)*(PlageRTT=AP25)*ROW(PlageRTT))-1,0)),"",IF(OFFSET(RTT!$A$1,SUMPRODUCT((ListeSalariesRTT=$F$36)*(PlageRTT=AP25)*ROW(PlageRTT))-1,0)=$F$36,AP25,""))</f>
        <v/>
      </c>
      <c r="AS25" s="38" t="str">
        <f>IF(AT25="","",CHOOSE(MATCH(WEEKDAY(AT25,2),{1;2;3;4;5;6;7}),"L","M","ME","J","V","S","D"))</f>
        <v>S</v>
      </c>
      <c r="AT25" s="39">
        <f t="shared" si="23"/>
        <v>40901</v>
      </c>
      <c r="AU25" s="26" t="str">
        <f t="shared" ca="1" si="11"/>
        <v/>
      </c>
      <c r="AV25" s="32" t="str">
        <f ca="1">IF(ISERROR(OFFSET(RTT!$A$1,SUMPRODUCT((ListeSalariesRTT=$F$36)*(PlageRTT=AT25)*ROW(PlageRTT))-1,0)),"",IF(OFFSET(RTT!$A$1,SUMPRODUCT((ListeSalariesRTT=$F$36)*(PlageRTT=AT25)*ROW(PlageRTT))-1,0)=$F$36,AT25,""))</f>
        <v/>
      </c>
    </row>
    <row r="26" spans="1:48">
      <c r="A26" s="38" t="str">
        <f>IF(B26="","",CHOOSE(MATCH(WEEKDAY(B26,2),{1;2;3;4;5;6;7}),"L","M","ME","J","V","S","D"))</f>
        <v>M</v>
      </c>
      <c r="B26" s="39">
        <f t="shared" si="12"/>
        <v>40568</v>
      </c>
      <c r="C26" s="26" t="str">
        <f t="shared" ca="1" si="0"/>
        <v/>
      </c>
      <c r="D26" s="32" t="str">
        <f ca="1">IF(ISERROR(OFFSET(RTT!$A$1,SUMPRODUCT((ListeSalariesRTT=$F$36)*(PlageRTT=B26)*ROW(PlageRTT))-1,0)),"",IF(OFFSET(RTT!$A$1,SUMPRODUCT((ListeSalariesRTT=$F$36)*(PlageRTT=B26)*ROW(PlageRTT))-1,0)=$F$36,B26,""))</f>
        <v/>
      </c>
      <c r="E26" s="38" t="str">
        <f>IF(F26="","",CHOOSE(MATCH(WEEKDAY(F26,2),{1;2;3;4;5;6;7}),"L","M","ME","J","V","S","D"))</f>
        <v>V</v>
      </c>
      <c r="F26" s="39">
        <f t="shared" si="13"/>
        <v>40599</v>
      </c>
      <c r="G26" s="26" t="str">
        <f t="shared" ca="1" si="1"/>
        <v/>
      </c>
      <c r="H26" s="32" t="str">
        <f ca="1">IF(ISERROR(OFFSET(RTT!$A$1,SUMPRODUCT((ListeSalariesRTT=$F$36)*(PlageRTT=F26)*ROW(PlageRTT))-1,0)),"",IF(OFFSET(RTT!$A$1,SUMPRODUCT((ListeSalariesRTT=$F$36)*(PlageRTT=F26)*ROW(PlageRTT))-1,0)=$F$36,F26,""))</f>
        <v/>
      </c>
      <c r="I26" s="38" t="str">
        <f>IF(J26="","",CHOOSE(MATCH(WEEKDAY(J26,2),{1;2;3;4;5;6;7}),"L","M","ME","J","V","S","D"))</f>
        <v>V</v>
      </c>
      <c r="J26" s="39">
        <f t="shared" si="14"/>
        <v>40627</v>
      </c>
      <c r="K26" s="26" t="str">
        <f t="shared" ca="1" si="2"/>
        <v/>
      </c>
      <c r="L26" s="32" t="str">
        <f ca="1">IF(ISERROR(OFFSET(RTT!$A$1,SUMPRODUCT((ListeSalariesRTT=$F$36)*(PlageRTT=J26)*ROW(PlageRTT))-1,0)),"",IF(OFFSET(RTT!$A$1,SUMPRODUCT((ListeSalariesRTT=$F$36)*(PlageRTT=J26)*ROW(PlageRTT))-1,0)=$F$36,J26,""))</f>
        <v/>
      </c>
      <c r="M26" s="38" t="str">
        <f>IF(N26="","",CHOOSE(MATCH(WEEKDAY(N26,2),{1;2;3;4;5;6;7}),"L","M","ME","J","V","S","D"))</f>
        <v>L</v>
      </c>
      <c r="N26" s="39">
        <f t="shared" si="15"/>
        <v>40658</v>
      </c>
      <c r="O26" s="26" t="str">
        <f t="shared" ca="1" si="3"/>
        <v/>
      </c>
      <c r="P26" s="32" t="str">
        <f ca="1">IF(ISERROR(OFFSET(RTT!$A$1,SUMPRODUCT((ListeSalariesRTT=$F$36)*(PlageRTT=N26)*ROW(PlageRTT))-1,0)),"",IF(OFFSET(RTT!$A$1,SUMPRODUCT((ListeSalariesRTT=$F$36)*(PlageRTT=N26)*ROW(PlageRTT))-1,0)=$F$36,N26,""))</f>
        <v/>
      </c>
      <c r="Q26" s="38" t="str">
        <f>IF(R26="","",CHOOSE(MATCH(WEEKDAY(R26,2),{1;2;3;4;5;6;7}),"L","M","ME","J","V","S","D"))</f>
        <v>ME</v>
      </c>
      <c r="R26" s="39">
        <f t="shared" si="16"/>
        <v>40688</v>
      </c>
      <c r="S26" s="26" t="str">
        <f t="shared" ca="1" si="4"/>
        <v/>
      </c>
      <c r="T26" s="32" t="str">
        <f ca="1">IF(ISERROR(OFFSET(RTT!$A$1,SUMPRODUCT((ListeSalariesRTT=$F$36)*(PlageRTT=R26)*ROW(PlageRTT))-1,0)),"",IF(OFFSET(RTT!$A$1,SUMPRODUCT((ListeSalariesRTT=$F$36)*(PlageRTT=R26)*ROW(PlageRTT))-1,0)=$F$36,R26,""))</f>
        <v/>
      </c>
      <c r="U26" s="38" t="str">
        <f>IF(V26="","",CHOOSE(MATCH(WEEKDAY(V26,2),{1;2;3;4;5;6;7}),"L","M","ME","J","V","S","D"))</f>
        <v>S</v>
      </c>
      <c r="V26" s="39">
        <f t="shared" si="17"/>
        <v>40719</v>
      </c>
      <c r="W26" s="26" t="str">
        <f t="shared" ca="1" si="5"/>
        <v/>
      </c>
      <c r="X26" s="32" t="str">
        <f ca="1">IF(ISERROR(OFFSET(RTT!$A$1,SUMPRODUCT((ListeSalariesRTT=$F$36)*(PlageRTT=V26)*ROW(PlageRTT))-1,0)),"",IF(OFFSET(RTT!$A$1,SUMPRODUCT((ListeSalariesRTT=$F$36)*(PlageRTT=V26)*ROW(PlageRTT))-1,0)=$F$36,V26,""))</f>
        <v/>
      </c>
      <c r="Y26" s="38" t="str">
        <f>IF(Z26="","",CHOOSE(MATCH(WEEKDAY(Z26,2),{1;2;3;4;5;6;7}),"L","M","ME","J","V","S","D"))</f>
        <v>L</v>
      </c>
      <c r="Z26" s="39">
        <f t="shared" si="18"/>
        <v>40749</v>
      </c>
      <c r="AA26" s="26" t="str">
        <f t="shared" ca="1" si="6"/>
        <v/>
      </c>
      <c r="AB26" s="32" t="str">
        <f ca="1">IF(ISERROR(OFFSET(RTT!$A$1,SUMPRODUCT((ListeSalariesRTT=$F$36)*(PlageRTT=Z26)*ROW(PlageRTT))-1,0)),"",IF(OFFSET(RTT!$A$1,SUMPRODUCT((ListeSalariesRTT=$F$36)*(PlageRTT=Z26)*ROW(PlageRTT))-1,0)=$F$36,Z26,""))</f>
        <v/>
      </c>
      <c r="AC26" s="38" t="str">
        <f>IF(AD26="","",CHOOSE(MATCH(WEEKDAY(AD26,2),{1;2;3;4;5;6;7}),"L","M","ME","J","V","S","D"))</f>
        <v>J</v>
      </c>
      <c r="AD26" s="39">
        <f t="shared" si="19"/>
        <v>40780</v>
      </c>
      <c r="AE26" s="26" t="str">
        <f t="shared" ca="1" si="7"/>
        <v/>
      </c>
      <c r="AF26" s="32">
        <f ca="1">IF(ISERROR(OFFSET(RTT!$A$1,SUMPRODUCT((ListeSalariesRTT=$F$36)*(PlageRTT=AD26)*ROW(PlageRTT))-1,0)),"",IF(OFFSET(RTT!$A$1,SUMPRODUCT((ListeSalariesRTT=$F$36)*(PlageRTT=AD26)*ROW(PlageRTT))-1,0)=$F$36,AD26,""))</f>
        <v>40780</v>
      </c>
      <c r="AG26" s="38" t="str">
        <f>IF(AH26="","",CHOOSE(MATCH(WEEKDAY(AH26,2),{1;2;3;4;5;6;7}),"L","M","ME","J","V","S","D"))</f>
        <v>D</v>
      </c>
      <c r="AH26" s="39">
        <f t="shared" si="20"/>
        <v>40811</v>
      </c>
      <c r="AI26" s="26" t="str">
        <f t="shared" ca="1" si="8"/>
        <v/>
      </c>
      <c r="AJ26" s="32" t="str">
        <f ca="1">IF(ISERROR(OFFSET(RTT!$A$1,SUMPRODUCT((ListeSalariesRTT=$F$36)*(PlageRTT=AH26)*ROW(PlageRTT))-1,0)),"",IF(OFFSET(RTT!$A$1,SUMPRODUCT((ListeSalariesRTT=$F$36)*(PlageRTT=AH26)*ROW(PlageRTT))-1,0)=$F$36,AH26,""))</f>
        <v/>
      </c>
      <c r="AK26" s="38" t="str">
        <f>IF(AL26="","",CHOOSE(MATCH(WEEKDAY(AL26,2),{1;2;3;4;5;6;7}),"L","M","ME","J","V","S","D"))</f>
        <v>M</v>
      </c>
      <c r="AL26" s="39">
        <f t="shared" si="21"/>
        <v>40841</v>
      </c>
      <c r="AM26" s="26" t="str">
        <f t="shared" ca="1" si="9"/>
        <v/>
      </c>
      <c r="AN26" s="32" t="str">
        <f ca="1">IF(ISERROR(OFFSET(RTT!$A$1,SUMPRODUCT((ListeSalariesRTT=$F$36)*(PlageRTT=AL26)*ROW(PlageRTT))-1,0)),"",IF(OFFSET(RTT!$A$1,SUMPRODUCT((ListeSalariesRTT=$F$36)*(PlageRTT=AL26)*ROW(PlageRTT))-1,0)=$F$36,AL26,""))</f>
        <v/>
      </c>
      <c r="AO26" s="38" t="str">
        <f>IF(AP26="","",CHOOSE(MATCH(WEEKDAY(AP26,2),{1;2;3;4;5;6;7}),"L","M","ME","J","V","S","D"))</f>
        <v>V</v>
      </c>
      <c r="AP26" s="39">
        <f t="shared" si="22"/>
        <v>40872</v>
      </c>
      <c r="AQ26" s="26" t="str">
        <f t="shared" ca="1" si="10"/>
        <v/>
      </c>
      <c r="AR26" s="32" t="str">
        <f ca="1">IF(ISERROR(OFFSET(RTT!$A$1,SUMPRODUCT((ListeSalariesRTT=$F$36)*(PlageRTT=AP26)*ROW(PlageRTT))-1,0)),"",IF(OFFSET(RTT!$A$1,SUMPRODUCT((ListeSalariesRTT=$F$36)*(PlageRTT=AP26)*ROW(PlageRTT))-1,0)=$F$36,AP26,""))</f>
        <v/>
      </c>
      <c r="AS26" s="38" t="str">
        <f>IF(AT26="","",CHOOSE(MATCH(WEEKDAY(AT26,2),{1;2;3;4;5;6;7}),"L","M","ME","J","V","S","D"))</f>
        <v>D</v>
      </c>
      <c r="AT26" s="39">
        <f t="shared" si="23"/>
        <v>40902</v>
      </c>
      <c r="AU26" s="26" t="str">
        <f t="shared" ca="1" si="11"/>
        <v/>
      </c>
      <c r="AV26" s="32" t="str">
        <f ca="1">IF(ISERROR(OFFSET(RTT!$A$1,SUMPRODUCT((ListeSalariesRTT=$F$36)*(PlageRTT=AT26)*ROW(PlageRTT))-1,0)),"",IF(OFFSET(RTT!$A$1,SUMPRODUCT((ListeSalariesRTT=$F$36)*(PlageRTT=AT26)*ROW(PlageRTT))-1,0)=$F$36,AT26,""))</f>
        <v/>
      </c>
    </row>
    <row r="27" spans="1:48">
      <c r="A27" s="38" t="str">
        <f>IF(B27="","",CHOOSE(MATCH(WEEKDAY(B27,2),{1;2;3;4;5;6;7}),"L","M","ME","J","V","S","D"))</f>
        <v>ME</v>
      </c>
      <c r="B27" s="39">
        <f t="shared" si="12"/>
        <v>40569</v>
      </c>
      <c r="C27" s="26" t="str">
        <f t="shared" ca="1" si="0"/>
        <v/>
      </c>
      <c r="D27" s="32" t="str">
        <f ca="1">IF(ISERROR(OFFSET(RTT!$A$1,SUMPRODUCT((ListeSalariesRTT=$F$36)*(PlageRTT=B27)*ROW(PlageRTT))-1,0)),"",IF(OFFSET(RTT!$A$1,SUMPRODUCT((ListeSalariesRTT=$F$36)*(PlageRTT=B27)*ROW(PlageRTT))-1,0)=$F$36,B27,""))</f>
        <v/>
      </c>
      <c r="E27" s="38" t="str">
        <f>IF(F27="","",CHOOSE(MATCH(WEEKDAY(F27,2),{1;2;3;4;5;6;7}),"L","M","ME","J","V","S","D"))</f>
        <v>S</v>
      </c>
      <c r="F27" s="39">
        <f t="shared" si="13"/>
        <v>40600</v>
      </c>
      <c r="G27" s="26" t="str">
        <f t="shared" ca="1" si="1"/>
        <v/>
      </c>
      <c r="H27" s="32" t="str">
        <f ca="1">IF(ISERROR(OFFSET(RTT!$A$1,SUMPRODUCT((ListeSalariesRTT=$F$36)*(PlageRTT=F27)*ROW(PlageRTT))-1,0)),"",IF(OFFSET(RTT!$A$1,SUMPRODUCT((ListeSalariesRTT=$F$36)*(PlageRTT=F27)*ROW(PlageRTT))-1,0)=$F$36,F27,""))</f>
        <v/>
      </c>
      <c r="I27" s="38" t="str">
        <f>IF(J27="","",CHOOSE(MATCH(WEEKDAY(J27,2),{1;2;3;4;5;6;7}),"L","M","ME","J","V","S","D"))</f>
        <v>S</v>
      </c>
      <c r="J27" s="39">
        <f t="shared" si="14"/>
        <v>40628</v>
      </c>
      <c r="K27" s="26" t="str">
        <f t="shared" ca="1" si="2"/>
        <v/>
      </c>
      <c r="L27" s="32" t="str">
        <f ca="1">IF(ISERROR(OFFSET(RTT!$A$1,SUMPRODUCT((ListeSalariesRTT=$F$36)*(PlageRTT=J27)*ROW(PlageRTT))-1,0)),"",IF(OFFSET(RTT!$A$1,SUMPRODUCT((ListeSalariesRTT=$F$36)*(PlageRTT=J27)*ROW(PlageRTT))-1,0)=$F$36,J27,""))</f>
        <v/>
      </c>
      <c r="M27" s="38" t="str">
        <f>IF(N27="","",CHOOSE(MATCH(WEEKDAY(N27,2),{1;2;3;4;5;6;7}),"L","M","ME","J","V","S","D"))</f>
        <v>M</v>
      </c>
      <c r="N27" s="39">
        <f t="shared" si="15"/>
        <v>40659</v>
      </c>
      <c r="O27" s="26" t="str">
        <f t="shared" ca="1" si="3"/>
        <v/>
      </c>
      <c r="P27" s="32" t="str">
        <f ca="1">IF(ISERROR(OFFSET(RTT!$A$1,SUMPRODUCT((ListeSalariesRTT=$F$36)*(PlageRTT=N27)*ROW(PlageRTT))-1,0)),"",IF(OFFSET(RTT!$A$1,SUMPRODUCT((ListeSalariesRTT=$F$36)*(PlageRTT=N27)*ROW(PlageRTT))-1,0)=$F$36,N27,""))</f>
        <v/>
      </c>
      <c r="Q27" s="38" t="str">
        <f>IF(R27="","",CHOOSE(MATCH(WEEKDAY(R27,2),{1;2;3;4;5;6;7}),"L","M","ME","J","V","S","D"))</f>
        <v>J</v>
      </c>
      <c r="R27" s="39">
        <f t="shared" si="16"/>
        <v>40689</v>
      </c>
      <c r="S27" s="26" t="str">
        <f t="shared" ca="1" si="4"/>
        <v/>
      </c>
      <c r="T27" s="32" t="str">
        <f ca="1">IF(ISERROR(OFFSET(RTT!$A$1,SUMPRODUCT((ListeSalariesRTT=$F$36)*(PlageRTT=R27)*ROW(PlageRTT))-1,0)),"",IF(OFFSET(RTT!$A$1,SUMPRODUCT((ListeSalariesRTT=$F$36)*(PlageRTT=R27)*ROW(PlageRTT))-1,0)=$F$36,R27,""))</f>
        <v/>
      </c>
      <c r="U27" s="38" t="str">
        <f>IF(V27="","",CHOOSE(MATCH(WEEKDAY(V27,2),{1;2;3;4;5;6;7}),"L","M","ME","J","V","S","D"))</f>
        <v>D</v>
      </c>
      <c r="V27" s="39">
        <f t="shared" si="17"/>
        <v>40720</v>
      </c>
      <c r="W27" s="26" t="str">
        <f t="shared" ca="1" si="5"/>
        <v/>
      </c>
      <c r="X27" s="32" t="str">
        <f ca="1">IF(ISERROR(OFFSET(RTT!$A$1,SUMPRODUCT((ListeSalariesRTT=$F$36)*(PlageRTT=V27)*ROW(PlageRTT))-1,0)),"",IF(OFFSET(RTT!$A$1,SUMPRODUCT((ListeSalariesRTT=$F$36)*(PlageRTT=V27)*ROW(PlageRTT))-1,0)=$F$36,V27,""))</f>
        <v/>
      </c>
      <c r="Y27" s="38" t="str">
        <f>IF(Z27="","",CHOOSE(MATCH(WEEKDAY(Z27,2),{1;2;3;4;5;6;7}),"L","M","ME","J","V","S","D"))</f>
        <v>M</v>
      </c>
      <c r="Z27" s="39">
        <f t="shared" si="18"/>
        <v>40750</v>
      </c>
      <c r="AA27" s="26" t="str">
        <f t="shared" ca="1" si="6"/>
        <v/>
      </c>
      <c r="AB27" s="32" t="str">
        <f ca="1">IF(ISERROR(OFFSET(RTT!$A$1,SUMPRODUCT((ListeSalariesRTT=$F$36)*(PlageRTT=Z27)*ROW(PlageRTT))-1,0)),"",IF(OFFSET(RTT!$A$1,SUMPRODUCT((ListeSalariesRTT=$F$36)*(PlageRTT=Z27)*ROW(PlageRTT))-1,0)=$F$36,Z27,""))</f>
        <v/>
      </c>
      <c r="AC27" s="38" t="str">
        <f>IF(AD27="","",CHOOSE(MATCH(WEEKDAY(AD27,2),{1;2;3;4;5;6;7}),"L","M","ME","J","V","S","D"))</f>
        <v>V</v>
      </c>
      <c r="AD27" s="39">
        <f t="shared" si="19"/>
        <v>40781</v>
      </c>
      <c r="AE27" s="26" t="str">
        <f t="shared" ca="1" si="7"/>
        <v/>
      </c>
      <c r="AF27" s="32" t="str">
        <f ca="1">IF(ISERROR(OFFSET(RTT!$A$1,SUMPRODUCT((ListeSalariesRTT=$F$36)*(PlageRTT=AD27)*ROW(PlageRTT))-1,0)),"",IF(OFFSET(RTT!$A$1,SUMPRODUCT((ListeSalariesRTT=$F$36)*(PlageRTT=AD27)*ROW(PlageRTT))-1,0)=$F$36,AD27,""))</f>
        <v/>
      </c>
      <c r="AG27" s="38" t="str">
        <f>IF(AH27="","",CHOOSE(MATCH(WEEKDAY(AH27,2),{1;2;3;4;5;6;7}),"L","M","ME","J","V","S","D"))</f>
        <v>L</v>
      </c>
      <c r="AH27" s="39">
        <f t="shared" si="20"/>
        <v>40812</v>
      </c>
      <c r="AI27" s="26" t="str">
        <f t="shared" ca="1" si="8"/>
        <v/>
      </c>
      <c r="AJ27" s="32" t="str">
        <f ca="1">IF(ISERROR(OFFSET(RTT!$A$1,SUMPRODUCT((ListeSalariesRTT=$F$36)*(PlageRTT=AH27)*ROW(PlageRTT))-1,0)),"",IF(OFFSET(RTT!$A$1,SUMPRODUCT((ListeSalariesRTT=$F$36)*(PlageRTT=AH27)*ROW(PlageRTT))-1,0)=$F$36,AH27,""))</f>
        <v/>
      </c>
      <c r="AK27" s="38" t="str">
        <f>IF(AL27="","",CHOOSE(MATCH(WEEKDAY(AL27,2),{1;2;3;4;5;6;7}),"L","M","ME","J","V","S","D"))</f>
        <v>ME</v>
      </c>
      <c r="AL27" s="39">
        <f t="shared" si="21"/>
        <v>40842</v>
      </c>
      <c r="AM27" s="26" t="str">
        <f t="shared" ca="1" si="9"/>
        <v/>
      </c>
      <c r="AN27" s="32" t="str">
        <f ca="1">IF(ISERROR(OFFSET(RTT!$A$1,SUMPRODUCT((ListeSalariesRTT=$F$36)*(PlageRTT=AL27)*ROW(PlageRTT))-1,0)),"",IF(OFFSET(RTT!$A$1,SUMPRODUCT((ListeSalariesRTT=$F$36)*(PlageRTT=AL27)*ROW(PlageRTT))-1,0)=$F$36,AL27,""))</f>
        <v/>
      </c>
      <c r="AO27" s="38" t="str">
        <f>IF(AP27="","",CHOOSE(MATCH(WEEKDAY(AP27,2),{1;2;3;4;5;6;7}),"L","M","ME","J","V","S","D"))</f>
        <v>S</v>
      </c>
      <c r="AP27" s="39">
        <f t="shared" si="22"/>
        <v>40873</v>
      </c>
      <c r="AQ27" s="26" t="str">
        <f t="shared" ca="1" si="10"/>
        <v/>
      </c>
      <c r="AR27" s="32" t="str">
        <f ca="1">IF(ISERROR(OFFSET(RTT!$A$1,SUMPRODUCT((ListeSalariesRTT=$F$36)*(PlageRTT=AP27)*ROW(PlageRTT))-1,0)),"",IF(OFFSET(RTT!$A$1,SUMPRODUCT((ListeSalariesRTT=$F$36)*(PlageRTT=AP27)*ROW(PlageRTT))-1,0)=$F$36,AP27,""))</f>
        <v/>
      </c>
      <c r="AS27" s="38" t="str">
        <f>IF(AT27="","",CHOOSE(MATCH(WEEKDAY(AT27,2),{1;2;3;4;5;6;7}),"L","M","ME","J","V","S","D"))</f>
        <v>L</v>
      </c>
      <c r="AT27" s="39">
        <f t="shared" si="23"/>
        <v>40903</v>
      </c>
      <c r="AU27" s="26" t="str">
        <f t="shared" ca="1" si="11"/>
        <v/>
      </c>
      <c r="AV27" s="32" t="str">
        <f ca="1">IF(ISERROR(OFFSET(RTT!$A$1,SUMPRODUCT((ListeSalariesRTT=$F$36)*(PlageRTT=AT27)*ROW(PlageRTT))-1,0)),"",IF(OFFSET(RTT!$A$1,SUMPRODUCT((ListeSalariesRTT=$F$36)*(PlageRTT=AT27)*ROW(PlageRTT))-1,0)=$F$36,AT27,""))</f>
        <v/>
      </c>
    </row>
    <row r="28" spans="1:48">
      <c r="A28" s="38" t="str">
        <f>IF(B28="","",CHOOSE(MATCH(WEEKDAY(B28,2),{1;2;3;4;5;6;7}),"L","M","ME","J","V","S","D"))</f>
        <v>J</v>
      </c>
      <c r="B28" s="39">
        <f t="shared" si="12"/>
        <v>40570</v>
      </c>
      <c r="C28" s="26" t="str">
        <f t="shared" ca="1" si="0"/>
        <v/>
      </c>
      <c r="D28" s="32" t="str">
        <f ca="1">IF(ISERROR(OFFSET(RTT!$A$1,SUMPRODUCT((ListeSalariesRTT=$F$36)*(PlageRTT=B28)*ROW(PlageRTT))-1,0)),"",IF(OFFSET(RTT!$A$1,SUMPRODUCT((ListeSalariesRTT=$F$36)*(PlageRTT=B28)*ROW(PlageRTT))-1,0)=$F$36,B28,""))</f>
        <v/>
      </c>
      <c r="E28" s="38" t="str">
        <f>IF(F28="","",CHOOSE(MATCH(WEEKDAY(F28,2),{1;2;3;4;5;6;7}),"L","M","ME","J","V","S","D"))</f>
        <v>D</v>
      </c>
      <c r="F28" s="39">
        <f t="shared" si="13"/>
        <v>40601</v>
      </c>
      <c r="G28" s="26" t="str">
        <f t="shared" ca="1" si="1"/>
        <v/>
      </c>
      <c r="H28" s="32" t="str">
        <f ca="1">IF(ISERROR(OFFSET(RTT!$A$1,SUMPRODUCT((ListeSalariesRTT=$F$36)*(PlageRTT=F28)*ROW(PlageRTT))-1,0)),"",IF(OFFSET(RTT!$A$1,SUMPRODUCT((ListeSalariesRTT=$F$36)*(PlageRTT=F28)*ROW(PlageRTT))-1,0)=$F$36,F28,""))</f>
        <v/>
      </c>
      <c r="I28" s="38" t="str">
        <f>IF(J28="","",CHOOSE(MATCH(WEEKDAY(J28,2),{1;2;3;4;5;6;7}),"L","M","ME","J","V","S","D"))</f>
        <v>D</v>
      </c>
      <c r="J28" s="39">
        <f t="shared" si="14"/>
        <v>40629</v>
      </c>
      <c r="K28" s="26" t="str">
        <f t="shared" ca="1" si="2"/>
        <v/>
      </c>
      <c r="L28" s="32" t="str">
        <f ca="1">IF(ISERROR(OFFSET(RTT!$A$1,SUMPRODUCT((ListeSalariesRTT=$F$36)*(PlageRTT=J28)*ROW(PlageRTT))-1,0)),"",IF(OFFSET(RTT!$A$1,SUMPRODUCT((ListeSalariesRTT=$F$36)*(PlageRTT=J28)*ROW(PlageRTT))-1,0)=$F$36,J28,""))</f>
        <v/>
      </c>
      <c r="M28" s="38" t="str">
        <f>IF(N28="","",CHOOSE(MATCH(WEEKDAY(N28,2),{1;2;3;4;5;6;7}),"L","M","ME","J","V","S","D"))</f>
        <v>ME</v>
      </c>
      <c r="N28" s="39">
        <f t="shared" si="15"/>
        <v>40660</v>
      </c>
      <c r="O28" s="26" t="str">
        <f t="shared" ca="1" si="3"/>
        <v/>
      </c>
      <c r="P28" s="32" t="str">
        <f ca="1">IF(ISERROR(OFFSET(RTT!$A$1,SUMPRODUCT((ListeSalariesRTT=$F$36)*(PlageRTT=N28)*ROW(PlageRTT))-1,0)),"",IF(OFFSET(RTT!$A$1,SUMPRODUCT((ListeSalariesRTT=$F$36)*(PlageRTT=N28)*ROW(PlageRTT))-1,0)=$F$36,N28,""))</f>
        <v/>
      </c>
      <c r="Q28" s="38" t="str">
        <f>IF(R28="","",CHOOSE(MATCH(WEEKDAY(R28,2),{1;2;3;4;5;6;7}),"L","M","ME","J","V","S","D"))</f>
        <v>V</v>
      </c>
      <c r="R28" s="39">
        <f t="shared" si="16"/>
        <v>40690</v>
      </c>
      <c r="S28" s="26" t="str">
        <f t="shared" ca="1" si="4"/>
        <v/>
      </c>
      <c r="T28" s="32" t="str">
        <f ca="1">IF(ISERROR(OFFSET(RTT!$A$1,SUMPRODUCT((ListeSalariesRTT=$F$36)*(PlageRTT=R28)*ROW(PlageRTT))-1,0)),"",IF(OFFSET(RTT!$A$1,SUMPRODUCT((ListeSalariesRTT=$F$36)*(PlageRTT=R28)*ROW(PlageRTT))-1,0)=$F$36,R28,""))</f>
        <v/>
      </c>
      <c r="U28" s="38" t="str">
        <f>IF(V28="","",CHOOSE(MATCH(WEEKDAY(V28,2),{1;2;3;4;5;6;7}),"L","M","ME","J","V","S","D"))</f>
        <v>L</v>
      </c>
      <c r="V28" s="39">
        <f t="shared" si="17"/>
        <v>40721</v>
      </c>
      <c r="W28" s="26" t="str">
        <f t="shared" ca="1" si="5"/>
        <v/>
      </c>
      <c r="X28" s="32" t="str">
        <f ca="1">IF(ISERROR(OFFSET(RTT!$A$1,SUMPRODUCT((ListeSalariesRTT=$F$36)*(PlageRTT=V28)*ROW(PlageRTT))-1,0)),"",IF(OFFSET(RTT!$A$1,SUMPRODUCT((ListeSalariesRTT=$F$36)*(PlageRTT=V28)*ROW(PlageRTT))-1,0)=$F$36,V28,""))</f>
        <v/>
      </c>
      <c r="Y28" s="38" t="str">
        <f>IF(Z28="","",CHOOSE(MATCH(WEEKDAY(Z28,2),{1;2;3;4;5;6;7}),"L","M","ME","J","V","S","D"))</f>
        <v>ME</v>
      </c>
      <c r="Z28" s="39">
        <f t="shared" si="18"/>
        <v>40751</v>
      </c>
      <c r="AA28" s="26" t="str">
        <f t="shared" ca="1" si="6"/>
        <v/>
      </c>
      <c r="AB28" s="32" t="str">
        <f ca="1">IF(ISERROR(OFFSET(RTT!$A$1,SUMPRODUCT((ListeSalariesRTT=$F$36)*(PlageRTT=Z28)*ROW(PlageRTT))-1,0)),"",IF(OFFSET(RTT!$A$1,SUMPRODUCT((ListeSalariesRTT=$F$36)*(PlageRTT=Z28)*ROW(PlageRTT))-1,0)=$F$36,Z28,""))</f>
        <v/>
      </c>
      <c r="AC28" s="38" t="str">
        <f>IF(AD28="","",CHOOSE(MATCH(WEEKDAY(AD28,2),{1;2;3;4;5;6;7}),"L","M","ME","J","V","S","D"))</f>
        <v>S</v>
      </c>
      <c r="AD28" s="39">
        <f t="shared" si="19"/>
        <v>40782</v>
      </c>
      <c r="AE28" s="26" t="str">
        <f t="shared" ca="1" si="7"/>
        <v/>
      </c>
      <c r="AF28" s="32" t="str">
        <f ca="1">IF(ISERROR(OFFSET(RTT!$A$1,SUMPRODUCT((ListeSalariesRTT=$F$36)*(PlageRTT=AD28)*ROW(PlageRTT))-1,0)),"",IF(OFFSET(RTT!$A$1,SUMPRODUCT((ListeSalariesRTT=$F$36)*(PlageRTT=AD28)*ROW(PlageRTT))-1,0)=$F$36,AD28,""))</f>
        <v/>
      </c>
      <c r="AG28" s="38" t="str">
        <f>IF(AH28="","",CHOOSE(MATCH(WEEKDAY(AH28,2),{1;2;3;4;5;6;7}),"L","M","ME","J","V","S","D"))</f>
        <v>M</v>
      </c>
      <c r="AH28" s="39">
        <f t="shared" si="20"/>
        <v>40813</v>
      </c>
      <c r="AI28" s="26" t="str">
        <f t="shared" ca="1" si="8"/>
        <v/>
      </c>
      <c r="AJ28" s="32" t="str">
        <f ca="1">IF(ISERROR(OFFSET(RTT!$A$1,SUMPRODUCT((ListeSalariesRTT=$F$36)*(PlageRTT=AH28)*ROW(PlageRTT))-1,0)),"",IF(OFFSET(RTT!$A$1,SUMPRODUCT((ListeSalariesRTT=$F$36)*(PlageRTT=AH28)*ROW(PlageRTT))-1,0)=$F$36,AH28,""))</f>
        <v/>
      </c>
      <c r="AK28" s="38" t="str">
        <f>IF(AL28="","",CHOOSE(MATCH(WEEKDAY(AL28,2),{1;2;3;4;5;6;7}),"L","M","ME","J","V","S","D"))</f>
        <v>J</v>
      </c>
      <c r="AL28" s="39">
        <f t="shared" si="21"/>
        <v>40843</v>
      </c>
      <c r="AM28" s="26" t="str">
        <f t="shared" ca="1" si="9"/>
        <v/>
      </c>
      <c r="AN28" s="32" t="str">
        <f ca="1">IF(ISERROR(OFFSET(RTT!$A$1,SUMPRODUCT((ListeSalariesRTT=$F$36)*(PlageRTT=AL28)*ROW(PlageRTT))-1,0)),"",IF(OFFSET(RTT!$A$1,SUMPRODUCT((ListeSalariesRTT=$F$36)*(PlageRTT=AL28)*ROW(PlageRTT))-1,0)=$F$36,AL28,""))</f>
        <v/>
      </c>
      <c r="AO28" s="38" t="str">
        <f>IF(AP28="","",CHOOSE(MATCH(WEEKDAY(AP28,2),{1;2;3;4;5;6;7}),"L","M","ME","J","V","S","D"))</f>
        <v>D</v>
      </c>
      <c r="AP28" s="39">
        <f t="shared" si="22"/>
        <v>40874</v>
      </c>
      <c r="AQ28" s="26" t="str">
        <f t="shared" ca="1" si="10"/>
        <v/>
      </c>
      <c r="AR28" s="32" t="str">
        <f ca="1">IF(ISERROR(OFFSET(RTT!$A$1,SUMPRODUCT((ListeSalariesRTT=$F$36)*(PlageRTT=AP28)*ROW(PlageRTT))-1,0)),"",IF(OFFSET(RTT!$A$1,SUMPRODUCT((ListeSalariesRTT=$F$36)*(PlageRTT=AP28)*ROW(PlageRTT))-1,0)=$F$36,AP28,""))</f>
        <v/>
      </c>
      <c r="AS28" s="38" t="str">
        <f>IF(AT28="","",CHOOSE(MATCH(WEEKDAY(AT28,2),{1;2;3;4;5;6;7}),"L","M","ME","J","V","S","D"))</f>
        <v>M</v>
      </c>
      <c r="AT28" s="39">
        <f t="shared" si="23"/>
        <v>40904</v>
      </c>
      <c r="AU28" s="26" t="str">
        <f t="shared" ca="1" si="11"/>
        <v/>
      </c>
      <c r="AV28" s="32" t="str">
        <f ca="1">IF(ISERROR(OFFSET(RTT!$A$1,SUMPRODUCT((ListeSalariesRTT=$F$36)*(PlageRTT=AT28)*ROW(PlageRTT))-1,0)),"",IF(OFFSET(RTT!$A$1,SUMPRODUCT((ListeSalariesRTT=$F$36)*(PlageRTT=AT28)*ROW(PlageRTT))-1,0)=$F$36,AT28,""))</f>
        <v/>
      </c>
    </row>
    <row r="29" spans="1:48">
      <c r="A29" s="38" t="str">
        <f>IF(B29="","",CHOOSE(MATCH(WEEKDAY(B29,2),{1;2;3;4;5;6;7}),"L","M","ME","J","V","S","D"))</f>
        <v>V</v>
      </c>
      <c r="B29" s="39">
        <f t="shared" si="12"/>
        <v>40571</v>
      </c>
      <c r="C29" s="26" t="str">
        <f t="shared" ca="1" si="0"/>
        <v/>
      </c>
      <c r="D29" s="32" t="str">
        <f ca="1">IF(ISERROR(OFFSET(RTT!$A$1,SUMPRODUCT((ListeSalariesRTT=$F$36)*(PlageRTT=B29)*ROW(PlageRTT))-1,0)),"",IF(OFFSET(RTT!$A$1,SUMPRODUCT((ListeSalariesRTT=$F$36)*(PlageRTT=B29)*ROW(PlageRTT))-1,0)=$F$36,B29,""))</f>
        <v/>
      </c>
      <c r="E29" s="38" t="str">
        <f>IF(F29="","",CHOOSE(MATCH(WEEKDAY(F29,2),{1;2;3;4;5;6;7}),"L","M","ME","J","V","S","D"))</f>
        <v>L</v>
      </c>
      <c r="F29" s="39">
        <f t="shared" si="13"/>
        <v>40602</v>
      </c>
      <c r="G29" s="26" t="str">
        <f t="shared" ca="1" si="1"/>
        <v/>
      </c>
      <c r="H29" s="32" t="str">
        <f ca="1">IF(ISERROR(OFFSET(RTT!$A$1,SUMPRODUCT((ListeSalariesRTT=$F$36)*(PlageRTT=F29)*ROW(PlageRTT))-1,0)),"",IF(OFFSET(RTT!$A$1,SUMPRODUCT((ListeSalariesRTT=$F$36)*(PlageRTT=F29)*ROW(PlageRTT))-1,0)=$F$36,F29,""))</f>
        <v/>
      </c>
      <c r="I29" s="38" t="str">
        <f>IF(J29="","",CHOOSE(MATCH(WEEKDAY(J29,2),{1;2;3;4;5;6;7}),"L","M","ME","J","V","S","D"))</f>
        <v>L</v>
      </c>
      <c r="J29" s="39">
        <f t="shared" si="14"/>
        <v>40630</v>
      </c>
      <c r="K29" s="26" t="str">
        <f t="shared" ca="1" si="2"/>
        <v/>
      </c>
      <c r="L29" s="32" t="str">
        <f ca="1">IF(ISERROR(OFFSET(RTT!$A$1,SUMPRODUCT((ListeSalariesRTT=$F$36)*(PlageRTT=J29)*ROW(PlageRTT))-1,0)),"",IF(OFFSET(RTT!$A$1,SUMPRODUCT((ListeSalariesRTT=$F$36)*(PlageRTT=J29)*ROW(PlageRTT))-1,0)=$F$36,J29,""))</f>
        <v/>
      </c>
      <c r="M29" s="38" t="str">
        <f>IF(N29="","",CHOOSE(MATCH(WEEKDAY(N29,2),{1;2;3;4;5;6;7}),"L","M","ME","J","V","S","D"))</f>
        <v>J</v>
      </c>
      <c r="N29" s="39">
        <f t="shared" si="15"/>
        <v>40661</v>
      </c>
      <c r="O29" s="26" t="str">
        <f t="shared" ca="1" si="3"/>
        <v/>
      </c>
      <c r="P29" s="32" t="str">
        <f ca="1">IF(ISERROR(OFFSET(RTT!$A$1,SUMPRODUCT((ListeSalariesRTT=$F$36)*(PlageRTT=N29)*ROW(PlageRTT))-1,0)),"",IF(OFFSET(RTT!$A$1,SUMPRODUCT((ListeSalariesRTT=$F$36)*(PlageRTT=N29)*ROW(PlageRTT))-1,0)=$F$36,N29,""))</f>
        <v/>
      </c>
      <c r="Q29" s="38" t="str">
        <f>IF(R29="","",CHOOSE(MATCH(WEEKDAY(R29,2),{1;2;3;4;5;6;7}),"L","M","ME","J","V","S","D"))</f>
        <v>S</v>
      </c>
      <c r="R29" s="39">
        <f t="shared" si="16"/>
        <v>40691</v>
      </c>
      <c r="S29" s="26" t="str">
        <f t="shared" ca="1" si="4"/>
        <v/>
      </c>
      <c r="T29" s="32" t="str">
        <f ca="1">IF(ISERROR(OFFSET(RTT!$A$1,SUMPRODUCT((ListeSalariesRTT=$F$36)*(PlageRTT=R29)*ROW(PlageRTT))-1,0)),"",IF(OFFSET(RTT!$A$1,SUMPRODUCT((ListeSalariesRTT=$F$36)*(PlageRTT=R29)*ROW(PlageRTT))-1,0)=$F$36,R29,""))</f>
        <v/>
      </c>
      <c r="U29" s="38" t="str">
        <f>IF(V29="","",CHOOSE(MATCH(WEEKDAY(V29,2),{1;2;3;4;5;6;7}),"L","M","ME","J","V","S","D"))</f>
        <v>M</v>
      </c>
      <c r="V29" s="39">
        <f t="shared" si="17"/>
        <v>40722</v>
      </c>
      <c r="W29" s="26" t="str">
        <f t="shared" ca="1" si="5"/>
        <v/>
      </c>
      <c r="X29" s="32" t="str">
        <f ca="1">IF(ISERROR(OFFSET(RTT!$A$1,SUMPRODUCT((ListeSalariesRTT=$F$36)*(PlageRTT=V29)*ROW(PlageRTT))-1,0)),"",IF(OFFSET(RTT!$A$1,SUMPRODUCT((ListeSalariesRTT=$F$36)*(PlageRTT=V29)*ROW(PlageRTT))-1,0)=$F$36,V29,""))</f>
        <v/>
      </c>
      <c r="Y29" s="38" t="str">
        <f>IF(Z29="","",CHOOSE(MATCH(WEEKDAY(Z29,2),{1;2;3;4;5;6;7}),"L","M","ME","J","V","S","D"))</f>
        <v>J</v>
      </c>
      <c r="Z29" s="39">
        <f t="shared" si="18"/>
        <v>40752</v>
      </c>
      <c r="AA29" s="26" t="str">
        <f t="shared" ca="1" si="6"/>
        <v/>
      </c>
      <c r="AB29" s="32" t="str">
        <f ca="1">IF(ISERROR(OFFSET(RTT!$A$1,SUMPRODUCT((ListeSalariesRTT=$F$36)*(PlageRTT=Z29)*ROW(PlageRTT))-1,0)),"",IF(OFFSET(RTT!$A$1,SUMPRODUCT((ListeSalariesRTT=$F$36)*(PlageRTT=Z29)*ROW(PlageRTT))-1,0)=$F$36,Z29,""))</f>
        <v/>
      </c>
      <c r="AC29" s="38" t="str">
        <f>IF(AD29="","",CHOOSE(MATCH(WEEKDAY(AD29,2),{1;2;3;4;5;6;7}),"L","M","ME","J","V","S","D"))</f>
        <v>D</v>
      </c>
      <c r="AD29" s="39">
        <f t="shared" si="19"/>
        <v>40783</v>
      </c>
      <c r="AE29" s="26" t="str">
        <f t="shared" ca="1" si="7"/>
        <v/>
      </c>
      <c r="AF29" s="32" t="str">
        <f ca="1">IF(ISERROR(OFFSET(RTT!$A$1,SUMPRODUCT((ListeSalariesRTT=$F$36)*(PlageRTT=AD29)*ROW(PlageRTT))-1,0)),"",IF(OFFSET(RTT!$A$1,SUMPRODUCT((ListeSalariesRTT=$F$36)*(PlageRTT=AD29)*ROW(PlageRTT))-1,0)=$F$36,AD29,""))</f>
        <v/>
      </c>
      <c r="AG29" s="38" t="str">
        <f>IF(AH29="","",CHOOSE(MATCH(WEEKDAY(AH29,2),{1;2;3;4;5;6;7}),"L","M","ME","J","V","S","D"))</f>
        <v>ME</v>
      </c>
      <c r="AH29" s="39">
        <f t="shared" si="20"/>
        <v>40814</v>
      </c>
      <c r="AI29" s="26" t="str">
        <f t="shared" ca="1" si="8"/>
        <v/>
      </c>
      <c r="AJ29" s="32" t="str">
        <f ca="1">IF(ISERROR(OFFSET(RTT!$A$1,SUMPRODUCT((ListeSalariesRTT=$F$36)*(PlageRTT=AH29)*ROW(PlageRTT))-1,0)),"",IF(OFFSET(RTT!$A$1,SUMPRODUCT((ListeSalariesRTT=$F$36)*(PlageRTT=AH29)*ROW(PlageRTT))-1,0)=$F$36,AH29,""))</f>
        <v/>
      </c>
      <c r="AK29" s="38" t="str">
        <f>IF(AL29="","",CHOOSE(MATCH(WEEKDAY(AL29,2),{1;2;3;4;5;6;7}),"L","M","ME","J","V","S","D"))</f>
        <v>V</v>
      </c>
      <c r="AL29" s="39">
        <f t="shared" si="21"/>
        <v>40844</v>
      </c>
      <c r="AM29" s="26" t="str">
        <f t="shared" ca="1" si="9"/>
        <v/>
      </c>
      <c r="AN29" s="32" t="str">
        <f ca="1">IF(ISERROR(OFFSET(RTT!$A$1,SUMPRODUCT((ListeSalariesRTT=$F$36)*(PlageRTT=AL29)*ROW(PlageRTT))-1,0)),"",IF(OFFSET(RTT!$A$1,SUMPRODUCT((ListeSalariesRTT=$F$36)*(PlageRTT=AL29)*ROW(PlageRTT))-1,0)=$F$36,AL29,""))</f>
        <v/>
      </c>
      <c r="AO29" s="38" t="str">
        <f>IF(AP29="","",CHOOSE(MATCH(WEEKDAY(AP29,2),{1;2;3;4;5;6;7}),"L","M","ME","J","V","S","D"))</f>
        <v>L</v>
      </c>
      <c r="AP29" s="39">
        <f t="shared" si="22"/>
        <v>40875</v>
      </c>
      <c r="AQ29" s="26" t="str">
        <f t="shared" ca="1" si="10"/>
        <v/>
      </c>
      <c r="AR29" s="32" t="str">
        <f ca="1">IF(ISERROR(OFFSET(RTT!$A$1,SUMPRODUCT((ListeSalariesRTT=$F$36)*(PlageRTT=AP29)*ROW(PlageRTT))-1,0)),"",IF(OFFSET(RTT!$A$1,SUMPRODUCT((ListeSalariesRTT=$F$36)*(PlageRTT=AP29)*ROW(PlageRTT))-1,0)=$F$36,AP29,""))</f>
        <v/>
      </c>
      <c r="AS29" s="38" t="str">
        <f>IF(AT29="","",CHOOSE(MATCH(WEEKDAY(AT29,2),{1;2;3;4;5;6;7}),"L","M","ME","J","V","S","D"))</f>
        <v>ME</v>
      </c>
      <c r="AT29" s="39">
        <f t="shared" si="23"/>
        <v>40905</v>
      </c>
      <c r="AU29" s="26" t="str">
        <f t="shared" ca="1" si="11"/>
        <v/>
      </c>
      <c r="AV29" s="32" t="str">
        <f ca="1">IF(ISERROR(OFFSET(RTT!$A$1,SUMPRODUCT((ListeSalariesRTT=$F$36)*(PlageRTT=AT29)*ROW(PlageRTT))-1,0)),"",IF(OFFSET(RTT!$A$1,SUMPRODUCT((ListeSalariesRTT=$F$36)*(PlageRTT=AT29)*ROW(PlageRTT))-1,0)=$F$36,AT29,""))</f>
        <v/>
      </c>
    </row>
    <row r="30" spans="1:48">
      <c r="A30" s="38" t="str">
        <f>IF(B30="","",CHOOSE(MATCH(WEEKDAY(B30,2),{1;2;3;4;5;6;7}),"L","M","ME","J","V","S","D"))</f>
        <v>S</v>
      </c>
      <c r="B30" s="39">
        <f t="shared" si="12"/>
        <v>40572</v>
      </c>
      <c r="C30" s="26" t="str">
        <f t="shared" ca="1" si="0"/>
        <v/>
      </c>
      <c r="D30" s="32" t="str">
        <f ca="1">IF(ISERROR(OFFSET(RTT!$A$1,SUMPRODUCT((ListeSalariesRTT=$F$36)*(PlageRTT=B30)*ROW(PlageRTT))-1,0)),"",IF(OFFSET(RTT!$A$1,SUMPRODUCT((ListeSalariesRTT=$F$36)*(PlageRTT=B30)*ROW(PlageRTT))-1,0)=$F$36,B30,""))</f>
        <v/>
      </c>
      <c r="E30" s="5" t="str">
        <f>IF(F30="","",CHOOSE(MATCH(WEEKDAY(F30,2),{1;2;3;4;5;6;7}),"L","M","ME","J","V","S","D"))</f>
        <v/>
      </c>
      <c r="F30" s="3" t="str">
        <f t="shared" si="13"/>
        <v/>
      </c>
      <c r="G30" s="26" t="str">
        <f t="shared" ca="1" si="1"/>
        <v/>
      </c>
      <c r="H30" s="32" t="str">
        <f ca="1">IF(ISERROR(OFFSET(RTT!$A$1,SUMPRODUCT((ListeSalariesRTT=$F$36)*(PlageRTT=F30)*ROW(PlageRTT))-1,0)),"",IF(OFFSET(RTT!$A$1,SUMPRODUCT((ListeSalariesRTT=$F$36)*(PlageRTT=F30)*ROW(PlageRTT))-1,0)=$F$36,F30,""))</f>
        <v/>
      </c>
      <c r="I30" s="38" t="str">
        <f>IF(J30="","",CHOOSE(MATCH(WEEKDAY(J30,2),{1;2;3;4;5;6;7}),"L","M","ME","J","V","S","D"))</f>
        <v>M</v>
      </c>
      <c r="J30" s="39">
        <f t="shared" si="14"/>
        <v>40631</v>
      </c>
      <c r="K30" s="26" t="str">
        <f t="shared" ca="1" si="2"/>
        <v/>
      </c>
      <c r="L30" s="32" t="str">
        <f ca="1">IF(ISERROR(OFFSET(RTT!$A$1,SUMPRODUCT((ListeSalariesRTT=$F$36)*(PlageRTT=J30)*ROW(PlageRTT))-1,0)),"",IF(OFFSET(RTT!$A$1,SUMPRODUCT((ListeSalariesRTT=$F$36)*(PlageRTT=J30)*ROW(PlageRTT))-1,0)=$F$36,J30,""))</f>
        <v/>
      </c>
      <c r="M30" s="38" t="str">
        <f>IF(N30="","",CHOOSE(MATCH(WEEKDAY(N30,2),{1;2;3;4;5;6;7}),"L","M","ME","J","V","S","D"))</f>
        <v>V</v>
      </c>
      <c r="N30" s="39">
        <f t="shared" si="15"/>
        <v>40662</v>
      </c>
      <c r="O30" s="26" t="str">
        <f t="shared" ca="1" si="3"/>
        <v/>
      </c>
      <c r="P30" s="32" t="str">
        <f ca="1">IF(ISERROR(OFFSET(RTT!$A$1,SUMPRODUCT((ListeSalariesRTT=$F$36)*(PlageRTT=N30)*ROW(PlageRTT))-1,0)),"",IF(OFFSET(RTT!$A$1,SUMPRODUCT((ListeSalariesRTT=$F$36)*(PlageRTT=N30)*ROW(PlageRTT))-1,0)=$F$36,N30,""))</f>
        <v/>
      </c>
      <c r="Q30" s="38" t="str">
        <f>IF(R30="","",CHOOSE(MATCH(WEEKDAY(R30,2),{1;2;3;4;5;6;7}),"L","M","ME","J","V","S","D"))</f>
        <v>D</v>
      </c>
      <c r="R30" s="39">
        <f t="shared" si="16"/>
        <v>40692</v>
      </c>
      <c r="S30" s="26" t="str">
        <f t="shared" ca="1" si="4"/>
        <v/>
      </c>
      <c r="T30" s="32" t="str">
        <f ca="1">IF(ISERROR(OFFSET(RTT!$A$1,SUMPRODUCT((ListeSalariesRTT=$F$36)*(PlageRTT=R30)*ROW(PlageRTT))-1,0)),"",IF(OFFSET(RTT!$A$1,SUMPRODUCT((ListeSalariesRTT=$F$36)*(PlageRTT=R30)*ROW(PlageRTT))-1,0)=$F$36,R30,""))</f>
        <v/>
      </c>
      <c r="U30" s="38" t="str">
        <f>IF(V30="","",CHOOSE(MATCH(WEEKDAY(V30,2),{1;2;3;4;5;6;7}),"L","M","ME","J","V","S","D"))</f>
        <v>ME</v>
      </c>
      <c r="V30" s="39">
        <f t="shared" si="17"/>
        <v>40723</v>
      </c>
      <c r="W30" s="26" t="str">
        <f t="shared" ca="1" si="5"/>
        <v/>
      </c>
      <c r="X30" s="32" t="str">
        <f ca="1">IF(ISERROR(OFFSET(RTT!$A$1,SUMPRODUCT((ListeSalariesRTT=$F$36)*(PlageRTT=V30)*ROW(PlageRTT))-1,0)),"",IF(OFFSET(RTT!$A$1,SUMPRODUCT((ListeSalariesRTT=$F$36)*(PlageRTT=V30)*ROW(PlageRTT))-1,0)=$F$36,V30,""))</f>
        <v/>
      </c>
      <c r="Y30" s="38" t="str">
        <f>IF(Z30="","",CHOOSE(MATCH(WEEKDAY(Z30,2),{1;2;3;4;5;6;7}),"L","M","ME","J","V","S","D"))</f>
        <v>V</v>
      </c>
      <c r="Z30" s="39">
        <f t="shared" si="18"/>
        <v>40753</v>
      </c>
      <c r="AA30" s="26" t="str">
        <f t="shared" ca="1" si="6"/>
        <v/>
      </c>
      <c r="AB30" s="32" t="str">
        <f ca="1">IF(ISERROR(OFFSET(RTT!$A$1,SUMPRODUCT((ListeSalariesRTT=$F$36)*(PlageRTT=Z30)*ROW(PlageRTT))-1,0)),"",IF(OFFSET(RTT!$A$1,SUMPRODUCT((ListeSalariesRTT=$F$36)*(PlageRTT=Z30)*ROW(PlageRTT))-1,0)=$F$36,Z30,""))</f>
        <v/>
      </c>
      <c r="AC30" s="38" t="str">
        <f>IF(AD30="","",CHOOSE(MATCH(WEEKDAY(AD30,2),{1;2;3;4;5;6;7}),"L","M","ME","J","V","S","D"))</f>
        <v>L</v>
      </c>
      <c r="AD30" s="39">
        <f t="shared" si="19"/>
        <v>40784</v>
      </c>
      <c r="AE30" s="26" t="str">
        <f t="shared" ca="1" si="7"/>
        <v/>
      </c>
      <c r="AF30" s="32" t="str">
        <f ca="1">IF(ISERROR(OFFSET(RTT!$A$1,SUMPRODUCT((ListeSalariesRTT=$F$36)*(PlageRTT=AD30)*ROW(PlageRTT))-1,0)),"",IF(OFFSET(RTT!$A$1,SUMPRODUCT((ListeSalariesRTT=$F$36)*(PlageRTT=AD30)*ROW(PlageRTT))-1,0)=$F$36,AD30,""))</f>
        <v/>
      </c>
      <c r="AG30" s="38" t="str">
        <f>IF(AH30="","",CHOOSE(MATCH(WEEKDAY(AH30,2),{1;2;3;4;5;6;7}),"L","M","ME","J","V","S","D"))</f>
        <v>J</v>
      </c>
      <c r="AH30" s="39">
        <f t="shared" si="20"/>
        <v>40815</v>
      </c>
      <c r="AI30" s="26" t="str">
        <f t="shared" ca="1" si="8"/>
        <v/>
      </c>
      <c r="AJ30" s="32" t="str">
        <f ca="1">IF(ISERROR(OFFSET(RTT!$A$1,SUMPRODUCT((ListeSalariesRTT=$F$36)*(PlageRTT=AH30)*ROW(PlageRTT))-1,0)),"",IF(OFFSET(RTT!$A$1,SUMPRODUCT((ListeSalariesRTT=$F$36)*(PlageRTT=AH30)*ROW(PlageRTT))-1,0)=$F$36,AH30,""))</f>
        <v/>
      </c>
      <c r="AK30" s="38" t="str">
        <f>IF(AL30="","",CHOOSE(MATCH(WEEKDAY(AL30,2),{1;2;3;4;5;6;7}),"L","M","ME","J","V","S","D"))</f>
        <v>S</v>
      </c>
      <c r="AL30" s="39">
        <f t="shared" si="21"/>
        <v>40845</v>
      </c>
      <c r="AM30" s="26" t="str">
        <f t="shared" ca="1" si="9"/>
        <v/>
      </c>
      <c r="AN30" s="32" t="str">
        <f ca="1">IF(ISERROR(OFFSET(RTT!$A$1,SUMPRODUCT((ListeSalariesRTT=$F$36)*(PlageRTT=AL30)*ROW(PlageRTT))-1,0)),"",IF(OFFSET(RTT!$A$1,SUMPRODUCT((ListeSalariesRTT=$F$36)*(PlageRTT=AL30)*ROW(PlageRTT))-1,0)=$F$36,AL30,""))</f>
        <v/>
      </c>
      <c r="AO30" s="5" t="str">
        <f>IF(AP30="","",CHOOSE(MATCH(WEEKDAY(AP30,2),{1;2;3;4;5;6;7}),"L","M","ME","J","V","S","D"))</f>
        <v>M</v>
      </c>
      <c r="AP30" s="3">
        <f t="shared" si="22"/>
        <v>40876</v>
      </c>
      <c r="AQ30" s="26" t="str">
        <f t="shared" ca="1" si="10"/>
        <v/>
      </c>
      <c r="AR30" s="32" t="str">
        <f ca="1">IF(ISERROR(OFFSET(RTT!$A$1,SUMPRODUCT((ListeSalariesRTT=$F$36)*(PlageRTT=AP30)*ROW(PlageRTT))-1,0)),"",IF(OFFSET(RTT!$A$1,SUMPRODUCT((ListeSalariesRTT=$F$36)*(PlageRTT=AP30)*ROW(PlageRTT))-1,0)=$F$36,AP30,""))</f>
        <v/>
      </c>
      <c r="AS30" s="38" t="str">
        <f>IF(AT30="","",CHOOSE(MATCH(WEEKDAY(AT30,2),{1;2;3;4;5;6;7}),"L","M","ME","J","V","S","D"))</f>
        <v>J</v>
      </c>
      <c r="AT30" s="39">
        <f t="shared" si="23"/>
        <v>40906</v>
      </c>
      <c r="AU30" s="26" t="str">
        <f t="shared" ca="1" si="11"/>
        <v/>
      </c>
      <c r="AV30" s="32" t="str">
        <f ca="1">IF(ISERROR(OFFSET(RTT!$A$1,SUMPRODUCT((ListeSalariesRTT=$F$36)*(PlageRTT=AT30)*ROW(PlageRTT))-1,0)),"",IF(OFFSET(RTT!$A$1,SUMPRODUCT((ListeSalariesRTT=$F$36)*(PlageRTT=AT30)*ROW(PlageRTT))-1,0)=$F$36,AT30,""))</f>
        <v/>
      </c>
    </row>
    <row r="31" spans="1:48">
      <c r="A31" s="38" t="str">
        <f>IF(B31="","",CHOOSE(MATCH(WEEKDAY(B31,2),{1;2;3;4;5;6;7}),"L","M","ME","J","V","S","D"))</f>
        <v>D</v>
      </c>
      <c r="B31" s="39">
        <f t="shared" si="12"/>
        <v>40573</v>
      </c>
      <c r="C31" s="26" t="str">
        <f t="shared" ca="1" si="0"/>
        <v/>
      </c>
      <c r="D31" s="32" t="str">
        <f ca="1">IF(ISERROR(OFFSET(RTT!$A$1,SUMPRODUCT((ListeSalariesRTT=$F$36)*(PlageRTT=B31)*ROW(PlageRTT))-1,0)),"",IF(OFFSET(RTT!$A$1,SUMPRODUCT((ListeSalariesRTT=$F$36)*(PlageRTT=B31)*ROW(PlageRTT))-1,0)=$F$36,B31,""))</f>
        <v/>
      </c>
      <c r="E31" s="44" t="str">
        <f>IF(F31="","",CHOOSE(MATCH(WEEKDAY(F31,2),{1;2;3;4;5;6;7}),"L","M","ME","J","V","S","D"))</f>
        <v/>
      </c>
      <c r="F31" s="45" t="str">
        <f t="shared" si="13"/>
        <v/>
      </c>
      <c r="G31" s="26" t="str">
        <f t="shared" ca="1" si="1"/>
        <v/>
      </c>
      <c r="H31" s="32" t="str">
        <f ca="1">IF(ISERROR(OFFSET(RTT!$A$1,SUMPRODUCT((ListeSalariesRTT=$F$36)*(PlageRTT=F31)*ROW(PlageRTT))-1,0)),"",IF(OFFSET(RTT!$A$1,SUMPRODUCT((ListeSalariesRTT=$F$36)*(PlageRTT=F31)*ROW(PlageRTT))-1,0)=$F$36,F31,""))</f>
        <v/>
      </c>
      <c r="I31" s="38" t="str">
        <f>IF(J31="","",CHOOSE(MATCH(WEEKDAY(J31,2),{1;2;3;4;5;6;7}),"L","M","ME","J","V","S","D"))</f>
        <v>ME</v>
      </c>
      <c r="J31" s="39">
        <f t="shared" si="14"/>
        <v>40632</v>
      </c>
      <c r="K31" s="26" t="str">
        <f t="shared" ca="1" si="2"/>
        <v/>
      </c>
      <c r="L31" s="32" t="str">
        <f ca="1">IF(ISERROR(OFFSET(RTT!$A$1,SUMPRODUCT((ListeSalariesRTT=$F$36)*(PlageRTT=J31)*ROW(PlageRTT))-1,0)),"",IF(OFFSET(RTT!$A$1,SUMPRODUCT((ListeSalariesRTT=$F$36)*(PlageRTT=J31)*ROW(PlageRTT))-1,0)=$F$36,J31,""))</f>
        <v/>
      </c>
      <c r="M31" s="42" t="str">
        <f>IF(N31="","",CHOOSE(MATCH(WEEKDAY(N31,2),{1;2;3;4;5;6;7}),"L","M","ME","J","V","S","D"))</f>
        <v>S</v>
      </c>
      <c r="N31" s="43">
        <f t="shared" si="15"/>
        <v>40663</v>
      </c>
      <c r="O31" s="26" t="str">
        <f t="shared" ca="1" si="3"/>
        <v/>
      </c>
      <c r="P31" s="32" t="str">
        <f ca="1">IF(ISERROR(OFFSET(RTT!$A$1,SUMPRODUCT((ListeSalariesRTT=$F$36)*(PlageRTT=N31)*ROW(PlageRTT))-1,0)),"",IF(OFFSET(RTT!$A$1,SUMPRODUCT((ListeSalariesRTT=$F$36)*(PlageRTT=N31)*ROW(PlageRTT))-1,0)=$F$36,N31,""))</f>
        <v/>
      </c>
      <c r="Q31" s="38" t="str">
        <f>IF(R31="","",CHOOSE(MATCH(WEEKDAY(R31,2),{1;2;3;4;5;6;7}),"L","M","ME","J","V","S","D"))</f>
        <v>L</v>
      </c>
      <c r="R31" s="39">
        <f t="shared" si="16"/>
        <v>40693</v>
      </c>
      <c r="S31" s="26" t="str">
        <f t="shared" ca="1" si="4"/>
        <v/>
      </c>
      <c r="T31" s="32" t="str">
        <f ca="1">IF(ISERROR(OFFSET(RTT!$A$1,SUMPRODUCT((ListeSalariesRTT=$F$36)*(PlageRTT=R31)*ROW(PlageRTT))-1,0)),"",IF(OFFSET(RTT!$A$1,SUMPRODUCT((ListeSalariesRTT=$F$36)*(PlageRTT=R31)*ROW(PlageRTT))-1,0)=$F$36,R31,""))</f>
        <v/>
      </c>
      <c r="U31" s="5" t="str">
        <f>IF(V31="","",CHOOSE(MATCH(WEEKDAY(V31,2),{1;2;3;4;5;6;7}),"L","M","ME","J","V","S","D"))</f>
        <v>J</v>
      </c>
      <c r="V31" s="3">
        <f t="shared" si="17"/>
        <v>40724</v>
      </c>
      <c r="W31" s="26" t="str">
        <f t="shared" ca="1" si="5"/>
        <v/>
      </c>
      <c r="X31" s="32" t="str">
        <f ca="1">IF(ISERROR(OFFSET(RTT!$A$1,SUMPRODUCT((ListeSalariesRTT=$F$36)*(PlageRTT=V31)*ROW(PlageRTT))-1,0)),"",IF(OFFSET(RTT!$A$1,SUMPRODUCT((ListeSalariesRTT=$F$36)*(PlageRTT=V31)*ROW(PlageRTT))-1,0)=$F$36,V31,""))</f>
        <v/>
      </c>
      <c r="Y31" s="38" t="str">
        <f>IF(Z31="","",CHOOSE(MATCH(WEEKDAY(Z31,2),{1;2;3;4;5;6;7}),"L","M","ME","J","V","S","D"))</f>
        <v>S</v>
      </c>
      <c r="Z31" s="39">
        <f t="shared" si="18"/>
        <v>40754</v>
      </c>
      <c r="AA31" s="26" t="str">
        <f t="shared" ca="1" si="6"/>
        <v/>
      </c>
      <c r="AB31" s="32" t="str">
        <f ca="1">IF(ISERROR(OFFSET(RTT!$A$1,SUMPRODUCT((ListeSalariesRTT=$F$36)*(PlageRTT=Z31)*ROW(PlageRTT))-1,0)),"",IF(OFFSET(RTT!$A$1,SUMPRODUCT((ListeSalariesRTT=$F$36)*(PlageRTT=Z31)*ROW(PlageRTT))-1,0)=$F$36,Z31,""))</f>
        <v/>
      </c>
      <c r="AC31" s="38" t="str">
        <f>IF(AD31="","",CHOOSE(MATCH(WEEKDAY(AD31,2),{1;2;3;4;5;6;7}),"L","M","ME","J","V","S","D"))</f>
        <v>M</v>
      </c>
      <c r="AD31" s="39">
        <f t="shared" si="19"/>
        <v>40785</v>
      </c>
      <c r="AE31" s="26" t="str">
        <f t="shared" ca="1" si="7"/>
        <v/>
      </c>
      <c r="AF31" s="32" t="str">
        <f ca="1">IF(ISERROR(OFFSET(RTT!$A$1,SUMPRODUCT((ListeSalariesRTT=$F$36)*(PlageRTT=AD31)*ROW(PlageRTT))-1,0)),"",IF(OFFSET(RTT!$A$1,SUMPRODUCT((ListeSalariesRTT=$F$36)*(PlageRTT=AD31)*ROW(PlageRTT))-1,0)=$F$36,AD31,""))</f>
        <v/>
      </c>
      <c r="AG31" s="5" t="str">
        <f>IF(AH31="","",CHOOSE(MATCH(WEEKDAY(AH31,2),{1;2;3;4;5;6;7}),"L","M","ME","J","V","S","D"))</f>
        <v>V</v>
      </c>
      <c r="AH31" s="3">
        <f t="shared" si="20"/>
        <v>40816</v>
      </c>
      <c r="AI31" s="26" t="str">
        <f t="shared" ca="1" si="8"/>
        <v/>
      </c>
      <c r="AJ31" s="32" t="str">
        <f ca="1">IF(ISERROR(OFFSET(RTT!$A$1,SUMPRODUCT((ListeSalariesRTT=$F$36)*(PlageRTT=AH31)*ROW(PlageRTT))-1,0)),"",IF(OFFSET(RTT!$A$1,SUMPRODUCT((ListeSalariesRTT=$F$36)*(PlageRTT=AH31)*ROW(PlageRTT))-1,0)=$F$36,AH31,""))</f>
        <v/>
      </c>
      <c r="AK31" s="38" t="str">
        <f>IF(AL31="","",CHOOSE(MATCH(WEEKDAY(AL31,2),{1;2;3;4;5;6;7}),"L","M","ME","J","V","S","D"))</f>
        <v>D</v>
      </c>
      <c r="AL31" s="39">
        <f t="shared" si="21"/>
        <v>40846</v>
      </c>
      <c r="AM31" s="26" t="str">
        <f t="shared" ca="1" si="9"/>
        <v/>
      </c>
      <c r="AN31" s="32" t="str">
        <f ca="1">IF(ISERROR(OFFSET(RTT!$A$1,SUMPRODUCT((ListeSalariesRTT=$F$36)*(PlageRTT=AL31)*ROW(PlageRTT))-1,0)),"",IF(OFFSET(RTT!$A$1,SUMPRODUCT((ListeSalariesRTT=$F$36)*(PlageRTT=AL31)*ROW(PlageRTT))-1,0)=$F$36,AL31,""))</f>
        <v/>
      </c>
      <c r="AO31" s="5" t="str">
        <f>IF(AP31="","",CHOOSE(MATCH(WEEKDAY(AP31,2),{1;2;3;4;5;6;7}),"L","M","ME","J","V","S","D"))</f>
        <v>ME</v>
      </c>
      <c r="AP31" s="3">
        <f t="shared" si="22"/>
        <v>40877</v>
      </c>
      <c r="AQ31" s="26" t="str">
        <f t="shared" ca="1" si="10"/>
        <v/>
      </c>
      <c r="AR31" s="32" t="str">
        <f ca="1">IF(ISERROR(OFFSET(RTT!$A$1,SUMPRODUCT((ListeSalariesRTT=$F$36)*(PlageRTT=AP31)*ROW(PlageRTT))-1,0)),"",IF(OFFSET(RTT!$A$1,SUMPRODUCT((ListeSalariesRTT=$F$36)*(PlageRTT=AP31)*ROW(PlageRTT))-1,0)=$F$36,AP31,""))</f>
        <v/>
      </c>
      <c r="AS31" s="38" t="str">
        <f>IF(AT31="","",CHOOSE(MATCH(WEEKDAY(AT31,2),{1;2;3;4;5;6;7}),"L","M","ME","J","V","S","D"))</f>
        <v>V</v>
      </c>
      <c r="AT31" s="39">
        <f t="shared" si="23"/>
        <v>40907</v>
      </c>
      <c r="AU31" s="26" t="str">
        <f t="shared" ca="1" si="11"/>
        <v/>
      </c>
      <c r="AV31" s="32" t="str">
        <f ca="1">IF(ISERROR(OFFSET(RTT!$A$1,SUMPRODUCT((ListeSalariesRTT=$F$36)*(PlageRTT=AT31)*ROW(PlageRTT))-1,0)),"",IF(OFFSET(RTT!$A$1,SUMPRODUCT((ListeSalariesRTT=$F$36)*(PlageRTT=AT31)*ROW(PlageRTT))-1,0)=$F$36,AT31,""))</f>
        <v/>
      </c>
    </row>
    <row r="32" spans="1:48" ht="15.75" thickBot="1">
      <c r="A32" s="40" t="str">
        <f>IF(B32="","",CHOOSE(MATCH(WEEKDAY(B32,2),{1;2;3;4;5;6;7}),"L","M","ME","J","V","S","D"))</f>
        <v>L</v>
      </c>
      <c r="B32" s="41">
        <f t="shared" si="12"/>
        <v>40574</v>
      </c>
      <c r="C32" s="26" t="str">
        <f t="shared" ca="1" si="0"/>
        <v/>
      </c>
      <c r="D32" s="32" t="str">
        <f ca="1">IF(ISERROR(OFFSET(RTT!$A$1,SUMPRODUCT((ListeSalariesRTT=$F$36)*(PlageRTT=B32)*ROW(PlageRTT))-1,0)),"",IF(OFFSET(RTT!$A$1,SUMPRODUCT((ListeSalariesRTT=$F$36)*(PlageRTT=B32)*ROW(PlageRTT))-1,0)=$F$36,B32,""))</f>
        <v/>
      </c>
      <c r="E32" s="46" t="str">
        <f>IF(F32="","",CHOOSE(MATCH(WEEKDAY(F32,2),{1;2;3;4;5;6;7}),"L","M","ME","J","V","S","D"))</f>
        <v/>
      </c>
      <c r="F32" s="47" t="str">
        <f t="shared" si="13"/>
        <v/>
      </c>
      <c r="G32" s="26" t="str">
        <f t="shared" ca="1" si="1"/>
        <v/>
      </c>
      <c r="H32" s="32" t="str">
        <f ca="1">IF(ISERROR(OFFSET(RTT!$A$1,SUMPRODUCT((ListeSalariesRTT=$F$36)*(PlageRTT=F32)*ROW(PlageRTT))-1,0)),"",IF(OFFSET(RTT!$A$1,SUMPRODUCT((ListeSalariesRTT=$F$36)*(PlageRTT=F32)*ROW(PlageRTT))-1,0)=$F$36,F32,""))</f>
        <v/>
      </c>
      <c r="I32" s="40" t="str">
        <f>IF(J32="","",CHOOSE(MATCH(WEEKDAY(J32,2),{1;2;3;4;5;6;7}),"L","M","ME","J","V","S","D"))</f>
        <v>J</v>
      </c>
      <c r="J32" s="41">
        <f t="shared" si="14"/>
        <v>40633</v>
      </c>
      <c r="K32" s="26" t="str">
        <f t="shared" ca="1" si="2"/>
        <v/>
      </c>
      <c r="L32" s="32" t="str">
        <f ca="1">IF(ISERROR(OFFSET(RTT!$A$1,SUMPRODUCT((ListeSalariesRTT=$F$36)*(PlageRTT=J32)*ROW(PlageRTT))-1,0)),"",IF(OFFSET(RTT!$A$1,SUMPRODUCT((ListeSalariesRTT=$F$36)*(PlageRTT=J32)*ROW(PlageRTT))-1,0)=$F$36,J32,""))</f>
        <v/>
      </c>
      <c r="M32" s="46" t="str">
        <f>IF(N32="","",CHOOSE(MATCH(WEEKDAY(N32,2),{1;2;3;4;5;6;7}),"L","M","ME","J","V","S","D"))</f>
        <v/>
      </c>
      <c r="N32" s="47" t="str">
        <f t="shared" si="15"/>
        <v/>
      </c>
      <c r="O32" s="26" t="str">
        <f t="shared" ca="1" si="3"/>
        <v/>
      </c>
      <c r="P32" s="32" t="str">
        <f ca="1">IF(ISERROR(OFFSET(RTT!$A$1,SUMPRODUCT((ListeSalariesRTT=$F$36)*(PlageRTT=N32)*ROW(PlageRTT))-1,0)),"",IF(OFFSET(RTT!$A$1,SUMPRODUCT((ListeSalariesRTT=$F$36)*(PlageRTT=N32)*ROW(PlageRTT))-1,0)=$F$36,N32,""))</f>
        <v/>
      </c>
      <c r="Q32" s="40" t="str">
        <f>IF(R32="","",CHOOSE(MATCH(WEEKDAY(R32,2),{1;2;3;4;5;6;7}),"L","M","ME","J","V","S","D"))</f>
        <v>M</v>
      </c>
      <c r="R32" s="41">
        <f t="shared" si="16"/>
        <v>40694</v>
      </c>
      <c r="S32" s="26" t="str">
        <f t="shared" ca="1" si="4"/>
        <v/>
      </c>
      <c r="T32" s="32" t="str">
        <f ca="1">IF(ISERROR(OFFSET(RTT!$A$1,SUMPRODUCT((ListeSalariesRTT=$F$36)*(PlageRTT=R32)*ROW(PlageRTT))-1,0)),"",IF(OFFSET(RTT!$A$1,SUMPRODUCT((ListeSalariesRTT=$F$36)*(PlageRTT=R32)*ROW(PlageRTT))-1,0)=$F$36,R32,""))</f>
        <v/>
      </c>
      <c r="U32" s="46" t="str">
        <f>IF(V32="","",CHOOSE(MATCH(WEEKDAY(V32,2),{1;2;3;4;5;6;7}),"L","M","ME","J","V","S","D"))</f>
        <v/>
      </c>
      <c r="V32" s="47" t="str">
        <f t="shared" si="17"/>
        <v/>
      </c>
      <c r="W32" s="26" t="str">
        <f t="shared" ca="1" si="5"/>
        <v/>
      </c>
      <c r="X32" s="32" t="str">
        <f ca="1">IF(ISERROR(OFFSET(RTT!$A$1,SUMPRODUCT((ListeSalariesRTT=$F$36)*(PlageRTT=V32)*ROW(PlageRTT))-1,0)),"",IF(OFFSET(RTT!$A$1,SUMPRODUCT((ListeSalariesRTT=$F$36)*(PlageRTT=V32)*ROW(PlageRTT))-1,0)=$F$36,V32,""))</f>
        <v/>
      </c>
      <c r="Y32" s="40" t="str">
        <f>IF(Z32="","",CHOOSE(MATCH(WEEKDAY(Z32,2),{1;2;3;4;5;6;7}),"L","M","ME","J","V","S","D"))</f>
        <v>D</v>
      </c>
      <c r="Z32" s="41">
        <f t="shared" si="18"/>
        <v>40755</v>
      </c>
      <c r="AA32" s="26" t="str">
        <f t="shared" ca="1" si="6"/>
        <v/>
      </c>
      <c r="AB32" s="32" t="str">
        <f ca="1">IF(ISERROR(OFFSET(RTT!$A$1,SUMPRODUCT((ListeSalariesRTT=$F$36)*(PlageRTT=Z32)*ROW(PlageRTT))-1,0)),"",IF(OFFSET(RTT!$A$1,SUMPRODUCT((ListeSalariesRTT=$F$36)*(PlageRTT=Z32)*ROW(PlageRTT))-1,0)=$F$36,Z32,""))</f>
        <v/>
      </c>
      <c r="AC32" s="40" t="str">
        <f>IF(AD32="","",CHOOSE(MATCH(WEEKDAY(AD32,2),{1;2;3;4;5;6;7}),"L","M","ME","J","V","S","D"))</f>
        <v>ME</v>
      </c>
      <c r="AD32" s="41">
        <f t="shared" si="19"/>
        <v>40786</v>
      </c>
      <c r="AE32" s="26" t="str">
        <f t="shared" ca="1" si="7"/>
        <v/>
      </c>
      <c r="AF32" s="32" t="str">
        <f ca="1">IF(ISERROR(OFFSET(RTT!$A$1,SUMPRODUCT((ListeSalariesRTT=$F$36)*(PlageRTT=AD32)*ROW(PlageRTT))-1,0)),"",IF(OFFSET(RTT!$A$1,SUMPRODUCT((ListeSalariesRTT=$F$36)*(PlageRTT=AD32)*ROW(PlageRTT))-1,0)=$F$36,AD32,""))</f>
        <v/>
      </c>
      <c r="AG32" s="46" t="str">
        <f>IF(AH32="","",CHOOSE(MATCH(WEEKDAY(AH32,2),{1;2;3;4;5;6;7}),"L","M","ME","J","V","S","D"))</f>
        <v/>
      </c>
      <c r="AH32" s="47" t="str">
        <f t="shared" si="20"/>
        <v/>
      </c>
      <c r="AI32" s="26" t="str">
        <f t="shared" ca="1" si="8"/>
        <v/>
      </c>
      <c r="AJ32" s="32" t="str">
        <f ca="1">IF(ISERROR(OFFSET(RTT!$A$1,SUMPRODUCT((ListeSalariesRTT=$F$36)*(PlageRTT=AH32)*ROW(PlageRTT))-1,0)),"",IF(OFFSET(RTT!$A$1,SUMPRODUCT((ListeSalariesRTT=$F$36)*(PlageRTT=AH32)*ROW(PlageRTT))-1,0)=$F$36,AH32,""))</f>
        <v/>
      </c>
      <c r="AK32" s="40" t="str">
        <f>IF(AL32="","",CHOOSE(MATCH(WEEKDAY(AL32,2),{1;2;3;4;5;6;7}),"L","M","ME","J","V","S","D"))</f>
        <v>L</v>
      </c>
      <c r="AL32" s="41">
        <f t="shared" si="21"/>
        <v>40847</v>
      </c>
      <c r="AM32" s="26" t="str">
        <f t="shared" ca="1" si="9"/>
        <v/>
      </c>
      <c r="AN32" s="32" t="str">
        <f ca="1">IF(ISERROR(OFFSET(RTT!$A$1,SUMPRODUCT((ListeSalariesRTT=$F$36)*(PlageRTT=AL32)*ROW(PlageRTT))-1,0)),"",IF(OFFSET(RTT!$A$1,SUMPRODUCT((ListeSalariesRTT=$F$36)*(PlageRTT=AL32)*ROW(PlageRTT))-1,0)=$F$36,AL32,""))</f>
        <v/>
      </c>
      <c r="AO32" s="46" t="str">
        <f>IF(AP32="","",CHOOSE(MATCH(WEEKDAY(AP32,2),{1;2;3;4;5;6;7}),"L","M","ME","J","V","S","D"))</f>
        <v/>
      </c>
      <c r="AP32" s="47" t="str">
        <f t="shared" si="22"/>
        <v/>
      </c>
      <c r="AQ32" s="26" t="str">
        <f t="shared" ca="1" si="10"/>
        <v/>
      </c>
      <c r="AR32" s="32" t="str">
        <f ca="1">IF(ISERROR(OFFSET(RTT!$A$1,SUMPRODUCT((ListeSalariesRTT=$F$36)*(PlageRTT=AP32)*ROW(PlageRTT))-1,0)),"",IF(OFFSET(RTT!$A$1,SUMPRODUCT((ListeSalariesRTT=$F$36)*(PlageRTT=AP32)*ROW(PlageRTT))-1,0)=$F$36,AP32,""))</f>
        <v/>
      </c>
      <c r="AS32" s="40" t="str">
        <f>IF(AT32="","",CHOOSE(MATCH(WEEKDAY(AT32,2),{1;2;3;4;5;6;7}),"L","M","ME","J","V","S","D"))</f>
        <v>S</v>
      </c>
      <c r="AT32" s="41">
        <f t="shared" si="23"/>
        <v>40908</v>
      </c>
      <c r="AU32" s="26" t="str">
        <f t="shared" ca="1" si="11"/>
        <v/>
      </c>
      <c r="AV32" s="32" t="str">
        <f ca="1">IF(ISERROR(OFFSET(RTT!$A$1,SUMPRODUCT((ListeSalariesRTT=$F$36)*(PlageRTT=AT32)*ROW(PlageRTT))-1,0)),"",IF(OFFSET(RTT!$A$1,SUMPRODUCT((ListeSalariesRTT=$F$36)*(PlageRTT=AT32)*ROW(PlageRTT))-1,0)=$F$36,AT32,""))</f>
        <v/>
      </c>
    </row>
    <row r="33" spans="2:44" ht="15.75" thickTop="1"/>
    <row r="34" spans="2:44">
      <c r="AE34" s="22"/>
      <c r="AF34" s="22"/>
    </row>
    <row r="35" spans="2:44">
      <c r="B35" s="19" t="s">
        <v>62</v>
      </c>
      <c r="D35" s="4"/>
      <c r="F35" s="19" t="s">
        <v>63</v>
      </c>
      <c r="G35" s="4"/>
      <c r="H35" s="4"/>
      <c r="I35" s="4"/>
      <c r="J35" s="4"/>
      <c r="K35" s="4"/>
      <c r="N35" s="19" t="s">
        <v>64</v>
      </c>
      <c r="O35" s="4"/>
      <c r="P35" s="4"/>
      <c r="Q35" s="4"/>
      <c r="R35" s="25" t="s">
        <v>65</v>
      </c>
      <c r="S35" s="4"/>
      <c r="V35" s="13" t="s">
        <v>37</v>
      </c>
      <c r="W35" s="14"/>
      <c r="X35" s="14"/>
      <c r="Y35" s="14"/>
      <c r="Z35" s="14"/>
      <c r="AA35" s="14"/>
      <c r="AB35" s="14"/>
      <c r="AC35" s="14"/>
      <c r="AD35" s="15"/>
      <c r="AE35" s="23"/>
      <c r="AF35" s="23"/>
      <c r="AH35" s="16" t="s">
        <v>41</v>
      </c>
      <c r="AI35" s="17"/>
      <c r="AJ35" s="17"/>
      <c r="AK35" s="17"/>
      <c r="AL35" s="17"/>
      <c r="AM35" s="17"/>
      <c r="AN35" s="17"/>
      <c r="AO35" s="17"/>
      <c r="AP35" s="18"/>
      <c r="AQ35" s="23"/>
      <c r="AR35" s="23"/>
    </row>
    <row r="36" spans="2:44">
      <c r="B36" s="27">
        <f ca="1">MATCH(F36,ListeSalariesRTT)</f>
        <v>1</v>
      </c>
      <c r="D36" s="20"/>
      <c r="F36" s="7" t="s">
        <v>58</v>
      </c>
      <c r="G36" s="20"/>
      <c r="H36" s="20"/>
      <c r="I36" s="20"/>
      <c r="J36" s="20"/>
      <c r="K36" s="6"/>
      <c r="L36" s="6"/>
      <c r="M36" s="2"/>
      <c r="N36" s="28">
        <f ca="1">TODAY()</f>
        <v>40529</v>
      </c>
      <c r="O36" s="21"/>
      <c r="P36" s="21"/>
      <c r="Q36" s="20"/>
      <c r="R36" s="7">
        <v>2011</v>
      </c>
      <c r="S36" s="6"/>
      <c r="T36" s="6"/>
      <c r="V36" s="9" t="s">
        <v>38</v>
      </c>
      <c r="W36" s="10"/>
      <c r="X36" s="10"/>
      <c r="Y36" s="10"/>
      <c r="Z36" s="10"/>
      <c r="AA36" s="10"/>
      <c r="AB36" s="10"/>
      <c r="AC36" s="11"/>
      <c r="AD36" s="8">
        <v>12</v>
      </c>
      <c r="AE36" s="24"/>
      <c r="AF36" s="24"/>
      <c r="AH36" s="9" t="s">
        <v>38</v>
      </c>
      <c r="AI36" s="10"/>
      <c r="AJ36" s="10"/>
      <c r="AK36" s="10"/>
      <c r="AL36" s="10"/>
      <c r="AM36" s="10"/>
      <c r="AN36" s="10"/>
      <c r="AO36" s="11"/>
      <c r="AP36" s="8">
        <v>39</v>
      </c>
      <c r="AQ36" s="4"/>
      <c r="AR36" s="4"/>
    </row>
    <row r="37" spans="2:44">
      <c r="D37" s="4"/>
      <c r="G37" s="4"/>
      <c r="H37" s="4"/>
      <c r="I37" s="4"/>
      <c r="J37" s="4"/>
      <c r="K37" s="4"/>
      <c r="O37" s="4"/>
      <c r="P37" s="20"/>
      <c r="Q37" s="20"/>
      <c r="R37" s="20"/>
      <c r="S37" s="6"/>
      <c r="T37" s="6"/>
      <c r="V37" s="9" t="s">
        <v>39</v>
      </c>
      <c r="W37" s="10"/>
      <c r="X37" s="10"/>
      <c r="Y37" s="10"/>
      <c r="Z37" s="10"/>
      <c r="AA37" s="10"/>
      <c r="AB37" s="10"/>
      <c r="AC37" s="11"/>
      <c r="AD37" s="8">
        <f ca="1">SUMPRODUCT(($B$2:$AV$32&lt;&gt;"")*($B$1:$AV$1=V35))</f>
        <v>2</v>
      </c>
      <c r="AE37" s="24"/>
      <c r="AF37" s="24"/>
      <c r="AH37" s="9" t="s">
        <v>39</v>
      </c>
      <c r="AI37" s="10"/>
      <c r="AJ37" s="10"/>
      <c r="AK37" s="10"/>
      <c r="AL37" s="10"/>
      <c r="AM37" s="10"/>
      <c r="AN37" s="10"/>
      <c r="AO37" s="11"/>
      <c r="AP37" s="8">
        <f ca="1">SUMPRODUCT(($B$2:$AV$32&lt;&gt;"")*($B$1:$AV$1=AH35))</f>
        <v>4</v>
      </c>
      <c r="AQ37" s="4"/>
      <c r="AR37" s="4"/>
    </row>
    <row r="38" spans="2:44">
      <c r="P38" s="4"/>
      <c r="Q38" s="4"/>
      <c r="R38" s="4"/>
      <c r="S38" s="4"/>
      <c r="V38" s="9" t="s">
        <v>40</v>
      </c>
      <c r="W38" s="10"/>
      <c r="X38" s="10"/>
      <c r="Y38" s="10"/>
      <c r="Z38" s="10"/>
      <c r="AA38" s="10"/>
      <c r="AB38" s="10"/>
      <c r="AC38" s="11"/>
      <c r="AD38" s="8">
        <f ca="1">AD36-AD37</f>
        <v>10</v>
      </c>
      <c r="AE38" s="4"/>
      <c r="AF38" s="4"/>
      <c r="AH38" s="9" t="s">
        <v>40</v>
      </c>
      <c r="AI38" s="10"/>
      <c r="AJ38" s="10"/>
      <c r="AK38" s="10"/>
      <c r="AL38" s="10"/>
      <c r="AM38" s="10"/>
      <c r="AN38" s="10"/>
      <c r="AO38" s="11"/>
      <c r="AP38" s="8">
        <f ca="1">AP36-AP37</f>
        <v>35</v>
      </c>
      <c r="AQ38" s="4"/>
      <c r="AR38" s="4"/>
    </row>
  </sheetData>
  <conditionalFormatting sqref="B2:B32 F2:F32 J2:J32 N2:N32 R2:R32 V2:V32 Z2:Z32 AD2:AD32 AH2:AH32 AL2:AL32 AP2:AP32 AT2:AT32">
    <cfRule type="expression" dxfId="66" priority="25">
      <formula>C2&lt;&gt;""</formula>
    </cfRule>
    <cfRule type="expression" dxfId="65" priority="26">
      <formula>D2&lt;&gt;""</formula>
    </cfRule>
  </conditionalFormatting>
  <conditionalFormatting sqref="E30:F30">
    <cfRule type="expression" dxfId="64" priority="21">
      <formula>$F30&lt;&gt;""</formula>
    </cfRule>
  </conditionalFormatting>
  <conditionalFormatting sqref="S3:S32 A2:R32 T2:AT32">
    <cfRule type="expression" dxfId="63" priority="9">
      <formula>WEEKDAY(A2,2)&gt;5</formula>
    </cfRule>
    <cfRule type="expression" dxfId="62" priority="10">
      <formula>WEEKDAY(B2,2)&gt;5</formula>
    </cfRule>
  </conditionalFormatting>
  <conditionalFormatting sqref="AU2:AU32">
    <cfRule type="expression" dxfId="61" priority="3">
      <formula>WEEKDAY(AU2,2)&gt;5</formula>
    </cfRule>
    <cfRule type="expression" dxfId="60" priority="4">
      <formula>WEEKDAY(AV2,2)&gt;5</formula>
    </cfRule>
  </conditionalFormatting>
  <dataValidations count="1">
    <dataValidation type="list" allowBlank="1" showInputMessage="1" showErrorMessage="1" sqref="F36">
      <formula1>ListeSalariesRTT</formula1>
    </dataValidation>
  </dataValidations>
  <pageMargins left="0.70866141732283472" right="0.70866141732283472" top="0.74803149606299213" bottom="0.74803149606299213" header="0.31496062992125984" footer="0.31496062992125984"/>
  <pageSetup paperSize="9" scale="72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AV38"/>
  <sheetViews>
    <sheetView showGridLines="0" workbookViewId="0">
      <pane ySplit="1" topLeftCell="A16" activePane="bottomLeft" state="frozen"/>
      <selection pane="bottomLeft" activeCell="J37" sqref="J37"/>
    </sheetView>
  </sheetViews>
  <sheetFormatPr baseColWidth="10" defaultRowHeight="15"/>
  <cols>
    <col min="1" max="1" width="3.7109375" customWidth="1"/>
    <col min="3" max="4" width="10.7109375" hidden="1" customWidth="1"/>
    <col min="5" max="5" width="3.7109375" customWidth="1"/>
    <col min="7" max="8" width="11.42578125" hidden="1" customWidth="1"/>
    <col min="9" max="9" width="3.7109375" customWidth="1"/>
    <col min="11" max="12" width="11.42578125" hidden="1" customWidth="1"/>
    <col min="13" max="13" width="3.7109375" customWidth="1"/>
    <col min="15" max="16" width="11.42578125" hidden="1" customWidth="1"/>
    <col min="17" max="17" width="3.7109375" customWidth="1"/>
    <col min="19" max="20" width="11.42578125" hidden="1" customWidth="1"/>
    <col min="21" max="21" width="3.7109375" customWidth="1"/>
    <col min="23" max="24" width="11.42578125" hidden="1" customWidth="1"/>
    <col min="25" max="25" width="3.7109375" customWidth="1"/>
    <col min="27" max="28" width="11.42578125" hidden="1" customWidth="1"/>
    <col min="29" max="29" width="3.7109375" customWidth="1"/>
    <col min="31" max="32" width="11.42578125" hidden="1" customWidth="1"/>
    <col min="33" max="33" width="3.7109375" customWidth="1"/>
    <col min="35" max="36" width="11.42578125" hidden="1" customWidth="1"/>
    <col min="37" max="37" width="3.7109375" customWidth="1"/>
    <col min="39" max="40" width="11.42578125" hidden="1" customWidth="1"/>
    <col min="41" max="41" width="3.7109375" customWidth="1"/>
    <col min="43" max="44" width="11.42578125" hidden="1" customWidth="1"/>
    <col min="45" max="45" width="3.7109375" customWidth="1"/>
    <col min="47" max="48" width="13.140625" hidden="1" customWidth="1"/>
  </cols>
  <sheetData>
    <row r="1" spans="1:48" ht="19.5" customHeight="1" thickTop="1" thickBot="1">
      <c r="A1" s="34" t="s">
        <v>25</v>
      </c>
      <c r="B1" s="35"/>
      <c r="C1" s="33" t="s">
        <v>41</v>
      </c>
      <c r="D1" s="33" t="s">
        <v>37</v>
      </c>
      <c r="E1" s="34" t="s">
        <v>26</v>
      </c>
      <c r="F1" s="35"/>
      <c r="G1" s="33" t="s">
        <v>41</v>
      </c>
      <c r="H1" s="33" t="s">
        <v>37</v>
      </c>
      <c r="I1" s="34" t="s">
        <v>27</v>
      </c>
      <c r="J1" s="35"/>
      <c r="K1" s="33" t="s">
        <v>41</v>
      </c>
      <c r="L1" s="33" t="s">
        <v>37</v>
      </c>
      <c r="M1" s="34" t="s">
        <v>28</v>
      </c>
      <c r="N1" s="35"/>
      <c r="O1" s="33" t="s">
        <v>41</v>
      </c>
      <c r="P1" s="33" t="s">
        <v>37</v>
      </c>
      <c r="Q1" s="34" t="s">
        <v>29</v>
      </c>
      <c r="R1" s="35"/>
      <c r="S1" s="33" t="s">
        <v>41</v>
      </c>
      <c r="T1" s="33" t="s">
        <v>37</v>
      </c>
      <c r="U1" s="34" t="s">
        <v>30</v>
      </c>
      <c r="V1" s="35"/>
      <c r="W1" s="33" t="s">
        <v>41</v>
      </c>
      <c r="X1" s="33" t="s">
        <v>37</v>
      </c>
      <c r="Y1" s="34" t="s">
        <v>31</v>
      </c>
      <c r="Z1" s="35"/>
      <c r="AA1" s="33" t="s">
        <v>41</v>
      </c>
      <c r="AB1" s="33" t="s">
        <v>37</v>
      </c>
      <c r="AC1" s="34" t="s">
        <v>32</v>
      </c>
      <c r="AD1" s="35"/>
      <c r="AE1" s="33" t="s">
        <v>41</v>
      </c>
      <c r="AF1" s="33" t="s">
        <v>37</v>
      </c>
      <c r="AG1" s="34" t="s">
        <v>33</v>
      </c>
      <c r="AH1" s="35"/>
      <c r="AI1" s="33" t="s">
        <v>41</v>
      </c>
      <c r="AJ1" s="33" t="s">
        <v>37</v>
      </c>
      <c r="AK1" s="34" t="s">
        <v>34</v>
      </c>
      <c r="AL1" s="35"/>
      <c r="AM1" s="33" t="s">
        <v>41</v>
      </c>
      <c r="AN1" s="33" t="s">
        <v>37</v>
      </c>
      <c r="AO1" s="34" t="s">
        <v>35</v>
      </c>
      <c r="AP1" s="35"/>
      <c r="AQ1" s="33" t="s">
        <v>41</v>
      </c>
      <c r="AR1" s="33" t="s">
        <v>37</v>
      </c>
      <c r="AS1" s="34" t="s">
        <v>36</v>
      </c>
      <c r="AT1" s="35"/>
      <c r="AU1" s="30" t="s">
        <v>41</v>
      </c>
      <c r="AV1" s="30" t="s">
        <v>37</v>
      </c>
    </row>
    <row r="2" spans="1:48" ht="15.75" thickTop="1">
      <c r="A2" s="36" t="str">
        <f>IF(B2="","",CHOOSE(MATCH(WEEKDAY(B2,2),{1;2;3;4;5;6;7}),"L","M","ME","J","V","S","D"))</f>
        <v>S</v>
      </c>
      <c r="B2" s="37">
        <f>DATE($R$36,MONTH(1&amp;A1),1)</f>
        <v>40544</v>
      </c>
      <c r="C2" s="31" t="str">
        <f t="shared" ref="C2:C32" ca="1" si="0">IF(SUMPRODUCT((PlageCP=B2)*(ListeSalariesCP=$F$36))=1,B2,"")</f>
        <v/>
      </c>
      <c r="D2" s="32" t="str">
        <f ca="1">IF(ISERROR(OFFSET(RTT!$A$1,SUMPRODUCT((ListeSalariesRTT=$F$36)*(PlageRTT=B2)*ROW(PlageRTT))-1,0)),"",IF(OFFSET(RTT!$A$1,SUMPRODUCT((ListeSalariesRTT=$F$36)*(PlageRTT=B2)*ROW(PlageRTT))-1,0)=$F$36,B2,""))</f>
        <v/>
      </c>
      <c r="E2" s="36" t="str">
        <f>IF(F2="","",CHOOSE(MATCH(WEEKDAY(F2,2),{1;2;3;4;5;6;7}),"L","M","ME","J","V","S","D"))</f>
        <v>M</v>
      </c>
      <c r="F2" s="37">
        <f>DATE($R$36,MONTH(1&amp;E1),1)</f>
        <v>40575</v>
      </c>
      <c r="G2" s="31" t="str">
        <f t="shared" ref="G2:G32" ca="1" si="1">IF(SUMPRODUCT((PlageCP=F2)*(ListeSalariesCP=$F$36))=1,F2,"")</f>
        <v/>
      </c>
      <c r="H2" s="32" t="str">
        <f ca="1">IF(ISERROR(OFFSET(RTT!$A$1,SUMPRODUCT((ListeSalariesRTT=$F$36)*(PlageRTT=F2)*ROW(PlageRTT))-1,0)),"",IF(OFFSET(RTT!$A$1,SUMPRODUCT((ListeSalariesRTT=$F$36)*(PlageRTT=F2)*ROW(PlageRTT))-1,0)=$F$36,F2,""))</f>
        <v/>
      </c>
      <c r="I2" s="36" t="str">
        <f>IF(J2="","",CHOOSE(MATCH(WEEKDAY(J2,2),{1;2;3;4;5;6;7}),"L","M","ME","J","V","S","D"))</f>
        <v>M</v>
      </c>
      <c r="J2" s="37">
        <f>DATE($R$36,MONTH(1&amp;I1),1)</f>
        <v>40603</v>
      </c>
      <c r="K2" s="31" t="str">
        <f t="shared" ref="K2:K32" ca="1" si="2">IF(SUMPRODUCT((PlageCP=J2)*(ListeSalariesCP=$F$36))=1,J2,"")</f>
        <v/>
      </c>
      <c r="L2" s="32" t="str">
        <f ca="1">IF(ISERROR(OFFSET(RTT!$A$1,SUMPRODUCT((ListeSalariesRTT=$F$36)*(PlageRTT=J2)*ROW(PlageRTT))-1,0)),"",IF(OFFSET(RTT!$A$1,SUMPRODUCT((ListeSalariesRTT=$F$36)*(PlageRTT=J2)*ROW(PlageRTT))-1,0)=$F$36,J2,""))</f>
        <v/>
      </c>
      <c r="M2" s="36" t="str">
        <f>IF(N2="","",CHOOSE(MATCH(WEEKDAY(N2,2),{1;2;3;4;5;6;7}),"L","M","ME","J","V","S","D"))</f>
        <v>V</v>
      </c>
      <c r="N2" s="37">
        <f>DATE($R$36,MONTH(1&amp;M1),1)</f>
        <v>40634</v>
      </c>
      <c r="O2" s="31" t="str">
        <f t="shared" ref="O2:O32" ca="1" si="3">IF(SUMPRODUCT((PlageCP=N2)*(ListeSalariesCP=$F$36))=1,N2,"")</f>
        <v/>
      </c>
      <c r="P2" s="32" t="str">
        <f ca="1">IF(ISERROR(OFFSET(RTT!$A$1,SUMPRODUCT((ListeSalariesRTT=$F$36)*(PlageRTT=N2)*ROW(PlageRTT))-1,0)),"",IF(OFFSET(RTT!$A$1,SUMPRODUCT((ListeSalariesRTT=$F$36)*(PlageRTT=N2)*ROW(PlageRTT))-1,0)=$F$36,N2,""))</f>
        <v/>
      </c>
      <c r="Q2" s="36" t="str">
        <f>IF(R2="","",CHOOSE(MATCH(WEEKDAY(R2,2),{1;2;3;4;5;6;7}),"L","M","ME","J","V","S","D"))</f>
        <v>D</v>
      </c>
      <c r="R2" s="37">
        <f>DATE($R$36,MONTH(1&amp;Q1),1)</f>
        <v>40664</v>
      </c>
      <c r="S2" s="31" t="str">
        <f t="shared" ref="S2:S32" ca="1" si="4">IF(SUMPRODUCT((PlageCP=R2)*(ListeSalariesCP=$F$36))=1,R2,"")</f>
        <v/>
      </c>
      <c r="T2" s="32" t="str">
        <f ca="1">IF(ISERROR(OFFSET(RTT!$A$1,SUMPRODUCT((ListeSalariesRTT=$F$36)*(PlageRTT=R2)*ROW(PlageRTT))-1,0)),"",IF(OFFSET(RTT!$A$1,SUMPRODUCT((ListeSalariesRTT=$F$36)*(PlageRTT=R2)*ROW(PlageRTT))-1,0)=$F$36,R2,""))</f>
        <v/>
      </c>
      <c r="U2" s="36" t="str">
        <f>IF(V2="","",CHOOSE(MATCH(WEEKDAY(V2,2),{1;2;3;4;5;6;7}),"L","M","ME","J","V","S","D"))</f>
        <v>ME</v>
      </c>
      <c r="V2" s="37">
        <f>DATE($R$36,MONTH(1&amp;U1),1)</f>
        <v>40695</v>
      </c>
      <c r="W2" s="31" t="str">
        <f t="shared" ref="W2:W32" ca="1" si="5">IF(SUMPRODUCT((PlageCP=V2)*(ListeSalariesCP=$F$36))=1,V2,"")</f>
        <v/>
      </c>
      <c r="X2" s="32" t="str">
        <f ca="1">IF(ISERROR(OFFSET(RTT!$A$1,SUMPRODUCT((ListeSalariesRTT=$F$36)*(PlageRTT=V2)*ROW(PlageRTT))-1,0)),"",IF(OFFSET(RTT!$A$1,SUMPRODUCT((ListeSalariesRTT=$F$36)*(PlageRTT=V2)*ROW(PlageRTT))-1,0)=$F$36,V2,""))</f>
        <v/>
      </c>
      <c r="Y2" s="36" t="str">
        <f>IF(Z2="","",CHOOSE(MATCH(WEEKDAY(Z2,2),{1;2;3;4;5;6;7}),"L","M","ME","J","V","S","D"))</f>
        <v>V</v>
      </c>
      <c r="Z2" s="37">
        <f>DATE($R$36,MONTH(1&amp;Y1),1)</f>
        <v>40725</v>
      </c>
      <c r="AA2" s="31" t="str">
        <f t="shared" ref="AA2:AA32" ca="1" si="6">IF(SUMPRODUCT((PlageCP=Z2)*(ListeSalariesCP=$F$36))=1,Z2,"")</f>
        <v/>
      </c>
      <c r="AB2" s="32" t="str">
        <f ca="1">IF(ISERROR(OFFSET(RTT!$A$1,SUMPRODUCT((ListeSalariesRTT=$F$36)*(PlageRTT=Z2)*ROW(PlageRTT))-1,0)),"",IF(OFFSET(RTT!$A$1,SUMPRODUCT((ListeSalariesRTT=$F$36)*(PlageRTT=Z2)*ROW(PlageRTT))-1,0)=$F$36,Z2,""))</f>
        <v/>
      </c>
      <c r="AC2" s="36" t="str">
        <f>IF(AD2="","",CHOOSE(MATCH(WEEKDAY(AD2,2),{1;2;3;4;5;6;7}),"L","M","ME","J","V","S","D"))</f>
        <v>L</v>
      </c>
      <c r="AD2" s="37">
        <f>DATE($R$36,MONTH(1&amp;AC1),1)</f>
        <v>40756</v>
      </c>
      <c r="AE2" s="31" t="str">
        <f t="shared" ref="AE2:AE32" ca="1" si="7">IF(SUMPRODUCT((PlageCP=AD2)*(ListeSalariesCP=$F$36))=1,AD2,"")</f>
        <v/>
      </c>
      <c r="AF2" s="32" t="str">
        <f ca="1">IF(ISERROR(OFFSET(RTT!$A$1,SUMPRODUCT((ListeSalariesRTT=$F$36)*(PlageRTT=AD2)*ROW(PlageRTT))-1,0)),"",IF(OFFSET(RTT!$A$1,SUMPRODUCT((ListeSalariesRTT=$F$36)*(PlageRTT=AD2)*ROW(PlageRTT))-1,0)=$F$36,AD2,""))</f>
        <v/>
      </c>
      <c r="AG2" s="36" t="str">
        <f>IF(AH2="","",CHOOSE(MATCH(WEEKDAY(AH2,2),{1;2;3;4;5;6;7}),"L","M","ME","J","V","S","D"))</f>
        <v>J</v>
      </c>
      <c r="AH2" s="37">
        <f>DATE($R$36,MONTH(1&amp;AG1),1)</f>
        <v>40787</v>
      </c>
      <c r="AI2" s="31" t="str">
        <f t="shared" ref="AI2:AI32" ca="1" si="8">IF(SUMPRODUCT((PlageCP=AH2)*(ListeSalariesCP=$F$36))=1,AH2,"")</f>
        <v/>
      </c>
      <c r="AJ2" s="32" t="str">
        <f ca="1">IF(ISERROR(OFFSET(RTT!$A$1,SUMPRODUCT((ListeSalariesRTT=$F$36)*(PlageRTT=AH2)*ROW(PlageRTT))-1,0)),"",IF(OFFSET(RTT!$A$1,SUMPRODUCT((ListeSalariesRTT=$F$36)*(PlageRTT=AH2)*ROW(PlageRTT))-1,0)=$F$36,AH2,""))</f>
        <v/>
      </c>
      <c r="AK2" s="36" t="str">
        <f>IF(AL2="","",CHOOSE(MATCH(WEEKDAY(AL2,2),{1;2;3;4;5;6;7}),"L","M","ME","J","V","S","D"))</f>
        <v>S</v>
      </c>
      <c r="AL2" s="37">
        <f>DATE($R$36,MONTH(1&amp;AK1),1)</f>
        <v>40817</v>
      </c>
      <c r="AM2" s="31" t="str">
        <f t="shared" ref="AM2:AM32" ca="1" si="9">IF(SUMPRODUCT((PlageCP=AL2)*(ListeSalariesCP=$F$36))=1,AL2,"")</f>
        <v/>
      </c>
      <c r="AN2" s="32" t="str">
        <f ca="1">IF(ISERROR(OFFSET(RTT!$A$1,SUMPRODUCT((ListeSalariesRTT=$F$36)*(PlageRTT=AL2)*ROW(PlageRTT))-1,0)),"",IF(OFFSET(RTT!$A$1,SUMPRODUCT((ListeSalariesRTT=$F$36)*(PlageRTT=AL2)*ROW(PlageRTT))-1,0)=$F$36,AL2,""))</f>
        <v/>
      </c>
      <c r="AO2" s="36" t="str">
        <f>IF(AP2="","",CHOOSE(MATCH(WEEKDAY(AP2,2),{1;2;3;4;5;6;7}),"L","M","ME","J","V","S","D"))</f>
        <v>M</v>
      </c>
      <c r="AP2" s="37">
        <f>DATE($R$36,MONTH(1&amp;AO1),1)</f>
        <v>40848</v>
      </c>
      <c r="AQ2" s="31" t="str">
        <f t="shared" ref="AQ2:AQ32" ca="1" si="10">IF(SUMPRODUCT((PlageCP=AP2)*(ListeSalariesCP=$F$36))=1,AP2,"")</f>
        <v/>
      </c>
      <c r="AR2" s="32" t="str">
        <f ca="1">IF(ISERROR(OFFSET(RTT!$A$1,SUMPRODUCT((ListeSalariesRTT=$F$36)*(PlageRTT=AP2)*ROW(PlageRTT))-1,0)),"",IF(OFFSET(RTT!$A$1,SUMPRODUCT((ListeSalariesRTT=$F$36)*(PlageRTT=AP2)*ROW(PlageRTT))-1,0)=$F$36,AP2,""))</f>
        <v/>
      </c>
      <c r="AS2" s="36" t="str">
        <f>IF(AT2="","",CHOOSE(MATCH(WEEKDAY(AT2,2),{1;2;3;4;5;6;7}),"L","M","ME","J","V","S","D"))</f>
        <v>J</v>
      </c>
      <c r="AT2" s="37">
        <f>DATE($R$36,MONTH(1&amp;AS1),1)</f>
        <v>40878</v>
      </c>
      <c r="AU2" s="26" t="str">
        <f t="shared" ref="AU2:AU32" ca="1" si="11">IF(SUMPRODUCT((PlageCP=AT2)*(ListeSalariesCP=$F$36))=1,AT2,"")</f>
        <v/>
      </c>
      <c r="AV2" s="32" t="str">
        <f ca="1">IF(ISERROR(OFFSET(RTT!$A$1,SUMPRODUCT((ListeSalariesRTT=$F$36)*(PlageRTT=AT2)*ROW(PlageRTT))-1,0)),"",IF(OFFSET(RTT!$A$1,SUMPRODUCT((ListeSalariesRTT=$F$36)*(PlageRTT=AT2)*ROW(PlageRTT))-1,0)=$F$36,AT2,""))</f>
        <v/>
      </c>
    </row>
    <row r="3" spans="1:48">
      <c r="A3" s="38" t="str">
        <f>IF(B3="","",CHOOSE(MATCH(WEEKDAY(B3,2),{1;2;3;4;5;6;7}),"L","M","ME","J","V","S","D"))</f>
        <v>D</v>
      </c>
      <c r="B3" s="39">
        <f>IF(B2="","",IF(MONTH(B2)=MONTH(B2+1),B2+1,""))</f>
        <v>40545</v>
      </c>
      <c r="C3" s="26" t="str">
        <f t="shared" ca="1" si="0"/>
        <v/>
      </c>
      <c r="D3" s="32" t="str">
        <f ca="1">IF(ISERROR(OFFSET(RTT!$A$1,SUMPRODUCT((ListeSalariesRTT=$F$36)*(PlageRTT=B3)*ROW(PlageRTT))-1,0)),"",IF(OFFSET(RTT!$A$1,SUMPRODUCT((ListeSalariesRTT=$F$36)*(PlageRTT=B3)*ROW(PlageRTT))-1,0)=$F$36,B3,""))</f>
        <v/>
      </c>
      <c r="E3" s="38" t="str">
        <f>IF(F3="","",CHOOSE(MATCH(WEEKDAY(F3,2),{1;2;3;4;5;6;7}),"L","M","ME","J","V","S","D"))</f>
        <v>ME</v>
      </c>
      <c r="F3" s="39">
        <f>IF(F2="","",IF(MONTH(F2)=MONTH(F2+1),F2+1,""))</f>
        <v>40576</v>
      </c>
      <c r="G3" s="26" t="str">
        <f t="shared" ca="1" si="1"/>
        <v/>
      </c>
      <c r="H3" s="32" t="str">
        <f ca="1">IF(ISERROR(OFFSET(RTT!$A$1,SUMPRODUCT((ListeSalariesRTT=$F$36)*(PlageRTT=F3)*ROW(PlageRTT))-1,0)),"",IF(OFFSET(RTT!$A$1,SUMPRODUCT((ListeSalariesRTT=$F$36)*(PlageRTT=F3)*ROW(PlageRTT))-1,0)=$F$36,F3,""))</f>
        <v/>
      </c>
      <c r="I3" s="38" t="str">
        <f>IF(J3="","",CHOOSE(MATCH(WEEKDAY(J3,2),{1;2;3;4;5;6;7}),"L","M","ME","J","V","S","D"))</f>
        <v>ME</v>
      </c>
      <c r="J3" s="39">
        <f>IF(J2="","",IF(MONTH(J2)=MONTH(J2+1),J2+1,""))</f>
        <v>40604</v>
      </c>
      <c r="K3" s="26" t="str">
        <f t="shared" ca="1" si="2"/>
        <v/>
      </c>
      <c r="L3" s="32" t="str">
        <f ca="1">IF(ISERROR(OFFSET(RTT!$A$1,SUMPRODUCT((ListeSalariesRTT=$F$36)*(PlageRTT=J3)*ROW(PlageRTT))-1,0)),"",IF(OFFSET(RTT!$A$1,SUMPRODUCT((ListeSalariesRTT=$F$36)*(PlageRTT=J3)*ROW(PlageRTT))-1,0)=$F$36,J3,""))</f>
        <v/>
      </c>
      <c r="M3" s="38" t="str">
        <f>IF(N3="","",CHOOSE(MATCH(WEEKDAY(N3,2),{1;2;3;4;5;6;7}),"L","M","ME","J","V","S","D"))</f>
        <v>S</v>
      </c>
      <c r="N3" s="39">
        <f>IF(N2="","",IF(MONTH(N2)=MONTH(N2+1),N2+1,""))</f>
        <v>40635</v>
      </c>
      <c r="O3" s="26" t="str">
        <f t="shared" ca="1" si="3"/>
        <v/>
      </c>
      <c r="P3" s="32" t="str">
        <f ca="1">IF(ISERROR(OFFSET(RTT!$A$1,SUMPRODUCT((ListeSalariesRTT=$F$36)*(PlageRTT=N3)*ROW(PlageRTT))-1,0)),"",IF(OFFSET(RTT!$A$1,SUMPRODUCT((ListeSalariesRTT=$F$36)*(PlageRTT=N3)*ROW(PlageRTT))-1,0)=$F$36,N3,""))</f>
        <v/>
      </c>
      <c r="Q3" s="38" t="str">
        <f>IF(R3="","",CHOOSE(MATCH(WEEKDAY(R3,2),{1;2;3;4;5;6;7}),"L","M","ME","J","V","S","D"))</f>
        <v>L</v>
      </c>
      <c r="R3" s="39">
        <f>IF(R2="","",IF(MONTH(R2)=MONTH(R2+1),R2+1,""))</f>
        <v>40665</v>
      </c>
      <c r="S3" s="26" t="str">
        <f t="shared" ca="1" si="4"/>
        <v/>
      </c>
      <c r="T3" s="32" t="str">
        <f ca="1">IF(ISERROR(OFFSET(RTT!$A$1,SUMPRODUCT((ListeSalariesRTT=$F$36)*(PlageRTT=R3)*ROW(PlageRTT))-1,0)),"",IF(OFFSET(RTT!$A$1,SUMPRODUCT((ListeSalariesRTT=$F$36)*(PlageRTT=R3)*ROW(PlageRTT))-1,0)=$F$36,R3,""))</f>
        <v/>
      </c>
      <c r="U3" s="38" t="str">
        <f>IF(V3="","",CHOOSE(MATCH(WEEKDAY(V3,2),{1;2;3;4;5;6;7}),"L","M","ME","J","V","S","D"))</f>
        <v>J</v>
      </c>
      <c r="V3" s="39">
        <f>IF(V2="","",IF(MONTH(V2)=MONTH(V2+1),V2+1,""))</f>
        <v>40696</v>
      </c>
      <c r="W3" s="26" t="str">
        <f t="shared" ca="1" si="5"/>
        <v/>
      </c>
      <c r="X3" s="32" t="str">
        <f ca="1">IF(ISERROR(OFFSET(RTT!$A$1,SUMPRODUCT((ListeSalariesRTT=$F$36)*(PlageRTT=V3)*ROW(PlageRTT))-1,0)),"",IF(OFFSET(RTT!$A$1,SUMPRODUCT((ListeSalariesRTT=$F$36)*(PlageRTT=V3)*ROW(PlageRTT))-1,0)=$F$36,V3,""))</f>
        <v/>
      </c>
      <c r="Y3" s="38" t="str">
        <f>IF(Z3="","",CHOOSE(MATCH(WEEKDAY(Z3,2),{1;2;3;4;5;6;7}),"L","M","ME","J","V","S","D"))</f>
        <v>S</v>
      </c>
      <c r="Z3" s="39">
        <f>IF(Z2="","",IF(MONTH(Z2)=MONTH(Z2+1),Z2+1,""))</f>
        <v>40726</v>
      </c>
      <c r="AA3" s="26" t="str">
        <f t="shared" ca="1" si="6"/>
        <v/>
      </c>
      <c r="AB3" s="32" t="str">
        <f ca="1">IF(ISERROR(OFFSET(RTT!$A$1,SUMPRODUCT((ListeSalariesRTT=$F$36)*(PlageRTT=Z3)*ROW(PlageRTT))-1,0)),"",IF(OFFSET(RTT!$A$1,SUMPRODUCT((ListeSalariesRTT=$F$36)*(PlageRTT=Z3)*ROW(PlageRTT))-1,0)=$F$36,Z3,""))</f>
        <v/>
      </c>
      <c r="AC3" s="38" t="str">
        <f>IF(AD3="","",CHOOSE(MATCH(WEEKDAY(AD3,2),{1;2;3;4;5;6;7}),"L","M","ME","J","V","S","D"))</f>
        <v>M</v>
      </c>
      <c r="AD3" s="39">
        <f>IF(AD2="","",IF(MONTH(AD2)=MONTH(AD2+1),AD2+1,""))</f>
        <v>40757</v>
      </c>
      <c r="AE3" s="26" t="str">
        <f t="shared" ca="1" si="7"/>
        <v/>
      </c>
      <c r="AF3" s="32" t="str">
        <f ca="1">IF(ISERROR(OFFSET(RTT!$A$1,SUMPRODUCT((ListeSalariesRTT=$F$36)*(PlageRTT=AD3)*ROW(PlageRTT))-1,0)),"",IF(OFFSET(RTT!$A$1,SUMPRODUCT((ListeSalariesRTT=$F$36)*(PlageRTT=AD3)*ROW(PlageRTT))-1,0)=$F$36,AD3,""))</f>
        <v/>
      </c>
      <c r="AG3" s="38" t="str">
        <f>IF(AH3="","",CHOOSE(MATCH(WEEKDAY(AH3,2),{1;2;3;4;5;6;7}),"L","M","ME","J","V","S","D"))</f>
        <v>V</v>
      </c>
      <c r="AH3" s="39">
        <f>IF(AH2="","",IF(MONTH(AH2)=MONTH(AH2+1),AH2+1,""))</f>
        <v>40788</v>
      </c>
      <c r="AI3" s="26" t="str">
        <f t="shared" ca="1" si="8"/>
        <v/>
      </c>
      <c r="AJ3" s="32" t="str">
        <f ca="1">IF(ISERROR(OFFSET(RTT!$A$1,SUMPRODUCT((ListeSalariesRTT=$F$36)*(PlageRTT=AH3)*ROW(PlageRTT))-1,0)),"",IF(OFFSET(RTT!$A$1,SUMPRODUCT((ListeSalariesRTT=$F$36)*(PlageRTT=AH3)*ROW(PlageRTT))-1,0)=$F$36,AH3,""))</f>
        <v/>
      </c>
      <c r="AK3" s="38" t="str">
        <f>IF(AL3="","",CHOOSE(MATCH(WEEKDAY(AL3,2),{1;2;3;4;5;6;7}),"L","M","ME","J","V","S","D"))</f>
        <v>D</v>
      </c>
      <c r="AL3" s="39">
        <f>IF(AL2="","",IF(MONTH(AL2)=MONTH(AL2+1),AL2+1,""))</f>
        <v>40818</v>
      </c>
      <c r="AM3" s="26" t="str">
        <f t="shared" ca="1" si="9"/>
        <v/>
      </c>
      <c r="AN3" s="32" t="str">
        <f ca="1">IF(ISERROR(OFFSET(RTT!$A$1,SUMPRODUCT((ListeSalariesRTT=$F$36)*(PlageRTT=AL3)*ROW(PlageRTT))-1,0)),"",IF(OFFSET(RTT!$A$1,SUMPRODUCT((ListeSalariesRTT=$F$36)*(PlageRTT=AL3)*ROW(PlageRTT))-1,0)=$F$36,AL3,""))</f>
        <v/>
      </c>
      <c r="AO3" s="38" t="str">
        <f>IF(AP3="","",CHOOSE(MATCH(WEEKDAY(AP3,2),{1;2;3;4;5;6;7}),"L","M","ME","J","V","S","D"))</f>
        <v>ME</v>
      </c>
      <c r="AP3" s="39">
        <f>IF(AP2="","",IF(MONTH(AP2)=MONTH(AP2+1),AP2+1,""))</f>
        <v>40849</v>
      </c>
      <c r="AQ3" s="26" t="str">
        <f t="shared" ca="1" si="10"/>
        <v/>
      </c>
      <c r="AR3" s="32" t="str">
        <f ca="1">IF(ISERROR(OFFSET(RTT!$A$1,SUMPRODUCT((ListeSalariesRTT=$F$36)*(PlageRTT=AP3)*ROW(PlageRTT))-1,0)),"",IF(OFFSET(RTT!$A$1,SUMPRODUCT((ListeSalariesRTT=$F$36)*(PlageRTT=AP3)*ROW(PlageRTT))-1,0)=$F$36,AP3,""))</f>
        <v/>
      </c>
      <c r="AS3" s="38" t="str">
        <f>IF(AT3="","",CHOOSE(MATCH(WEEKDAY(AT3,2),{1;2;3;4;5;6;7}),"L","M","ME","J","V","S","D"))</f>
        <v>V</v>
      </c>
      <c r="AT3" s="39">
        <f>IF(AT2="","",IF(MONTH(AT2)=MONTH(AT2+1),AT2+1,""))</f>
        <v>40879</v>
      </c>
      <c r="AU3" s="26" t="str">
        <f t="shared" ca="1" si="11"/>
        <v/>
      </c>
      <c r="AV3" s="32" t="str">
        <f ca="1">IF(ISERROR(OFFSET(RTT!$A$1,SUMPRODUCT((ListeSalariesRTT=$F$36)*(PlageRTT=AT3)*ROW(PlageRTT))-1,0)),"",IF(OFFSET(RTT!$A$1,SUMPRODUCT((ListeSalariesRTT=$F$36)*(PlageRTT=AT3)*ROW(PlageRTT))-1,0)=$F$36,AT3,""))</f>
        <v/>
      </c>
    </row>
    <row r="4" spans="1:48">
      <c r="A4" s="38" t="str">
        <f>IF(B4="","",CHOOSE(MATCH(WEEKDAY(B4,2),{1;2;3;4;5;6;7}),"L","M","ME","J","V","S","D"))</f>
        <v>L</v>
      </c>
      <c r="B4" s="39">
        <f t="shared" ref="B4:B32" si="12">IF(B3="","",IF(MONTH(B3)=MONTH(B3+1),B3+1,""))</f>
        <v>40546</v>
      </c>
      <c r="C4" s="26" t="str">
        <f t="shared" ca="1" si="0"/>
        <v/>
      </c>
      <c r="D4" s="32" t="str">
        <f ca="1">IF(ISERROR(OFFSET(RTT!$A$1,SUMPRODUCT((ListeSalariesRTT=$F$36)*(PlageRTT=B4)*ROW(PlageRTT))-1,0)),"",IF(OFFSET(RTT!$A$1,SUMPRODUCT((ListeSalariesRTT=$F$36)*(PlageRTT=B4)*ROW(PlageRTT))-1,0)=$F$36,B4,""))</f>
        <v/>
      </c>
      <c r="E4" s="38" t="str">
        <f>IF(F4="","",CHOOSE(MATCH(WEEKDAY(F4,2),{1;2;3;4;5;6;7}),"L","M","ME","J","V","S","D"))</f>
        <v>J</v>
      </c>
      <c r="F4" s="39">
        <f t="shared" ref="F4:F32" si="13">IF(F3="","",IF(MONTH(F3)=MONTH(F3+1),F3+1,""))</f>
        <v>40577</v>
      </c>
      <c r="G4" s="26" t="str">
        <f t="shared" ca="1" si="1"/>
        <v/>
      </c>
      <c r="H4" s="32" t="str">
        <f ca="1">IF(ISERROR(OFFSET(RTT!$A$1,SUMPRODUCT((ListeSalariesRTT=$F$36)*(PlageRTT=F4)*ROW(PlageRTT))-1,0)),"",IF(OFFSET(RTT!$A$1,SUMPRODUCT((ListeSalariesRTT=$F$36)*(PlageRTT=F4)*ROW(PlageRTT))-1,0)=$F$36,F4,""))</f>
        <v/>
      </c>
      <c r="I4" s="38" t="str">
        <f>IF(J4="","",CHOOSE(MATCH(WEEKDAY(J4,2),{1;2;3;4;5;6;7}),"L","M","ME","J","V","S","D"))</f>
        <v>J</v>
      </c>
      <c r="J4" s="39">
        <f t="shared" ref="J4:J32" si="14">IF(J3="","",IF(MONTH(J3)=MONTH(J3+1),J3+1,""))</f>
        <v>40605</v>
      </c>
      <c r="K4" s="26" t="str">
        <f t="shared" ca="1" si="2"/>
        <v/>
      </c>
      <c r="L4" s="32" t="str">
        <f ca="1">IF(ISERROR(OFFSET(RTT!$A$1,SUMPRODUCT((ListeSalariesRTT=$F$36)*(PlageRTT=J4)*ROW(PlageRTT))-1,0)),"",IF(OFFSET(RTT!$A$1,SUMPRODUCT((ListeSalariesRTT=$F$36)*(PlageRTT=J4)*ROW(PlageRTT))-1,0)=$F$36,J4,""))</f>
        <v/>
      </c>
      <c r="M4" s="38" t="str">
        <f>IF(N4="","",CHOOSE(MATCH(WEEKDAY(N4,2),{1;2;3;4;5;6;7}),"L","M","ME","J","V","S","D"))</f>
        <v>D</v>
      </c>
      <c r="N4" s="39">
        <f t="shared" ref="N4:N32" si="15">IF(N3="","",IF(MONTH(N3)=MONTH(N3+1),N3+1,""))</f>
        <v>40636</v>
      </c>
      <c r="O4" s="26" t="str">
        <f t="shared" ca="1" si="3"/>
        <v/>
      </c>
      <c r="P4" s="32" t="str">
        <f ca="1">IF(ISERROR(OFFSET(RTT!$A$1,SUMPRODUCT((ListeSalariesRTT=$F$36)*(PlageRTT=N4)*ROW(PlageRTT))-1,0)),"",IF(OFFSET(RTT!$A$1,SUMPRODUCT((ListeSalariesRTT=$F$36)*(PlageRTT=N4)*ROW(PlageRTT))-1,0)=$F$36,N4,""))</f>
        <v/>
      </c>
      <c r="Q4" s="38" t="str">
        <f>IF(R4="","",CHOOSE(MATCH(WEEKDAY(R4,2),{1;2;3;4;5;6;7}),"L","M","ME","J","V","S","D"))</f>
        <v>M</v>
      </c>
      <c r="R4" s="39">
        <f t="shared" ref="R4:R32" si="16">IF(R3="","",IF(MONTH(R3)=MONTH(R3+1),R3+1,""))</f>
        <v>40666</v>
      </c>
      <c r="S4" s="26" t="str">
        <f t="shared" ca="1" si="4"/>
        <v/>
      </c>
      <c r="T4" s="32" t="str">
        <f ca="1">IF(ISERROR(OFFSET(RTT!$A$1,SUMPRODUCT((ListeSalariesRTT=$F$36)*(PlageRTT=R4)*ROW(PlageRTT))-1,0)),"",IF(OFFSET(RTT!$A$1,SUMPRODUCT((ListeSalariesRTT=$F$36)*(PlageRTT=R4)*ROW(PlageRTT))-1,0)=$F$36,R4,""))</f>
        <v/>
      </c>
      <c r="U4" s="38" t="str">
        <f>IF(V4="","",CHOOSE(MATCH(WEEKDAY(V4,2),{1;2;3;4;5;6;7}),"L","M","ME","J","V","S","D"))</f>
        <v>V</v>
      </c>
      <c r="V4" s="39">
        <f t="shared" ref="V4:V32" si="17">IF(V3="","",IF(MONTH(V3)=MONTH(V3+1),V3+1,""))</f>
        <v>40697</v>
      </c>
      <c r="W4" s="26" t="str">
        <f t="shared" ca="1" si="5"/>
        <v/>
      </c>
      <c r="X4" s="32" t="str">
        <f ca="1">IF(ISERROR(OFFSET(RTT!$A$1,SUMPRODUCT((ListeSalariesRTT=$F$36)*(PlageRTT=V4)*ROW(PlageRTT))-1,0)),"",IF(OFFSET(RTT!$A$1,SUMPRODUCT((ListeSalariesRTT=$F$36)*(PlageRTT=V4)*ROW(PlageRTT))-1,0)=$F$36,V4,""))</f>
        <v/>
      </c>
      <c r="Y4" s="38" t="str">
        <f>IF(Z4="","",CHOOSE(MATCH(WEEKDAY(Z4,2),{1;2;3;4;5;6;7}),"L","M","ME","J","V","S","D"))</f>
        <v>D</v>
      </c>
      <c r="Z4" s="39">
        <f t="shared" ref="Z4:Z32" si="18">IF(Z3="","",IF(MONTH(Z3)=MONTH(Z3+1),Z3+1,""))</f>
        <v>40727</v>
      </c>
      <c r="AA4" s="26" t="str">
        <f t="shared" ca="1" si="6"/>
        <v/>
      </c>
      <c r="AB4" s="32" t="str">
        <f ca="1">IF(ISERROR(OFFSET(RTT!$A$1,SUMPRODUCT((ListeSalariesRTT=$F$36)*(PlageRTT=Z4)*ROW(PlageRTT))-1,0)),"",IF(OFFSET(RTT!$A$1,SUMPRODUCT((ListeSalariesRTT=$F$36)*(PlageRTT=Z4)*ROW(PlageRTT))-1,0)=$F$36,Z4,""))</f>
        <v/>
      </c>
      <c r="AC4" s="38" t="str">
        <f>IF(AD4="","",CHOOSE(MATCH(WEEKDAY(AD4,2),{1;2;3;4;5;6;7}),"L","M","ME","J","V","S","D"))</f>
        <v>ME</v>
      </c>
      <c r="AD4" s="39">
        <f t="shared" ref="AD4:AD32" si="19">IF(AD3="","",IF(MONTH(AD3)=MONTH(AD3+1),AD3+1,""))</f>
        <v>40758</v>
      </c>
      <c r="AE4" s="26" t="str">
        <f t="shared" ca="1" si="7"/>
        <v/>
      </c>
      <c r="AF4" s="32" t="str">
        <f ca="1">IF(ISERROR(OFFSET(RTT!$A$1,SUMPRODUCT((ListeSalariesRTT=$F$36)*(PlageRTT=AD4)*ROW(PlageRTT))-1,0)),"",IF(OFFSET(RTT!$A$1,SUMPRODUCT((ListeSalariesRTT=$F$36)*(PlageRTT=AD4)*ROW(PlageRTT))-1,0)=$F$36,AD4,""))</f>
        <v/>
      </c>
      <c r="AG4" s="38" t="str">
        <f>IF(AH4="","",CHOOSE(MATCH(WEEKDAY(AH4,2),{1;2;3;4;5;6;7}),"L","M","ME","J","V","S","D"))</f>
        <v>S</v>
      </c>
      <c r="AH4" s="39">
        <f t="shared" ref="AH4:AH32" si="20">IF(AH3="","",IF(MONTH(AH3)=MONTH(AH3+1),AH3+1,""))</f>
        <v>40789</v>
      </c>
      <c r="AI4" s="26" t="str">
        <f t="shared" ca="1" si="8"/>
        <v/>
      </c>
      <c r="AJ4" s="32" t="str">
        <f ca="1">IF(ISERROR(OFFSET(RTT!$A$1,SUMPRODUCT((ListeSalariesRTT=$F$36)*(PlageRTT=AH4)*ROW(PlageRTT))-1,0)),"",IF(OFFSET(RTT!$A$1,SUMPRODUCT((ListeSalariesRTT=$F$36)*(PlageRTT=AH4)*ROW(PlageRTT))-1,0)=$F$36,AH4,""))</f>
        <v/>
      </c>
      <c r="AK4" s="38" t="str">
        <f>IF(AL4="","",CHOOSE(MATCH(WEEKDAY(AL4,2),{1;2;3;4;5;6;7}),"L","M","ME","J","V","S","D"))</f>
        <v>L</v>
      </c>
      <c r="AL4" s="39">
        <f t="shared" ref="AL4:AL32" si="21">IF(AL3="","",IF(MONTH(AL3)=MONTH(AL3+1),AL3+1,""))</f>
        <v>40819</v>
      </c>
      <c r="AM4" s="26" t="str">
        <f t="shared" ca="1" si="9"/>
        <v/>
      </c>
      <c r="AN4" s="32" t="str">
        <f ca="1">IF(ISERROR(OFFSET(RTT!$A$1,SUMPRODUCT((ListeSalariesRTT=$F$36)*(PlageRTT=AL4)*ROW(PlageRTT))-1,0)),"",IF(OFFSET(RTT!$A$1,SUMPRODUCT((ListeSalariesRTT=$F$36)*(PlageRTT=AL4)*ROW(PlageRTT))-1,0)=$F$36,AL4,""))</f>
        <v/>
      </c>
      <c r="AO4" s="38" t="str">
        <f>IF(AP4="","",CHOOSE(MATCH(WEEKDAY(AP4,2),{1;2;3;4;5;6;7}),"L","M","ME","J","V","S","D"))</f>
        <v>J</v>
      </c>
      <c r="AP4" s="39">
        <f t="shared" ref="AP4:AP32" si="22">IF(AP3="","",IF(MONTH(AP3)=MONTH(AP3+1),AP3+1,""))</f>
        <v>40850</v>
      </c>
      <c r="AQ4" s="26" t="str">
        <f t="shared" ca="1" si="10"/>
        <v/>
      </c>
      <c r="AR4" s="32" t="str">
        <f ca="1">IF(ISERROR(OFFSET(RTT!$A$1,SUMPRODUCT((ListeSalariesRTT=$F$36)*(PlageRTT=AP4)*ROW(PlageRTT))-1,0)),"",IF(OFFSET(RTT!$A$1,SUMPRODUCT((ListeSalariesRTT=$F$36)*(PlageRTT=AP4)*ROW(PlageRTT))-1,0)=$F$36,AP4,""))</f>
        <v/>
      </c>
      <c r="AS4" s="38" t="str">
        <f>IF(AT4="","",CHOOSE(MATCH(WEEKDAY(AT4,2),{1;2;3;4;5;6;7}),"L","M","ME","J","V","S","D"))</f>
        <v>S</v>
      </c>
      <c r="AT4" s="39">
        <f t="shared" ref="AT4:AT32" si="23">IF(AT3="","",IF(MONTH(AT3)=MONTH(AT3+1),AT3+1,""))</f>
        <v>40880</v>
      </c>
      <c r="AU4" s="26" t="str">
        <f t="shared" ca="1" si="11"/>
        <v/>
      </c>
      <c r="AV4" s="32" t="str">
        <f ca="1">IF(ISERROR(OFFSET(RTT!$A$1,SUMPRODUCT((ListeSalariesRTT=$F$36)*(PlageRTT=AT4)*ROW(PlageRTT))-1,0)),"",IF(OFFSET(RTT!$A$1,SUMPRODUCT((ListeSalariesRTT=$F$36)*(PlageRTT=AT4)*ROW(PlageRTT))-1,0)=$F$36,AT4,""))</f>
        <v/>
      </c>
    </row>
    <row r="5" spans="1:48">
      <c r="A5" s="38" t="str">
        <f>IF(B5="","",CHOOSE(MATCH(WEEKDAY(B5,2),{1;2;3;4;5;6;7}),"L","M","ME","J","V","S","D"))</f>
        <v>M</v>
      </c>
      <c r="B5" s="39">
        <f t="shared" si="12"/>
        <v>40547</v>
      </c>
      <c r="C5" s="26" t="str">
        <f t="shared" ca="1" si="0"/>
        <v/>
      </c>
      <c r="D5" s="32" t="str">
        <f ca="1">IF(ISERROR(OFFSET(RTT!$A$1,SUMPRODUCT((ListeSalariesRTT=$F$36)*(PlageRTT=B5)*ROW(PlageRTT))-1,0)),"",IF(OFFSET(RTT!$A$1,SUMPRODUCT((ListeSalariesRTT=$F$36)*(PlageRTT=B5)*ROW(PlageRTT))-1,0)=$F$36,B5,""))</f>
        <v/>
      </c>
      <c r="E5" s="38" t="str">
        <f>IF(F5="","",CHOOSE(MATCH(WEEKDAY(F5,2),{1;2;3;4;5;6;7}),"L","M","ME","J","V","S","D"))</f>
        <v>V</v>
      </c>
      <c r="F5" s="39">
        <f t="shared" si="13"/>
        <v>40578</v>
      </c>
      <c r="G5" s="26" t="str">
        <f t="shared" ca="1" si="1"/>
        <v/>
      </c>
      <c r="H5" s="32" t="str">
        <f ca="1">IF(ISERROR(OFFSET(RTT!$A$1,SUMPRODUCT((ListeSalariesRTT=$F$36)*(PlageRTT=F5)*ROW(PlageRTT))-1,0)),"",IF(OFFSET(RTT!$A$1,SUMPRODUCT((ListeSalariesRTT=$F$36)*(PlageRTT=F5)*ROW(PlageRTT))-1,0)=$F$36,F5,""))</f>
        <v/>
      </c>
      <c r="I5" s="38" t="str">
        <f>IF(J5="","",CHOOSE(MATCH(WEEKDAY(J5,2),{1;2;3;4;5;6;7}),"L","M","ME","J","V","S","D"))</f>
        <v>V</v>
      </c>
      <c r="J5" s="39">
        <f t="shared" si="14"/>
        <v>40606</v>
      </c>
      <c r="K5" s="26" t="str">
        <f t="shared" ca="1" si="2"/>
        <v/>
      </c>
      <c r="L5" s="32" t="str">
        <f ca="1">IF(ISERROR(OFFSET(RTT!$A$1,SUMPRODUCT((ListeSalariesRTT=$F$36)*(PlageRTT=J5)*ROW(PlageRTT))-1,0)),"",IF(OFFSET(RTT!$A$1,SUMPRODUCT((ListeSalariesRTT=$F$36)*(PlageRTT=J5)*ROW(PlageRTT))-1,0)=$F$36,J5,""))</f>
        <v/>
      </c>
      <c r="M5" s="38" t="str">
        <f>IF(N5="","",CHOOSE(MATCH(WEEKDAY(N5,2),{1;2;3;4;5;6;7}),"L","M","ME","J","V","S","D"))</f>
        <v>L</v>
      </c>
      <c r="N5" s="39">
        <f t="shared" si="15"/>
        <v>40637</v>
      </c>
      <c r="O5" s="26" t="str">
        <f t="shared" ca="1" si="3"/>
        <v/>
      </c>
      <c r="P5" s="32" t="str">
        <f ca="1">IF(ISERROR(OFFSET(RTT!$A$1,SUMPRODUCT((ListeSalariesRTT=$F$36)*(PlageRTT=N5)*ROW(PlageRTT))-1,0)),"",IF(OFFSET(RTT!$A$1,SUMPRODUCT((ListeSalariesRTT=$F$36)*(PlageRTT=N5)*ROW(PlageRTT))-1,0)=$F$36,N5,""))</f>
        <v/>
      </c>
      <c r="Q5" s="38" t="str">
        <f>IF(R5="","",CHOOSE(MATCH(WEEKDAY(R5,2),{1;2;3;4;5;6;7}),"L","M","ME","J","V","S","D"))</f>
        <v>ME</v>
      </c>
      <c r="R5" s="39">
        <f t="shared" si="16"/>
        <v>40667</v>
      </c>
      <c r="S5" s="26" t="str">
        <f t="shared" ca="1" si="4"/>
        <v/>
      </c>
      <c r="T5" s="32" t="str">
        <f ca="1">IF(ISERROR(OFFSET(RTT!$A$1,SUMPRODUCT((ListeSalariesRTT=$F$36)*(PlageRTT=R5)*ROW(PlageRTT))-1,0)),"",IF(OFFSET(RTT!$A$1,SUMPRODUCT((ListeSalariesRTT=$F$36)*(PlageRTT=R5)*ROW(PlageRTT))-1,0)=$F$36,R5,""))</f>
        <v/>
      </c>
      <c r="U5" s="38" t="str">
        <f>IF(V5="","",CHOOSE(MATCH(WEEKDAY(V5,2),{1;2;3;4;5;6;7}),"L","M","ME","J","V","S","D"))</f>
        <v>S</v>
      </c>
      <c r="V5" s="39">
        <f t="shared" si="17"/>
        <v>40698</v>
      </c>
      <c r="W5" s="26" t="str">
        <f t="shared" ca="1" si="5"/>
        <v/>
      </c>
      <c r="X5" s="32" t="str">
        <f ca="1">IF(ISERROR(OFFSET(RTT!$A$1,SUMPRODUCT((ListeSalariesRTT=$F$36)*(PlageRTT=V5)*ROW(PlageRTT))-1,0)),"",IF(OFFSET(RTT!$A$1,SUMPRODUCT((ListeSalariesRTT=$F$36)*(PlageRTT=V5)*ROW(PlageRTT))-1,0)=$F$36,V5,""))</f>
        <v/>
      </c>
      <c r="Y5" s="38" t="str">
        <f>IF(Z5="","",CHOOSE(MATCH(WEEKDAY(Z5,2),{1;2;3;4;5;6;7}),"L","M","ME","J","V","S","D"))</f>
        <v>L</v>
      </c>
      <c r="Z5" s="39">
        <f t="shared" si="18"/>
        <v>40728</v>
      </c>
      <c r="AA5" s="26" t="str">
        <f t="shared" ca="1" si="6"/>
        <v/>
      </c>
      <c r="AB5" s="32" t="str">
        <f ca="1">IF(ISERROR(OFFSET(RTT!$A$1,SUMPRODUCT((ListeSalariesRTT=$F$36)*(PlageRTT=Z5)*ROW(PlageRTT))-1,0)),"",IF(OFFSET(RTT!$A$1,SUMPRODUCT((ListeSalariesRTT=$F$36)*(PlageRTT=Z5)*ROW(PlageRTT))-1,0)=$F$36,Z5,""))</f>
        <v/>
      </c>
      <c r="AC5" s="38" t="str">
        <f>IF(AD5="","",CHOOSE(MATCH(WEEKDAY(AD5,2),{1;2;3;4;5;6;7}),"L","M","ME","J","V","S","D"))</f>
        <v>J</v>
      </c>
      <c r="AD5" s="39">
        <f t="shared" si="19"/>
        <v>40759</v>
      </c>
      <c r="AE5" s="26" t="str">
        <f t="shared" ca="1" si="7"/>
        <v/>
      </c>
      <c r="AF5" s="32" t="str">
        <f ca="1">IF(ISERROR(OFFSET(RTT!$A$1,SUMPRODUCT((ListeSalariesRTT=$F$36)*(PlageRTT=AD5)*ROW(PlageRTT))-1,0)),"",IF(OFFSET(RTT!$A$1,SUMPRODUCT((ListeSalariesRTT=$F$36)*(PlageRTT=AD5)*ROW(PlageRTT))-1,0)=$F$36,AD5,""))</f>
        <v/>
      </c>
      <c r="AG5" s="38" t="str">
        <f>IF(AH5="","",CHOOSE(MATCH(WEEKDAY(AH5,2),{1;2;3;4;5;6;7}),"L","M","ME","J","V","S","D"))</f>
        <v>D</v>
      </c>
      <c r="AH5" s="39">
        <f t="shared" si="20"/>
        <v>40790</v>
      </c>
      <c r="AI5" s="26" t="str">
        <f t="shared" ca="1" si="8"/>
        <v/>
      </c>
      <c r="AJ5" s="32" t="str">
        <f ca="1">IF(ISERROR(OFFSET(RTT!$A$1,SUMPRODUCT((ListeSalariesRTT=$F$36)*(PlageRTT=AH5)*ROW(PlageRTT))-1,0)),"",IF(OFFSET(RTT!$A$1,SUMPRODUCT((ListeSalariesRTT=$F$36)*(PlageRTT=AH5)*ROW(PlageRTT))-1,0)=$F$36,AH5,""))</f>
        <v/>
      </c>
      <c r="AK5" s="38" t="str">
        <f>IF(AL5="","",CHOOSE(MATCH(WEEKDAY(AL5,2),{1;2;3;4;5;6;7}),"L","M","ME","J","V","S","D"))</f>
        <v>M</v>
      </c>
      <c r="AL5" s="39">
        <f t="shared" si="21"/>
        <v>40820</v>
      </c>
      <c r="AM5" s="26" t="str">
        <f t="shared" ca="1" si="9"/>
        <v/>
      </c>
      <c r="AN5" s="32" t="str">
        <f ca="1">IF(ISERROR(OFFSET(RTT!$A$1,SUMPRODUCT((ListeSalariesRTT=$F$36)*(PlageRTT=AL5)*ROW(PlageRTT))-1,0)),"",IF(OFFSET(RTT!$A$1,SUMPRODUCT((ListeSalariesRTT=$F$36)*(PlageRTT=AL5)*ROW(PlageRTT))-1,0)=$F$36,AL5,""))</f>
        <v/>
      </c>
      <c r="AO5" s="38" t="str">
        <f>IF(AP5="","",CHOOSE(MATCH(WEEKDAY(AP5,2),{1;2;3;4;5;6;7}),"L","M","ME","J","V","S","D"))</f>
        <v>V</v>
      </c>
      <c r="AP5" s="39">
        <f t="shared" si="22"/>
        <v>40851</v>
      </c>
      <c r="AQ5" s="26" t="str">
        <f t="shared" ca="1" si="10"/>
        <v/>
      </c>
      <c r="AR5" s="32" t="str">
        <f ca="1">IF(ISERROR(OFFSET(RTT!$A$1,SUMPRODUCT((ListeSalariesRTT=$F$36)*(PlageRTT=AP5)*ROW(PlageRTT))-1,0)),"",IF(OFFSET(RTT!$A$1,SUMPRODUCT((ListeSalariesRTT=$F$36)*(PlageRTT=AP5)*ROW(PlageRTT))-1,0)=$F$36,AP5,""))</f>
        <v/>
      </c>
      <c r="AS5" s="38" t="str">
        <f>IF(AT5="","",CHOOSE(MATCH(WEEKDAY(AT5,2),{1;2;3;4;5;6;7}),"L","M","ME","J","V","S","D"))</f>
        <v>D</v>
      </c>
      <c r="AT5" s="39">
        <f t="shared" si="23"/>
        <v>40881</v>
      </c>
      <c r="AU5" s="26" t="str">
        <f t="shared" ca="1" si="11"/>
        <v/>
      </c>
      <c r="AV5" s="32" t="str">
        <f ca="1">IF(ISERROR(OFFSET(RTT!$A$1,SUMPRODUCT((ListeSalariesRTT=$F$36)*(PlageRTT=AT5)*ROW(PlageRTT))-1,0)),"",IF(OFFSET(RTT!$A$1,SUMPRODUCT((ListeSalariesRTT=$F$36)*(PlageRTT=AT5)*ROW(PlageRTT))-1,0)=$F$36,AT5,""))</f>
        <v/>
      </c>
    </row>
    <row r="6" spans="1:48">
      <c r="A6" s="38" t="str">
        <f>IF(B6="","",CHOOSE(MATCH(WEEKDAY(B6,2),{1;2;3;4;5;6;7}),"L","M","ME","J","V","S","D"))</f>
        <v>ME</v>
      </c>
      <c r="B6" s="39">
        <f t="shared" si="12"/>
        <v>40548</v>
      </c>
      <c r="C6" s="26" t="str">
        <f t="shared" ca="1" si="0"/>
        <v/>
      </c>
      <c r="D6" s="32">
        <f ca="1">IF(ISERROR(OFFSET(RTT!$A$1,SUMPRODUCT((ListeSalariesRTT=$F$36)*(PlageRTT=B6)*ROW(PlageRTT))-1,0)),"",IF(OFFSET(RTT!$A$1,SUMPRODUCT((ListeSalariesRTT=$F$36)*(PlageRTT=B6)*ROW(PlageRTT))-1,0)=$F$36,B6,""))</f>
        <v>40548</v>
      </c>
      <c r="E6" s="38" t="str">
        <f>IF(F6="","",CHOOSE(MATCH(WEEKDAY(F6,2),{1;2;3;4;5;6;7}),"L","M","ME","J","V","S","D"))</f>
        <v>S</v>
      </c>
      <c r="F6" s="39">
        <f t="shared" si="13"/>
        <v>40579</v>
      </c>
      <c r="G6" s="26" t="str">
        <f t="shared" ca="1" si="1"/>
        <v/>
      </c>
      <c r="H6" s="32" t="str">
        <f ca="1">IF(ISERROR(OFFSET(RTT!$A$1,SUMPRODUCT((ListeSalariesRTT=$F$36)*(PlageRTT=F6)*ROW(PlageRTT))-1,0)),"",IF(OFFSET(RTT!$A$1,SUMPRODUCT((ListeSalariesRTT=$F$36)*(PlageRTT=F6)*ROW(PlageRTT))-1,0)=$F$36,F6,""))</f>
        <v/>
      </c>
      <c r="I6" s="38" t="str">
        <f>IF(J6="","",CHOOSE(MATCH(WEEKDAY(J6,2),{1;2;3;4;5;6;7}),"L","M","ME","J","V","S","D"))</f>
        <v>S</v>
      </c>
      <c r="J6" s="39">
        <f t="shared" si="14"/>
        <v>40607</v>
      </c>
      <c r="K6" s="26" t="str">
        <f t="shared" ca="1" si="2"/>
        <v/>
      </c>
      <c r="L6" s="32" t="str">
        <f ca="1">IF(ISERROR(OFFSET(RTT!$A$1,SUMPRODUCT((ListeSalariesRTT=$F$36)*(PlageRTT=J6)*ROW(PlageRTT))-1,0)),"",IF(OFFSET(RTT!$A$1,SUMPRODUCT((ListeSalariesRTT=$F$36)*(PlageRTT=J6)*ROW(PlageRTT))-1,0)=$F$36,J6,""))</f>
        <v/>
      </c>
      <c r="M6" s="38" t="str">
        <f>IF(N6="","",CHOOSE(MATCH(WEEKDAY(N6,2),{1;2;3;4;5;6;7}),"L","M","ME","J","V","S","D"))</f>
        <v>M</v>
      </c>
      <c r="N6" s="39">
        <f t="shared" si="15"/>
        <v>40638</v>
      </c>
      <c r="O6" s="26" t="str">
        <f t="shared" ca="1" si="3"/>
        <v/>
      </c>
      <c r="P6" s="32" t="str">
        <f ca="1">IF(ISERROR(OFFSET(RTT!$A$1,SUMPRODUCT((ListeSalariesRTT=$F$36)*(PlageRTT=N6)*ROW(PlageRTT))-1,0)),"",IF(OFFSET(RTT!$A$1,SUMPRODUCT((ListeSalariesRTT=$F$36)*(PlageRTT=N6)*ROW(PlageRTT))-1,0)=$F$36,N6,""))</f>
        <v/>
      </c>
      <c r="Q6" s="38" t="str">
        <f>IF(R6="","",CHOOSE(MATCH(WEEKDAY(R6,2),{1;2;3;4;5;6;7}),"L","M","ME","J","V","S","D"))</f>
        <v>J</v>
      </c>
      <c r="R6" s="39">
        <f t="shared" si="16"/>
        <v>40668</v>
      </c>
      <c r="S6" s="26" t="str">
        <f t="shared" ca="1" si="4"/>
        <v/>
      </c>
      <c r="T6" s="32" t="str">
        <f ca="1">IF(ISERROR(OFFSET(RTT!$A$1,SUMPRODUCT((ListeSalariesRTT=$F$36)*(PlageRTT=R6)*ROW(PlageRTT))-1,0)),"",IF(OFFSET(RTT!$A$1,SUMPRODUCT((ListeSalariesRTT=$F$36)*(PlageRTT=R6)*ROW(PlageRTT))-1,0)=$F$36,R6,""))</f>
        <v/>
      </c>
      <c r="U6" s="38" t="str">
        <f>IF(V6="","",CHOOSE(MATCH(WEEKDAY(V6,2),{1;2;3;4;5;6;7}),"L","M","ME","J","V","S","D"))</f>
        <v>D</v>
      </c>
      <c r="V6" s="39">
        <f t="shared" si="17"/>
        <v>40699</v>
      </c>
      <c r="W6" s="26" t="str">
        <f t="shared" ca="1" si="5"/>
        <v/>
      </c>
      <c r="X6" s="32" t="str">
        <f ca="1">IF(ISERROR(OFFSET(RTT!$A$1,SUMPRODUCT((ListeSalariesRTT=$F$36)*(PlageRTT=V6)*ROW(PlageRTT))-1,0)),"",IF(OFFSET(RTT!$A$1,SUMPRODUCT((ListeSalariesRTT=$F$36)*(PlageRTT=V6)*ROW(PlageRTT))-1,0)=$F$36,V6,""))</f>
        <v/>
      </c>
      <c r="Y6" s="38" t="str">
        <f>IF(Z6="","",CHOOSE(MATCH(WEEKDAY(Z6,2),{1;2;3;4;5;6;7}),"L","M","ME","J","V","S","D"))</f>
        <v>M</v>
      </c>
      <c r="Z6" s="39">
        <f t="shared" si="18"/>
        <v>40729</v>
      </c>
      <c r="AA6" s="26" t="str">
        <f t="shared" ca="1" si="6"/>
        <v/>
      </c>
      <c r="AB6" s="32" t="str">
        <f ca="1">IF(ISERROR(OFFSET(RTT!$A$1,SUMPRODUCT((ListeSalariesRTT=$F$36)*(PlageRTT=Z6)*ROW(PlageRTT))-1,0)),"",IF(OFFSET(RTT!$A$1,SUMPRODUCT((ListeSalariesRTT=$F$36)*(PlageRTT=Z6)*ROW(PlageRTT))-1,0)=$F$36,Z6,""))</f>
        <v/>
      </c>
      <c r="AC6" s="38" t="str">
        <f>IF(AD6="","",CHOOSE(MATCH(WEEKDAY(AD6,2),{1;2;3;4;5;6;7}),"L","M","ME","J","V","S","D"))</f>
        <v>V</v>
      </c>
      <c r="AD6" s="39">
        <f t="shared" si="19"/>
        <v>40760</v>
      </c>
      <c r="AE6" s="26" t="str">
        <f t="shared" ca="1" si="7"/>
        <v/>
      </c>
      <c r="AF6" s="32" t="str">
        <f ca="1">IF(ISERROR(OFFSET(RTT!$A$1,SUMPRODUCT((ListeSalariesRTT=$F$36)*(PlageRTT=AD6)*ROW(PlageRTT))-1,0)),"",IF(OFFSET(RTT!$A$1,SUMPRODUCT((ListeSalariesRTT=$F$36)*(PlageRTT=AD6)*ROW(PlageRTT))-1,0)=$F$36,AD6,""))</f>
        <v/>
      </c>
      <c r="AG6" s="38" t="str">
        <f>IF(AH6="","",CHOOSE(MATCH(WEEKDAY(AH6,2),{1;2;3;4;5;6;7}),"L","M","ME","J","V","S","D"))</f>
        <v>L</v>
      </c>
      <c r="AH6" s="39">
        <f t="shared" si="20"/>
        <v>40791</v>
      </c>
      <c r="AI6" s="26" t="str">
        <f t="shared" ca="1" si="8"/>
        <v/>
      </c>
      <c r="AJ6" s="32" t="str">
        <f ca="1">IF(ISERROR(OFFSET(RTT!$A$1,SUMPRODUCT((ListeSalariesRTT=$F$36)*(PlageRTT=AH6)*ROW(PlageRTT))-1,0)),"",IF(OFFSET(RTT!$A$1,SUMPRODUCT((ListeSalariesRTT=$F$36)*(PlageRTT=AH6)*ROW(PlageRTT))-1,0)=$F$36,AH6,""))</f>
        <v/>
      </c>
      <c r="AK6" s="38" t="str">
        <f>IF(AL6="","",CHOOSE(MATCH(WEEKDAY(AL6,2),{1;2;3;4;5;6;7}),"L","M","ME","J","V","S","D"))</f>
        <v>ME</v>
      </c>
      <c r="AL6" s="39">
        <f t="shared" si="21"/>
        <v>40821</v>
      </c>
      <c r="AM6" s="26" t="str">
        <f t="shared" ca="1" si="9"/>
        <v/>
      </c>
      <c r="AN6" s="32" t="str">
        <f ca="1">IF(ISERROR(OFFSET(RTT!$A$1,SUMPRODUCT((ListeSalariesRTT=$F$36)*(PlageRTT=AL6)*ROW(PlageRTT))-1,0)),"",IF(OFFSET(RTT!$A$1,SUMPRODUCT((ListeSalariesRTT=$F$36)*(PlageRTT=AL6)*ROW(PlageRTT))-1,0)=$F$36,AL6,""))</f>
        <v/>
      </c>
      <c r="AO6" s="38" t="str">
        <f>IF(AP6="","",CHOOSE(MATCH(WEEKDAY(AP6,2),{1;2;3;4;5;6;7}),"L","M","ME","J","V","S","D"))</f>
        <v>S</v>
      </c>
      <c r="AP6" s="39">
        <f t="shared" si="22"/>
        <v>40852</v>
      </c>
      <c r="AQ6" s="26" t="str">
        <f t="shared" ca="1" si="10"/>
        <v/>
      </c>
      <c r="AR6" s="32" t="str">
        <f ca="1">IF(ISERROR(OFFSET(RTT!$A$1,SUMPRODUCT((ListeSalariesRTT=$F$36)*(PlageRTT=AP6)*ROW(PlageRTT))-1,0)),"",IF(OFFSET(RTT!$A$1,SUMPRODUCT((ListeSalariesRTT=$F$36)*(PlageRTT=AP6)*ROW(PlageRTT))-1,0)=$F$36,AP6,""))</f>
        <v/>
      </c>
      <c r="AS6" s="38" t="str">
        <f>IF(AT6="","",CHOOSE(MATCH(WEEKDAY(AT6,2),{1;2;3;4;5;6;7}),"L","M","ME","J","V","S","D"))</f>
        <v>L</v>
      </c>
      <c r="AT6" s="39">
        <f t="shared" si="23"/>
        <v>40882</v>
      </c>
      <c r="AU6" s="26" t="str">
        <f t="shared" ca="1" si="11"/>
        <v/>
      </c>
      <c r="AV6" s="32" t="str">
        <f ca="1">IF(ISERROR(OFFSET(RTT!$A$1,SUMPRODUCT((ListeSalariesRTT=$F$36)*(PlageRTT=AT6)*ROW(PlageRTT))-1,0)),"",IF(OFFSET(RTT!$A$1,SUMPRODUCT((ListeSalariesRTT=$F$36)*(PlageRTT=AT6)*ROW(PlageRTT))-1,0)=$F$36,AT6,""))</f>
        <v/>
      </c>
    </row>
    <row r="7" spans="1:48">
      <c r="A7" s="38" t="str">
        <f>IF(B7="","",CHOOSE(MATCH(WEEKDAY(B7,2),{1;2;3;4;5;6;7}),"L","M","ME","J","V","S","D"))</f>
        <v>J</v>
      </c>
      <c r="B7" s="39">
        <f t="shared" si="12"/>
        <v>40549</v>
      </c>
      <c r="C7" s="26">
        <f t="shared" ca="1" si="0"/>
        <v>40549</v>
      </c>
      <c r="D7" s="32" t="str">
        <f ca="1">IF(ISERROR(OFFSET(RTT!$A$1,SUMPRODUCT((ListeSalariesRTT=$F$36)*(PlageRTT=B7)*ROW(PlageRTT))-1,0)),"",IF(OFFSET(RTT!$A$1,SUMPRODUCT((ListeSalariesRTT=$F$36)*(PlageRTT=B7)*ROW(PlageRTT))-1,0)=$F$36,B7,""))</f>
        <v/>
      </c>
      <c r="E7" s="38" t="str">
        <f>IF(F7="","",CHOOSE(MATCH(WEEKDAY(F7,2),{1;2;3;4;5;6;7}),"L","M","ME","J","V","S","D"))</f>
        <v>D</v>
      </c>
      <c r="F7" s="39">
        <f t="shared" si="13"/>
        <v>40580</v>
      </c>
      <c r="G7" s="26" t="str">
        <f t="shared" ca="1" si="1"/>
        <v/>
      </c>
      <c r="H7" s="32" t="str">
        <f ca="1">IF(ISERROR(OFFSET(RTT!$A$1,SUMPRODUCT((ListeSalariesRTT=$F$36)*(PlageRTT=F7)*ROW(PlageRTT))-1,0)),"",IF(OFFSET(RTT!$A$1,SUMPRODUCT((ListeSalariesRTT=$F$36)*(PlageRTT=F7)*ROW(PlageRTT))-1,0)=$F$36,F7,""))</f>
        <v/>
      </c>
      <c r="I7" s="38" t="str">
        <f>IF(J7="","",CHOOSE(MATCH(WEEKDAY(J7,2),{1;2;3;4;5;6;7}),"L","M","ME","J","V","S","D"))</f>
        <v>D</v>
      </c>
      <c r="J7" s="39">
        <f t="shared" si="14"/>
        <v>40608</v>
      </c>
      <c r="K7" s="26" t="str">
        <f t="shared" ca="1" si="2"/>
        <v/>
      </c>
      <c r="L7" s="32" t="str">
        <f ca="1">IF(ISERROR(OFFSET(RTT!$A$1,SUMPRODUCT((ListeSalariesRTT=$F$36)*(PlageRTT=J7)*ROW(PlageRTT))-1,0)),"",IF(OFFSET(RTT!$A$1,SUMPRODUCT((ListeSalariesRTT=$F$36)*(PlageRTT=J7)*ROW(PlageRTT))-1,0)=$F$36,J7,""))</f>
        <v/>
      </c>
      <c r="M7" s="38" t="str">
        <f>IF(N7="","",CHOOSE(MATCH(WEEKDAY(N7,2),{1;2;3;4;5;6;7}),"L","M","ME","J","V","S","D"))</f>
        <v>ME</v>
      </c>
      <c r="N7" s="39">
        <f t="shared" si="15"/>
        <v>40639</v>
      </c>
      <c r="O7" s="26" t="str">
        <f t="shared" ca="1" si="3"/>
        <v/>
      </c>
      <c r="P7" s="32" t="str">
        <f ca="1">IF(ISERROR(OFFSET(RTT!$A$1,SUMPRODUCT((ListeSalariesRTT=$F$36)*(PlageRTT=N7)*ROW(PlageRTT))-1,0)),"",IF(OFFSET(RTT!$A$1,SUMPRODUCT((ListeSalariesRTT=$F$36)*(PlageRTT=N7)*ROW(PlageRTT))-1,0)=$F$36,N7,""))</f>
        <v/>
      </c>
      <c r="Q7" s="38" t="str">
        <f>IF(R7="","",CHOOSE(MATCH(WEEKDAY(R7,2),{1;2;3;4;5;6;7}),"L","M","ME","J","V","S","D"))</f>
        <v>V</v>
      </c>
      <c r="R7" s="39">
        <f t="shared" si="16"/>
        <v>40669</v>
      </c>
      <c r="S7" s="26" t="str">
        <f t="shared" ca="1" si="4"/>
        <v/>
      </c>
      <c r="T7" s="32" t="str">
        <f ca="1">IF(ISERROR(OFFSET(RTT!$A$1,SUMPRODUCT((ListeSalariesRTT=$F$36)*(PlageRTT=R7)*ROW(PlageRTT))-1,0)),"",IF(OFFSET(RTT!$A$1,SUMPRODUCT((ListeSalariesRTT=$F$36)*(PlageRTT=R7)*ROW(PlageRTT))-1,0)=$F$36,R7,""))</f>
        <v/>
      </c>
      <c r="U7" s="38" t="str">
        <f>IF(V7="","",CHOOSE(MATCH(WEEKDAY(V7,2),{1;2;3;4;5;6;7}),"L","M","ME","J","V","S","D"))</f>
        <v>L</v>
      </c>
      <c r="V7" s="39">
        <f t="shared" si="17"/>
        <v>40700</v>
      </c>
      <c r="W7" s="26" t="str">
        <f t="shared" ca="1" si="5"/>
        <v/>
      </c>
      <c r="X7" s="32" t="str">
        <f ca="1">IF(ISERROR(OFFSET(RTT!$A$1,SUMPRODUCT((ListeSalariesRTT=$F$36)*(PlageRTT=V7)*ROW(PlageRTT))-1,0)),"",IF(OFFSET(RTT!$A$1,SUMPRODUCT((ListeSalariesRTT=$F$36)*(PlageRTT=V7)*ROW(PlageRTT))-1,0)=$F$36,V7,""))</f>
        <v/>
      </c>
      <c r="Y7" s="38" t="str">
        <f>IF(Z7="","",CHOOSE(MATCH(WEEKDAY(Z7,2),{1;2;3;4;5;6;7}),"L","M","ME","J","V","S","D"))</f>
        <v>ME</v>
      </c>
      <c r="Z7" s="39">
        <f t="shared" si="18"/>
        <v>40730</v>
      </c>
      <c r="AA7" s="26" t="str">
        <f t="shared" ca="1" si="6"/>
        <v/>
      </c>
      <c r="AB7" s="32" t="str">
        <f ca="1">IF(ISERROR(OFFSET(RTT!$A$1,SUMPRODUCT((ListeSalariesRTT=$F$36)*(PlageRTT=Z7)*ROW(PlageRTT))-1,0)),"",IF(OFFSET(RTT!$A$1,SUMPRODUCT((ListeSalariesRTT=$F$36)*(PlageRTT=Z7)*ROW(PlageRTT))-1,0)=$F$36,Z7,""))</f>
        <v/>
      </c>
      <c r="AC7" s="38" t="str">
        <f>IF(AD7="","",CHOOSE(MATCH(WEEKDAY(AD7,2),{1;2;3;4;5;6;7}),"L","M","ME","J","V","S","D"))</f>
        <v>S</v>
      </c>
      <c r="AD7" s="39">
        <f t="shared" si="19"/>
        <v>40761</v>
      </c>
      <c r="AE7" s="26" t="str">
        <f t="shared" ca="1" si="7"/>
        <v/>
      </c>
      <c r="AF7" s="32" t="str">
        <f ca="1">IF(ISERROR(OFFSET(RTT!$A$1,SUMPRODUCT((ListeSalariesRTT=$F$36)*(PlageRTT=AD7)*ROW(PlageRTT))-1,0)),"",IF(OFFSET(RTT!$A$1,SUMPRODUCT((ListeSalariesRTT=$F$36)*(PlageRTT=AD7)*ROW(PlageRTT))-1,0)=$F$36,AD7,""))</f>
        <v/>
      </c>
      <c r="AG7" s="38" t="str">
        <f>IF(AH7="","",CHOOSE(MATCH(WEEKDAY(AH7,2),{1;2;3;4;5;6;7}),"L","M","ME","J","V","S","D"))</f>
        <v>M</v>
      </c>
      <c r="AH7" s="39">
        <f t="shared" si="20"/>
        <v>40792</v>
      </c>
      <c r="AI7" s="26" t="str">
        <f t="shared" ca="1" si="8"/>
        <v/>
      </c>
      <c r="AJ7" s="32" t="str">
        <f ca="1">IF(ISERROR(OFFSET(RTT!$A$1,SUMPRODUCT((ListeSalariesRTT=$F$36)*(PlageRTT=AH7)*ROW(PlageRTT))-1,0)),"",IF(OFFSET(RTT!$A$1,SUMPRODUCT((ListeSalariesRTT=$F$36)*(PlageRTT=AH7)*ROW(PlageRTT))-1,0)=$F$36,AH7,""))</f>
        <v/>
      </c>
      <c r="AK7" s="38" t="str">
        <f>IF(AL7="","",CHOOSE(MATCH(WEEKDAY(AL7,2),{1;2;3;4;5;6;7}),"L","M","ME","J","V","S","D"))</f>
        <v>J</v>
      </c>
      <c r="AL7" s="39">
        <f t="shared" si="21"/>
        <v>40822</v>
      </c>
      <c r="AM7" s="26" t="str">
        <f t="shared" ca="1" si="9"/>
        <v/>
      </c>
      <c r="AN7" s="32" t="str">
        <f ca="1">IF(ISERROR(OFFSET(RTT!$A$1,SUMPRODUCT((ListeSalariesRTT=$F$36)*(PlageRTT=AL7)*ROW(PlageRTT))-1,0)),"",IF(OFFSET(RTT!$A$1,SUMPRODUCT((ListeSalariesRTT=$F$36)*(PlageRTT=AL7)*ROW(PlageRTT))-1,0)=$F$36,AL7,""))</f>
        <v/>
      </c>
      <c r="AO7" s="38" t="str">
        <f>IF(AP7="","",CHOOSE(MATCH(WEEKDAY(AP7,2),{1;2;3;4;5;6;7}),"L","M","ME","J","V","S","D"))</f>
        <v>D</v>
      </c>
      <c r="AP7" s="39">
        <f t="shared" si="22"/>
        <v>40853</v>
      </c>
      <c r="AQ7" s="26" t="str">
        <f t="shared" ca="1" si="10"/>
        <v/>
      </c>
      <c r="AR7" s="32" t="str">
        <f ca="1">IF(ISERROR(OFFSET(RTT!$A$1,SUMPRODUCT((ListeSalariesRTT=$F$36)*(PlageRTT=AP7)*ROW(PlageRTT))-1,0)),"",IF(OFFSET(RTT!$A$1,SUMPRODUCT((ListeSalariesRTT=$F$36)*(PlageRTT=AP7)*ROW(PlageRTT))-1,0)=$F$36,AP7,""))</f>
        <v/>
      </c>
      <c r="AS7" s="38" t="str">
        <f>IF(AT7="","",CHOOSE(MATCH(WEEKDAY(AT7,2),{1;2;3;4;5;6;7}),"L","M","ME","J","V","S","D"))</f>
        <v>M</v>
      </c>
      <c r="AT7" s="39">
        <f t="shared" si="23"/>
        <v>40883</v>
      </c>
      <c r="AU7" s="26" t="str">
        <f t="shared" ca="1" si="11"/>
        <v/>
      </c>
      <c r="AV7" s="32" t="str">
        <f ca="1">IF(ISERROR(OFFSET(RTT!$A$1,SUMPRODUCT((ListeSalariesRTT=$F$36)*(PlageRTT=AT7)*ROW(PlageRTT))-1,0)),"",IF(OFFSET(RTT!$A$1,SUMPRODUCT((ListeSalariesRTT=$F$36)*(PlageRTT=AT7)*ROW(PlageRTT))-1,0)=$F$36,AT7,""))</f>
        <v/>
      </c>
    </row>
    <row r="8" spans="1:48">
      <c r="A8" s="38" t="str">
        <f>IF(B8="","",CHOOSE(MATCH(WEEKDAY(B8,2),{1;2;3;4;5;6;7}),"L","M","ME","J","V","S","D"))</f>
        <v>V</v>
      </c>
      <c r="B8" s="39">
        <f t="shared" si="12"/>
        <v>40550</v>
      </c>
      <c r="C8" s="26" t="str">
        <f t="shared" ca="1" si="0"/>
        <v/>
      </c>
      <c r="D8" s="32" t="str">
        <f ca="1">IF(ISERROR(OFFSET(RTT!$A$1,SUMPRODUCT((ListeSalariesRTT=$F$36)*(PlageRTT=B8)*ROW(PlageRTT))-1,0)),"",IF(OFFSET(RTT!$A$1,SUMPRODUCT((ListeSalariesRTT=$F$36)*(PlageRTT=B8)*ROW(PlageRTT))-1,0)=$F$36,B8,""))</f>
        <v/>
      </c>
      <c r="E8" s="38" t="str">
        <f>IF(F8="","",CHOOSE(MATCH(WEEKDAY(F8,2),{1;2;3;4;5;6;7}),"L","M","ME","J","V","S","D"))</f>
        <v>L</v>
      </c>
      <c r="F8" s="39">
        <f t="shared" si="13"/>
        <v>40581</v>
      </c>
      <c r="G8" s="26" t="str">
        <f t="shared" ca="1" si="1"/>
        <v/>
      </c>
      <c r="H8" s="32" t="str">
        <f ca="1">IF(ISERROR(OFFSET(RTT!$A$1,SUMPRODUCT((ListeSalariesRTT=$F$36)*(PlageRTT=F8)*ROW(PlageRTT))-1,0)),"",IF(OFFSET(RTT!$A$1,SUMPRODUCT((ListeSalariesRTT=$F$36)*(PlageRTT=F8)*ROW(PlageRTT))-1,0)=$F$36,F8,""))</f>
        <v/>
      </c>
      <c r="I8" s="38" t="str">
        <f>IF(J8="","",CHOOSE(MATCH(WEEKDAY(J8,2),{1;2;3;4;5;6;7}),"L","M","ME","J","V","S","D"))</f>
        <v>L</v>
      </c>
      <c r="J8" s="39">
        <f t="shared" si="14"/>
        <v>40609</v>
      </c>
      <c r="K8" s="26" t="str">
        <f t="shared" ca="1" si="2"/>
        <v/>
      </c>
      <c r="L8" s="32" t="str">
        <f ca="1">IF(ISERROR(OFFSET(RTT!$A$1,SUMPRODUCT((ListeSalariesRTT=$F$36)*(PlageRTT=J8)*ROW(PlageRTT))-1,0)),"",IF(OFFSET(RTT!$A$1,SUMPRODUCT((ListeSalariesRTT=$F$36)*(PlageRTT=J8)*ROW(PlageRTT))-1,0)=$F$36,J8,""))</f>
        <v/>
      </c>
      <c r="M8" s="38" t="str">
        <f>IF(N8="","",CHOOSE(MATCH(WEEKDAY(N8,2),{1;2;3;4;5;6;7}),"L","M","ME","J","V","S","D"))</f>
        <v>J</v>
      </c>
      <c r="N8" s="39">
        <f t="shared" si="15"/>
        <v>40640</v>
      </c>
      <c r="O8" s="26" t="str">
        <f t="shared" ca="1" si="3"/>
        <v/>
      </c>
      <c r="P8" s="32" t="str">
        <f ca="1">IF(ISERROR(OFFSET(RTT!$A$1,SUMPRODUCT((ListeSalariesRTT=$F$36)*(PlageRTT=N8)*ROW(PlageRTT))-1,0)),"",IF(OFFSET(RTT!$A$1,SUMPRODUCT((ListeSalariesRTT=$F$36)*(PlageRTT=N8)*ROW(PlageRTT))-1,0)=$F$36,N8,""))</f>
        <v/>
      </c>
      <c r="Q8" s="38" t="str">
        <f>IF(R8="","",CHOOSE(MATCH(WEEKDAY(R8,2),{1;2;3;4;5;6;7}),"L","M","ME","J","V","S","D"))</f>
        <v>S</v>
      </c>
      <c r="R8" s="39">
        <f t="shared" si="16"/>
        <v>40670</v>
      </c>
      <c r="S8" s="26" t="str">
        <f t="shared" ca="1" si="4"/>
        <v/>
      </c>
      <c r="T8" s="32" t="str">
        <f ca="1">IF(ISERROR(OFFSET(RTT!$A$1,SUMPRODUCT((ListeSalariesRTT=$F$36)*(PlageRTT=R8)*ROW(PlageRTT))-1,0)),"",IF(OFFSET(RTT!$A$1,SUMPRODUCT((ListeSalariesRTT=$F$36)*(PlageRTT=R8)*ROW(PlageRTT))-1,0)=$F$36,R8,""))</f>
        <v/>
      </c>
      <c r="U8" s="38" t="str">
        <f>IF(V8="","",CHOOSE(MATCH(WEEKDAY(V8,2),{1;2;3;4;5;6;7}),"L","M","ME","J","V","S","D"))</f>
        <v>M</v>
      </c>
      <c r="V8" s="39">
        <f t="shared" si="17"/>
        <v>40701</v>
      </c>
      <c r="W8" s="26" t="str">
        <f t="shared" ca="1" si="5"/>
        <v/>
      </c>
      <c r="X8" s="32" t="str">
        <f ca="1">IF(ISERROR(OFFSET(RTT!$A$1,SUMPRODUCT((ListeSalariesRTT=$F$36)*(PlageRTT=V8)*ROW(PlageRTT))-1,0)),"",IF(OFFSET(RTT!$A$1,SUMPRODUCT((ListeSalariesRTT=$F$36)*(PlageRTT=V8)*ROW(PlageRTT))-1,0)=$F$36,V8,""))</f>
        <v/>
      </c>
      <c r="Y8" s="38" t="str">
        <f>IF(Z8="","",CHOOSE(MATCH(WEEKDAY(Z8,2),{1;2;3;4;5;6;7}),"L","M","ME","J","V","S","D"))</f>
        <v>J</v>
      </c>
      <c r="Z8" s="39">
        <f t="shared" si="18"/>
        <v>40731</v>
      </c>
      <c r="AA8" s="26" t="str">
        <f t="shared" ca="1" si="6"/>
        <v/>
      </c>
      <c r="AB8" s="32" t="str">
        <f ca="1">IF(ISERROR(OFFSET(RTT!$A$1,SUMPRODUCT((ListeSalariesRTT=$F$36)*(PlageRTT=Z8)*ROW(PlageRTT))-1,0)),"",IF(OFFSET(RTT!$A$1,SUMPRODUCT((ListeSalariesRTT=$F$36)*(PlageRTT=Z8)*ROW(PlageRTT))-1,0)=$F$36,Z8,""))</f>
        <v/>
      </c>
      <c r="AC8" s="38" t="str">
        <f>IF(AD8="","",CHOOSE(MATCH(WEEKDAY(AD8,2),{1;2;3;4;5;6;7}),"L","M","ME","J","V","S","D"))</f>
        <v>D</v>
      </c>
      <c r="AD8" s="39">
        <f t="shared" si="19"/>
        <v>40762</v>
      </c>
      <c r="AE8" s="26" t="str">
        <f t="shared" ca="1" si="7"/>
        <v/>
      </c>
      <c r="AF8" s="32" t="str">
        <f ca="1">IF(ISERROR(OFFSET(RTT!$A$1,SUMPRODUCT((ListeSalariesRTT=$F$36)*(PlageRTT=AD8)*ROW(PlageRTT))-1,0)),"",IF(OFFSET(RTT!$A$1,SUMPRODUCT((ListeSalariesRTT=$F$36)*(PlageRTT=AD8)*ROW(PlageRTT))-1,0)=$F$36,AD8,""))</f>
        <v/>
      </c>
      <c r="AG8" s="38" t="str">
        <f>IF(AH8="","",CHOOSE(MATCH(WEEKDAY(AH8,2),{1;2;3;4;5;6;7}),"L","M","ME","J","V","S","D"))</f>
        <v>ME</v>
      </c>
      <c r="AH8" s="39">
        <f t="shared" si="20"/>
        <v>40793</v>
      </c>
      <c r="AI8" s="26" t="str">
        <f t="shared" ca="1" si="8"/>
        <v/>
      </c>
      <c r="AJ8" s="32" t="str">
        <f ca="1">IF(ISERROR(OFFSET(RTT!$A$1,SUMPRODUCT((ListeSalariesRTT=$F$36)*(PlageRTT=AH8)*ROW(PlageRTT))-1,0)),"",IF(OFFSET(RTT!$A$1,SUMPRODUCT((ListeSalariesRTT=$F$36)*(PlageRTT=AH8)*ROW(PlageRTT))-1,0)=$F$36,AH8,""))</f>
        <v/>
      </c>
      <c r="AK8" s="38" t="str">
        <f>IF(AL8="","",CHOOSE(MATCH(WEEKDAY(AL8,2),{1;2;3;4;5;6;7}),"L","M","ME","J","V","S","D"))</f>
        <v>V</v>
      </c>
      <c r="AL8" s="39">
        <f t="shared" si="21"/>
        <v>40823</v>
      </c>
      <c r="AM8" s="26" t="str">
        <f t="shared" ca="1" si="9"/>
        <v/>
      </c>
      <c r="AN8" s="32" t="str">
        <f ca="1">IF(ISERROR(OFFSET(RTT!$A$1,SUMPRODUCT((ListeSalariesRTT=$F$36)*(PlageRTT=AL8)*ROW(PlageRTT))-1,0)),"",IF(OFFSET(RTT!$A$1,SUMPRODUCT((ListeSalariesRTT=$F$36)*(PlageRTT=AL8)*ROW(PlageRTT))-1,0)=$F$36,AL8,""))</f>
        <v/>
      </c>
      <c r="AO8" s="38" t="str">
        <f>IF(AP8="","",CHOOSE(MATCH(WEEKDAY(AP8,2),{1;2;3;4;5;6;7}),"L","M","ME","J","V","S","D"))</f>
        <v>L</v>
      </c>
      <c r="AP8" s="39">
        <f t="shared" si="22"/>
        <v>40854</v>
      </c>
      <c r="AQ8" s="26" t="str">
        <f t="shared" ca="1" si="10"/>
        <v/>
      </c>
      <c r="AR8" s="32" t="str">
        <f ca="1">IF(ISERROR(OFFSET(RTT!$A$1,SUMPRODUCT((ListeSalariesRTT=$F$36)*(PlageRTT=AP8)*ROW(PlageRTT))-1,0)),"",IF(OFFSET(RTT!$A$1,SUMPRODUCT((ListeSalariesRTT=$F$36)*(PlageRTT=AP8)*ROW(PlageRTT))-1,0)=$F$36,AP8,""))</f>
        <v/>
      </c>
      <c r="AS8" s="38" t="str">
        <f>IF(AT8="","",CHOOSE(MATCH(WEEKDAY(AT8,2),{1;2;3;4;5;6;7}),"L","M","ME","J","V","S","D"))</f>
        <v>ME</v>
      </c>
      <c r="AT8" s="39">
        <f t="shared" si="23"/>
        <v>40884</v>
      </c>
      <c r="AU8" s="26" t="str">
        <f t="shared" ca="1" si="11"/>
        <v/>
      </c>
      <c r="AV8" s="32" t="str">
        <f ca="1">IF(ISERROR(OFFSET(RTT!$A$1,SUMPRODUCT((ListeSalariesRTT=$F$36)*(PlageRTT=AT8)*ROW(PlageRTT))-1,0)),"",IF(OFFSET(RTT!$A$1,SUMPRODUCT((ListeSalariesRTT=$F$36)*(PlageRTT=AT8)*ROW(PlageRTT))-1,0)=$F$36,AT8,""))</f>
        <v/>
      </c>
    </row>
    <row r="9" spans="1:48">
      <c r="A9" s="38" t="str">
        <f>IF(B9="","",CHOOSE(MATCH(WEEKDAY(B9,2),{1;2;3;4;5;6;7}),"L","M","ME","J","V","S","D"))</f>
        <v>S</v>
      </c>
      <c r="B9" s="39">
        <f t="shared" si="12"/>
        <v>40551</v>
      </c>
      <c r="C9" s="26" t="str">
        <f t="shared" ca="1" si="0"/>
        <v/>
      </c>
      <c r="D9" s="32" t="str">
        <f ca="1">IF(ISERROR(OFFSET(RTT!$A$1,SUMPRODUCT((ListeSalariesRTT=$F$36)*(PlageRTT=B9)*ROW(PlageRTT))-1,0)),"",IF(OFFSET(RTT!$A$1,SUMPRODUCT((ListeSalariesRTT=$F$36)*(PlageRTT=B9)*ROW(PlageRTT))-1,0)=$F$36,B9,""))</f>
        <v/>
      </c>
      <c r="E9" s="38" t="str">
        <f>IF(F9="","",CHOOSE(MATCH(WEEKDAY(F9,2),{1;2;3;4;5;6;7}),"L","M","ME","J","V","S","D"))</f>
        <v>M</v>
      </c>
      <c r="F9" s="39">
        <f t="shared" si="13"/>
        <v>40582</v>
      </c>
      <c r="G9" s="26" t="str">
        <f t="shared" ca="1" si="1"/>
        <v/>
      </c>
      <c r="H9" s="32" t="str">
        <f ca="1">IF(ISERROR(OFFSET(RTT!$A$1,SUMPRODUCT((ListeSalariesRTT=$F$36)*(PlageRTT=F9)*ROW(PlageRTT))-1,0)),"",IF(OFFSET(RTT!$A$1,SUMPRODUCT((ListeSalariesRTT=$F$36)*(PlageRTT=F9)*ROW(PlageRTT))-1,0)=$F$36,F9,""))</f>
        <v/>
      </c>
      <c r="I9" s="38" t="str">
        <f>IF(J9="","",CHOOSE(MATCH(WEEKDAY(J9,2),{1;2;3;4;5;6;7}),"L","M","ME","J","V","S","D"))</f>
        <v>M</v>
      </c>
      <c r="J9" s="39">
        <f t="shared" si="14"/>
        <v>40610</v>
      </c>
      <c r="K9" s="26" t="str">
        <f t="shared" ca="1" si="2"/>
        <v/>
      </c>
      <c r="L9" s="32" t="str">
        <f ca="1">IF(ISERROR(OFFSET(RTT!$A$1,SUMPRODUCT((ListeSalariesRTT=$F$36)*(PlageRTT=J9)*ROW(PlageRTT))-1,0)),"",IF(OFFSET(RTT!$A$1,SUMPRODUCT((ListeSalariesRTT=$F$36)*(PlageRTT=J9)*ROW(PlageRTT))-1,0)=$F$36,J9,""))</f>
        <v/>
      </c>
      <c r="M9" s="38" t="str">
        <f>IF(N9="","",CHOOSE(MATCH(WEEKDAY(N9,2),{1;2;3;4;5;6;7}),"L","M","ME","J","V","S","D"))</f>
        <v>V</v>
      </c>
      <c r="N9" s="39">
        <f t="shared" si="15"/>
        <v>40641</v>
      </c>
      <c r="O9" s="26" t="str">
        <f t="shared" ca="1" si="3"/>
        <v/>
      </c>
      <c r="P9" s="32" t="str">
        <f ca="1">IF(ISERROR(OFFSET(RTT!$A$1,SUMPRODUCT((ListeSalariesRTT=$F$36)*(PlageRTT=N9)*ROW(PlageRTT))-1,0)),"",IF(OFFSET(RTT!$A$1,SUMPRODUCT((ListeSalariesRTT=$F$36)*(PlageRTT=N9)*ROW(PlageRTT))-1,0)=$F$36,N9,""))</f>
        <v/>
      </c>
      <c r="Q9" s="38" t="str">
        <f>IF(R9="","",CHOOSE(MATCH(WEEKDAY(R9,2),{1;2;3;4;5;6;7}),"L","M","ME","J","V","S","D"))</f>
        <v>D</v>
      </c>
      <c r="R9" s="39">
        <f t="shared" si="16"/>
        <v>40671</v>
      </c>
      <c r="S9" s="26" t="str">
        <f t="shared" ca="1" si="4"/>
        <v/>
      </c>
      <c r="T9" s="32" t="str">
        <f ca="1">IF(ISERROR(OFFSET(RTT!$A$1,SUMPRODUCT((ListeSalariesRTT=$F$36)*(PlageRTT=R9)*ROW(PlageRTT))-1,0)),"",IF(OFFSET(RTT!$A$1,SUMPRODUCT((ListeSalariesRTT=$F$36)*(PlageRTT=R9)*ROW(PlageRTT))-1,0)=$F$36,R9,""))</f>
        <v/>
      </c>
      <c r="U9" s="38" t="str">
        <f>IF(V9="","",CHOOSE(MATCH(WEEKDAY(V9,2),{1;2;3;4;5;6;7}),"L","M","ME","J","V","S","D"))</f>
        <v>ME</v>
      </c>
      <c r="V9" s="39">
        <f t="shared" si="17"/>
        <v>40702</v>
      </c>
      <c r="W9" s="26" t="str">
        <f t="shared" ca="1" si="5"/>
        <v/>
      </c>
      <c r="X9" s="32" t="str">
        <f ca="1">IF(ISERROR(OFFSET(RTT!$A$1,SUMPRODUCT((ListeSalariesRTT=$F$36)*(PlageRTT=V9)*ROW(PlageRTT))-1,0)),"",IF(OFFSET(RTT!$A$1,SUMPRODUCT((ListeSalariesRTT=$F$36)*(PlageRTT=V9)*ROW(PlageRTT))-1,0)=$F$36,V9,""))</f>
        <v/>
      </c>
      <c r="Y9" s="38" t="str">
        <f>IF(Z9="","",CHOOSE(MATCH(WEEKDAY(Z9,2),{1;2;3;4;5;6;7}),"L","M","ME","J","V","S","D"))</f>
        <v>V</v>
      </c>
      <c r="Z9" s="39">
        <f t="shared" si="18"/>
        <v>40732</v>
      </c>
      <c r="AA9" s="26" t="str">
        <f t="shared" ca="1" si="6"/>
        <v/>
      </c>
      <c r="AB9" s="32" t="str">
        <f ca="1">IF(ISERROR(OFFSET(RTT!$A$1,SUMPRODUCT((ListeSalariesRTT=$F$36)*(PlageRTT=Z9)*ROW(PlageRTT))-1,0)),"",IF(OFFSET(RTT!$A$1,SUMPRODUCT((ListeSalariesRTT=$F$36)*(PlageRTT=Z9)*ROW(PlageRTT))-1,0)=$F$36,Z9,""))</f>
        <v/>
      </c>
      <c r="AC9" s="38" t="str">
        <f>IF(AD9="","",CHOOSE(MATCH(WEEKDAY(AD9,2),{1;2;3;4;5;6;7}),"L","M","ME","J","V","S","D"))</f>
        <v>L</v>
      </c>
      <c r="AD9" s="39">
        <f t="shared" si="19"/>
        <v>40763</v>
      </c>
      <c r="AE9" s="26" t="str">
        <f t="shared" ca="1" si="7"/>
        <v/>
      </c>
      <c r="AF9" s="32" t="str">
        <f ca="1">IF(ISERROR(OFFSET(RTT!$A$1,SUMPRODUCT((ListeSalariesRTT=$F$36)*(PlageRTT=AD9)*ROW(PlageRTT))-1,0)),"",IF(OFFSET(RTT!$A$1,SUMPRODUCT((ListeSalariesRTT=$F$36)*(PlageRTT=AD9)*ROW(PlageRTT))-1,0)=$F$36,AD9,""))</f>
        <v/>
      </c>
      <c r="AG9" s="38" t="str">
        <f>IF(AH9="","",CHOOSE(MATCH(WEEKDAY(AH9,2),{1;2;3;4;5;6;7}),"L","M","ME","J","V","S","D"))</f>
        <v>J</v>
      </c>
      <c r="AH9" s="39">
        <f t="shared" si="20"/>
        <v>40794</v>
      </c>
      <c r="AI9" s="26" t="str">
        <f t="shared" ca="1" si="8"/>
        <v/>
      </c>
      <c r="AJ9" s="32" t="str">
        <f ca="1">IF(ISERROR(OFFSET(RTT!$A$1,SUMPRODUCT((ListeSalariesRTT=$F$36)*(PlageRTT=AH9)*ROW(PlageRTT))-1,0)),"",IF(OFFSET(RTT!$A$1,SUMPRODUCT((ListeSalariesRTT=$F$36)*(PlageRTT=AH9)*ROW(PlageRTT))-1,0)=$F$36,AH9,""))</f>
        <v/>
      </c>
      <c r="AK9" s="38" t="str">
        <f>IF(AL9="","",CHOOSE(MATCH(WEEKDAY(AL9,2),{1;2;3;4;5;6;7}),"L","M","ME","J","V","S","D"))</f>
        <v>S</v>
      </c>
      <c r="AL9" s="39">
        <f t="shared" si="21"/>
        <v>40824</v>
      </c>
      <c r="AM9" s="26" t="str">
        <f t="shared" ca="1" si="9"/>
        <v/>
      </c>
      <c r="AN9" s="32" t="str">
        <f ca="1">IF(ISERROR(OFFSET(RTT!$A$1,SUMPRODUCT((ListeSalariesRTT=$F$36)*(PlageRTT=AL9)*ROW(PlageRTT))-1,0)),"",IF(OFFSET(RTT!$A$1,SUMPRODUCT((ListeSalariesRTT=$F$36)*(PlageRTT=AL9)*ROW(PlageRTT))-1,0)=$F$36,AL9,""))</f>
        <v/>
      </c>
      <c r="AO9" s="38" t="str">
        <f>IF(AP9="","",CHOOSE(MATCH(WEEKDAY(AP9,2),{1;2;3;4;5;6;7}),"L","M","ME","J","V","S","D"))</f>
        <v>M</v>
      </c>
      <c r="AP9" s="39">
        <f t="shared" si="22"/>
        <v>40855</v>
      </c>
      <c r="AQ9" s="26" t="str">
        <f t="shared" ca="1" si="10"/>
        <v/>
      </c>
      <c r="AR9" s="32" t="str">
        <f ca="1">IF(ISERROR(OFFSET(RTT!$A$1,SUMPRODUCT((ListeSalariesRTT=$F$36)*(PlageRTT=AP9)*ROW(PlageRTT))-1,0)),"",IF(OFFSET(RTT!$A$1,SUMPRODUCT((ListeSalariesRTT=$F$36)*(PlageRTT=AP9)*ROW(PlageRTT))-1,0)=$F$36,AP9,""))</f>
        <v/>
      </c>
      <c r="AS9" s="38" t="str">
        <f>IF(AT9="","",CHOOSE(MATCH(WEEKDAY(AT9,2),{1;2;3;4;5;6;7}),"L","M","ME","J","V","S","D"))</f>
        <v>J</v>
      </c>
      <c r="AT9" s="39">
        <f t="shared" si="23"/>
        <v>40885</v>
      </c>
      <c r="AU9" s="26" t="str">
        <f t="shared" ca="1" si="11"/>
        <v/>
      </c>
      <c r="AV9" s="32" t="str">
        <f ca="1">IF(ISERROR(OFFSET(RTT!$A$1,SUMPRODUCT((ListeSalariesRTT=$F$36)*(PlageRTT=AT9)*ROW(PlageRTT))-1,0)),"",IF(OFFSET(RTT!$A$1,SUMPRODUCT((ListeSalariesRTT=$F$36)*(PlageRTT=AT9)*ROW(PlageRTT))-1,0)=$F$36,AT9,""))</f>
        <v/>
      </c>
    </row>
    <row r="10" spans="1:48">
      <c r="A10" s="38" t="str">
        <f>IF(B10="","",CHOOSE(MATCH(WEEKDAY(B10,2),{1;2;3;4;5;6;7}),"L","M","ME","J","V","S","D"))</f>
        <v>D</v>
      </c>
      <c r="B10" s="39">
        <f t="shared" si="12"/>
        <v>40552</v>
      </c>
      <c r="C10" s="26" t="str">
        <f t="shared" ca="1" si="0"/>
        <v/>
      </c>
      <c r="D10" s="32" t="str">
        <f ca="1">IF(ISERROR(OFFSET(RTT!$A$1,SUMPRODUCT((ListeSalariesRTT=$F$36)*(PlageRTT=B10)*ROW(PlageRTT))-1,0)),"",IF(OFFSET(RTT!$A$1,SUMPRODUCT((ListeSalariesRTT=$F$36)*(PlageRTT=B10)*ROW(PlageRTT))-1,0)=$F$36,B10,""))</f>
        <v/>
      </c>
      <c r="E10" s="38" t="str">
        <f>IF(F10="","",CHOOSE(MATCH(WEEKDAY(F10,2),{1;2;3;4;5;6;7}),"L","M","ME","J","V","S","D"))</f>
        <v>ME</v>
      </c>
      <c r="F10" s="39">
        <f t="shared" si="13"/>
        <v>40583</v>
      </c>
      <c r="G10" s="26" t="str">
        <f t="shared" ca="1" si="1"/>
        <v/>
      </c>
      <c r="H10" s="32" t="str">
        <f ca="1">IF(ISERROR(OFFSET(RTT!$A$1,SUMPRODUCT((ListeSalariesRTT=$F$36)*(PlageRTT=F10)*ROW(PlageRTT))-1,0)),"",IF(OFFSET(RTT!$A$1,SUMPRODUCT((ListeSalariesRTT=$F$36)*(PlageRTT=F10)*ROW(PlageRTT))-1,0)=$F$36,F10,""))</f>
        <v/>
      </c>
      <c r="I10" s="38" t="str">
        <f>IF(J10="","",CHOOSE(MATCH(WEEKDAY(J10,2),{1;2;3;4;5;6;7}),"L","M","ME","J","V","S","D"))</f>
        <v>ME</v>
      </c>
      <c r="J10" s="39">
        <f t="shared" si="14"/>
        <v>40611</v>
      </c>
      <c r="K10" s="26" t="str">
        <f t="shared" ca="1" si="2"/>
        <v/>
      </c>
      <c r="L10" s="32" t="str">
        <f ca="1">IF(ISERROR(OFFSET(RTT!$A$1,SUMPRODUCT((ListeSalariesRTT=$F$36)*(PlageRTT=J10)*ROW(PlageRTT))-1,0)),"",IF(OFFSET(RTT!$A$1,SUMPRODUCT((ListeSalariesRTT=$F$36)*(PlageRTT=J10)*ROW(PlageRTT))-1,0)=$F$36,J10,""))</f>
        <v/>
      </c>
      <c r="M10" s="38" t="str">
        <f>IF(N10="","",CHOOSE(MATCH(WEEKDAY(N10,2),{1;2;3;4;5;6;7}),"L","M","ME","J","V","S","D"))</f>
        <v>S</v>
      </c>
      <c r="N10" s="39">
        <f t="shared" si="15"/>
        <v>40642</v>
      </c>
      <c r="O10" s="26" t="str">
        <f t="shared" ca="1" si="3"/>
        <v/>
      </c>
      <c r="P10" s="32" t="str">
        <f ca="1">IF(ISERROR(OFFSET(RTT!$A$1,SUMPRODUCT((ListeSalariesRTT=$F$36)*(PlageRTT=N10)*ROW(PlageRTT))-1,0)),"",IF(OFFSET(RTT!$A$1,SUMPRODUCT((ListeSalariesRTT=$F$36)*(PlageRTT=N10)*ROW(PlageRTT))-1,0)=$F$36,N10,""))</f>
        <v/>
      </c>
      <c r="Q10" s="38" t="str">
        <f>IF(R10="","",CHOOSE(MATCH(WEEKDAY(R10,2),{1;2;3;4;5;6;7}),"L","M","ME","J","V","S","D"))</f>
        <v>L</v>
      </c>
      <c r="R10" s="39">
        <f t="shared" si="16"/>
        <v>40672</v>
      </c>
      <c r="S10" s="26" t="str">
        <f t="shared" ca="1" si="4"/>
        <v/>
      </c>
      <c r="T10" s="32" t="str">
        <f ca="1">IF(ISERROR(OFFSET(RTT!$A$1,SUMPRODUCT((ListeSalariesRTT=$F$36)*(PlageRTT=R10)*ROW(PlageRTT))-1,0)),"",IF(OFFSET(RTT!$A$1,SUMPRODUCT((ListeSalariesRTT=$F$36)*(PlageRTT=R10)*ROW(PlageRTT))-1,0)=$F$36,R10,""))</f>
        <v/>
      </c>
      <c r="U10" s="38" t="str">
        <f>IF(V10="","",CHOOSE(MATCH(WEEKDAY(V10,2),{1;2;3;4;5;6;7}),"L","M","ME","J","V","S","D"))</f>
        <v>J</v>
      </c>
      <c r="V10" s="39">
        <f t="shared" si="17"/>
        <v>40703</v>
      </c>
      <c r="W10" s="26" t="str">
        <f t="shared" ca="1" si="5"/>
        <v/>
      </c>
      <c r="X10" s="32" t="str">
        <f ca="1">IF(ISERROR(OFFSET(RTT!$A$1,SUMPRODUCT((ListeSalariesRTT=$F$36)*(PlageRTT=V10)*ROW(PlageRTT))-1,0)),"",IF(OFFSET(RTT!$A$1,SUMPRODUCT((ListeSalariesRTT=$F$36)*(PlageRTT=V10)*ROW(PlageRTT))-1,0)=$F$36,V10,""))</f>
        <v/>
      </c>
      <c r="Y10" s="38" t="str">
        <f>IF(Z10="","",CHOOSE(MATCH(WEEKDAY(Z10,2),{1;2;3;4;5;6;7}),"L","M","ME","J","V","S","D"))</f>
        <v>S</v>
      </c>
      <c r="Z10" s="39">
        <f t="shared" si="18"/>
        <v>40733</v>
      </c>
      <c r="AA10" s="26" t="str">
        <f t="shared" ca="1" si="6"/>
        <v/>
      </c>
      <c r="AB10" s="32" t="str">
        <f ca="1">IF(ISERROR(OFFSET(RTT!$A$1,SUMPRODUCT((ListeSalariesRTT=$F$36)*(PlageRTT=Z10)*ROW(PlageRTT))-1,0)),"",IF(OFFSET(RTT!$A$1,SUMPRODUCT((ListeSalariesRTT=$F$36)*(PlageRTT=Z10)*ROW(PlageRTT))-1,0)=$F$36,Z10,""))</f>
        <v/>
      </c>
      <c r="AC10" s="38" t="str">
        <f>IF(AD10="","",CHOOSE(MATCH(WEEKDAY(AD10,2),{1;2;3;4;5;6;7}),"L","M","ME","J","V","S","D"))</f>
        <v>M</v>
      </c>
      <c r="AD10" s="39">
        <f t="shared" si="19"/>
        <v>40764</v>
      </c>
      <c r="AE10" s="26" t="str">
        <f t="shared" ca="1" si="7"/>
        <v/>
      </c>
      <c r="AF10" s="32" t="str">
        <f ca="1">IF(ISERROR(OFFSET(RTT!$A$1,SUMPRODUCT((ListeSalariesRTT=$F$36)*(PlageRTT=AD10)*ROW(PlageRTT))-1,0)),"",IF(OFFSET(RTT!$A$1,SUMPRODUCT((ListeSalariesRTT=$F$36)*(PlageRTT=AD10)*ROW(PlageRTT))-1,0)=$F$36,AD10,""))</f>
        <v/>
      </c>
      <c r="AG10" s="38" t="str">
        <f>IF(AH10="","",CHOOSE(MATCH(WEEKDAY(AH10,2),{1;2;3;4;5;6;7}),"L","M","ME","J","V","S","D"))</f>
        <v>V</v>
      </c>
      <c r="AH10" s="39">
        <f t="shared" si="20"/>
        <v>40795</v>
      </c>
      <c r="AI10" s="26" t="str">
        <f t="shared" ca="1" si="8"/>
        <v/>
      </c>
      <c r="AJ10" s="32" t="str">
        <f ca="1">IF(ISERROR(OFFSET(RTT!$A$1,SUMPRODUCT((ListeSalariesRTT=$F$36)*(PlageRTT=AH10)*ROW(PlageRTT))-1,0)),"",IF(OFFSET(RTT!$A$1,SUMPRODUCT((ListeSalariesRTT=$F$36)*(PlageRTT=AH10)*ROW(PlageRTT))-1,0)=$F$36,AH10,""))</f>
        <v/>
      </c>
      <c r="AK10" s="38" t="str">
        <f>IF(AL10="","",CHOOSE(MATCH(WEEKDAY(AL10,2),{1;2;3;4;5;6;7}),"L","M","ME","J","V","S","D"))</f>
        <v>D</v>
      </c>
      <c r="AL10" s="39">
        <f t="shared" si="21"/>
        <v>40825</v>
      </c>
      <c r="AM10" s="26" t="str">
        <f t="shared" ca="1" si="9"/>
        <v/>
      </c>
      <c r="AN10" s="32" t="str">
        <f ca="1">IF(ISERROR(OFFSET(RTT!$A$1,SUMPRODUCT((ListeSalariesRTT=$F$36)*(PlageRTT=AL10)*ROW(PlageRTT))-1,0)),"",IF(OFFSET(RTT!$A$1,SUMPRODUCT((ListeSalariesRTT=$F$36)*(PlageRTT=AL10)*ROW(PlageRTT))-1,0)=$F$36,AL10,""))</f>
        <v/>
      </c>
      <c r="AO10" s="38" t="str">
        <f>IF(AP10="","",CHOOSE(MATCH(WEEKDAY(AP10,2),{1;2;3;4;5;6;7}),"L","M","ME","J","V","S","D"))</f>
        <v>ME</v>
      </c>
      <c r="AP10" s="39">
        <f t="shared" si="22"/>
        <v>40856</v>
      </c>
      <c r="AQ10" s="26" t="str">
        <f t="shared" ca="1" si="10"/>
        <v/>
      </c>
      <c r="AR10" s="32" t="str">
        <f ca="1">IF(ISERROR(OFFSET(RTT!$A$1,SUMPRODUCT((ListeSalariesRTT=$F$36)*(PlageRTT=AP10)*ROW(PlageRTT))-1,0)),"",IF(OFFSET(RTT!$A$1,SUMPRODUCT((ListeSalariesRTT=$F$36)*(PlageRTT=AP10)*ROW(PlageRTT))-1,0)=$F$36,AP10,""))</f>
        <v/>
      </c>
      <c r="AS10" s="38" t="str">
        <f>IF(AT10="","",CHOOSE(MATCH(WEEKDAY(AT10,2),{1;2;3;4;5;6;7}),"L","M","ME","J","V","S","D"))</f>
        <v>V</v>
      </c>
      <c r="AT10" s="39">
        <f t="shared" si="23"/>
        <v>40886</v>
      </c>
      <c r="AU10" s="26" t="str">
        <f t="shared" ca="1" si="11"/>
        <v/>
      </c>
      <c r="AV10" s="32" t="str">
        <f ca="1">IF(ISERROR(OFFSET(RTT!$A$1,SUMPRODUCT((ListeSalariesRTT=$F$36)*(PlageRTT=AT10)*ROW(PlageRTT))-1,0)),"",IF(OFFSET(RTT!$A$1,SUMPRODUCT((ListeSalariesRTT=$F$36)*(PlageRTT=AT10)*ROW(PlageRTT))-1,0)=$F$36,AT10,""))</f>
        <v/>
      </c>
    </row>
    <row r="11" spans="1:48">
      <c r="A11" s="38" t="str">
        <f>IF(B11="","",CHOOSE(MATCH(WEEKDAY(B11,2),{1;2;3;4;5;6;7}),"L","M","ME","J","V","S","D"))</f>
        <v>L</v>
      </c>
      <c r="B11" s="39">
        <f t="shared" si="12"/>
        <v>40553</v>
      </c>
      <c r="C11" s="26" t="str">
        <f t="shared" ca="1" si="0"/>
        <v/>
      </c>
      <c r="D11" s="32" t="str">
        <f ca="1">IF(ISERROR(OFFSET(RTT!$A$1,SUMPRODUCT((ListeSalariesRTT=$F$36)*(PlageRTT=B11)*ROW(PlageRTT))-1,0)),"",IF(OFFSET(RTT!$A$1,SUMPRODUCT((ListeSalariesRTT=$F$36)*(PlageRTT=B11)*ROW(PlageRTT))-1,0)=$F$36,B11,""))</f>
        <v/>
      </c>
      <c r="E11" s="38" t="str">
        <f>IF(F11="","",CHOOSE(MATCH(WEEKDAY(F11,2),{1;2;3;4;5;6;7}),"L","M","ME","J","V","S","D"))</f>
        <v>J</v>
      </c>
      <c r="F11" s="39">
        <f t="shared" si="13"/>
        <v>40584</v>
      </c>
      <c r="G11" s="26" t="str">
        <f t="shared" ca="1" si="1"/>
        <v/>
      </c>
      <c r="H11" s="32" t="str">
        <f ca="1">IF(ISERROR(OFFSET(RTT!$A$1,SUMPRODUCT((ListeSalariesRTT=$F$36)*(PlageRTT=F11)*ROW(PlageRTT))-1,0)),"",IF(OFFSET(RTT!$A$1,SUMPRODUCT((ListeSalariesRTT=$F$36)*(PlageRTT=F11)*ROW(PlageRTT))-1,0)=$F$36,F11,""))</f>
        <v/>
      </c>
      <c r="I11" s="38" t="str">
        <f>IF(J11="","",CHOOSE(MATCH(WEEKDAY(J11,2),{1;2;3;4;5;6;7}),"L","M","ME","J","V","S","D"))</f>
        <v>J</v>
      </c>
      <c r="J11" s="39">
        <f t="shared" si="14"/>
        <v>40612</v>
      </c>
      <c r="K11" s="26" t="str">
        <f t="shared" ca="1" si="2"/>
        <v/>
      </c>
      <c r="L11" s="32" t="str">
        <f ca="1">IF(ISERROR(OFFSET(RTT!$A$1,SUMPRODUCT((ListeSalariesRTT=$F$36)*(PlageRTT=J11)*ROW(PlageRTT))-1,0)),"",IF(OFFSET(RTT!$A$1,SUMPRODUCT((ListeSalariesRTT=$F$36)*(PlageRTT=J11)*ROW(PlageRTT))-1,0)=$F$36,J11,""))</f>
        <v/>
      </c>
      <c r="M11" s="38" t="str">
        <f>IF(N11="","",CHOOSE(MATCH(WEEKDAY(N11,2),{1;2;3;4;5;6;7}),"L","M","ME","J","V","S","D"))</f>
        <v>D</v>
      </c>
      <c r="N11" s="39">
        <f t="shared" si="15"/>
        <v>40643</v>
      </c>
      <c r="O11" s="26" t="str">
        <f t="shared" ca="1" si="3"/>
        <v/>
      </c>
      <c r="P11" s="32" t="str">
        <f ca="1">IF(ISERROR(OFFSET(RTT!$A$1,SUMPRODUCT((ListeSalariesRTT=$F$36)*(PlageRTT=N11)*ROW(PlageRTT))-1,0)),"",IF(OFFSET(RTT!$A$1,SUMPRODUCT((ListeSalariesRTT=$F$36)*(PlageRTT=N11)*ROW(PlageRTT))-1,0)=$F$36,N11,""))</f>
        <v/>
      </c>
      <c r="Q11" s="38" t="str">
        <f>IF(R11="","",CHOOSE(MATCH(WEEKDAY(R11,2),{1;2;3;4;5;6;7}),"L","M","ME","J","V","S","D"))</f>
        <v>M</v>
      </c>
      <c r="R11" s="39">
        <f t="shared" si="16"/>
        <v>40673</v>
      </c>
      <c r="S11" s="26" t="str">
        <f t="shared" ca="1" si="4"/>
        <v/>
      </c>
      <c r="T11" s="32" t="str">
        <f ca="1">IF(ISERROR(OFFSET(RTT!$A$1,SUMPRODUCT((ListeSalariesRTT=$F$36)*(PlageRTT=R11)*ROW(PlageRTT))-1,0)),"",IF(OFFSET(RTT!$A$1,SUMPRODUCT((ListeSalariesRTT=$F$36)*(PlageRTT=R11)*ROW(PlageRTT))-1,0)=$F$36,R11,""))</f>
        <v/>
      </c>
      <c r="U11" s="38" t="str">
        <f>IF(V11="","",CHOOSE(MATCH(WEEKDAY(V11,2),{1;2;3;4;5;6;7}),"L","M","ME","J","V","S","D"))</f>
        <v>V</v>
      </c>
      <c r="V11" s="39">
        <f t="shared" si="17"/>
        <v>40704</v>
      </c>
      <c r="W11" s="26" t="str">
        <f t="shared" ca="1" si="5"/>
        <v/>
      </c>
      <c r="X11" s="32" t="str">
        <f ca="1">IF(ISERROR(OFFSET(RTT!$A$1,SUMPRODUCT((ListeSalariesRTT=$F$36)*(PlageRTT=V11)*ROW(PlageRTT))-1,0)),"",IF(OFFSET(RTT!$A$1,SUMPRODUCT((ListeSalariesRTT=$F$36)*(PlageRTT=V11)*ROW(PlageRTT))-1,0)=$F$36,V11,""))</f>
        <v/>
      </c>
      <c r="Y11" s="38" t="str">
        <f>IF(Z11="","",CHOOSE(MATCH(WEEKDAY(Z11,2),{1;2;3;4;5;6;7}),"L","M","ME","J","V","S","D"))</f>
        <v>D</v>
      </c>
      <c r="Z11" s="39">
        <f t="shared" si="18"/>
        <v>40734</v>
      </c>
      <c r="AA11" s="26" t="str">
        <f t="shared" ca="1" si="6"/>
        <v/>
      </c>
      <c r="AB11" s="32" t="str">
        <f ca="1">IF(ISERROR(OFFSET(RTT!$A$1,SUMPRODUCT((ListeSalariesRTT=$F$36)*(PlageRTT=Z11)*ROW(PlageRTT))-1,0)),"",IF(OFFSET(RTT!$A$1,SUMPRODUCT((ListeSalariesRTT=$F$36)*(PlageRTT=Z11)*ROW(PlageRTT))-1,0)=$F$36,Z11,""))</f>
        <v/>
      </c>
      <c r="AC11" s="38" t="str">
        <f>IF(AD11="","",CHOOSE(MATCH(WEEKDAY(AD11,2),{1;2;3;4;5;6;7}),"L","M","ME","J","V","S","D"))</f>
        <v>ME</v>
      </c>
      <c r="AD11" s="39">
        <f t="shared" si="19"/>
        <v>40765</v>
      </c>
      <c r="AE11" s="26" t="str">
        <f t="shared" ca="1" si="7"/>
        <v/>
      </c>
      <c r="AF11" s="32" t="str">
        <f ca="1">IF(ISERROR(OFFSET(RTT!$A$1,SUMPRODUCT((ListeSalariesRTT=$F$36)*(PlageRTT=AD11)*ROW(PlageRTT))-1,0)),"",IF(OFFSET(RTT!$A$1,SUMPRODUCT((ListeSalariesRTT=$F$36)*(PlageRTT=AD11)*ROW(PlageRTT))-1,0)=$F$36,AD11,""))</f>
        <v/>
      </c>
      <c r="AG11" s="38" t="str">
        <f>IF(AH11="","",CHOOSE(MATCH(WEEKDAY(AH11,2),{1;2;3;4;5;6;7}),"L","M","ME","J","V","S","D"))</f>
        <v>S</v>
      </c>
      <c r="AH11" s="39">
        <f t="shared" si="20"/>
        <v>40796</v>
      </c>
      <c r="AI11" s="26" t="str">
        <f t="shared" ca="1" si="8"/>
        <v/>
      </c>
      <c r="AJ11" s="32" t="str">
        <f ca="1">IF(ISERROR(OFFSET(RTT!$A$1,SUMPRODUCT((ListeSalariesRTT=$F$36)*(PlageRTT=AH11)*ROW(PlageRTT))-1,0)),"",IF(OFFSET(RTT!$A$1,SUMPRODUCT((ListeSalariesRTT=$F$36)*(PlageRTT=AH11)*ROW(PlageRTT))-1,0)=$F$36,AH11,""))</f>
        <v/>
      </c>
      <c r="AK11" s="38" t="str">
        <f>IF(AL11="","",CHOOSE(MATCH(WEEKDAY(AL11,2),{1;2;3;4;5;6;7}),"L","M","ME","J","V","S","D"))</f>
        <v>L</v>
      </c>
      <c r="AL11" s="39">
        <f t="shared" si="21"/>
        <v>40826</v>
      </c>
      <c r="AM11" s="26" t="str">
        <f t="shared" ca="1" si="9"/>
        <v/>
      </c>
      <c r="AN11" s="32" t="str">
        <f ca="1">IF(ISERROR(OFFSET(RTT!$A$1,SUMPRODUCT((ListeSalariesRTT=$F$36)*(PlageRTT=AL11)*ROW(PlageRTT))-1,0)),"",IF(OFFSET(RTT!$A$1,SUMPRODUCT((ListeSalariesRTT=$F$36)*(PlageRTT=AL11)*ROW(PlageRTT))-1,0)=$F$36,AL11,""))</f>
        <v/>
      </c>
      <c r="AO11" s="38" t="str">
        <f>IF(AP11="","",CHOOSE(MATCH(WEEKDAY(AP11,2),{1;2;3;4;5;6;7}),"L","M","ME","J","V","S","D"))</f>
        <v>J</v>
      </c>
      <c r="AP11" s="39">
        <f t="shared" si="22"/>
        <v>40857</v>
      </c>
      <c r="AQ11" s="26" t="str">
        <f t="shared" ca="1" si="10"/>
        <v/>
      </c>
      <c r="AR11" s="32" t="str">
        <f ca="1">IF(ISERROR(OFFSET(RTT!$A$1,SUMPRODUCT((ListeSalariesRTT=$F$36)*(PlageRTT=AP11)*ROW(PlageRTT))-1,0)),"",IF(OFFSET(RTT!$A$1,SUMPRODUCT((ListeSalariesRTT=$F$36)*(PlageRTT=AP11)*ROW(PlageRTT))-1,0)=$F$36,AP11,""))</f>
        <v/>
      </c>
      <c r="AS11" s="38" t="str">
        <f>IF(AT11="","",CHOOSE(MATCH(WEEKDAY(AT11,2),{1;2;3;4;5;6;7}),"L","M","ME","J","V","S","D"))</f>
        <v>S</v>
      </c>
      <c r="AT11" s="39">
        <f t="shared" si="23"/>
        <v>40887</v>
      </c>
      <c r="AU11" s="26" t="str">
        <f t="shared" ca="1" si="11"/>
        <v/>
      </c>
      <c r="AV11" s="32" t="str">
        <f ca="1">IF(ISERROR(OFFSET(RTT!$A$1,SUMPRODUCT((ListeSalariesRTT=$F$36)*(PlageRTT=AT11)*ROW(PlageRTT))-1,0)),"",IF(OFFSET(RTT!$A$1,SUMPRODUCT((ListeSalariesRTT=$F$36)*(PlageRTT=AT11)*ROW(PlageRTT))-1,0)=$F$36,AT11,""))</f>
        <v/>
      </c>
    </row>
    <row r="12" spans="1:48">
      <c r="A12" s="38" t="str">
        <f>IF(B12="","",CHOOSE(MATCH(WEEKDAY(B12,2),{1;2;3;4;5;6;7}),"L","M","ME","J","V","S","D"))</f>
        <v>M</v>
      </c>
      <c r="B12" s="39">
        <f t="shared" si="12"/>
        <v>40554</v>
      </c>
      <c r="C12" s="26" t="str">
        <f t="shared" ca="1" si="0"/>
        <v/>
      </c>
      <c r="D12" s="32" t="str">
        <f ca="1">IF(ISERROR(OFFSET(RTT!$A$1,SUMPRODUCT((ListeSalariesRTT=$F$36)*(PlageRTT=B12)*ROW(PlageRTT))-1,0)),"",IF(OFFSET(RTT!$A$1,SUMPRODUCT((ListeSalariesRTT=$F$36)*(PlageRTT=B12)*ROW(PlageRTT))-1,0)=$F$36,B12,""))</f>
        <v/>
      </c>
      <c r="E12" s="38" t="str">
        <f>IF(F12="","",CHOOSE(MATCH(WEEKDAY(F12,2),{1;2;3;4;5;6;7}),"L","M","ME","J","V","S","D"))</f>
        <v>V</v>
      </c>
      <c r="F12" s="39">
        <f t="shared" si="13"/>
        <v>40585</v>
      </c>
      <c r="G12" s="26" t="str">
        <f t="shared" ca="1" si="1"/>
        <v/>
      </c>
      <c r="H12" s="32" t="str">
        <f ca="1">IF(ISERROR(OFFSET(RTT!$A$1,SUMPRODUCT((ListeSalariesRTT=$F$36)*(PlageRTT=F12)*ROW(PlageRTT))-1,0)),"",IF(OFFSET(RTT!$A$1,SUMPRODUCT((ListeSalariesRTT=$F$36)*(PlageRTT=F12)*ROW(PlageRTT))-1,0)=$F$36,F12,""))</f>
        <v/>
      </c>
      <c r="I12" s="38" t="str">
        <f>IF(J12="","",CHOOSE(MATCH(WEEKDAY(J12,2),{1;2;3;4;5;6;7}),"L","M","ME","J","V","S","D"))</f>
        <v>V</v>
      </c>
      <c r="J12" s="39">
        <f t="shared" si="14"/>
        <v>40613</v>
      </c>
      <c r="K12" s="26" t="str">
        <f t="shared" ca="1" si="2"/>
        <v/>
      </c>
      <c r="L12" s="32" t="str">
        <f ca="1">IF(ISERROR(OFFSET(RTT!$A$1,SUMPRODUCT((ListeSalariesRTT=$F$36)*(PlageRTT=J12)*ROW(PlageRTT))-1,0)),"",IF(OFFSET(RTT!$A$1,SUMPRODUCT((ListeSalariesRTT=$F$36)*(PlageRTT=J12)*ROW(PlageRTT))-1,0)=$F$36,J12,""))</f>
        <v/>
      </c>
      <c r="M12" s="38" t="str">
        <f>IF(N12="","",CHOOSE(MATCH(WEEKDAY(N12,2),{1;2;3;4;5;6;7}),"L","M","ME","J","V","S","D"))</f>
        <v>L</v>
      </c>
      <c r="N12" s="39">
        <f t="shared" si="15"/>
        <v>40644</v>
      </c>
      <c r="O12" s="26" t="str">
        <f t="shared" ca="1" si="3"/>
        <v/>
      </c>
      <c r="P12" s="32" t="str">
        <f ca="1">IF(ISERROR(OFFSET(RTT!$A$1,SUMPRODUCT((ListeSalariesRTT=$F$36)*(PlageRTT=N12)*ROW(PlageRTT))-1,0)),"",IF(OFFSET(RTT!$A$1,SUMPRODUCT((ListeSalariesRTT=$F$36)*(PlageRTT=N12)*ROW(PlageRTT))-1,0)=$F$36,N12,""))</f>
        <v/>
      </c>
      <c r="Q12" s="38" t="str">
        <f>IF(R12="","",CHOOSE(MATCH(WEEKDAY(R12,2),{1;2;3;4;5;6;7}),"L","M","ME","J","V","S","D"))</f>
        <v>ME</v>
      </c>
      <c r="R12" s="39">
        <f t="shared" si="16"/>
        <v>40674</v>
      </c>
      <c r="S12" s="26" t="str">
        <f t="shared" ca="1" si="4"/>
        <v/>
      </c>
      <c r="T12" s="32" t="str">
        <f ca="1">IF(ISERROR(OFFSET(RTT!$A$1,SUMPRODUCT((ListeSalariesRTT=$F$36)*(PlageRTT=R12)*ROW(PlageRTT))-1,0)),"",IF(OFFSET(RTT!$A$1,SUMPRODUCT((ListeSalariesRTT=$F$36)*(PlageRTT=R12)*ROW(PlageRTT))-1,0)=$F$36,R12,""))</f>
        <v/>
      </c>
      <c r="U12" s="38" t="str">
        <f>IF(V12="","",CHOOSE(MATCH(WEEKDAY(V12,2),{1;2;3;4;5;6;7}),"L","M","ME","J","V","S","D"))</f>
        <v>S</v>
      </c>
      <c r="V12" s="39">
        <f t="shared" si="17"/>
        <v>40705</v>
      </c>
      <c r="W12" s="26" t="str">
        <f t="shared" ca="1" si="5"/>
        <v/>
      </c>
      <c r="X12" s="32" t="str">
        <f ca="1">IF(ISERROR(OFFSET(RTT!$A$1,SUMPRODUCT((ListeSalariesRTT=$F$36)*(PlageRTT=V12)*ROW(PlageRTT))-1,0)),"",IF(OFFSET(RTT!$A$1,SUMPRODUCT((ListeSalariesRTT=$F$36)*(PlageRTT=V12)*ROW(PlageRTT))-1,0)=$F$36,V12,""))</f>
        <v/>
      </c>
      <c r="Y12" s="38" t="str">
        <f>IF(Z12="","",CHOOSE(MATCH(WEEKDAY(Z12,2),{1;2;3;4;5;6;7}),"L","M","ME","J","V","S","D"))</f>
        <v>L</v>
      </c>
      <c r="Z12" s="39">
        <f t="shared" si="18"/>
        <v>40735</v>
      </c>
      <c r="AA12" s="26" t="str">
        <f t="shared" ca="1" si="6"/>
        <v/>
      </c>
      <c r="AB12" s="32" t="str">
        <f ca="1">IF(ISERROR(OFFSET(RTT!$A$1,SUMPRODUCT((ListeSalariesRTT=$F$36)*(PlageRTT=Z12)*ROW(PlageRTT))-1,0)),"",IF(OFFSET(RTT!$A$1,SUMPRODUCT((ListeSalariesRTT=$F$36)*(PlageRTT=Z12)*ROW(PlageRTT))-1,0)=$F$36,Z12,""))</f>
        <v/>
      </c>
      <c r="AC12" s="38" t="str">
        <f>IF(AD12="","",CHOOSE(MATCH(WEEKDAY(AD12,2),{1;2;3;4;5;6;7}),"L","M","ME","J","V","S","D"))</f>
        <v>J</v>
      </c>
      <c r="AD12" s="39">
        <f t="shared" si="19"/>
        <v>40766</v>
      </c>
      <c r="AE12" s="26" t="str">
        <f t="shared" ca="1" si="7"/>
        <v/>
      </c>
      <c r="AF12" s="32" t="str">
        <f ca="1">IF(ISERROR(OFFSET(RTT!$A$1,SUMPRODUCT((ListeSalariesRTT=$F$36)*(PlageRTT=AD12)*ROW(PlageRTT))-1,0)),"",IF(OFFSET(RTT!$A$1,SUMPRODUCT((ListeSalariesRTT=$F$36)*(PlageRTT=AD12)*ROW(PlageRTT))-1,0)=$F$36,AD12,""))</f>
        <v/>
      </c>
      <c r="AG12" s="38" t="str">
        <f>IF(AH12="","",CHOOSE(MATCH(WEEKDAY(AH12,2),{1;2;3;4;5;6;7}),"L","M","ME","J","V","S","D"))</f>
        <v>D</v>
      </c>
      <c r="AH12" s="39">
        <f t="shared" si="20"/>
        <v>40797</v>
      </c>
      <c r="AI12" s="26" t="str">
        <f t="shared" ca="1" si="8"/>
        <v/>
      </c>
      <c r="AJ12" s="32" t="str">
        <f ca="1">IF(ISERROR(OFFSET(RTT!$A$1,SUMPRODUCT((ListeSalariesRTT=$F$36)*(PlageRTT=AH12)*ROW(PlageRTT))-1,0)),"",IF(OFFSET(RTT!$A$1,SUMPRODUCT((ListeSalariesRTT=$F$36)*(PlageRTT=AH12)*ROW(PlageRTT))-1,0)=$F$36,AH12,""))</f>
        <v/>
      </c>
      <c r="AK12" s="38" t="str">
        <f>IF(AL12="","",CHOOSE(MATCH(WEEKDAY(AL12,2),{1;2;3;4;5;6;7}),"L","M","ME","J","V","S","D"))</f>
        <v>M</v>
      </c>
      <c r="AL12" s="39">
        <f t="shared" si="21"/>
        <v>40827</v>
      </c>
      <c r="AM12" s="26" t="str">
        <f t="shared" ca="1" si="9"/>
        <v/>
      </c>
      <c r="AN12" s="32" t="str">
        <f ca="1">IF(ISERROR(OFFSET(RTT!$A$1,SUMPRODUCT((ListeSalariesRTT=$F$36)*(PlageRTT=AL12)*ROW(PlageRTT))-1,0)),"",IF(OFFSET(RTT!$A$1,SUMPRODUCT((ListeSalariesRTT=$F$36)*(PlageRTT=AL12)*ROW(PlageRTT))-1,0)=$F$36,AL12,""))</f>
        <v/>
      </c>
      <c r="AO12" s="38" t="str">
        <f>IF(AP12="","",CHOOSE(MATCH(WEEKDAY(AP12,2),{1;2;3;4;5;6;7}),"L","M","ME","J","V","S","D"))</f>
        <v>V</v>
      </c>
      <c r="AP12" s="39">
        <f t="shared" si="22"/>
        <v>40858</v>
      </c>
      <c r="AQ12" s="26" t="str">
        <f t="shared" ca="1" si="10"/>
        <v/>
      </c>
      <c r="AR12" s="32" t="str">
        <f ca="1">IF(ISERROR(OFFSET(RTT!$A$1,SUMPRODUCT((ListeSalariesRTT=$F$36)*(PlageRTT=AP12)*ROW(PlageRTT))-1,0)),"",IF(OFFSET(RTT!$A$1,SUMPRODUCT((ListeSalariesRTT=$F$36)*(PlageRTT=AP12)*ROW(PlageRTT))-1,0)=$F$36,AP12,""))</f>
        <v/>
      </c>
      <c r="AS12" s="38" t="str">
        <f>IF(AT12="","",CHOOSE(MATCH(WEEKDAY(AT12,2),{1;2;3;4;5;6;7}),"L","M","ME","J","V","S","D"))</f>
        <v>D</v>
      </c>
      <c r="AT12" s="39">
        <f t="shared" si="23"/>
        <v>40888</v>
      </c>
      <c r="AU12" s="26" t="str">
        <f t="shared" ca="1" si="11"/>
        <v/>
      </c>
      <c r="AV12" s="32" t="str">
        <f ca="1">IF(ISERROR(OFFSET(RTT!$A$1,SUMPRODUCT((ListeSalariesRTT=$F$36)*(PlageRTT=AT12)*ROW(PlageRTT))-1,0)),"",IF(OFFSET(RTT!$A$1,SUMPRODUCT((ListeSalariesRTT=$F$36)*(PlageRTT=AT12)*ROW(PlageRTT))-1,0)=$F$36,AT12,""))</f>
        <v/>
      </c>
    </row>
    <row r="13" spans="1:48">
      <c r="A13" s="38" t="str">
        <f>IF(B13="","",CHOOSE(MATCH(WEEKDAY(B13,2),{1;2;3;4;5;6;7}),"L","M","ME","J","V","S","D"))</f>
        <v>ME</v>
      </c>
      <c r="B13" s="39">
        <f t="shared" si="12"/>
        <v>40555</v>
      </c>
      <c r="C13" s="26" t="str">
        <f t="shared" ca="1" si="0"/>
        <v/>
      </c>
      <c r="D13" s="32" t="str">
        <f ca="1">IF(ISERROR(OFFSET(RTT!$A$1,SUMPRODUCT((ListeSalariesRTT=$F$36)*(PlageRTT=B13)*ROW(PlageRTT))-1,0)),"",IF(OFFSET(RTT!$A$1,SUMPRODUCT((ListeSalariesRTT=$F$36)*(PlageRTT=B13)*ROW(PlageRTT))-1,0)=$F$36,B13,""))</f>
        <v/>
      </c>
      <c r="E13" s="38" t="str">
        <f>IF(F13="","",CHOOSE(MATCH(WEEKDAY(F13,2),{1;2;3;4;5;6;7}),"L","M","ME","J","V","S","D"))</f>
        <v>S</v>
      </c>
      <c r="F13" s="39">
        <f t="shared" si="13"/>
        <v>40586</v>
      </c>
      <c r="G13" s="26" t="str">
        <f t="shared" ca="1" si="1"/>
        <v/>
      </c>
      <c r="H13" s="32" t="str">
        <f ca="1">IF(ISERROR(OFFSET(RTT!$A$1,SUMPRODUCT((ListeSalariesRTT=$F$36)*(PlageRTT=F13)*ROW(PlageRTT))-1,0)),"",IF(OFFSET(RTT!$A$1,SUMPRODUCT((ListeSalariesRTT=$F$36)*(PlageRTT=F13)*ROW(PlageRTT))-1,0)=$F$36,F13,""))</f>
        <v/>
      </c>
      <c r="I13" s="38" t="str">
        <f>IF(J13="","",CHOOSE(MATCH(WEEKDAY(J13,2),{1;2;3;4;5;6;7}),"L","M","ME","J","V","S","D"))</f>
        <v>S</v>
      </c>
      <c r="J13" s="39">
        <f t="shared" si="14"/>
        <v>40614</v>
      </c>
      <c r="K13" s="26" t="str">
        <f t="shared" ca="1" si="2"/>
        <v/>
      </c>
      <c r="L13" s="32" t="str">
        <f ca="1">IF(ISERROR(OFFSET(RTT!$A$1,SUMPRODUCT((ListeSalariesRTT=$F$36)*(PlageRTT=J13)*ROW(PlageRTT))-1,0)),"",IF(OFFSET(RTT!$A$1,SUMPRODUCT((ListeSalariesRTT=$F$36)*(PlageRTT=J13)*ROW(PlageRTT))-1,0)=$F$36,J13,""))</f>
        <v/>
      </c>
      <c r="M13" s="38" t="str">
        <f>IF(N13="","",CHOOSE(MATCH(WEEKDAY(N13,2),{1;2;3;4;5;6;7}),"L","M","ME","J","V","S","D"))</f>
        <v>M</v>
      </c>
      <c r="N13" s="39">
        <f t="shared" si="15"/>
        <v>40645</v>
      </c>
      <c r="O13" s="26" t="str">
        <f t="shared" ca="1" si="3"/>
        <v/>
      </c>
      <c r="P13" s="32" t="str">
        <f ca="1">IF(ISERROR(OFFSET(RTT!$A$1,SUMPRODUCT((ListeSalariesRTT=$F$36)*(PlageRTT=N13)*ROW(PlageRTT))-1,0)),"",IF(OFFSET(RTT!$A$1,SUMPRODUCT((ListeSalariesRTT=$F$36)*(PlageRTT=N13)*ROW(PlageRTT))-1,0)=$F$36,N13,""))</f>
        <v/>
      </c>
      <c r="Q13" s="38" t="str">
        <f>IF(R13="","",CHOOSE(MATCH(WEEKDAY(R13,2),{1;2;3;4;5;6;7}),"L","M","ME","J","V","S","D"))</f>
        <v>J</v>
      </c>
      <c r="R13" s="39">
        <f t="shared" si="16"/>
        <v>40675</v>
      </c>
      <c r="S13" s="26" t="str">
        <f t="shared" ca="1" si="4"/>
        <v/>
      </c>
      <c r="T13" s="32" t="str">
        <f ca="1">IF(ISERROR(OFFSET(RTT!$A$1,SUMPRODUCT((ListeSalariesRTT=$F$36)*(PlageRTT=R13)*ROW(PlageRTT))-1,0)),"",IF(OFFSET(RTT!$A$1,SUMPRODUCT((ListeSalariesRTT=$F$36)*(PlageRTT=R13)*ROW(PlageRTT))-1,0)=$F$36,R13,""))</f>
        <v/>
      </c>
      <c r="U13" s="38" t="str">
        <f>IF(V13="","",CHOOSE(MATCH(WEEKDAY(V13,2),{1;2;3;4;5;6;7}),"L","M","ME","J","V","S","D"))</f>
        <v>D</v>
      </c>
      <c r="V13" s="39">
        <f t="shared" si="17"/>
        <v>40706</v>
      </c>
      <c r="W13" s="26" t="str">
        <f t="shared" ca="1" si="5"/>
        <v/>
      </c>
      <c r="X13" s="32" t="str">
        <f ca="1">IF(ISERROR(OFFSET(RTT!$A$1,SUMPRODUCT((ListeSalariesRTT=$F$36)*(PlageRTT=V13)*ROW(PlageRTT))-1,0)),"",IF(OFFSET(RTT!$A$1,SUMPRODUCT((ListeSalariesRTT=$F$36)*(PlageRTT=V13)*ROW(PlageRTT))-1,0)=$F$36,V13,""))</f>
        <v/>
      </c>
      <c r="Y13" s="38" t="str">
        <f>IF(Z13="","",CHOOSE(MATCH(WEEKDAY(Z13,2),{1;2;3;4;5;6;7}),"L","M","ME","J","V","S","D"))</f>
        <v>M</v>
      </c>
      <c r="Z13" s="39">
        <f t="shared" si="18"/>
        <v>40736</v>
      </c>
      <c r="AA13" s="26" t="str">
        <f t="shared" ca="1" si="6"/>
        <v/>
      </c>
      <c r="AB13" s="32" t="str">
        <f ca="1">IF(ISERROR(OFFSET(RTT!$A$1,SUMPRODUCT((ListeSalariesRTT=$F$36)*(PlageRTT=Z13)*ROW(PlageRTT))-1,0)),"",IF(OFFSET(RTT!$A$1,SUMPRODUCT((ListeSalariesRTT=$F$36)*(PlageRTT=Z13)*ROW(PlageRTT))-1,0)=$F$36,Z13,""))</f>
        <v/>
      </c>
      <c r="AC13" s="38" t="str">
        <f>IF(AD13="","",CHOOSE(MATCH(WEEKDAY(AD13,2),{1;2;3;4;5;6;7}),"L","M","ME","J","V","S","D"))</f>
        <v>V</v>
      </c>
      <c r="AD13" s="39">
        <f t="shared" si="19"/>
        <v>40767</v>
      </c>
      <c r="AE13" s="26" t="str">
        <f t="shared" ca="1" si="7"/>
        <v/>
      </c>
      <c r="AF13" s="32" t="str">
        <f ca="1">IF(ISERROR(OFFSET(RTT!$A$1,SUMPRODUCT((ListeSalariesRTT=$F$36)*(PlageRTT=AD13)*ROW(PlageRTT))-1,0)),"",IF(OFFSET(RTT!$A$1,SUMPRODUCT((ListeSalariesRTT=$F$36)*(PlageRTT=AD13)*ROW(PlageRTT))-1,0)=$F$36,AD13,""))</f>
        <v/>
      </c>
      <c r="AG13" s="38" t="str">
        <f>IF(AH13="","",CHOOSE(MATCH(WEEKDAY(AH13,2),{1;2;3;4;5;6;7}),"L","M","ME","J","V","S","D"))</f>
        <v>L</v>
      </c>
      <c r="AH13" s="39">
        <f t="shared" si="20"/>
        <v>40798</v>
      </c>
      <c r="AI13" s="26" t="str">
        <f t="shared" ca="1" si="8"/>
        <v/>
      </c>
      <c r="AJ13" s="32" t="str">
        <f ca="1">IF(ISERROR(OFFSET(RTT!$A$1,SUMPRODUCT((ListeSalariesRTT=$F$36)*(PlageRTT=AH13)*ROW(PlageRTT))-1,0)),"",IF(OFFSET(RTT!$A$1,SUMPRODUCT((ListeSalariesRTT=$F$36)*(PlageRTT=AH13)*ROW(PlageRTT))-1,0)=$F$36,AH13,""))</f>
        <v/>
      </c>
      <c r="AK13" s="38" t="str">
        <f>IF(AL13="","",CHOOSE(MATCH(WEEKDAY(AL13,2),{1;2;3;4;5;6;7}),"L","M","ME","J","V","S","D"))</f>
        <v>ME</v>
      </c>
      <c r="AL13" s="39">
        <f t="shared" si="21"/>
        <v>40828</v>
      </c>
      <c r="AM13" s="26" t="str">
        <f t="shared" ca="1" si="9"/>
        <v/>
      </c>
      <c r="AN13" s="32" t="str">
        <f ca="1">IF(ISERROR(OFFSET(RTT!$A$1,SUMPRODUCT((ListeSalariesRTT=$F$36)*(PlageRTT=AL13)*ROW(PlageRTT))-1,0)),"",IF(OFFSET(RTT!$A$1,SUMPRODUCT((ListeSalariesRTT=$F$36)*(PlageRTT=AL13)*ROW(PlageRTT))-1,0)=$F$36,AL13,""))</f>
        <v/>
      </c>
      <c r="AO13" s="38" t="str">
        <f>IF(AP13="","",CHOOSE(MATCH(WEEKDAY(AP13,2),{1;2;3;4;5;6;7}),"L","M","ME","J","V","S","D"))</f>
        <v>S</v>
      </c>
      <c r="AP13" s="39">
        <f t="shared" si="22"/>
        <v>40859</v>
      </c>
      <c r="AQ13" s="26" t="str">
        <f t="shared" ca="1" si="10"/>
        <v/>
      </c>
      <c r="AR13" s="32" t="str">
        <f ca="1">IF(ISERROR(OFFSET(RTT!$A$1,SUMPRODUCT((ListeSalariesRTT=$F$36)*(PlageRTT=AP13)*ROW(PlageRTT))-1,0)),"",IF(OFFSET(RTT!$A$1,SUMPRODUCT((ListeSalariesRTT=$F$36)*(PlageRTT=AP13)*ROW(PlageRTT))-1,0)=$F$36,AP13,""))</f>
        <v/>
      </c>
      <c r="AS13" s="38" t="str">
        <f>IF(AT13="","",CHOOSE(MATCH(WEEKDAY(AT13,2),{1;2;3;4;5;6;7}),"L","M","ME","J","V","S","D"))</f>
        <v>L</v>
      </c>
      <c r="AT13" s="39">
        <f t="shared" si="23"/>
        <v>40889</v>
      </c>
      <c r="AU13" s="26" t="str">
        <f t="shared" ca="1" si="11"/>
        <v/>
      </c>
      <c r="AV13" s="32" t="str">
        <f ca="1">IF(ISERROR(OFFSET(RTT!$A$1,SUMPRODUCT((ListeSalariesRTT=$F$36)*(PlageRTT=AT13)*ROW(PlageRTT))-1,0)),"",IF(OFFSET(RTT!$A$1,SUMPRODUCT((ListeSalariesRTT=$F$36)*(PlageRTT=AT13)*ROW(PlageRTT))-1,0)=$F$36,AT13,""))</f>
        <v/>
      </c>
    </row>
    <row r="14" spans="1:48">
      <c r="A14" s="38" t="str">
        <f>IF(B14="","",CHOOSE(MATCH(WEEKDAY(B14,2),{1;2;3;4;5;6;7}),"L","M","ME","J","V","S","D"))</f>
        <v>J</v>
      </c>
      <c r="B14" s="39">
        <f t="shared" si="12"/>
        <v>40556</v>
      </c>
      <c r="C14" s="26" t="str">
        <f t="shared" ca="1" si="0"/>
        <v/>
      </c>
      <c r="D14" s="32" t="str">
        <f ca="1">IF(ISERROR(OFFSET(RTT!$A$1,SUMPRODUCT((ListeSalariesRTT=$F$36)*(PlageRTT=B14)*ROW(PlageRTT))-1,0)),"",IF(OFFSET(RTT!$A$1,SUMPRODUCT((ListeSalariesRTT=$F$36)*(PlageRTT=B14)*ROW(PlageRTT))-1,0)=$F$36,B14,""))</f>
        <v/>
      </c>
      <c r="E14" s="38" t="str">
        <f>IF(F14="","",CHOOSE(MATCH(WEEKDAY(F14,2),{1;2;3;4;5;6;7}),"L","M","ME","J","V","S","D"))</f>
        <v>D</v>
      </c>
      <c r="F14" s="39">
        <f t="shared" si="13"/>
        <v>40587</v>
      </c>
      <c r="G14" s="26" t="str">
        <f t="shared" ca="1" si="1"/>
        <v/>
      </c>
      <c r="H14" s="32" t="str">
        <f ca="1">IF(ISERROR(OFFSET(RTT!$A$1,SUMPRODUCT((ListeSalariesRTT=$F$36)*(PlageRTT=F14)*ROW(PlageRTT))-1,0)),"",IF(OFFSET(RTT!$A$1,SUMPRODUCT((ListeSalariesRTT=$F$36)*(PlageRTT=F14)*ROW(PlageRTT))-1,0)=$F$36,F14,""))</f>
        <v/>
      </c>
      <c r="I14" s="38" t="str">
        <f>IF(J14="","",CHOOSE(MATCH(WEEKDAY(J14,2),{1;2;3;4;5;6;7}),"L","M","ME","J","V","S","D"))</f>
        <v>D</v>
      </c>
      <c r="J14" s="39">
        <f t="shared" si="14"/>
        <v>40615</v>
      </c>
      <c r="K14" s="26" t="str">
        <f t="shared" ca="1" si="2"/>
        <v/>
      </c>
      <c r="L14" s="32" t="str">
        <f ca="1">IF(ISERROR(OFFSET(RTT!$A$1,SUMPRODUCT((ListeSalariesRTT=$F$36)*(PlageRTT=J14)*ROW(PlageRTT))-1,0)),"",IF(OFFSET(RTT!$A$1,SUMPRODUCT((ListeSalariesRTT=$F$36)*(PlageRTT=J14)*ROW(PlageRTT))-1,0)=$F$36,J14,""))</f>
        <v/>
      </c>
      <c r="M14" s="38" t="str">
        <f>IF(N14="","",CHOOSE(MATCH(WEEKDAY(N14,2),{1;2;3;4;5;6;7}),"L","M","ME","J","V","S","D"))</f>
        <v>ME</v>
      </c>
      <c r="N14" s="39">
        <f t="shared" si="15"/>
        <v>40646</v>
      </c>
      <c r="O14" s="26" t="str">
        <f t="shared" ca="1" si="3"/>
        <v/>
      </c>
      <c r="P14" s="32" t="str">
        <f ca="1">IF(ISERROR(OFFSET(RTT!$A$1,SUMPRODUCT((ListeSalariesRTT=$F$36)*(PlageRTT=N14)*ROW(PlageRTT))-1,0)),"",IF(OFFSET(RTT!$A$1,SUMPRODUCT((ListeSalariesRTT=$F$36)*(PlageRTT=N14)*ROW(PlageRTT))-1,0)=$F$36,N14,""))</f>
        <v/>
      </c>
      <c r="Q14" s="38" t="str">
        <f>IF(R14="","",CHOOSE(MATCH(WEEKDAY(R14,2),{1;2;3;4;5;6;7}),"L","M","ME","J","V","S","D"))</f>
        <v>V</v>
      </c>
      <c r="R14" s="39">
        <f t="shared" si="16"/>
        <v>40676</v>
      </c>
      <c r="S14" s="26" t="str">
        <f t="shared" ca="1" si="4"/>
        <v/>
      </c>
      <c r="T14" s="32" t="str">
        <f ca="1">IF(ISERROR(OFFSET(RTT!$A$1,SUMPRODUCT((ListeSalariesRTT=$F$36)*(PlageRTT=R14)*ROW(PlageRTT))-1,0)),"",IF(OFFSET(RTT!$A$1,SUMPRODUCT((ListeSalariesRTT=$F$36)*(PlageRTT=R14)*ROW(PlageRTT))-1,0)=$F$36,R14,""))</f>
        <v/>
      </c>
      <c r="U14" s="38" t="str">
        <f>IF(V14="","",CHOOSE(MATCH(WEEKDAY(V14,2),{1;2;3;4;5;6;7}),"L","M","ME","J","V","S","D"))</f>
        <v>L</v>
      </c>
      <c r="V14" s="39">
        <f t="shared" si="17"/>
        <v>40707</v>
      </c>
      <c r="W14" s="26" t="str">
        <f t="shared" ca="1" si="5"/>
        <v/>
      </c>
      <c r="X14" s="32" t="str">
        <f ca="1">IF(ISERROR(OFFSET(RTT!$A$1,SUMPRODUCT((ListeSalariesRTT=$F$36)*(PlageRTT=V14)*ROW(PlageRTT))-1,0)),"",IF(OFFSET(RTT!$A$1,SUMPRODUCT((ListeSalariesRTT=$F$36)*(PlageRTT=V14)*ROW(PlageRTT))-1,0)=$F$36,V14,""))</f>
        <v/>
      </c>
      <c r="Y14" s="38" t="str">
        <f>IF(Z14="","",CHOOSE(MATCH(WEEKDAY(Z14,2),{1;2;3;4;5;6;7}),"L","M","ME","J","V","S","D"))</f>
        <v>ME</v>
      </c>
      <c r="Z14" s="39">
        <f t="shared" si="18"/>
        <v>40737</v>
      </c>
      <c r="AA14" s="26" t="str">
        <f t="shared" ca="1" si="6"/>
        <v/>
      </c>
      <c r="AB14" s="32" t="str">
        <f ca="1">IF(ISERROR(OFFSET(RTT!$A$1,SUMPRODUCT((ListeSalariesRTT=$F$36)*(PlageRTT=Z14)*ROW(PlageRTT))-1,0)),"",IF(OFFSET(RTT!$A$1,SUMPRODUCT((ListeSalariesRTT=$F$36)*(PlageRTT=Z14)*ROW(PlageRTT))-1,0)=$F$36,Z14,""))</f>
        <v/>
      </c>
      <c r="AC14" s="38" t="str">
        <f>IF(AD14="","",CHOOSE(MATCH(WEEKDAY(AD14,2),{1;2;3;4;5;6;7}),"L","M","ME","J","V","S","D"))</f>
        <v>S</v>
      </c>
      <c r="AD14" s="39">
        <f t="shared" si="19"/>
        <v>40768</v>
      </c>
      <c r="AE14" s="26" t="str">
        <f t="shared" ca="1" si="7"/>
        <v/>
      </c>
      <c r="AF14" s="32" t="str">
        <f ca="1">IF(ISERROR(OFFSET(RTT!$A$1,SUMPRODUCT((ListeSalariesRTT=$F$36)*(PlageRTT=AD14)*ROW(PlageRTT))-1,0)),"",IF(OFFSET(RTT!$A$1,SUMPRODUCT((ListeSalariesRTT=$F$36)*(PlageRTT=AD14)*ROW(PlageRTT))-1,0)=$F$36,AD14,""))</f>
        <v/>
      </c>
      <c r="AG14" s="38" t="str">
        <f>IF(AH14="","",CHOOSE(MATCH(WEEKDAY(AH14,2),{1;2;3;4;5;6;7}),"L","M","ME","J","V","S","D"))</f>
        <v>M</v>
      </c>
      <c r="AH14" s="39">
        <f t="shared" si="20"/>
        <v>40799</v>
      </c>
      <c r="AI14" s="26" t="str">
        <f t="shared" ca="1" si="8"/>
        <v/>
      </c>
      <c r="AJ14" s="32" t="str">
        <f ca="1">IF(ISERROR(OFFSET(RTT!$A$1,SUMPRODUCT((ListeSalariesRTT=$F$36)*(PlageRTT=AH14)*ROW(PlageRTT))-1,0)),"",IF(OFFSET(RTT!$A$1,SUMPRODUCT((ListeSalariesRTT=$F$36)*(PlageRTT=AH14)*ROW(PlageRTT))-1,0)=$F$36,AH14,""))</f>
        <v/>
      </c>
      <c r="AK14" s="38" t="str">
        <f>IF(AL14="","",CHOOSE(MATCH(WEEKDAY(AL14,2),{1;2;3;4;5;6;7}),"L","M","ME","J","V","S","D"))</f>
        <v>J</v>
      </c>
      <c r="AL14" s="39">
        <f t="shared" si="21"/>
        <v>40829</v>
      </c>
      <c r="AM14" s="26" t="str">
        <f t="shared" ca="1" si="9"/>
        <v/>
      </c>
      <c r="AN14" s="32" t="str">
        <f ca="1">IF(ISERROR(OFFSET(RTT!$A$1,SUMPRODUCT((ListeSalariesRTT=$F$36)*(PlageRTT=AL14)*ROW(PlageRTT))-1,0)),"",IF(OFFSET(RTT!$A$1,SUMPRODUCT((ListeSalariesRTT=$F$36)*(PlageRTT=AL14)*ROW(PlageRTT))-1,0)=$F$36,AL14,""))</f>
        <v/>
      </c>
      <c r="AO14" s="38" t="str">
        <f>IF(AP14="","",CHOOSE(MATCH(WEEKDAY(AP14,2),{1;2;3;4;5;6;7}),"L","M","ME","J","V","S","D"))</f>
        <v>D</v>
      </c>
      <c r="AP14" s="39">
        <f t="shared" si="22"/>
        <v>40860</v>
      </c>
      <c r="AQ14" s="26" t="str">
        <f t="shared" ca="1" si="10"/>
        <v/>
      </c>
      <c r="AR14" s="32" t="str">
        <f ca="1">IF(ISERROR(OFFSET(RTT!$A$1,SUMPRODUCT((ListeSalariesRTT=$F$36)*(PlageRTT=AP14)*ROW(PlageRTT))-1,0)),"",IF(OFFSET(RTT!$A$1,SUMPRODUCT((ListeSalariesRTT=$F$36)*(PlageRTT=AP14)*ROW(PlageRTT))-1,0)=$F$36,AP14,""))</f>
        <v/>
      </c>
      <c r="AS14" s="38" t="str">
        <f>IF(AT14="","",CHOOSE(MATCH(WEEKDAY(AT14,2),{1;2;3;4;5;6;7}),"L","M","ME","J","V","S","D"))</f>
        <v>M</v>
      </c>
      <c r="AT14" s="39">
        <f t="shared" si="23"/>
        <v>40890</v>
      </c>
      <c r="AU14" s="26" t="str">
        <f t="shared" ca="1" si="11"/>
        <v/>
      </c>
      <c r="AV14" s="32" t="str">
        <f ca="1">IF(ISERROR(OFFSET(RTT!$A$1,SUMPRODUCT((ListeSalariesRTT=$F$36)*(PlageRTT=AT14)*ROW(PlageRTT))-1,0)),"",IF(OFFSET(RTT!$A$1,SUMPRODUCT((ListeSalariesRTT=$F$36)*(PlageRTT=AT14)*ROW(PlageRTT))-1,0)=$F$36,AT14,""))</f>
        <v/>
      </c>
    </row>
    <row r="15" spans="1:48">
      <c r="A15" s="38" t="str">
        <f>IF(B15="","",CHOOSE(MATCH(WEEKDAY(B15,2),{1;2;3;4;5;6;7}),"L","M","ME","J","V","S","D"))</f>
        <v>V</v>
      </c>
      <c r="B15" s="39">
        <f t="shared" si="12"/>
        <v>40557</v>
      </c>
      <c r="C15" s="26" t="str">
        <f t="shared" ca="1" si="0"/>
        <v/>
      </c>
      <c r="D15" s="32" t="str">
        <f ca="1">IF(ISERROR(OFFSET(RTT!$A$1,SUMPRODUCT((ListeSalariesRTT=$F$36)*(PlageRTT=B15)*ROW(PlageRTT))-1,0)),"",IF(OFFSET(RTT!$A$1,SUMPRODUCT((ListeSalariesRTT=$F$36)*(PlageRTT=B15)*ROW(PlageRTT))-1,0)=$F$36,B15,""))</f>
        <v/>
      </c>
      <c r="E15" s="38" t="str">
        <f>IF(F15="","",CHOOSE(MATCH(WEEKDAY(F15,2),{1;2;3;4;5;6;7}),"L","M","ME","J","V","S","D"))</f>
        <v>L</v>
      </c>
      <c r="F15" s="39">
        <f t="shared" si="13"/>
        <v>40588</v>
      </c>
      <c r="G15" s="26" t="str">
        <f t="shared" ca="1" si="1"/>
        <v/>
      </c>
      <c r="H15" s="32" t="str">
        <f ca="1">IF(ISERROR(OFFSET(RTT!$A$1,SUMPRODUCT((ListeSalariesRTT=$F$36)*(PlageRTT=F15)*ROW(PlageRTT))-1,0)),"",IF(OFFSET(RTT!$A$1,SUMPRODUCT((ListeSalariesRTT=$F$36)*(PlageRTT=F15)*ROW(PlageRTT))-1,0)=$F$36,F15,""))</f>
        <v/>
      </c>
      <c r="I15" s="38" t="str">
        <f>IF(J15="","",CHOOSE(MATCH(WEEKDAY(J15,2),{1;2;3;4;5;6;7}),"L","M","ME","J","V","S","D"))</f>
        <v>L</v>
      </c>
      <c r="J15" s="39">
        <f t="shared" si="14"/>
        <v>40616</v>
      </c>
      <c r="K15" s="26" t="str">
        <f t="shared" ca="1" si="2"/>
        <v/>
      </c>
      <c r="L15" s="32" t="str">
        <f ca="1">IF(ISERROR(OFFSET(RTT!$A$1,SUMPRODUCT((ListeSalariesRTT=$F$36)*(PlageRTT=J15)*ROW(PlageRTT))-1,0)),"",IF(OFFSET(RTT!$A$1,SUMPRODUCT((ListeSalariesRTT=$F$36)*(PlageRTT=J15)*ROW(PlageRTT))-1,0)=$F$36,J15,""))</f>
        <v/>
      </c>
      <c r="M15" s="38" t="str">
        <f>IF(N15="","",CHOOSE(MATCH(WEEKDAY(N15,2),{1;2;3;4;5;6;7}),"L","M","ME","J","V","S","D"))</f>
        <v>J</v>
      </c>
      <c r="N15" s="39">
        <f t="shared" si="15"/>
        <v>40647</v>
      </c>
      <c r="O15" s="26" t="str">
        <f t="shared" ca="1" si="3"/>
        <v/>
      </c>
      <c r="P15" s="32" t="str">
        <f ca="1">IF(ISERROR(OFFSET(RTT!$A$1,SUMPRODUCT((ListeSalariesRTT=$F$36)*(PlageRTT=N15)*ROW(PlageRTT))-1,0)),"",IF(OFFSET(RTT!$A$1,SUMPRODUCT((ListeSalariesRTT=$F$36)*(PlageRTT=N15)*ROW(PlageRTT))-1,0)=$F$36,N15,""))</f>
        <v/>
      </c>
      <c r="Q15" s="38" t="str">
        <f>IF(R15="","",CHOOSE(MATCH(WEEKDAY(R15,2),{1;2;3;4;5;6;7}),"L","M","ME","J","V","S","D"))</f>
        <v>S</v>
      </c>
      <c r="R15" s="39">
        <f t="shared" si="16"/>
        <v>40677</v>
      </c>
      <c r="S15" s="26" t="str">
        <f t="shared" ca="1" si="4"/>
        <v/>
      </c>
      <c r="T15" s="32" t="str">
        <f ca="1">IF(ISERROR(OFFSET(RTT!$A$1,SUMPRODUCT((ListeSalariesRTT=$F$36)*(PlageRTT=R15)*ROW(PlageRTT))-1,0)),"",IF(OFFSET(RTT!$A$1,SUMPRODUCT((ListeSalariesRTT=$F$36)*(PlageRTT=R15)*ROW(PlageRTT))-1,0)=$F$36,R15,""))</f>
        <v/>
      </c>
      <c r="U15" s="38" t="str">
        <f>IF(V15="","",CHOOSE(MATCH(WEEKDAY(V15,2),{1;2;3;4;5;6;7}),"L","M","ME","J","V","S","D"))</f>
        <v>M</v>
      </c>
      <c r="V15" s="39">
        <f t="shared" si="17"/>
        <v>40708</v>
      </c>
      <c r="W15" s="26" t="str">
        <f t="shared" ca="1" si="5"/>
        <v/>
      </c>
      <c r="X15" s="32" t="str">
        <f ca="1">IF(ISERROR(OFFSET(RTT!$A$1,SUMPRODUCT((ListeSalariesRTT=$F$36)*(PlageRTT=V15)*ROW(PlageRTT))-1,0)),"",IF(OFFSET(RTT!$A$1,SUMPRODUCT((ListeSalariesRTT=$F$36)*(PlageRTT=V15)*ROW(PlageRTT))-1,0)=$F$36,V15,""))</f>
        <v/>
      </c>
      <c r="Y15" s="38" t="str">
        <f>IF(Z15="","",CHOOSE(MATCH(WEEKDAY(Z15,2),{1;2;3;4;5;6;7}),"L","M","ME","J","V","S","D"))</f>
        <v>J</v>
      </c>
      <c r="Z15" s="39">
        <f t="shared" si="18"/>
        <v>40738</v>
      </c>
      <c r="AA15" s="26" t="str">
        <f t="shared" ca="1" si="6"/>
        <v/>
      </c>
      <c r="AB15" s="32" t="str">
        <f ca="1">IF(ISERROR(OFFSET(RTT!$A$1,SUMPRODUCT((ListeSalariesRTT=$F$36)*(PlageRTT=Z15)*ROW(PlageRTT))-1,0)),"",IF(OFFSET(RTT!$A$1,SUMPRODUCT((ListeSalariesRTT=$F$36)*(PlageRTT=Z15)*ROW(PlageRTT))-1,0)=$F$36,Z15,""))</f>
        <v/>
      </c>
      <c r="AC15" s="38" t="str">
        <f>IF(AD15="","",CHOOSE(MATCH(WEEKDAY(AD15,2),{1;2;3;4;5;6;7}),"L","M","ME","J","V","S","D"))</f>
        <v>D</v>
      </c>
      <c r="AD15" s="39">
        <f t="shared" si="19"/>
        <v>40769</v>
      </c>
      <c r="AE15" s="26" t="str">
        <f t="shared" ca="1" si="7"/>
        <v/>
      </c>
      <c r="AF15" s="32" t="str">
        <f ca="1">IF(ISERROR(OFFSET(RTT!$A$1,SUMPRODUCT((ListeSalariesRTT=$F$36)*(PlageRTT=AD15)*ROW(PlageRTT))-1,0)),"",IF(OFFSET(RTT!$A$1,SUMPRODUCT((ListeSalariesRTT=$F$36)*(PlageRTT=AD15)*ROW(PlageRTT))-1,0)=$F$36,AD15,""))</f>
        <v/>
      </c>
      <c r="AG15" s="38" t="str">
        <f>IF(AH15="","",CHOOSE(MATCH(WEEKDAY(AH15,2),{1;2;3;4;5;6;7}),"L","M","ME","J","V","S","D"))</f>
        <v>ME</v>
      </c>
      <c r="AH15" s="39">
        <f t="shared" si="20"/>
        <v>40800</v>
      </c>
      <c r="AI15" s="26" t="str">
        <f t="shared" ca="1" si="8"/>
        <v/>
      </c>
      <c r="AJ15" s="32" t="str">
        <f ca="1">IF(ISERROR(OFFSET(RTT!$A$1,SUMPRODUCT((ListeSalariesRTT=$F$36)*(PlageRTT=AH15)*ROW(PlageRTT))-1,0)),"",IF(OFFSET(RTT!$A$1,SUMPRODUCT((ListeSalariesRTT=$F$36)*(PlageRTT=AH15)*ROW(PlageRTT))-1,0)=$F$36,AH15,""))</f>
        <v/>
      </c>
      <c r="AK15" s="38" t="str">
        <f>IF(AL15="","",CHOOSE(MATCH(WEEKDAY(AL15,2),{1;2;3;4;5;6;7}),"L","M","ME","J","V","S","D"))</f>
        <v>V</v>
      </c>
      <c r="AL15" s="39">
        <f t="shared" si="21"/>
        <v>40830</v>
      </c>
      <c r="AM15" s="26" t="str">
        <f t="shared" ca="1" si="9"/>
        <v/>
      </c>
      <c r="AN15" s="32" t="str">
        <f ca="1">IF(ISERROR(OFFSET(RTT!$A$1,SUMPRODUCT((ListeSalariesRTT=$F$36)*(PlageRTT=AL15)*ROW(PlageRTT))-1,0)),"",IF(OFFSET(RTT!$A$1,SUMPRODUCT((ListeSalariesRTT=$F$36)*(PlageRTT=AL15)*ROW(PlageRTT))-1,0)=$F$36,AL15,""))</f>
        <v/>
      </c>
      <c r="AO15" s="38" t="str">
        <f>IF(AP15="","",CHOOSE(MATCH(WEEKDAY(AP15,2),{1;2;3;4;5;6;7}),"L","M","ME","J","V","S","D"))</f>
        <v>L</v>
      </c>
      <c r="AP15" s="39">
        <f t="shared" si="22"/>
        <v>40861</v>
      </c>
      <c r="AQ15" s="26" t="str">
        <f t="shared" ca="1" si="10"/>
        <v/>
      </c>
      <c r="AR15" s="32" t="str">
        <f ca="1">IF(ISERROR(OFFSET(RTT!$A$1,SUMPRODUCT((ListeSalariesRTT=$F$36)*(PlageRTT=AP15)*ROW(PlageRTT))-1,0)),"",IF(OFFSET(RTT!$A$1,SUMPRODUCT((ListeSalariesRTT=$F$36)*(PlageRTT=AP15)*ROW(PlageRTT))-1,0)=$F$36,AP15,""))</f>
        <v/>
      </c>
      <c r="AS15" s="38" t="str">
        <f>IF(AT15="","",CHOOSE(MATCH(WEEKDAY(AT15,2),{1;2;3;4;5;6;7}),"L","M","ME","J","V","S","D"))</f>
        <v>ME</v>
      </c>
      <c r="AT15" s="39">
        <f t="shared" si="23"/>
        <v>40891</v>
      </c>
      <c r="AU15" s="26" t="str">
        <f t="shared" ca="1" si="11"/>
        <v/>
      </c>
      <c r="AV15" s="32" t="str">
        <f ca="1">IF(ISERROR(OFFSET(RTT!$A$1,SUMPRODUCT((ListeSalariesRTT=$F$36)*(PlageRTT=AT15)*ROW(PlageRTT))-1,0)),"",IF(OFFSET(RTT!$A$1,SUMPRODUCT((ListeSalariesRTT=$F$36)*(PlageRTT=AT15)*ROW(PlageRTT))-1,0)=$F$36,AT15,""))</f>
        <v/>
      </c>
    </row>
    <row r="16" spans="1:48">
      <c r="A16" s="38" t="str">
        <f>IF(B16="","",CHOOSE(MATCH(WEEKDAY(B16,2),{1;2;3;4;5;6;7}),"L","M","ME","J","V","S","D"))</f>
        <v>S</v>
      </c>
      <c r="B16" s="39">
        <f t="shared" si="12"/>
        <v>40558</v>
      </c>
      <c r="C16" s="26" t="str">
        <f t="shared" ca="1" si="0"/>
        <v/>
      </c>
      <c r="D16" s="32" t="str">
        <f ca="1">IF(ISERROR(OFFSET(RTT!$A$1,SUMPRODUCT((ListeSalariesRTT=$F$36)*(PlageRTT=B16)*ROW(PlageRTT))-1,0)),"",IF(OFFSET(RTT!$A$1,SUMPRODUCT((ListeSalariesRTT=$F$36)*(PlageRTT=B16)*ROW(PlageRTT))-1,0)=$F$36,B16,""))</f>
        <v/>
      </c>
      <c r="E16" s="38" t="str">
        <f>IF(F16="","",CHOOSE(MATCH(WEEKDAY(F16,2),{1;2;3;4;5;6;7}),"L","M","ME","J","V","S","D"))</f>
        <v>M</v>
      </c>
      <c r="F16" s="39">
        <f t="shared" si="13"/>
        <v>40589</v>
      </c>
      <c r="G16" s="26" t="str">
        <f t="shared" ca="1" si="1"/>
        <v/>
      </c>
      <c r="H16" s="32" t="str">
        <f ca="1">IF(ISERROR(OFFSET(RTT!$A$1,SUMPRODUCT((ListeSalariesRTT=$F$36)*(PlageRTT=F16)*ROW(PlageRTT))-1,0)),"",IF(OFFSET(RTT!$A$1,SUMPRODUCT((ListeSalariesRTT=$F$36)*(PlageRTT=F16)*ROW(PlageRTT))-1,0)=$F$36,F16,""))</f>
        <v/>
      </c>
      <c r="I16" s="38" t="str">
        <f>IF(J16="","",CHOOSE(MATCH(WEEKDAY(J16,2),{1;2;3;4;5;6;7}),"L","M","ME","J","V","S","D"))</f>
        <v>M</v>
      </c>
      <c r="J16" s="39">
        <f t="shared" si="14"/>
        <v>40617</v>
      </c>
      <c r="K16" s="26" t="str">
        <f t="shared" ca="1" si="2"/>
        <v/>
      </c>
      <c r="L16" s="32" t="str">
        <f ca="1">IF(ISERROR(OFFSET(RTT!$A$1,SUMPRODUCT((ListeSalariesRTT=$F$36)*(PlageRTT=J16)*ROW(PlageRTT))-1,0)),"",IF(OFFSET(RTT!$A$1,SUMPRODUCT((ListeSalariesRTT=$F$36)*(PlageRTT=J16)*ROW(PlageRTT))-1,0)=$F$36,J16,""))</f>
        <v/>
      </c>
      <c r="M16" s="38" t="str">
        <f>IF(N16="","",CHOOSE(MATCH(WEEKDAY(N16,2),{1;2;3;4;5;6;7}),"L","M","ME","J","V","S","D"))</f>
        <v>V</v>
      </c>
      <c r="N16" s="39">
        <f t="shared" si="15"/>
        <v>40648</v>
      </c>
      <c r="O16" s="26" t="str">
        <f t="shared" ca="1" si="3"/>
        <v/>
      </c>
      <c r="P16" s="32" t="str">
        <f ca="1">IF(ISERROR(OFFSET(RTT!$A$1,SUMPRODUCT((ListeSalariesRTT=$F$36)*(PlageRTT=N16)*ROW(PlageRTT))-1,0)),"",IF(OFFSET(RTT!$A$1,SUMPRODUCT((ListeSalariesRTT=$F$36)*(PlageRTT=N16)*ROW(PlageRTT))-1,0)=$F$36,N16,""))</f>
        <v/>
      </c>
      <c r="Q16" s="38" t="str">
        <f>IF(R16="","",CHOOSE(MATCH(WEEKDAY(R16,2),{1;2;3;4;5;6;7}),"L","M","ME","J","V","S","D"))</f>
        <v>D</v>
      </c>
      <c r="R16" s="39">
        <f t="shared" si="16"/>
        <v>40678</v>
      </c>
      <c r="S16" s="26" t="str">
        <f t="shared" ca="1" si="4"/>
        <v/>
      </c>
      <c r="T16" s="32" t="str">
        <f ca="1">IF(ISERROR(OFFSET(RTT!$A$1,SUMPRODUCT((ListeSalariesRTT=$F$36)*(PlageRTT=R16)*ROW(PlageRTT))-1,0)),"",IF(OFFSET(RTT!$A$1,SUMPRODUCT((ListeSalariesRTT=$F$36)*(PlageRTT=R16)*ROW(PlageRTT))-1,0)=$F$36,R16,""))</f>
        <v/>
      </c>
      <c r="U16" s="38" t="str">
        <f>IF(V16="","",CHOOSE(MATCH(WEEKDAY(V16,2),{1;2;3;4;5;6;7}),"L","M","ME","J","V","S","D"))</f>
        <v>ME</v>
      </c>
      <c r="V16" s="39">
        <f t="shared" si="17"/>
        <v>40709</v>
      </c>
      <c r="W16" s="26" t="str">
        <f t="shared" ca="1" si="5"/>
        <v/>
      </c>
      <c r="X16" s="32" t="str">
        <f ca="1">IF(ISERROR(OFFSET(RTT!$A$1,SUMPRODUCT((ListeSalariesRTT=$F$36)*(PlageRTT=V16)*ROW(PlageRTT))-1,0)),"",IF(OFFSET(RTT!$A$1,SUMPRODUCT((ListeSalariesRTT=$F$36)*(PlageRTT=V16)*ROW(PlageRTT))-1,0)=$F$36,V16,""))</f>
        <v/>
      </c>
      <c r="Y16" s="38" t="str">
        <f>IF(Z16="","",CHOOSE(MATCH(WEEKDAY(Z16,2),{1;2;3;4;5;6;7}),"L","M","ME","J","V","S","D"))</f>
        <v>V</v>
      </c>
      <c r="Z16" s="39">
        <f t="shared" si="18"/>
        <v>40739</v>
      </c>
      <c r="AA16" s="26" t="str">
        <f t="shared" ca="1" si="6"/>
        <v/>
      </c>
      <c r="AB16" s="32" t="str">
        <f ca="1">IF(ISERROR(OFFSET(RTT!$A$1,SUMPRODUCT((ListeSalariesRTT=$F$36)*(PlageRTT=Z16)*ROW(PlageRTT))-1,0)),"",IF(OFFSET(RTT!$A$1,SUMPRODUCT((ListeSalariesRTT=$F$36)*(PlageRTT=Z16)*ROW(PlageRTT))-1,0)=$F$36,Z16,""))</f>
        <v/>
      </c>
      <c r="AC16" s="38" t="str">
        <f>IF(AD16="","",CHOOSE(MATCH(WEEKDAY(AD16,2),{1;2;3;4;5;6;7}),"L","M","ME","J","V","S","D"))</f>
        <v>L</v>
      </c>
      <c r="AD16" s="39">
        <f t="shared" si="19"/>
        <v>40770</v>
      </c>
      <c r="AE16" s="26" t="str">
        <f t="shared" ca="1" si="7"/>
        <v/>
      </c>
      <c r="AF16" s="32" t="str">
        <f ca="1">IF(ISERROR(OFFSET(RTT!$A$1,SUMPRODUCT((ListeSalariesRTT=$F$36)*(PlageRTT=AD16)*ROW(PlageRTT))-1,0)),"",IF(OFFSET(RTT!$A$1,SUMPRODUCT((ListeSalariesRTT=$F$36)*(PlageRTT=AD16)*ROW(PlageRTT))-1,0)=$F$36,AD16,""))</f>
        <v/>
      </c>
      <c r="AG16" s="38" t="str">
        <f>IF(AH16="","",CHOOSE(MATCH(WEEKDAY(AH16,2),{1;2;3;4;5;6;7}),"L","M","ME","J","V","S","D"))</f>
        <v>J</v>
      </c>
      <c r="AH16" s="39">
        <f t="shared" si="20"/>
        <v>40801</v>
      </c>
      <c r="AI16" s="26" t="str">
        <f t="shared" ca="1" si="8"/>
        <v/>
      </c>
      <c r="AJ16" s="32" t="str">
        <f ca="1">IF(ISERROR(OFFSET(RTT!$A$1,SUMPRODUCT((ListeSalariesRTT=$F$36)*(PlageRTT=AH16)*ROW(PlageRTT))-1,0)),"",IF(OFFSET(RTT!$A$1,SUMPRODUCT((ListeSalariesRTT=$F$36)*(PlageRTT=AH16)*ROW(PlageRTT))-1,0)=$F$36,AH16,""))</f>
        <v/>
      </c>
      <c r="AK16" s="38" t="str">
        <f>IF(AL16="","",CHOOSE(MATCH(WEEKDAY(AL16,2),{1;2;3;4;5;6;7}),"L","M","ME","J","V","S","D"))</f>
        <v>S</v>
      </c>
      <c r="AL16" s="39">
        <f t="shared" si="21"/>
        <v>40831</v>
      </c>
      <c r="AM16" s="26" t="str">
        <f t="shared" ca="1" si="9"/>
        <v/>
      </c>
      <c r="AN16" s="32" t="str">
        <f ca="1">IF(ISERROR(OFFSET(RTT!$A$1,SUMPRODUCT((ListeSalariesRTT=$F$36)*(PlageRTT=AL16)*ROW(PlageRTT))-1,0)),"",IF(OFFSET(RTT!$A$1,SUMPRODUCT((ListeSalariesRTT=$F$36)*(PlageRTT=AL16)*ROW(PlageRTT))-1,0)=$F$36,AL16,""))</f>
        <v/>
      </c>
      <c r="AO16" s="38" t="str">
        <f>IF(AP16="","",CHOOSE(MATCH(WEEKDAY(AP16,2),{1;2;3;4;5;6;7}),"L","M","ME","J","V","S","D"))</f>
        <v>M</v>
      </c>
      <c r="AP16" s="39">
        <f t="shared" si="22"/>
        <v>40862</v>
      </c>
      <c r="AQ16" s="26" t="str">
        <f t="shared" ca="1" si="10"/>
        <v/>
      </c>
      <c r="AR16" s="32" t="str">
        <f ca="1">IF(ISERROR(OFFSET(RTT!$A$1,SUMPRODUCT((ListeSalariesRTT=$F$36)*(PlageRTT=AP16)*ROW(PlageRTT))-1,0)),"",IF(OFFSET(RTT!$A$1,SUMPRODUCT((ListeSalariesRTT=$F$36)*(PlageRTT=AP16)*ROW(PlageRTT))-1,0)=$F$36,AP16,""))</f>
        <v/>
      </c>
      <c r="AS16" s="38" t="str">
        <f>IF(AT16="","",CHOOSE(MATCH(WEEKDAY(AT16,2),{1;2;3;4;5;6;7}),"L","M","ME","J","V","S","D"))</f>
        <v>J</v>
      </c>
      <c r="AT16" s="39">
        <f t="shared" si="23"/>
        <v>40892</v>
      </c>
      <c r="AU16" s="26" t="str">
        <f t="shared" ca="1" si="11"/>
        <v/>
      </c>
      <c r="AV16" s="32" t="str">
        <f ca="1">IF(ISERROR(OFFSET(RTT!$A$1,SUMPRODUCT((ListeSalariesRTT=$F$36)*(PlageRTT=AT16)*ROW(PlageRTT))-1,0)),"",IF(OFFSET(RTT!$A$1,SUMPRODUCT((ListeSalariesRTT=$F$36)*(PlageRTT=AT16)*ROW(PlageRTT))-1,0)=$F$36,AT16,""))</f>
        <v/>
      </c>
    </row>
    <row r="17" spans="1:48">
      <c r="A17" s="38" t="str">
        <f>IF(B17="","",CHOOSE(MATCH(WEEKDAY(B17,2),{1;2;3;4;5;6;7}),"L","M","ME","J","V","S","D"))</f>
        <v>D</v>
      </c>
      <c r="B17" s="39">
        <f t="shared" si="12"/>
        <v>40559</v>
      </c>
      <c r="C17" s="26" t="str">
        <f t="shared" ca="1" si="0"/>
        <v/>
      </c>
      <c r="D17" s="32" t="str">
        <f ca="1">IF(ISERROR(OFFSET(RTT!$A$1,SUMPRODUCT((ListeSalariesRTT=$F$36)*(PlageRTT=B17)*ROW(PlageRTT))-1,0)),"",IF(OFFSET(RTT!$A$1,SUMPRODUCT((ListeSalariesRTT=$F$36)*(PlageRTT=B17)*ROW(PlageRTT))-1,0)=$F$36,B17,""))</f>
        <v/>
      </c>
      <c r="E17" s="38" t="str">
        <f>IF(F17="","",CHOOSE(MATCH(WEEKDAY(F17,2),{1;2;3;4;5;6;7}),"L","M","ME","J","V","S","D"))</f>
        <v>ME</v>
      </c>
      <c r="F17" s="39">
        <f t="shared" si="13"/>
        <v>40590</v>
      </c>
      <c r="G17" s="26" t="str">
        <f t="shared" ca="1" si="1"/>
        <v/>
      </c>
      <c r="H17" s="32" t="str">
        <f ca="1">IF(ISERROR(OFFSET(RTT!$A$1,SUMPRODUCT((ListeSalariesRTT=$F$36)*(PlageRTT=F17)*ROW(PlageRTT))-1,0)),"",IF(OFFSET(RTT!$A$1,SUMPRODUCT((ListeSalariesRTT=$F$36)*(PlageRTT=F17)*ROW(PlageRTT))-1,0)=$F$36,F17,""))</f>
        <v/>
      </c>
      <c r="I17" s="38" t="str">
        <f>IF(J17="","",CHOOSE(MATCH(WEEKDAY(J17,2),{1;2;3;4;5;6;7}),"L","M","ME","J","V","S","D"))</f>
        <v>ME</v>
      </c>
      <c r="J17" s="39">
        <f t="shared" si="14"/>
        <v>40618</v>
      </c>
      <c r="K17" s="26" t="str">
        <f t="shared" ca="1" si="2"/>
        <v/>
      </c>
      <c r="L17" s="32" t="str">
        <f ca="1">IF(ISERROR(OFFSET(RTT!$A$1,SUMPRODUCT((ListeSalariesRTT=$F$36)*(PlageRTT=J17)*ROW(PlageRTT))-1,0)),"",IF(OFFSET(RTT!$A$1,SUMPRODUCT((ListeSalariesRTT=$F$36)*(PlageRTT=J17)*ROW(PlageRTT))-1,0)=$F$36,J17,""))</f>
        <v/>
      </c>
      <c r="M17" s="38" t="str">
        <f>IF(N17="","",CHOOSE(MATCH(WEEKDAY(N17,2),{1;2;3;4;5;6;7}),"L","M","ME","J","V","S","D"))</f>
        <v>S</v>
      </c>
      <c r="N17" s="39">
        <f t="shared" si="15"/>
        <v>40649</v>
      </c>
      <c r="O17" s="26" t="str">
        <f t="shared" ca="1" si="3"/>
        <v/>
      </c>
      <c r="P17" s="32" t="str">
        <f ca="1">IF(ISERROR(OFFSET(RTT!$A$1,SUMPRODUCT((ListeSalariesRTT=$F$36)*(PlageRTT=N17)*ROW(PlageRTT))-1,0)),"",IF(OFFSET(RTT!$A$1,SUMPRODUCT((ListeSalariesRTT=$F$36)*(PlageRTT=N17)*ROW(PlageRTT))-1,0)=$F$36,N17,""))</f>
        <v/>
      </c>
      <c r="Q17" s="38" t="str">
        <f>IF(R17="","",CHOOSE(MATCH(WEEKDAY(R17,2),{1;2;3;4;5;6;7}),"L","M","ME","J","V","S","D"))</f>
        <v>L</v>
      </c>
      <c r="R17" s="39">
        <f t="shared" si="16"/>
        <v>40679</v>
      </c>
      <c r="S17" s="26" t="str">
        <f t="shared" ca="1" si="4"/>
        <v/>
      </c>
      <c r="T17" s="32" t="str">
        <f ca="1">IF(ISERROR(OFFSET(RTT!$A$1,SUMPRODUCT((ListeSalariesRTT=$F$36)*(PlageRTT=R17)*ROW(PlageRTT))-1,0)),"",IF(OFFSET(RTT!$A$1,SUMPRODUCT((ListeSalariesRTT=$F$36)*(PlageRTT=R17)*ROW(PlageRTT))-1,0)=$F$36,R17,""))</f>
        <v/>
      </c>
      <c r="U17" s="38" t="str">
        <f>IF(V17="","",CHOOSE(MATCH(WEEKDAY(V17,2),{1;2;3;4;5;6;7}),"L","M","ME","J","V","S","D"))</f>
        <v>J</v>
      </c>
      <c r="V17" s="39">
        <f t="shared" si="17"/>
        <v>40710</v>
      </c>
      <c r="W17" s="26" t="str">
        <f t="shared" ca="1" si="5"/>
        <v/>
      </c>
      <c r="X17" s="32" t="str">
        <f ca="1">IF(ISERROR(OFFSET(RTT!$A$1,SUMPRODUCT((ListeSalariesRTT=$F$36)*(PlageRTT=V17)*ROW(PlageRTT))-1,0)),"",IF(OFFSET(RTT!$A$1,SUMPRODUCT((ListeSalariesRTT=$F$36)*(PlageRTT=V17)*ROW(PlageRTT))-1,0)=$F$36,V17,""))</f>
        <v/>
      </c>
      <c r="Y17" s="38" t="str">
        <f>IF(Z17="","",CHOOSE(MATCH(WEEKDAY(Z17,2),{1;2;3;4;5;6;7}),"L","M","ME","J","V","S","D"))</f>
        <v>S</v>
      </c>
      <c r="Z17" s="39">
        <f t="shared" si="18"/>
        <v>40740</v>
      </c>
      <c r="AA17" s="26" t="str">
        <f t="shared" ca="1" si="6"/>
        <v/>
      </c>
      <c r="AB17" s="32" t="str">
        <f ca="1">IF(ISERROR(OFFSET(RTT!$A$1,SUMPRODUCT((ListeSalariesRTT=$F$36)*(PlageRTT=Z17)*ROW(PlageRTT))-1,0)),"",IF(OFFSET(RTT!$A$1,SUMPRODUCT((ListeSalariesRTT=$F$36)*(PlageRTT=Z17)*ROW(PlageRTT))-1,0)=$F$36,Z17,""))</f>
        <v/>
      </c>
      <c r="AC17" s="38" t="str">
        <f>IF(AD17="","",CHOOSE(MATCH(WEEKDAY(AD17,2),{1;2;3;4;5;6;7}),"L","M","ME","J","V","S","D"))</f>
        <v>M</v>
      </c>
      <c r="AD17" s="39">
        <f t="shared" si="19"/>
        <v>40771</v>
      </c>
      <c r="AE17" s="26" t="str">
        <f t="shared" ca="1" si="7"/>
        <v/>
      </c>
      <c r="AF17" s="32" t="str">
        <f ca="1">IF(ISERROR(OFFSET(RTT!$A$1,SUMPRODUCT((ListeSalariesRTT=$F$36)*(PlageRTT=AD17)*ROW(PlageRTT))-1,0)),"",IF(OFFSET(RTT!$A$1,SUMPRODUCT((ListeSalariesRTT=$F$36)*(PlageRTT=AD17)*ROW(PlageRTT))-1,0)=$F$36,AD17,""))</f>
        <v/>
      </c>
      <c r="AG17" s="38" t="str">
        <f>IF(AH17="","",CHOOSE(MATCH(WEEKDAY(AH17,2),{1;2;3;4;5;6;7}),"L","M","ME","J","V","S","D"))</f>
        <v>V</v>
      </c>
      <c r="AH17" s="39">
        <f t="shared" si="20"/>
        <v>40802</v>
      </c>
      <c r="AI17" s="26" t="str">
        <f t="shared" ca="1" si="8"/>
        <v/>
      </c>
      <c r="AJ17" s="32" t="str">
        <f ca="1">IF(ISERROR(OFFSET(RTT!$A$1,SUMPRODUCT((ListeSalariesRTT=$F$36)*(PlageRTT=AH17)*ROW(PlageRTT))-1,0)),"",IF(OFFSET(RTT!$A$1,SUMPRODUCT((ListeSalariesRTT=$F$36)*(PlageRTT=AH17)*ROW(PlageRTT))-1,0)=$F$36,AH17,""))</f>
        <v/>
      </c>
      <c r="AK17" s="38" t="str">
        <f>IF(AL17="","",CHOOSE(MATCH(WEEKDAY(AL17,2),{1;2;3;4;5;6;7}),"L","M","ME","J","V","S","D"))</f>
        <v>D</v>
      </c>
      <c r="AL17" s="39">
        <f t="shared" si="21"/>
        <v>40832</v>
      </c>
      <c r="AM17" s="26" t="str">
        <f t="shared" ca="1" si="9"/>
        <v/>
      </c>
      <c r="AN17" s="32" t="str">
        <f ca="1">IF(ISERROR(OFFSET(RTT!$A$1,SUMPRODUCT((ListeSalariesRTT=$F$36)*(PlageRTT=AL17)*ROW(PlageRTT))-1,0)),"",IF(OFFSET(RTT!$A$1,SUMPRODUCT((ListeSalariesRTT=$F$36)*(PlageRTT=AL17)*ROW(PlageRTT))-1,0)=$F$36,AL17,""))</f>
        <v/>
      </c>
      <c r="AO17" s="38" t="str">
        <f>IF(AP17="","",CHOOSE(MATCH(WEEKDAY(AP17,2),{1;2;3;4;5;6;7}),"L","M","ME","J","V","S","D"))</f>
        <v>ME</v>
      </c>
      <c r="AP17" s="39">
        <f t="shared" si="22"/>
        <v>40863</v>
      </c>
      <c r="AQ17" s="26" t="str">
        <f t="shared" ca="1" si="10"/>
        <v/>
      </c>
      <c r="AR17" s="32" t="str">
        <f ca="1">IF(ISERROR(OFFSET(RTT!$A$1,SUMPRODUCT((ListeSalariesRTT=$F$36)*(PlageRTT=AP17)*ROW(PlageRTT))-1,0)),"",IF(OFFSET(RTT!$A$1,SUMPRODUCT((ListeSalariesRTT=$F$36)*(PlageRTT=AP17)*ROW(PlageRTT))-1,0)=$F$36,AP17,""))</f>
        <v/>
      </c>
      <c r="AS17" s="38" t="str">
        <f>IF(AT17="","",CHOOSE(MATCH(WEEKDAY(AT17,2),{1;2;3;4;5;6;7}),"L","M","ME","J","V","S","D"))</f>
        <v>V</v>
      </c>
      <c r="AT17" s="39">
        <f t="shared" si="23"/>
        <v>40893</v>
      </c>
      <c r="AU17" s="26" t="str">
        <f t="shared" ca="1" si="11"/>
        <v/>
      </c>
      <c r="AV17" s="32" t="str">
        <f ca="1">IF(ISERROR(OFFSET(RTT!$A$1,SUMPRODUCT((ListeSalariesRTT=$F$36)*(PlageRTT=AT17)*ROW(PlageRTT))-1,0)),"",IF(OFFSET(RTT!$A$1,SUMPRODUCT((ListeSalariesRTT=$F$36)*(PlageRTT=AT17)*ROW(PlageRTT))-1,0)=$F$36,AT17,""))</f>
        <v/>
      </c>
    </row>
    <row r="18" spans="1:48">
      <c r="A18" s="38" t="str">
        <f>IF(B18="","",CHOOSE(MATCH(WEEKDAY(B18,2),{1;2;3;4;5;6;7}),"L","M","ME","J","V","S","D"))</f>
        <v>L</v>
      </c>
      <c r="B18" s="39">
        <f t="shared" si="12"/>
        <v>40560</v>
      </c>
      <c r="C18" s="26" t="str">
        <f t="shared" ca="1" si="0"/>
        <v/>
      </c>
      <c r="D18" s="32" t="str">
        <f ca="1">IF(ISERROR(OFFSET(RTT!$A$1,SUMPRODUCT((ListeSalariesRTT=$F$36)*(PlageRTT=B18)*ROW(PlageRTT))-1,0)),"",IF(OFFSET(RTT!$A$1,SUMPRODUCT((ListeSalariesRTT=$F$36)*(PlageRTT=B18)*ROW(PlageRTT))-1,0)=$F$36,B18,""))</f>
        <v/>
      </c>
      <c r="E18" s="38" t="str">
        <f>IF(F18="","",CHOOSE(MATCH(WEEKDAY(F18,2),{1;2;3;4;5;6;7}),"L","M","ME","J","V","S","D"))</f>
        <v>J</v>
      </c>
      <c r="F18" s="39">
        <f t="shared" si="13"/>
        <v>40591</v>
      </c>
      <c r="G18" s="26" t="str">
        <f t="shared" ca="1" si="1"/>
        <v/>
      </c>
      <c r="H18" s="32" t="str">
        <f ca="1">IF(ISERROR(OFFSET(RTT!$A$1,SUMPRODUCT((ListeSalariesRTT=$F$36)*(PlageRTT=F18)*ROW(PlageRTT))-1,0)),"",IF(OFFSET(RTT!$A$1,SUMPRODUCT((ListeSalariesRTT=$F$36)*(PlageRTT=F18)*ROW(PlageRTT))-1,0)=$F$36,F18,""))</f>
        <v/>
      </c>
      <c r="I18" s="38" t="str">
        <f>IF(J18="","",CHOOSE(MATCH(WEEKDAY(J18,2),{1;2;3;4;5;6;7}),"L","M","ME","J","V","S","D"))</f>
        <v>J</v>
      </c>
      <c r="J18" s="39">
        <f t="shared" si="14"/>
        <v>40619</v>
      </c>
      <c r="K18" s="26" t="str">
        <f t="shared" ca="1" si="2"/>
        <v/>
      </c>
      <c r="L18" s="32" t="str">
        <f ca="1">IF(ISERROR(OFFSET(RTT!$A$1,SUMPRODUCT((ListeSalariesRTT=$F$36)*(PlageRTT=J18)*ROW(PlageRTT))-1,0)),"",IF(OFFSET(RTT!$A$1,SUMPRODUCT((ListeSalariesRTT=$F$36)*(PlageRTT=J18)*ROW(PlageRTT))-1,0)=$F$36,J18,""))</f>
        <v/>
      </c>
      <c r="M18" s="38" t="str">
        <f>IF(N18="","",CHOOSE(MATCH(WEEKDAY(N18,2),{1;2;3;4;5;6;7}),"L","M","ME","J","V","S","D"))</f>
        <v>D</v>
      </c>
      <c r="N18" s="39">
        <f t="shared" si="15"/>
        <v>40650</v>
      </c>
      <c r="O18" s="26" t="str">
        <f t="shared" ca="1" si="3"/>
        <v/>
      </c>
      <c r="P18" s="32" t="str">
        <f ca="1">IF(ISERROR(OFFSET(RTT!$A$1,SUMPRODUCT((ListeSalariesRTT=$F$36)*(PlageRTT=N18)*ROW(PlageRTT))-1,0)),"",IF(OFFSET(RTT!$A$1,SUMPRODUCT((ListeSalariesRTT=$F$36)*(PlageRTT=N18)*ROW(PlageRTT))-1,0)=$F$36,N18,""))</f>
        <v/>
      </c>
      <c r="Q18" s="38" t="str">
        <f>IF(R18="","",CHOOSE(MATCH(WEEKDAY(R18,2),{1;2;3;4;5;6;7}),"L","M","ME","J","V","S","D"))</f>
        <v>M</v>
      </c>
      <c r="R18" s="39">
        <f t="shared" si="16"/>
        <v>40680</v>
      </c>
      <c r="S18" s="26" t="str">
        <f t="shared" ca="1" si="4"/>
        <v/>
      </c>
      <c r="T18" s="32" t="str">
        <f ca="1">IF(ISERROR(OFFSET(RTT!$A$1,SUMPRODUCT((ListeSalariesRTT=$F$36)*(PlageRTT=R18)*ROW(PlageRTT))-1,0)),"",IF(OFFSET(RTT!$A$1,SUMPRODUCT((ListeSalariesRTT=$F$36)*(PlageRTT=R18)*ROW(PlageRTT))-1,0)=$F$36,R18,""))</f>
        <v/>
      </c>
      <c r="U18" s="38" t="str">
        <f>IF(V18="","",CHOOSE(MATCH(WEEKDAY(V18,2),{1;2;3;4;5;6;7}),"L","M","ME","J","V","S","D"))</f>
        <v>V</v>
      </c>
      <c r="V18" s="39">
        <f t="shared" si="17"/>
        <v>40711</v>
      </c>
      <c r="W18" s="26" t="str">
        <f t="shared" ca="1" si="5"/>
        <v/>
      </c>
      <c r="X18" s="32" t="str">
        <f ca="1">IF(ISERROR(OFFSET(RTT!$A$1,SUMPRODUCT((ListeSalariesRTT=$F$36)*(PlageRTT=V18)*ROW(PlageRTT))-1,0)),"",IF(OFFSET(RTT!$A$1,SUMPRODUCT((ListeSalariesRTT=$F$36)*(PlageRTT=V18)*ROW(PlageRTT))-1,0)=$F$36,V18,""))</f>
        <v/>
      </c>
      <c r="Y18" s="38" t="str">
        <f>IF(Z18="","",CHOOSE(MATCH(WEEKDAY(Z18,2),{1;2;3;4;5;6;7}),"L","M","ME","J","V","S","D"))</f>
        <v>D</v>
      </c>
      <c r="Z18" s="39">
        <f t="shared" si="18"/>
        <v>40741</v>
      </c>
      <c r="AA18" s="26" t="str">
        <f t="shared" ca="1" si="6"/>
        <v/>
      </c>
      <c r="AB18" s="32" t="str">
        <f ca="1">IF(ISERROR(OFFSET(RTT!$A$1,SUMPRODUCT((ListeSalariesRTT=$F$36)*(PlageRTT=Z18)*ROW(PlageRTT))-1,0)),"",IF(OFFSET(RTT!$A$1,SUMPRODUCT((ListeSalariesRTT=$F$36)*(PlageRTT=Z18)*ROW(PlageRTT))-1,0)=$F$36,Z18,""))</f>
        <v/>
      </c>
      <c r="AC18" s="38" t="str">
        <f>IF(AD18="","",CHOOSE(MATCH(WEEKDAY(AD18,2),{1;2;3;4;5;6;7}),"L","M","ME","J","V","S","D"))</f>
        <v>ME</v>
      </c>
      <c r="AD18" s="39">
        <f t="shared" si="19"/>
        <v>40772</v>
      </c>
      <c r="AE18" s="26" t="str">
        <f t="shared" ca="1" si="7"/>
        <v/>
      </c>
      <c r="AF18" s="32" t="str">
        <f ca="1">IF(ISERROR(OFFSET(RTT!$A$1,SUMPRODUCT((ListeSalariesRTT=$F$36)*(PlageRTT=AD18)*ROW(PlageRTT))-1,0)),"",IF(OFFSET(RTT!$A$1,SUMPRODUCT((ListeSalariesRTT=$F$36)*(PlageRTT=AD18)*ROW(PlageRTT))-1,0)=$F$36,AD18,""))</f>
        <v/>
      </c>
      <c r="AG18" s="38" t="str">
        <f>IF(AH18="","",CHOOSE(MATCH(WEEKDAY(AH18,2),{1;2;3;4;5;6;7}),"L","M","ME","J","V","S","D"))</f>
        <v>S</v>
      </c>
      <c r="AH18" s="39">
        <f t="shared" si="20"/>
        <v>40803</v>
      </c>
      <c r="AI18" s="26" t="str">
        <f t="shared" ca="1" si="8"/>
        <v/>
      </c>
      <c r="AJ18" s="32" t="str">
        <f ca="1">IF(ISERROR(OFFSET(RTT!$A$1,SUMPRODUCT((ListeSalariesRTT=$F$36)*(PlageRTT=AH18)*ROW(PlageRTT))-1,0)),"",IF(OFFSET(RTT!$A$1,SUMPRODUCT((ListeSalariesRTT=$F$36)*(PlageRTT=AH18)*ROW(PlageRTT))-1,0)=$F$36,AH18,""))</f>
        <v/>
      </c>
      <c r="AK18" s="38" t="str">
        <f>IF(AL18="","",CHOOSE(MATCH(WEEKDAY(AL18,2),{1;2;3;4;5;6;7}),"L","M","ME","J","V","S","D"))</f>
        <v>L</v>
      </c>
      <c r="AL18" s="39">
        <f t="shared" si="21"/>
        <v>40833</v>
      </c>
      <c r="AM18" s="26" t="str">
        <f t="shared" ca="1" si="9"/>
        <v/>
      </c>
      <c r="AN18" s="32" t="str">
        <f ca="1">IF(ISERROR(OFFSET(RTT!$A$1,SUMPRODUCT((ListeSalariesRTT=$F$36)*(PlageRTT=AL18)*ROW(PlageRTT))-1,0)),"",IF(OFFSET(RTT!$A$1,SUMPRODUCT((ListeSalariesRTT=$F$36)*(PlageRTT=AL18)*ROW(PlageRTT))-1,0)=$F$36,AL18,""))</f>
        <v/>
      </c>
      <c r="AO18" s="38" t="str">
        <f>IF(AP18="","",CHOOSE(MATCH(WEEKDAY(AP18,2),{1;2;3;4;5;6;7}),"L","M","ME","J","V","S","D"))</f>
        <v>J</v>
      </c>
      <c r="AP18" s="39">
        <f t="shared" si="22"/>
        <v>40864</v>
      </c>
      <c r="AQ18" s="26" t="str">
        <f t="shared" ca="1" si="10"/>
        <v/>
      </c>
      <c r="AR18" s="32" t="str">
        <f ca="1">IF(ISERROR(OFFSET(RTT!$A$1,SUMPRODUCT((ListeSalariesRTT=$F$36)*(PlageRTT=AP18)*ROW(PlageRTT))-1,0)),"",IF(OFFSET(RTT!$A$1,SUMPRODUCT((ListeSalariesRTT=$F$36)*(PlageRTT=AP18)*ROW(PlageRTT))-1,0)=$F$36,AP18,""))</f>
        <v/>
      </c>
      <c r="AS18" s="38" t="str">
        <f>IF(AT18="","",CHOOSE(MATCH(WEEKDAY(AT18,2),{1;2;3;4;5;6;7}),"L","M","ME","J","V","S","D"))</f>
        <v>S</v>
      </c>
      <c r="AT18" s="39">
        <f t="shared" si="23"/>
        <v>40894</v>
      </c>
      <c r="AU18" s="26" t="str">
        <f t="shared" ca="1" si="11"/>
        <v/>
      </c>
      <c r="AV18" s="32" t="str">
        <f ca="1">IF(ISERROR(OFFSET(RTT!$A$1,SUMPRODUCT((ListeSalariesRTT=$F$36)*(PlageRTT=AT18)*ROW(PlageRTT))-1,0)),"",IF(OFFSET(RTT!$A$1,SUMPRODUCT((ListeSalariesRTT=$F$36)*(PlageRTT=AT18)*ROW(PlageRTT))-1,0)=$F$36,AT18,""))</f>
        <v/>
      </c>
    </row>
    <row r="19" spans="1:48">
      <c r="A19" s="38" t="str">
        <f>IF(B19="","",CHOOSE(MATCH(WEEKDAY(B19,2),{1;2;3;4;5;6;7}),"L","M","ME","J","V","S","D"))</f>
        <v>M</v>
      </c>
      <c r="B19" s="39">
        <f t="shared" si="12"/>
        <v>40561</v>
      </c>
      <c r="C19" s="26" t="str">
        <f t="shared" ca="1" si="0"/>
        <v/>
      </c>
      <c r="D19" s="32" t="str">
        <f ca="1">IF(ISERROR(OFFSET(RTT!$A$1,SUMPRODUCT((ListeSalariesRTT=$F$36)*(PlageRTT=B19)*ROW(PlageRTT))-1,0)),"",IF(OFFSET(RTT!$A$1,SUMPRODUCT((ListeSalariesRTT=$F$36)*(PlageRTT=B19)*ROW(PlageRTT))-1,0)=$F$36,B19,""))</f>
        <v/>
      </c>
      <c r="E19" s="38" t="str">
        <f>IF(F19="","",CHOOSE(MATCH(WEEKDAY(F19,2),{1;2;3;4;5;6;7}),"L","M","ME","J","V","S","D"))</f>
        <v>V</v>
      </c>
      <c r="F19" s="39">
        <f t="shared" si="13"/>
        <v>40592</v>
      </c>
      <c r="G19" s="26" t="str">
        <f t="shared" ca="1" si="1"/>
        <v/>
      </c>
      <c r="H19" s="32" t="str">
        <f ca="1">IF(ISERROR(OFFSET(RTT!$A$1,SUMPRODUCT((ListeSalariesRTT=$F$36)*(PlageRTT=F19)*ROW(PlageRTT))-1,0)),"",IF(OFFSET(RTT!$A$1,SUMPRODUCT((ListeSalariesRTT=$F$36)*(PlageRTT=F19)*ROW(PlageRTT))-1,0)=$F$36,F19,""))</f>
        <v/>
      </c>
      <c r="I19" s="38" t="str">
        <f>IF(J19="","",CHOOSE(MATCH(WEEKDAY(J19,2),{1;2;3;4;5;6;7}),"L","M","ME","J","V","S","D"))</f>
        <v>V</v>
      </c>
      <c r="J19" s="39">
        <f t="shared" si="14"/>
        <v>40620</v>
      </c>
      <c r="K19" s="26" t="str">
        <f t="shared" ca="1" si="2"/>
        <v/>
      </c>
      <c r="L19" s="32" t="str">
        <f ca="1">IF(ISERROR(OFFSET(RTT!$A$1,SUMPRODUCT((ListeSalariesRTT=$F$36)*(PlageRTT=J19)*ROW(PlageRTT))-1,0)),"",IF(OFFSET(RTT!$A$1,SUMPRODUCT((ListeSalariesRTT=$F$36)*(PlageRTT=J19)*ROW(PlageRTT))-1,0)=$F$36,J19,""))</f>
        <v/>
      </c>
      <c r="M19" s="38" t="str">
        <f>IF(N19="","",CHOOSE(MATCH(WEEKDAY(N19,2),{1;2;3;4;5;6;7}),"L","M","ME","J","V","S","D"))</f>
        <v>L</v>
      </c>
      <c r="N19" s="39">
        <f t="shared" si="15"/>
        <v>40651</v>
      </c>
      <c r="O19" s="26" t="str">
        <f t="shared" ca="1" si="3"/>
        <v/>
      </c>
      <c r="P19" s="32" t="str">
        <f ca="1">IF(ISERROR(OFFSET(RTT!$A$1,SUMPRODUCT((ListeSalariesRTT=$F$36)*(PlageRTT=N19)*ROW(PlageRTT))-1,0)),"",IF(OFFSET(RTT!$A$1,SUMPRODUCT((ListeSalariesRTT=$F$36)*(PlageRTT=N19)*ROW(PlageRTT))-1,0)=$F$36,N19,""))</f>
        <v/>
      </c>
      <c r="Q19" s="38" t="str">
        <f>IF(R19="","",CHOOSE(MATCH(WEEKDAY(R19,2),{1;2;3;4;5;6;7}),"L","M","ME","J","V","S","D"))</f>
        <v>ME</v>
      </c>
      <c r="R19" s="39">
        <f t="shared" si="16"/>
        <v>40681</v>
      </c>
      <c r="S19" s="26" t="str">
        <f t="shared" ca="1" si="4"/>
        <v/>
      </c>
      <c r="T19" s="32" t="str">
        <f ca="1">IF(ISERROR(OFFSET(RTT!$A$1,SUMPRODUCT((ListeSalariesRTT=$F$36)*(PlageRTT=R19)*ROW(PlageRTT))-1,0)),"",IF(OFFSET(RTT!$A$1,SUMPRODUCT((ListeSalariesRTT=$F$36)*(PlageRTT=R19)*ROW(PlageRTT))-1,0)=$F$36,R19,""))</f>
        <v/>
      </c>
      <c r="U19" s="38" t="str">
        <f>IF(V19="","",CHOOSE(MATCH(WEEKDAY(V19,2),{1;2;3;4;5;6;7}),"L","M","ME","J","V","S","D"))</f>
        <v>S</v>
      </c>
      <c r="V19" s="39">
        <f t="shared" si="17"/>
        <v>40712</v>
      </c>
      <c r="W19" s="26" t="str">
        <f t="shared" ca="1" si="5"/>
        <v/>
      </c>
      <c r="X19" s="32" t="str">
        <f ca="1">IF(ISERROR(OFFSET(RTT!$A$1,SUMPRODUCT((ListeSalariesRTT=$F$36)*(PlageRTT=V19)*ROW(PlageRTT))-1,0)),"",IF(OFFSET(RTT!$A$1,SUMPRODUCT((ListeSalariesRTT=$F$36)*(PlageRTT=V19)*ROW(PlageRTT))-1,0)=$F$36,V19,""))</f>
        <v/>
      </c>
      <c r="Y19" s="38" t="str">
        <f>IF(Z19="","",CHOOSE(MATCH(WEEKDAY(Z19,2),{1;2;3;4;5;6;7}),"L","M","ME","J","V","S","D"))</f>
        <v>L</v>
      </c>
      <c r="Z19" s="39">
        <f t="shared" si="18"/>
        <v>40742</v>
      </c>
      <c r="AA19" s="26" t="str">
        <f t="shared" ca="1" si="6"/>
        <v/>
      </c>
      <c r="AB19" s="32" t="str">
        <f ca="1">IF(ISERROR(OFFSET(RTT!$A$1,SUMPRODUCT((ListeSalariesRTT=$F$36)*(PlageRTT=Z19)*ROW(PlageRTT))-1,0)),"",IF(OFFSET(RTT!$A$1,SUMPRODUCT((ListeSalariesRTT=$F$36)*(PlageRTT=Z19)*ROW(PlageRTT))-1,0)=$F$36,Z19,""))</f>
        <v/>
      </c>
      <c r="AC19" s="38" t="str">
        <f>IF(AD19="","",CHOOSE(MATCH(WEEKDAY(AD19,2),{1;2;3;4;5;6;7}),"L","M","ME","J","V","S","D"))</f>
        <v>J</v>
      </c>
      <c r="AD19" s="39">
        <f t="shared" si="19"/>
        <v>40773</v>
      </c>
      <c r="AE19" s="26" t="str">
        <f t="shared" ca="1" si="7"/>
        <v/>
      </c>
      <c r="AF19" s="32" t="str">
        <f ca="1">IF(ISERROR(OFFSET(RTT!$A$1,SUMPRODUCT((ListeSalariesRTT=$F$36)*(PlageRTT=AD19)*ROW(PlageRTT))-1,0)),"",IF(OFFSET(RTT!$A$1,SUMPRODUCT((ListeSalariesRTT=$F$36)*(PlageRTT=AD19)*ROW(PlageRTT))-1,0)=$F$36,AD19,""))</f>
        <v/>
      </c>
      <c r="AG19" s="38" t="str">
        <f>IF(AH19="","",CHOOSE(MATCH(WEEKDAY(AH19,2),{1;2;3;4;5;6;7}),"L","M","ME","J","V","S","D"))</f>
        <v>D</v>
      </c>
      <c r="AH19" s="39">
        <f t="shared" si="20"/>
        <v>40804</v>
      </c>
      <c r="AI19" s="26" t="str">
        <f t="shared" ca="1" si="8"/>
        <v/>
      </c>
      <c r="AJ19" s="32" t="str">
        <f ca="1">IF(ISERROR(OFFSET(RTT!$A$1,SUMPRODUCT((ListeSalariesRTT=$F$36)*(PlageRTT=AH19)*ROW(PlageRTT))-1,0)),"",IF(OFFSET(RTT!$A$1,SUMPRODUCT((ListeSalariesRTT=$F$36)*(PlageRTT=AH19)*ROW(PlageRTT))-1,0)=$F$36,AH19,""))</f>
        <v/>
      </c>
      <c r="AK19" s="38" t="str">
        <f>IF(AL19="","",CHOOSE(MATCH(WEEKDAY(AL19,2),{1;2;3;4;5;6;7}),"L","M","ME","J","V","S","D"))</f>
        <v>M</v>
      </c>
      <c r="AL19" s="39">
        <f t="shared" si="21"/>
        <v>40834</v>
      </c>
      <c r="AM19" s="26" t="str">
        <f t="shared" ca="1" si="9"/>
        <v/>
      </c>
      <c r="AN19" s="32" t="str">
        <f ca="1">IF(ISERROR(OFFSET(RTT!$A$1,SUMPRODUCT((ListeSalariesRTT=$F$36)*(PlageRTT=AL19)*ROW(PlageRTT))-1,0)),"",IF(OFFSET(RTT!$A$1,SUMPRODUCT((ListeSalariesRTT=$F$36)*(PlageRTT=AL19)*ROW(PlageRTT))-1,0)=$F$36,AL19,""))</f>
        <v/>
      </c>
      <c r="AO19" s="38" t="str">
        <f>IF(AP19="","",CHOOSE(MATCH(WEEKDAY(AP19,2),{1;2;3;4;5;6;7}),"L","M","ME","J","V","S","D"))</f>
        <v>V</v>
      </c>
      <c r="AP19" s="39">
        <f t="shared" si="22"/>
        <v>40865</v>
      </c>
      <c r="AQ19" s="26" t="str">
        <f t="shared" ca="1" si="10"/>
        <v/>
      </c>
      <c r="AR19" s="32" t="str">
        <f ca="1">IF(ISERROR(OFFSET(RTT!$A$1,SUMPRODUCT((ListeSalariesRTT=$F$36)*(PlageRTT=AP19)*ROW(PlageRTT))-1,0)),"",IF(OFFSET(RTT!$A$1,SUMPRODUCT((ListeSalariesRTT=$F$36)*(PlageRTT=AP19)*ROW(PlageRTT))-1,0)=$F$36,AP19,""))</f>
        <v/>
      </c>
      <c r="AS19" s="38" t="str">
        <f>IF(AT19="","",CHOOSE(MATCH(WEEKDAY(AT19,2),{1;2;3;4;5;6;7}),"L","M","ME","J","V","S","D"))</f>
        <v>D</v>
      </c>
      <c r="AT19" s="39">
        <f t="shared" si="23"/>
        <v>40895</v>
      </c>
      <c r="AU19" s="26" t="str">
        <f t="shared" ca="1" si="11"/>
        <v/>
      </c>
      <c r="AV19" s="32" t="str">
        <f ca="1">IF(ISERROR(OFFSET(RTT!$A$1,SUMPRODUCT((ListeSalariesRTT=$F$36)*(PlageRTT=AT19)*ROW(PlageRTT))-1,0)),"",IF(OFFSET(RTT!$A$1,SUMPRODUCT((ListeSalariesRTT=$F$36)*(PlageRTT=AT19)*ROW(PlageRTT))-1,0)=$F$36,AT19,""))</f>
        <v/>
      </c>
    </row>
    <row r="20" spans="1:48">
      <c r="A20" s="38" t="str">
        <f>IF(B20="","",CHOOSE(MATCH(WEEKDAY(B20,2),{1;2;3;4;5;6;7}),"L","M","ME","J","V","S","D"))</f>
        <v>ME</v>
      </c>
      <c r="B20" s="39">
        <f t="shared" si="12"/>
        <v>40562</v>
      </c>
      <c r="C20" s="26" t="str">
        <f t="shared" ca="1" si="0"/>
        <v/>
      </c>
      <c r="D20" s="32" t="str">
        <f ca="1">IF(ISERROR(OFFSET(RTT!$A$1,SUMPRODUCT((ListeSalariesRTT=$F$36)*(PlageRTT=B20)*ROW(PlageRTT))-1,0)),"",IF(OFFSET(RTT!$A$1,SUMPRODUCT((ListeSalariesRTT=$F$36)*(PlageRTT=B20)*ROW(PlageRTT))-1,0)=$F$36,B20,""))</f>
        <v/>
      </c>
      <c r="E20" s="38" t="str">
        <f>IF(F20="","",CHOOSE(MATCH(WEEKDAY(F20,2),{1;2;3;4;5;6;7}),"L","M","ME","J","V","S","D"))</f>
        <v>S</v>
      </c>
      <c r="F20" s="39">
        <f t="shared" si="13"/>
        <v>40593</v>
      </c>
      <c r="G20" s="26" t="str">
        <f t="shared" ca="1" si="1"/>
        <v/>
      </c>
      <c r="H20" s="32" t="str">
        <f ca="1">IF(ISERROR(OFFSET(RTT!$A$1,SUMPRODUCT((ListeSalariesRTT=$F$36)*(PlageRTT=F20)*ROW(PlageRTT))-1,0)),"",IF(OFFSET(RTT!$A$1,SUMPRODUCT((ListeSalariesRTT=$F$36)*(PlageRTT=F20)*ROW(PlageRTT))-1,0)=$F$36,F20,""))</f>
        <v/>
      </c>
      <c r="I20" s="38" t="str">
        <f>IF(J20="","",CHOOSE(MATCH(WEEKDAY(J20,2),{1;2;3;4;5;6;7}),"L","M","ME","J","V","S","D"))</f>
        <v>S</v>
      </c>
      <c r="J20" s="39">
        <f t="shared" si="14"/>
        <v>40621</v>
      </c>
      <c r="K20" s="26" t="str">
        <f t="shared" ca="1" si="2"/>
        <v/>
      </c>
      <c r="L20" s="32" t="str">
        <f ca="1">IF(ISERROR(OFFSET(RTT!$A$1,SUMPRODUCT((ListeSalariesRTT=$F$36)*(PlageRTT=J20)*ROW(PlageRTT))-1,0)),"",IF(OFFSET(RTT!$A$1,SUMPRODUCT((ListeSalariesRTT=$F$36)*(PlageRTT=J20)*ROW(PlageRTT))-1,0)=$F$36,J20,""))</f>
        <v/>
      </c>
      <c r="M20" s="38" t="str">
        <f>IF(N20="","",CHOOSE(MATCH(WEEKDAY(N20,2),{1;2;3;4;5;6;7}),"L","M","ME","J","V","S","D"))</f>
        <v>M</v>
      </c>
      <c r="N20" s="39">
        <f t="shared" si="15"/>
        <v>40652</v>
      </c>
      <c r="O20" s="26" t="str">
        <f t="shared" ca="1" si="3"/>
        <v/>
      </c>
      <c r="P20" s="32" t="str">
        <f ca="1">IF(ISERROR(OFFSET(RTT!$A$1,SUMPRODUCT((ListeSalariesRTT=$F$36)*(PlageRTT=N20)*ROW(PlageRTT))-1,0)),"",IF(OFFSET(RTT!$A$1,SUMPRODUCT((ListeSalariesRTT=$F$36)*(PlageRTT=N20)*ROW(PlageRTT))-1,0)=$F$36,N20,""))</f>
        <v/>
      </c>
      <c r="Q20" s="38" t="str">
        <f>IF(R20="","",CHOOSE(MATCH(WEEKDAY(R20,2),{1;2;3;4;5;6;7}),"L","M","ME","J","V","S","D"))</f>
        <v>J</v>
      </c>
      <c r="R20" s="39">
        <f t="shared" si="16"/>
        <v>40682</v>
      </c>
      <c r="S20" s="26" t="str">
        <f t="shared" ca="1" si="4"/>
        <v/>
      </c>
      <c r="T20" s="32" t="str">
        <f ca="1">IF(ISERROR(OFFSET(RTT!$A$1,SUMPRODUCT((ListeSalariesRTT=$F$36)*(PlageRTT=R20)*ROW(PlageRTT))-1,0)),"",IF(OFFSET(RTT!$A$1,SUMPRODUCT((ListeSalariesRTT=$F$36)*(PlageRTT=R20)*ROW(PlageRTT))-1,0)=$F$36,R20,""))</f>
        <v/>
      </c>
      <c r="U20" s="38" t="str">
        <f>IF(V20="","",CHOOSE(MATCH(WEEKDAY(V20,2),{1;2;3;4;5;6;7}),"L","M","ME","J","V","S","D"))</f>
        <v>D</v>
      </c>
      <c r="V20" s="39">
        <f t="shared" si="17"/>
        <v>40713</v>
      </c>
      <c r="W20" s="26" t="str">
        <f t="shared" ca="1" si="5"/>
        <v/>
      </c>
      <c r="X20" s="32" t="str">
        <f ca="1">IF(ISERROR(OFFSET(RTT!$A$1,SUMPRODUCT((ListeSalariesRTT=$F$36)*(PlageRTT=V20)*ROW(PlageRTT))-1,0)),"",IF(OFFSET(RTT!$A$1,SUMPRODUCT((ListeSalariesRTT=$F$36)*(PlageRTT=V20)*ROW(PlageRTT))-1,0)=$F$36,V20,""))</f>
        <v/>
      </c>
      <c r="Y20" s="38" t="str">
        <f>IF(Z20="","",CHOOSE(MATCH(WEEKDAY(Z20,2),{1;2;3;4;5;6;7}),"L","M","ME","J","V","S","D"))</f>
        <v>M</v>
      </c>
      <c r="Z20" s="39">
        <f t="shared" si="18"/>
        <v>40743</v>
      </c>
      <c r="AA20" s="26" t="str">
        <f t="shared" ca="1" si="6"/>
        <v/>
      </c>
      <c r="AB20" s="32" t="str">
        <f ca="1">IF(ISERROR(OFFSET(RTT!$A$1,SUMPRODUCT((ListeSalariesRTT=$F$36)*(PlageRTT=Z20)*ROW(PlageRTT))-1,0)),"",IF(OFFSET(RTT!$A$1,SUMPRODUCT((ListeSalariesRTT=$F$36)*(PlageRTT=Z20)*ROW(PlageRTT))-1,0)=$F$36,Z20,""))</f>
        <v/>
      </c>
      <c r="AC20" s="38" t="str">
        <f>IF(AD20="","",CHOOSE(MATCH(WEEKDAY(AD20,2),{1;2;3;4;5;6;7}),"L","M","ME","J","V","S","D"))</f>
        <v>V</v>
      </c>
      <c r="AD20" s="39">
        <f t="shared" si="19"/>
        <v>40774</v>
      </c>
      <c r="AE20" s="26" t="str">
        <f t="shared" ca="1" si="7"/>
        <v/>
      </c>
      <c r="AF20" s="32" t="str">
        <f ca="1">IF(ISERROR(OFFSET(RTT!$A$1,SUMPRODUCT((ListeSalariesRTT=$F$36)*(PlageRTT=AD20)*ROW(PlageRTT))-1,0)),"",IF(OFFSET(RTT!$A$1,SUMPRODUCT((ListeSalariesRTT=$F$36)*(PlageRTT=AD20)*ROW(PlageRTT))-1,0)=$F$36,AD20,""))</f>
        <v/>
      </c>
      <c r="AG20" s="38" t="str">
        <f>IF(AH20="","",CHOOSE(MATCH(WEEKDAY(AH20,2),{1;2;3;4;5;6;7}),"L","M","ME","J","V","S","D"))</f>
        <v>L</v>
      </c>
      <c r="AH20" s="39">
        <f t="shared" si="20"/>
        <v>40805</v>
      </c>
      <c r="AI20" s="26" t="str">
        <f t="shared" ca="1" si="8"/>
        <v/>
      </c>
      <c r="AJ20" s="32" t="str">
        <f ca="1">IF(ISERROR(OFFSET(RTT!$A$1,SUMPRODUCT((ListeSalariesRTT=$F$36)*(PlageRTT=AH20)*ROW(PlageRTT))-1,0)),"",IF(OFFSET(RTT!$A$1,SUMPRODUCT((ListeSalariesRTT=$F$36)*(PlageRTT=AH20)*ROW(PlageRTT))-1,0)=$F$36,AH20,""))</f>
        <v/>
      </c>
      <c r="AK20" s="38" t="str">
        <f>IF(AL20="","",CHOOSE(MATCH(WEEKDAY(AL20,2),{1;2;3;4;5;6;7}),"L","M","ME","J","V","S","D"))</f>
        <v>ME</v>
      </c>
      <c r="AL20" s="39">
        <f t="shared" si="21"/>
        <v>40835</v>
      </c>
      <c r="AM20" s="26" t="str">
        <f t="shared" ca="1" si="9"/>
        <v/>
      </c>
      <c r="AN20" s="32" t="str">
        <f ca="1">IF(ISERROR(OFFSET(RTT!$A$1,SUMPRODUCT((ListeSalariesRTT=$F$36)*(PlageRTT=AL20)*ROW(PlageRTT))-1,0)),"",IF(OFFSET(RTT!$A$1,SUMPRODUCT((ListeSalariesRTT=$F$36)*(PlageRTT=AL20)*ROW(PlageRTT))-1,0)=$F$36,AL20,""))</f>
        <v/>
      </c>
      <c r="AO20" s="38" t="str">
        <f>IF(AP20="","",CHOOSE(MATCH(WEEKDAY(AP20,2),{1;2;3;4;5;6;7}),"L","M","ME","J","V","S","D"))</f>
        <v>S</v>
      </c>
      <c r="AP20" s="39">
        <f t="shared" si="22"/>
        <v>40866</v>
      </c>
      <c r="AQ20" s="26" t="str">
        <f t="shared" ca="1" si="10"/>
        <v/>
      </c>
      <c r="AR20" s="32" t="str">
        <f ca="1">IF(ISERROR(OFFSET(RTT!$A$1,SUMPRODUCT((ListeSalariesRTT=$F$36)*(PlageRTT=AP20)*ROW(PlageRTT))-1,0)),"",IF(OFFSET(RTT!$A$1,SUMPRODUCT((ListeSalariesRTT=$F$36)*(PlageRTT=AP20)*ROW(PlageRTT))-1,0)=$F$36,AP20,""))</f>
        <v/>
      </c>
      <c r="AS20" s="38" t="str">
        <f>IF(AT20="","",CHOOSE(MATCH(WEEKDAY(AT20,2),{1;2;3;4;5;6;7}),"L","M","ME","J","V","S","D"))</f>
        <v>L</v>
      </c>
      <c r="AT20" s="39">
        <f t="shared" si="23"/>
        <v>40896</v>
      </c>
      <c r="AU20" s="26" t="str">
        <f t="shared" ca="1" si="11"/>
        <v/>
      </c>
      <c r="AV20" s="32" t="str">
        <f ca="1">IF(ISERROR(OFFSET(RTT!$A$1,SUMPRODUCT((ListeSalariesRTT=$F$36)*(PlageRTT=AT20)*ROW(PlageRTT))-1,0)),"",IF(OFFSET(RTT!$A$1,SUMPRODUCT((ListeSalariesRTT=$F$36)*(PlageRTT=AT20)*ROW(PlageRTT))-1,0)=$F$36,AT20,""))</f>
        <v/>
      </c>
    </row>
    <row r="21" spans="1:48">
      <c r="A21" s="38" t="str">
        <f>IF(B21="","",CHOOSE(MATCH(WEEKDAY(B21,2),{1;2;3;4;5;6;7}),"L","M","ME","J","V","S","D"))</f>
        <v>J</v>
      </c>
      <c r="B21" s="39">
        <f t="shared" si="12"/>
        <v>40563</v>
      </c>
      <c r="C21" s="26" t="str">
        <f t="shared" ca="1" si="0"/>
        <v/>
      </c>
      <c r="D21" s="32" t="str">
        <f ca="1">IF(ISERROR(OFFSET(RTT!$A$1,SUMPRODUCT((ListeSalariesRTT=$F$36)*(PlageRTT=B21)*ROW(PlageRTT))-1,0)),"",IF(OFFSET(RTT!$A$1,SUMPRODUCT((ListeSalariesRTT=$F$36)*(PlageRTT=B21)*ROW(PlageRTT))-1,0)=$F$36,B21,""))</f>
        <v/>
      </c>
      <c r="E21" s="38" t="str">
        <f>IF(F21="","",CHOOSE(MATCH(WEEKDAY(F21,2),{1;2;3;4;5;6;7}),"L","M","ME","J","V","S","D"))</f>
        <v>D</v>
      </c>
      <c r="F21" s="39">
        <f t="shared" si="13"/>
        <v>40594</v>
      </c>
      <c r="G21" s="26" t="str">
        <f t="shared" ca="1" si="1"/>
        <v/>
      </c>
      <c r="H21" s="32" t="str">
        <f ca="1">IF(ISERROR(OFFSET(RTT!$A$1,SUMPRODUCT((ListeSalariesRTT=$F$36)*(PlageRTT=F21)*ROW(PlageRTT))-1,0)),"",IF(OFFSET(RTT!$A$1,SUMPRODUCT((ListeSalariesRTT=$F$36)*(PlageRTT=F21)*ROW(PlageRTT))-1,0)=$F$36,F21,""))</f>
        <v/>
      </c>
      <c r="I21" s="38" t="str">
        <f>IF(J21="","",CHOOSE(MATCH(WEEKDAY(J21,2),{1;2;3;4;5;6;7}),"L","M","ME","J","V","S","D"))</f>
        <v>D</v>
      </c>
      <c r="J21" s="39">
        <f t="shared" si="14"/>
        <v>40622</v>
      </c>
      <c r="K21" s="26" t="str">
        <f t="shared" ca="1" si="2"/>
        <v/>
      </c>
      <c r="L21" s="32" t="str">
        <f ca="1">IF(ISERROR(OFFSET(RTT!$A$1,SUMPRODUCT((ListeSalariesRTT=$F$36)*(PlageRTT=J21)*ROW(PlageRTT))-1,0)),"",IF(OFFSET(RTT!$A$1,SUMPRODUCT((ListeSalariesRTT=$F$36)*(PlageRTT=J21)*ROW(PlageRTT))-1,0)=$F$36,J21,""))</f>
        <v/>
      </c>
      <c r="M21" s="38" t="str">
        <f>IF(N21="","",CHOOSE(MATCH(WEEKDAY(N21,2),{1;2;3;4;5;6;7}),"L","M","ME","J","V","S","D"))</f>
        <v>ME</v>
      </c>
      <c r="N21" s="39">
        <f t="shared" si="15"/>
        <v>40653</v>
      </c>
      <c r="O21" s="26" t="str">
        <f t="shared" ca="1" si="3"/>
        <v/>
      </c>
      <c r="P21" s="32" t="str">
        <f ca="1">IF(ISERROR(OFFSET(RTT!$A$1,SUMPRODUCT((ListeSalariesRTT=$F$36)*(PlageRTT=N21)*ROW(PlageRTT))-1,0)),"",IF(OFFSET(RTT!$A$1,SUMPRODUCT((ListeSalariesRTT=$F$36)*(PlageRTT=N21)*ROW(PlageRTT))-1,0)=$F$36,N21,""))</f>
        <v/>
      </c>
      <c r="Q21" s="38" t="str">
        <f>IF(R21="","",CHOOSE(MATCH(WEEKDAY(R21,2),{1;2;3;4;5;6;7}),"L","M","ME","J","V","S","D"))</f>
        <v>V</v>
      </c>
      <c r="R21" s="39">
        <f t="shared" si="16"/>
        <v>40683</v>
      </c>
      <c r="S21" s="26" t="str">
        <f t="shared" ca="1" si="4"/>
        <v/>
      </c>
      <c r="T21" s="32" t="str">
        <f ca="1">IF(ISERROR(OFFSET(RTT!$A$1,SUMPRODUCT((ListeSalariesRTT=$F$36)*(PlageRTT=R21)*ROW(PlageRTT))-1,0)),"",IF(OFFSET(RTT!$A$1,SUMPRODUCT((ListeSalariesRTT=$F$36)*(PlageRTT=R21)*ROW(PlageRTT))-1,0)=$F$36,R21,""))</f>
        <v/>
      </c>
      <c r="U21" s="38" t="str">
        <f>IF(V21="","",CHOOSE(MATCH(WEEKDAY(V21,2),{1;2;3;4;5;6;7}),"L","M","ME","J","V","S","D"))</f>
        <v>L</v>
      </c>
      <c r="V21" s="39">
        <f t="shared" si="17"/>
        <v>40714</v>
      </c>
      <c r="W21" s="26" t="str">
        <f t="shared" ca="1" si="5"/>
        <v/>
      </c>
      <c r="X21" s="32" t="str">
        <f ca="1">IF(ISERROR(OFFSET(RTT!$A$1,SUMPRODUCT((ListeSalariesRTT=$F$36)*(PlageRTT=V21)*ROW(PlageRTT))-1,0)),"",IF(OFFSET(RTT!$A$1,SUMPRODUCT((ListeSalariesRTT=$F$36)*(PlageRTT=V21)*ROW(PlageRTT))-1,0)=$F$36,V21,""))</f>
        <v/>
      </c>
      <c r="Y21" s="38" t="str">
        <f>IF(Z21="","",CHOOSE(MATCH(WEEKDAY(Z21,2),{1;2;3;4;5;6;7}),"L","M","ME","J","V","S","D"))</f>
        <v>ME</v>
      </c>
      <c r="Z21" s="39">
        <f t="shared" si="18"/>
        <v>40744</v>
      </c>
      <c r="AA21" s="26" t="str">
        <f t="shared" ca="1" si="6"/>
        <v/>
      </c>
      <c r="AB21" s="32" t="str">
        <f ca="1">IF(ISERROR(OFFSET(RTT!$A$1,SUMPRODUCT((ListeSalariesRTT=$F$36)*(PlageRTT=Z21)*ROW(PlageRTT))-1,0)),"",IF(OFFSET(RTT!$A$1,SUMPRODUCT((ListeSalariesRTT=$F$36)*(PlageRTT=Z21)*ROW(PlageRTT))-1,0)=$F$36,Z21,""))</f>
        <v/>
      </c>
      <c r="AC21" s="38" t="str">
        <f>IF(AD21="","",CHOOSE(MATCH(WEEKDAY(AD21,2),{1;2;3;4;5;6;7}),"L","M","ME","J","V","S","D"))</f>
        <v>S</v>
      </c>
      <c r="AD21" s="39">
        <f t="shared" si="19"/>
        <v>40775</v>
      </c>
      <c r="AE21" s="26" t="str">
        <f t="shared" ca="1" si="7"/>
        <v/>
      </c>
      <c r="AF21" s="32" t="str">
        <f ca="1">IF(ISERROR(OFFSET(RTT!$A$1,SUMPRODUCT((ListeSalariesRTT=$F$36)*(PlageRTT=AD21)*ROW(PlageRTT))-1,0)),"",IF(OFFSET(RTT!$A$1,SUMPRODUCT((ListeSalariesRTT=$F$36)*(PlageRTT=AD21)*ROW(PlageRTT))-1,0)=$F$36,AD21,""))</f>
        <v/>
      </c>
      <c r="AG21" s="38" t="str">
        <f>IF(AH21="","",CHOOSE(MATCH(WEEKDAY(AH21,2),{1;2;3;4;5;6;7}),"L","M","ME","J","V","S","D"))</f>
        <v>M</v>
      </c>
      <c r="AH21" s="39">
        <f t="shared" si="20"/>
        <v>40806</v>
      </c>
      <c r="AI21" s="26" t="str">
        <f t="shared" ca="1" si="8"/>
        <v/>
      </c>
      <c r="AJ21" s="32" t="str">
        <f ca="1">IF(ISERROR(OFFSET(RTT!$A$1,SUMPRODUCT((ListeSalariesRTT=$F$36)*(PlageRTT=AH21)*ROW(PlageRTT))-1,0)),"",IF(OFFSET(RTT!$A$1,SUMPRODUCT((ListeSalariesRTT=$F$36)*(PlageRTT=AH21)*ROW(PlageRTT))-1,0)=$F$36,AH21,""))</f>
        <v/>
      </c>
      <c r="AK21" s="38" t="str">
        <f>IF(AL21="","",CHOOSE(MATCH(WEEKDAY(AL21,2),{1;2;3;4;5;6;7}),"L","M","ME","J","V","S","D"))</f>
        <v>J</v>
      </c>
      <c r="AL21" s="39">
        <f t="shared" si="21"/>
        <v>40836</v>
      </c>
      <c r="AM21" s="26" t="str">
        <f t="shared" ca="1" si="9"/>
        <v/>
      </c>
      <c r="AN21" s="32" t="str">
        <f ca="1">IF(ISERROR(OFFSET(RTT!$A$1,SUMPRODUCT((ListeSalariesRTT=$F$36)*(PlageRTT=AL21)*ROW(PlageRTT))-1,0)),"",IF(OFFSET(RTT!$A$1,SUMPRODUCT((ListeSalariesRTT=$F$36)*(PlageRTT=AL21)*ROW(PlageRTT))-1,0)=$F$36,AL21,""))</f>
        <v/>
      </c>
      <c r="AO21" s="38" t="str">
        <f>IF(AP21="","",CHOOSE(MATCH(WEEKDAY(AP21,2),{1;2;3;4;5;6;7}),"L","M","ME","J","V","S","D"))</f>
        <v>D</v>
      </c>
      <c r="AP21" s="39">
        <f t="shared" si="22"/>
        <v>40867</v>
      </c>
      <c r="AQ21" s="26" t="str">
        <f t="shared" ca="1" si="10"/>
        <v/>
      </c>
      <c r="AR21" s="32" t="str">
        <f ca="1">IF(ISERROR(OFFSET(RTT!$A$1,SUMPRODUCT((ListeSalariesRTT=$F$36)*(PlageRTT=AP21)*ROW(PlageRTT))-1,0)),"",IF(OFFSET(RTT!$A$1,SUMPRODUCT((ListeSalariesRTT=$F$36)*(PlageRTT=AP21)*ROW(PlageRTT))-1,0)=$F$36,AP21,""))</f>
        <v/>
      </c>
      <c r="AS21" s="38" t="str">
        <f>IF(AT21="","",CHOOSE(MATCH(WEEKDAY(AT21,2),{1;2;3;4;5;6;7}),"L","M","ME","J","V","S","D"))</f>
        <v>M</v>
      </c>
      <c r="AT21" s="39">
        <f t="shared" si="23"/>
        <v>40897</v>
      </c>
      <c r="AU21" s="26" t="str">
        <f t="shared" ca="1" si="11"/>
        <v/>
      </c>
      <c r="AV21" s="32" t="str">
        <f ca="1">IF(ISERROR(OFFSET(RTT!$A$1,SUMPRODUCT((ListeSalariesRTT=$F$36)*(PlageRTT=AT21)*ROW(PlageRTT))-1,0)),"",IF(OFFSET(RTT!$A$1,SUMPRODUCT((ListeSalariesRTT=$F$36)*(PlageRTT=AT21)*ROW(PlageRTT))-1,0)=$F$36,AT21,""))</f>
        <v/>
      </c>
    </row>
    <row r="22" spans="1:48">
      <c r="A22" s="38" t="str">
        <f>IF(B22="","",CHOOSE(MATCH(WEEKDAY(B22,2),{1;2;3;4;5;6;7}),"L","M","ME","J","V","S","D"))</f>
        <v>V</v>
      </c>
      <c r="B22" s="39">
        <f t="shared" si="12"/>
        <v>40564</v>
      </c>
      <c r="C22" s="26" t="str">
        <f t="shared" ca="1" si="0"/>
        <v/>
      </c>
      <c r="D22" s="32" t="str">
        <f ca="1">IF(ISERROR(OFFSET(RTT!$A$1,SUMPRODUCT((ListeSalariesRTT=$F$36)*(PlageRTT=B22)*ROW(PlageRTT))-1,0)),"",IF(OFFSET(RTT!$A$1,SUMPRODUCT((ListeSalariesRTT=$F$36)*(PlageRTT=B22)*ROW(PlageRTT))-1,0)=$F$36,B22,""))</f>
        <v/>
      </c>
      <c r="E22" s="38" t="str">
        <f>IF(F22="","",CHOOSE(MATCH(WEEKDAY(F22,2),{1;2;3;4;5;6;7}),"L","M","ME","J","V","S","D"))</f>
        <v>L</v>
      </c>
      <c r="F22" s="39">
        <f t="shared" si="13"/>
        <v>40595</v>
      </c>
      <c r="G22" s="26" t="str">
        <f t="shared" ca="1" si="1"/>
        <v/>
      </c>
      <c r="H22" s="32" t="str">
        <f ca="1">IF(ISERROR(OFFSET(RTT!$A$1,SUMPRODUCT((ListeSalariesRTT=$F$36)*(PlageRTT=F22)*ROW(PlageRTT))-1,0)),"",IF(OFFSET(RTT!$A$1,SUMPRODUCT((ListeSalariesRTT=$F$36)*(PlageRTT=F22)*ROW(PlageRTT))-1,0)=$F$36,F22,""))</f>
        <v/>
      </c>
      <c r="I22" s="38" t="str">
        <f>IF(J22="","",CHOOSE(MATCH(WEEKDAY(J22,2),{1;2;3;4;5;6;7}),"L","M","ME","J","V","S","D"))</f>
        <v>L</v>
      </c>
      <c r="J22" s="39">
        <f t="shared" si="14"/>
        <v>40623</v>
      </c>
      <c r="K22" s="26" t="str">
        <f t="shared" ca="1" si="2"/>
        <v/>
      </c>
      <c r="L22" s="32" t="str">
        <f ca="1">IF(ISERROR(OFFSET(RTT!$A$1,SUMPRODUCT((ListeSalariesRTT=$F$36)*(PlageRTT=J22)*ROW(PlageRTT))-1,0)),"",IF(OFFSET(RTT!$A$1,SUMPRODUCT((ListeSalariesRTT=$F$36)*(PlageRTT=J22)*ROW(PlageRTT))-1,0)=$F$36,J22,""))</f>
        <v/>
      </c>
      <c r="M22" s="38" t="str">
        <f>IF(N22="","",CHOOSE(MATCH(WEEKDAY(N22,2),{1;2;3;4;5;6;7}),"L","M","ME","J","V","S","D"))</f>
        <v>J</v>
      </c>
      <c r="N22" s="39">
        <f t="shared" si="15"/>
        <v>40654</v>
      </c>
      <c r="O22" s="26" t="str">
        <f t="shared" ca="1" si="3"/>
        <v/>
      </c>
      <c r="P22" s="32" t="str">
        <f ca="1">IF(ISERROR(OFFSET(RTT!$A$1,SUMPRODUCT((ListeSalariesRTT=$F$36)*(PlageRTT=N22)*ROW(PlageRTT))-1,0)),"",IF(OFFSET(RTT!$A$1,SUMPRODUCT((ListeSalariesRTT=$F$36)*(PlageRTT=N22)*ROW(PlageRTT))-1,0)=$F$36,N22,""))</f>
        <v/>
      </c>
      <c r="Q22" s="38" t="str">
        <f>IF(R22="","",CHOOSE(MATCH(WEEKDAY(R22,2),{1;2;3;4;5;6;7}),"L","M","ME","J","V","S","D"))</f>
        <v>S</v>
      </c>
      <c r="R22" s="39">
        <f t="shared" si="16"/>
        <v>40684</v>
      </c>
      <c r="S22" s="26" t="str">
        <f t="shared" ca="1" si="4"/>
        <v/>
      </c>
      <c r="T22" s="32" t="str">
        <f ca="1">IF(ISERROR(OFFSET(RTT!$A$1,SUMPRODUCT((ListeSalariesRTT=$F$36)*(PlageRTT=R22)*ROW(PlageRTT))-1,0)),"",IF(OFFSET(RTT!$A$1,SUMPRODUCT((ListeSalariesRTT=$F$36)*(PlageRTT=R22)*ROW(PlageRTT))-1,0)=$F$36,R22,""))</f>
        <v/>
      </c>
      <c r="U22" s="38" t="str">
        <f>IF(V22="","",CHOOSE(MATCH(WEEKDAY(V22,2),{1;2;3;4;5;6;7}),"L","M","ME","J","V","S","D"))</f>
        <v>M</v>
      </c>
      <c r="V22" s="39">
        <f t="shared" si="17"/>
        <v>40715</v>
      </c>
      <c r="W22" s="26" t="str">
        <f t="shared" ca="1" si="5"/>
        <v/>
      </c>
      <c r="X22" s="32" t="str">
        <f ca="1">IF(ISERROR(OFFSET(RTT!$A$1,SUMPRODUCT((ListeSalariesRTT=$F$36)*(PlageRTT=V22)*ROW(PlageRTT))-1,0)),"",IF(OFFSET(RTT!$A$1,SUMPRODUCT((ListeSalariesRTT=$F$36)*(PlageRTT=V22)*ROW(PlageRTT))-1,0)=$F$36,V22,""))</f>
        <v/>
      </c>
      <c r="Y22" s="38" t="str">
        <f>IF(Z22="","",CHOOSE(MATCH(WEEKDAY(Z22,2),{1;2;3;4;5;6;7}),"L","M","ME","J","V","S","D"))</f>
        <v>J</v>
      </c>
      <c r="Z22" s="39">
        <f t="shared" si="18"/>
        <v>40745</v>
      </c>
      <c r="AA22" s="26" t="str">
        <f t="shared" ca="1" si="6"/>
        <v/>
      </c>
      <c r="AB22" s="32" t="str">
        <f ca="1">IF(ISERROR(OFFSET(RTT!$A$1,SUMPRODUCT((ListeSalariesRTT=$F$36)*(PlageRTT=Z22)*ROW(PlageRTT))-1,0)),"",IF(OFFSET(RTT!$A$1,SUMPRODUCT((ListeSalariesRTT=$F$36)*(PlageRTT=Z22)*ROW(PlageRTT))-1,0)=$F$36,Z22,""))</f>
        <v/>
      </c>
      <c r="AC22" s="38" t="str">
        <f>IF(AD22="","",CHOOSE(MATCH(WEEKDAY(AD22,2),{1;2;3;4;5;6;7}),"L","M","ME","J","V","S","D"))</f>
        <v>D</v>
      </c>
      <c r="AD22" s="39">
        <f t="shared" si="19"/>
        <v>40776</v>
      </c>
      <c r="AE22" s="26" t="str">
        <f t="shared" ca="1" si="7"/>
        <v/>
      </c>
      <c r="AF22" s="32" t="str">
        <f ca="1">IF(ISERROR(OFFSET(RTT!$A$1,SUMPRODUCT((ListeSalariesRTT=$F$36)*(PlageRTT=AD22)*ROW(PlageRTT))-1,0)),"",IF(OFFSET(RTT!$A$1,SUMPRODUCT((ListeSalariesRTT=$F$36)*(PlageRTT=AD22)*ROW(PlageRTT))-1,0)=$F$36,AD22,""))</f>
        <v/>
      </c>
      <c r="AG22" s="38" t="str">
        <f>IF(AH22="","",CHOOSE(MATCH(WEEKDAY(AH22,2),{1;2;3;4;5;6;7}),"L","M","ME","J","V","S","D"))</f>
        <v>ME</v>
      </c>
      <c r="AH22" s="39">
        <f t="shared" si="20"/>
        <v>40807</v>
      </c>
      <c r="AI22" s="26" t="str">
        <f t="shared" ca="1" si="8"/>
        <v/>
      </c>
      <c r="AJ22" s="32" t="str">
        <f ca="1">IF(ISERROR(OFFSET(RTT!$A$1,SUMPRODUCT((ListeSalariesRTT=$F$36)*(PlageRTT=AH22)*ROW(PlageRTT))-1,0)),"",IF(OFFSET(RTT!$A$1,SUMPRODUCT((ListeSalariesRTT=$F$36)*(PlageRTT=AH22)*ROW(PlageRTT))-1,0)=$F$36,AH22,""))</f>
        <v/>
      </c>
      <c r="AK22" s="38" t="str">
        <f>IF(AL22="","",CHOOSE(MATCH(WEEKDAY(AL22,2),{1;2;3;4;5;6;7}),"L","M","ME","J","V","S","D"))</f>
        <v>V</v>
      </c>
      <c r="AL22" s="39">
        <f t="shared" si="21"/>
        <v>40837</v>
      </c>
      <c r="AM22" s="26" t="str">
        <f t="shared" ca="1" si="9"/>
        <v/>
      </c>
      <c r="AN22" s="32" t="str">
        <f ca="1">IF(ISERROR(OFFSET(RTT!$A$1,SUMPRODUCT((ListeSalariesRTT=$F$36)*(PlageRTT=AL22)*ROW(PlageRTT))-1,0)),"",IF(OFFSET(RTT!$A$1,SUMPRODUCT((ListeSalariesRTT=$F$36)*(PlageRTT=AL22)*ROW(PlageRTT))-1,0)=$F$36,AL22,""))</f>
        <v/>
      </c>
      <c r="AO22" s="38" t="str">
        <f>IF(AP22="","",CHOOSE(MATCH(WEEKDAY(AP22,2),{1;2;3;4;5;6;7}),"L","M","ME","J","V","S","D"))</f>
        <v>L</v>
      </c>
      <c r="AP22" s="39">
        <f t="shared" si="22"/>
        <v>40868</v>
      </c>
      <c r="AQ22" s="26" t="str">
        <f t="shared" ca="1" si="10"/>
        <v/>
      </c>
      <c r="AR22" s="32" t="str">
        <f ca="1">IF(ISERROR(OFFSET(RTT!$A$1,SUMPRODUCT((ListeSalariesRTT=$F$36)*(PlageRTT=AP22)*ROW(PlageRTT))-1,0)),"",IF(OFFSET(RTT!$A$1,SUMPRODUCT((ListeSalariesRTT=$F$36)*(PlageRTT=AP22)*ROW(PlageRTT))-1,0)=$F$36,AP22,""))</f>
        <v/>
      </c>
      <c r="AS22" s="38" t="str">
        <f>IF(AT22="","",CHOOSE(MATCH(WEEKDAY(AT22,2),{1;2;3;4;5;6;7}),"L","M","ME","J","V","S","D"))</f>
        <v>ME</v>
      </c>
      <c r="AT22" s="39">
        <f t="shared" si="23"/>
        <v>40898</v>
      </c>
      <c r="AU22" s="26" t="str">
        <f t="shared" ca="1" si="11"/>
        <v/>
      </c>
      <c r="AV22" s="32" t="str">
        <f ca="1">IF(ISERROR(OFFSET(RTT!$A$1,SUMPRODUCT((ListeSalariesRTT=$F$36)*(PlageRTT=AT22)*ROW(PlageRTT))-1,0)),"",IF(OFFSET(RTT!$A$1,SUMPRODUCT((ListeSalariesRTT=$F$36)*(PlageRTT=AT22)*ROW(PlageRTT))-1,0)=$F$36,AT22,""))</f>
        <v/>
      </c>
    </row>
    <row r="23" spans="1:48">
      <c r="A23" s="38" t="str">
        <f>IF(B23="","",CHOOSE(MATCH(WEEKDAY(B23,2),{1;2;3;4;5;6;7}),"L","M","ME","J","V","S","D"))</f>
        <v>S</v>
      </c>
      <c r="B23" s="39">
        <f t="shared" si="12"/>
        <v>40565</v>
      </c>
      <c r="C23" s="26" t="str">
        <f t="shared" ca="1" si="0"/>
        <v/>
      </c>
      <c r="D23" s="32" t="str">
        <f ca="1">IF(ISERROR(OFFSET(RTT!$A$1,SUMPRODUCT((ListeSalariesRTT=$F$36)*(PlageRTT=B23)*ROW(PlageRTT))-1,0)),"",IF(OFFSET(RTT!$A$1,SUMPRODUCT((ListeSalariesRTT=$F$36)*(PlageRTT=B23)*ROW(PlageRTT))-1,0)=$F$36,B23,""))</f>
        <v/>
      </c>
      <c r="E23" s="38" t="str">
        <f>IF(F23="","",CHOOSE(MATCH(WEEKDAY(F23,2),{1;2;3;4;5;6;7}),"L","M","ME","J","V","S","D"))</f>
        <v>M</v>
      </c>
      <c r="F23" s="39">
        <f t="shared" si="13"/>
        <v>40596</v>
      </c>
      <c r="G23" s="26" t="str">
        <f t="shared" ca="1" si="1"/>
        <v/>
      </c>
      <c r="H23" s="32" t="str">
        <f ca="1">IF(ISERROR(OFFSET(RTT!$A$1,SUMPRODUCT((ListeSalariesRTT=$F$36)*(PlageRTT=F23)*ROW(PlageRTT))-1,0)),"",IF(OFFSET(RTT!$A$1,SUMPRODUCT((ListeSalariesRTT=$F$36)*(PlageRTT=F23)*ROW(PlageRTT))-1,0)=$F$36,F23,""))</f>
        <v/>
      </c>
      <c r="I23" s="38" t="str">
        <f>IF(J23="","",CHOOSE(MATCH(WEEKDAY(J23,2),{1;2;3;4;5;6;7}),"L","M","ME","J","V","S","D"))</f>
        <v>M</v>
      </c>
      <c r="J23" s="39">
        <f t="shared" si="14"/>
        <v>40624</v>
      </c>
      <c r="K23" s="26" t="str">
        <f t="shared" ca="1" si="2"/>
        <v/>
      </c>
      <c r="L23" s="32" t="str">
        <f ca="1">IF(ISERROR(OFFSET(RTT!$A$1,SUMPRODUCT((ListeSalariesRTT=$F$36)*(PlageRTT=J23)*ROW(PlageRTT))-1,0)),"",IF(OFFSET(RTT!$A$1,SUMPRODUCT((ListeSalariesRTT=$F$36)*(PlageRTT=J23)*ROW(PlageRTT))-1,0)=$F$36,J23,""))</f>
        <v/>
      </c>
      <c r="M23" s="38" t="str">
        <f>IF(N23="","",CHOOSE(MATCH(WEEKDAY(N23,2),{1;2;3;4;5;6;7}),"L","M","ME","J","V","S","D"))</f>
        <v>V</v>
      </c>
      <c r="N23" s="39">
        <f t="shared" si="15"/>
        <v>40655</v>
      </c>
      <c r="O23" s="26" t="str">
        <f t="shared" ca="1" si="3"/>
        <v/>
      </c>
      <c r="P23" s="32" t="str">
        <f ca="1">IF(ISERROR(OFFSET(RTT!$A$1,SUMPRODUCT((ListeSalariesRTT=$F$36)*(PlageRTT=N23)*ROW(PlageRTT))-1,0)),"",IF(OFFSET(RTT!$A$1,SUMPRODUCT((ListeSalariesRTT=$F$36)*(PlageRTT=N23)*ROW(PlageRTT))-1,0)=$F$36,N23,""))</f>
        <v/>
      </c>
      <c r="Q23" s="38" t="str">
        <f>IF(R23="","",CHOOSE(MATCH(WEEKDAY(R23,2),{1;2;3;4;5;6;7}),"L","M","ME","J","V","S","D"))</f>
        <v>D</v>
      </c>
      <c r="R23" s="39">
        <f t="shared" si="16"/>
        <v>40685</v>
      </c>
      <c r="S23" s="26" t="str">
        <f t="shared" ca="1" si="4"/>
        <v/>
      </c>
      <c r="T23" s="32" t="str">
        <f ca="1">IF(ISERROR(OFFSET(RTT!$A$1,SUMPRODUCT((ListeSalariesRTT=$F$36)*(PlageRTT=R23)*ROW(PlageRTT))-1,0)),"",IF(OFFSET(RTT!$A$1,SUMPRODUCT((ListeSalariesRTT=$F$36)*(PlageRTT=R23)*ROW(PlageRTT))-1,0)=$F$36,R23,""))</f>
        <v/>
      </c>
      <c r="U23" s="38" t="str">
        <f>IF(V23="","",CHOOSE(MATCH(WEEKDAY(V23,2),{1;2;3;4;5;6;7}),"L","M","ME","J","V","S","D"))</f>
        <v>ME</v>
      </c>
      <c r="V23" s="39">
        <f t="shared" si="17"/>
        <v>40716</v>
      </c>
      <c r="W23" s="26" t="str">
        <f t="shared" ca="1" si="5"/>
        <v/>
      </c>
      <c r="X23" s="32" t="str">
        <f ca="1">IF(ISERROR(OFFSET(RTT!$A$1,SUMPRODUCT((ListeSalariesRTT=$F$36)*(PlageRTT=V23)*ROW(PlageRTT))-1,0)),"",IF(OFFSET(RTT!$A$1,SUMPRODUCT((ListeSalariesRTT=$F$36)*(PlageRTT=V23)*ROW(PlageRTT))-1,0)=$F$36,V23,""))</f>
        <v/>
      </c>
      <c r="Y23" s="38" t="str">
        <f>IF(Z23="","",CHOOSE(MATCH(WEEKDAY(Z23,2),{1;2;3;4;5;6;7}),"L","M","ME","J","V","S","D"))</f>
        <v>V</v>
      </c>
      <c r="Z23" s="39">
        <f t="shared" si="18"/>
        <v>40746</v>
      </c>
      <c r="AA23" s="26" t="str">
        <f t="shared" ca="1" si="6"/>
        <v/>
      </c>
      <c r="AB23" s="32" t="str">
        <f ca="1">IF(ISERROR(OFFSET(RTT!$A$1,SUMPRODUCT((ListeSalariesRTT=$F$36)*(PlageRTT=Z23)*ROW(PlageRTT))-1,0)),"",IF(OFFSET(RTT!$A$1,SUMPRODUCT((ListeSalariesRTT=$F$36)*(PlageRTT=Z23)*ROW(PlageRTT))-1,0)=$F$36,Z23,""))</f>
        <v/>
      </c>
      <c r="AC23" s="38" t="str">
        <f>IF(AD23="","",CHOOSE(MATCH(WEEKDAY(AD23,2),{1;2;3;4;5;6;7}),"L","M","ME","J","V","S","D"))</f>
        <v>L</v>
      </c>
      <c r="AD23" s="39">
        <f t="shared" si="19"/>
        <v>40777</v>
      </c>
      <c r="AE23" s="26" t="str">
        <f t="shared" ca="1" si="7"/>
        <v/>
      </c>
      <c r="AF23" s="32" t="str">
        <f ca="1">IF(ISERROR(OFFSET(RTT!$A$1,SUMPRODUCT((ListeSalariesRTT=$F$36)*(PlageRTT=AD23)*ROW(PlageRTT))-1,0)),"",IF(OFFSET(RTT!$A$1,SUMPRODUCT((ListeSalariesRTT=$F$36)*(PlageRTT=AD23)*ROW(PlageRTT))-1,0)=$F$36,AD23,""))</f>
        <v/>
      </c>
      <c r="AG23" s="38" t="str">
        <f>IF(AH23="","",CHOOSE(MATCH(WEEKDAY(AH23,2),{1;2;3;4;5;6;7}),"L","M","ME","J","V","S","D"))</f>
        <v>J</v>
      </c>
      <c r="AH23" s="39">
        <f t="shared" si="20"/>
        <v>40808</v>
      </c>
      <c r="AI23" s="26" t="str">
        <f t="shared" ca="1" si="8"/>
        <v/>
      </c>
      <c r="AJ23" s="32" t="str">
        <f ca="1">IF(ISERROR(OFFSET(RTT!$A$1,SUMPRODUCT((ListeSalariesRTT=$F$36)*(PlageRTT=AH23)*ROW(PlageRTT))-1,0)),"",IF(OFFSET(RTT!$A$1,SUMPRODUCT((ListeSalariesRTT=$F$36)*(PlageRTT=AH23)*ROW(PlageRTT))-1,0)=$F$36,AH23,""))</f>
        <v/>
      </c>
      <c r="AK23" s="38" t="str">
        <f>IF(AL23="","",CHOOSE(MATCH(WEEKDAY(AL23,2),{1;2;3;4;5;6;7}),"L","M","ME","J","V","S","D"))</f>
        <v>S</v>
      </c>
      <c r="AL23" s="39">
        <f t="shared" si="21"/>
        <v>40838</v>
      </c>
      <c r="AM23" s="26" t="str">
        <f t="shared" ca="1" si="9"/>
        <v/>
      </c>
      <c r="AN23" s="32" t="str">
        <f ca="1">IF(ISERROR(OFFSET(RTT!$A$1,SUMPRODUCT((ListeSalariesRTT=$F$36)*(PlageRTT=AL23)*ROW(PlageRTT))-1,0)),"",IF(OFFSET(RTT!$A$1,SUMPRODUCT((ListeSalariesRTT=$F$36)*(PlageRTT=AL23)*ROW(PlageRTT))-1,0)=$F$36,AL23,""))</f>
        <v/>
      </c>
      <c r="AO23" s="38" t="str">
        <f>IF(AP23="","",CHOOSE(MATCH(WEEKDAY(AP23,2),{1;2;3;4;5;6;7}),"L","M","ME","J","V","S","D"))</f>
        <v>M</v>
      </c>
      <c r="AP23" s="39">
        <f t="shared" si="22"/>
        <v>40869</v>
      </c>
      <c r="AQ23" s="26" t="str">
        <f t="shared" ca="1" si="10"/>
        <v/>
      </c>
      <c r="AR23" s="32" t="str">
        <f ca="1">IF(ISERROR(OFFSET(RTT!$A$1,SUMPRODUCT((ListeSalariesRTT=$F$36)*(PlageRTT=AP23)*ROW(PlageRTT))-1,0)),"",IF(OFFSET(RTT!$A$1,SUMPRODUCT((ListeSalariesRTT=$F$36)*(PlageRTT=AP23)*ROW(PlageRTT))-1,0)=$F$36,AP23,""))</f>
        <v/>
      </c>
      <c r="AS23" s="38" t="str">
        <f>IF(AT23="","",CHOOSE(MATCH(WEEKDAY(AT23,2),{1;2;3;4;5;6;7}),"L","M","ME","J","V","S","D"))</f>
        <v>J</v>
      </c>
      <c r="AT23" s="39">
        <f t="shared" si="23"/>
        <v>40899</v>
      </c>
      <c r="AU23" s="26" t="str">
        <f t="shared" ca="1" si="11"/>
        <v/>
      </c>
      <c r="AV23" s="32" t="str">
        <f ca="1">IF(ISERROR(OFFSET(RTT!$A$1,SUMPRODUCT((ListeSalariesRTT=$F$36)*(PlageRTT=AT23)*ROW(PlageRTT))-1,0)),"",IF(OFFSET(RTT!$A$1,SUMPRODUCT((ListeSalariesRTT=$F$36)*(PlageRTT=AT23)*ROW(PlageRTT))-1,0)=$F$36,AT23,""))</f>
        <v/>
      </c>
    </row>
    <row r="24" spans="1:48">
      <c r="A24" s="38" t="str">
        <f>IF(B24="","",CHOOSE(MATCH(WEEKDAY(B24,2),{1;2;3;4;5;6;7}),"L","M","ME","J","V","S","D"))</f>
        <v>D</v>
      </c>
      <c r="B24" s="39">
        <f t="shared" si="12"/>
        <v>40566</v>
      </c>
      <c r="C24" s="26" t="str">
        <f t="shared" ca="1" si="0"/>
        <v/>
      </c>
      <c r="D24" s="32" t="str">
        <f ca="1">IF(ISERROR(OFFSET(RTT!$A$1,SUMPRODUCT((ListeSalariesRTT=$F$36)*(PlageRTT=B24)*ROW(PlageRTT))-1,0)),"",IF(OFFSET(RTT!$A$1,SUMPRODUCT((ListeSalariesRTT=$F$36)*(PlageRTT=B24)*ROW(PlageRTT))-1,0)=$F$36,B24,""))</f>
        <v/>
      </c>
      <c r="E24" s="38" t="str">
        <f>IF(F24="","",CHOOSE(MATCH(WEEKDAY(F24,2),{1;2;3;4;5;6;7}),"L","M","ME","J","V","S","D"))</f>
        <v>ME</v>
      </c>
      <c r="F24" s="39">
        <f t="shared" si="13"/>
        <v>40597</v>
      </c>
      <c r="G24" s="26" t="str">
        <f t="shared" ca="1" si="1"/>
        <v/>
      </c>
      <c r="H24" s="32" t="str">
        <f ca="1">IF(ISERROR(OFFSET(RTT!$A$1,SUMPRODUCT((ListeSalariesRTT=$F$36)*(PlageRTT=F24)*ROW(PlageRTT))-1,0)),"",IF(OFFSET(RTT!$A$1,SUMPRODUCT((ListeSalariesRTT=$F$36)*(PlageRTT=F24)*ROW(PlageRTT))-1,0)=$F$36,F24,""))</f>
        <v/>
      </c>
      <c r="I24" s="38" t="str">
        <f>IF(J24="","",CHOOSE(MATCH(WEEKDAY(J24,2),{1;2;3;4;5;6;7}),"L","M","ME","J","V","S","D"))</f>
        <v>ME</v>
      </c>
      <c r="J24" s="39">
        <f t="shared" si="14"/>
        <v>40625</v>
      </c>
      <c r="K24" s="26" t="str">
        <f t="shared" ca="1" si="2"/>
        <v/>
      </c>
      <c r="L24" s="32" t="str">
        <f ca="1">IF(ISERROR(OFFSET(RTT!$A$1,SUMPRODUCT((ListeSalariesRTT=$F$36)*(PlageRTT=J24)*ROW(PlageRTT))-1,0)),"",IF(OFFSET(RTT!$A$1,SUMPRODUCT((ListeSalariesRTT=$F$36)*(PlageRTT=J24)*ROW(PlageRTT))-1,0)=$F$36,J24,""))</f>
        <v/>
      </c>
      <c r="M24" s="38" t="str">
        <f>IF(N24="","",CHOOSE(MATCH(WEEKDAY(N24,2),{1;2;3;4;5;6;7}),"L","M","ME","J","V","S","D"))</f>
        <v>S</v>
      </c>
      <c r="N24" s="39">
        <f t="shared" si="15"/>
        <v>40656</v>
      </c>
      <c r="O24" s="26" t="str">
        <f t="shared" ca="1" si="3"/>
        <v/>
      </c>
      <c r="P24" s="32" t="str">
        <f ca="1">IF(ISERROR(OFFSET(RTT!$A$1,SUMPRODUCT((ListeSalariesRTT=$F$36)*(PlageRTT=N24)*ROW(PlageRTT))-1,0)),"",IF(OFFSET(RTT!$A$1,SUMPRODUCT((ListeSalariesRTT=$F$36)*(PlageRTT=N24)*ROW(PlageRTT))-1,0)=$F$36,N24,""))</f>
        <v/>
      </c>
      <c r="Q24" s="38" t="str">
        <f>IF(R24="","",CHOOSE(MATCH(WEEKDAY(R24,2),{1;2;3;4;5;6;7}),"L","M","ME","J","V","S","D"))</f>
        <v>L</v>
      </c>
      <c r="R24" s="39">
        <f t="shared" si="16"/>
        <v>40686</v>
      </c>
      <c r="S24" s="26" t="str">
        <f t="shared" ca="1" si="4"/>
        <v/>
      </c>
      <c r="T24" s="32" t="str">
        <f ca="1">IF(ISERROR(OFFSET(RTT!$A$1,SUMPRODUCT((ListeSalariesRTT=$F$36)*(PlageRTT=R24)*ROW(PlageRTT))-1,0)),"",IF(OFFSET(RTT!$A$1,SUMPRODUCT((ListeSalariesRTT=$F$36)*(PlageRTT=R24)*ROW(PlageRTT))-1,0)=$F$36,R24,""))</f>
        <v/>
      </c>
      <c r="U24" s="38" t="str">
        <f>IF(V24="","",CHOOSE(MATCH(WEEKDAY(V24,2),{1;2;3;4;5;6;7}),"L","M","ME","J","V","S","D"))</f>
        <v>J</v>
      </c>
      <c r="V24" s="39">
        <f t="shared" si="17"/>
        <v>40717</v>
      </c>
      <c r="W24" s="26" t="str">
        <f t="shared" ca="1" si="5"/>
        <v/>
      </c>
      <c r="X24" s="32" t="str">
        <f ca="1">IF(ISERROR(OFFSET(RTT!$A$1,SUMPRODUCT((ListeSalariesRTT=$F$36)*(PlageRTT=V24)*ROW(PlageRTT))-1,0)),"",IF(OFFSET(RTT!$A$1,SUMPRODUCT((ListeSalariesRTT=$F$36)*(PlageRTT=V24)*ROW(PlageRTT))-1,0)=$F$36,V24,""))</f>
        <v/>
      </c>
      <c r="Y24" s="38" t="str">
        <f>IF(Z24="","",CHOOSE(MATCH(WEEKDAY(Z24,2),{1;2;3;4;5;6;7}),"L","M","ME","J","V","S","D"))</f>
        <v>S</v>
      </c>
      <c r="Z24" s="39">
        <f t="shared" si="18"/>
        <v>40747</v>
      </c>
      <c r="AA24" s="26" t="str">
        <f t="shared" ca="1" si="6"/>
        <v/>
      </c>
      <c r="AB24" s="32" t="str">
        <f ca="1">IF(ISERROR(OFFSET(RTT!$A$1,SUMPRODUCT((ListeSalariesRTT=$F$36)*(PlageRTT=Z24)*ROW(PlageRTT))-1,0)),"",IF(OFFSET(RTT!$A$1,SUMPRODUCT((ListeSalariesRTT=$F$36)*(PlageRTT=Z24)*ROW(PlageRTT))-1,0)=$F$36,Z24,""))</f>
        <v/>
      </c>
      <c r="AC24" s="38" t="str">
        <f>IF(AD24="","",CHOOSE(MATCH(WEEKDAY(AD24,2),{1;2;3;4;5;6;7}),"L","M","ME","J","V","S","D"))</f>
        <v>M</v>
      </c>
      <c r="AD24" s="39">
        <f t="shared" si="19"/>
        <v>40778</v>
      </c>
      <c r="AE24" s="26" t="str">
        <f t="shared" ca="1" si="7"/>
        <v/>
      </c>
      <c r="AF24" s="32" t="str">
        <f ca="1">IF(ISERROR(OFFSET(RTT!$A$1,SUMPRODUCT((ListeSalariesRTT=$F$36)*(PlageRTT=AD24)*ROW(PlageRTT))-1,0)),"",IF(OFFSET(RTT!$A$1,SUMPRODUCT((ListeSalariesRTT=$F$36)*(PlageRTT=AD24)*ROW(PlageRTT))-1,0)=$F$36,AD24,""))</f>
        <v/>
      </c>
      <c r="AG24" s="38" t="str">
        <f>IF(AH24="","",CHOOSE(MATCH(WEEKDAY(AH24,2),{1;2;3;4;5;6;7}),"L","M","ME","J","V","S","D"))</f>
        <v>V</v>
      </c>
      <c r="AH24" s="39">
        <f t="shared" si="20"/>
        <v>40809</v>
      </c>
      <c r="AI24" s="26" t="str">
        <f t="shared" ca="1" si="8"/>
        <v/>
      </c>
      <c r="AJ24" s="32" t="str">
        <f ca="1">IF(ISERROR(OFFSET(RTT!$A$1,SUMPRODUCT((ListeSalariesRTT=$F$36)*(PlageRTT=AH24)*ROW(PlageRTT))-1,0)),"",IF(OFFSET(RTT!$A$1,SUMPRODUCT((ListeSalariesRTT=$F$36)*(PlageRTT=AH24)*ROW(PlageRTT))-1,0)=$F$36,AH24,""))</f>
        <v/>
      </c>
      <c r="AK24" s="38" t="str">
        <f>IF(AL24="","",CHOOSE(MATCH(WEEKDAY(AL24,2),{1;2;3;4;5;6;7}),"L","M","ME","J","V","S","D"))</f>
        <v>D</v>
      </c>
      <c r="AL24" s="39">
        <f t="shared" si="21"/>
        <v>40839</v>
      </c>
      <c r="AM24" s="26" t="str">
        <f t="shared" ca="1" si="9"/>
        <v/>
      </c>
      <c r="AN24" s="32" t="str">
        <f ca="1">IF(ISERROR(OFFSET(RTT!$A$1,SUMPRODUCT((ListeSalariesRTT=$F$36)*(PlageRTT=AL24)*ROW(PlageRTT))-1,0)),"",IF(OFFSET(RTT!$A$1,SUMPRODUCT((ListeSalariesRTT=$F$36)*(PlageRTT=AL24)*ROW(PlageRTT))-1,0)=$F$36,AL24,""))</f>
        <v/>
      </c>
      <c r="AO24" s="38" t="str">
        <f>IF(AP24="","",CHOOSE(MATCH(WEEKDAY(AP24,2),{1;2;3;4;5;6;7}),"L","M","ME","J","V","S","D"))</f>
        <v>ME</v>
      </c>
      <c r="AP24" s="39">
        <f t="shared" si="22"/>
        <v>40870</v>
      </c>
      <c r="AQ24" s="26" t="str">
        <f t="shared" ca="1" si="10"/>
        <v/>
      </c>
      <c r="AR24" s="32" t="str">
        <f ca="1">IF(ISERROR(OFFSET(RTT!$A$1,SUMPRODUCT((ListeSalariesRTT=$F$36)*(PlageRTT=AP24)*ROW(PlageRTT))-1,0)),"",IF(OFFSET(RTT!$A$1,SUMPRODUCT((ListeSalariesRTT=$F$36)*(PlageRTT=AP24)*ROW(PlageRTT))-1,0)=$F$36,AP24,""))</f>
        <v/>
      </c>
      <c r="AS24" s="38" t="str">
        <f>IF(AT24="","",CHOOSE(MATCH(WEEKDAY(AT24,2),{1;2;3;4;5;6;7}),"L","M","ME","J","V","S","D"))</f>
        <v>V</v>
      </c>
      <c r="AT24" s="39">
        <f t="shared" si="23"/>
        <v>40900</v>
      </c>
      <c r="AU24" s="26" t="str">
        <f t="shared" ca="1" si="11"/>
        <v/>
      </c>
      <c r="AV24" s="32" t="str">
        <f ca="1">IF(ISERROR(OFFSET(RTT!$A$1,SUMPRODUCT((ListeSalariesRTT=$F$36)*(PlageRTT=AT24)*ROW(PlageRTT))-1,0)),"",IF(OFFSET(RTT!$A$1,SUMPRODUCT((ListeSalariesRTT=$F$36)*(PlageRTT=AT24)*ROW(PlageRTT))-1,0)=$F$36,AT24,""))</f>
        <v/>
      </c>
    </row>
    <row r="25" spans="1:48">
      <c r="A25" s="38" t="str">
        <f>IF(B25="","",CHOOSE(MATCH(WEEKDAY(B25,2),{1;2;3;4;5;6;7}),"L","M","ME","J","V","S","D"))</f>
        <v>L</v>
      </c>
      <c r="B25" s="39">
        <f t="shared" si="12"/>
        <v>40567</v>
      </c>
      <c r="C25" s="26" t="str">
        <f t="shared" ca="1" si="0"/>
        <v/>
      </c>
      <c r="D25" s="32" t="str">
        <f ca="1">IF(ISERROR(OFFSET(RTT!$A$1,SUMPRODUCT((ListeSalariesRTT=$F$36)*(PlageRTT=B25)*ROW(PlageRTT))-1,0)),"",IF(OFFSET(RTT!$A$1,SUMPRODUCT((ListeSalariesRTT=$F$36)*(PlageRTT=B25)*ROW(PlageRTT))-1,0)=$F$36,B25,""))</f>
        <v/>
      </c>
      <c r="E25" s="38" t="str">
        <f>IF(F25="","",CHOOSE(MATCH(WEEKDAY(F25,2),{1;2;3;4;5;6;7}),"L","M","ME","J","V","S","D"))</f>
        <v>J</v>
      </c>
      <c r="F25" s="39">
        <f t="shared" si="13"/>
        <v>40598</v>
      </c>
      <c r="G25" s="26" t="str">
        <f t="shared" ca="1" si="1"/>
        <v/>
      </c>
      <c r="H25" s="32" t="str">
        <f ca="1">IF(ISERROR(OFFSET(RTT!$A$1,SUMPRODUCT((ListeSalariesRTT=$F$36)*(PlageRTT=F25)*ROW(PlageRTT))-1,0)),"",IF(OFFSET(RTT!$A$1,SUMPRODUCT((ListeSalariesRTT=$F$36)*(PlageRTT=F25)*ROW(PlageRTT))-1,0)=$F$36,F25,""))</f>
        <v/>
      </c>
      <c r="I25" s="38" t="str">
        <f>IF(J25="","",CHOOSE(MATCH(WEEKDAY(J25,2),{1;2;3;4;5;6;7}),"L","M","ME","J","V","S","D"))</f>
        <v>J</v>
      </c>
      <c r="J25" s="39">
        <f t="shared" si="14"/>
        <v>40626</v>
      </c>
      <c r="K25" s="26" t="str">
        <f t="shared" ca="1" si="2"/>
        <v/>
      </c>
      <c r="L25" s="32" t="str">
        <f ca="1">IF(ISERROR(OFFSET(RTT!$A$1,SUMPRODUCT((ListeSalariesRTT=$F$36)*(PlageRTT=J25)*ROW(PlageRTT))-1,0)),"",IF(OFFSET(RTT!$A$1,SUMPRODUCT((ListeSalariesRTT=$F$36)*(PlageRTT=J25)*ROW(PlageRTT))-1,0)=$F$36,J25,""))</f>
        <v/>
      </c>
      <c r="M25" s="38" t="str">
        <f>IF(N25="","",CHOOSE(MATCH(WEEKDAY(N25,2),{1;2;3;4;5;6;7}),"L","M","ME","J","V","S","D"))</f>
        <v>D</v>
      </c>
      <c r="N25" s="39">
        <f t="shared" si="15"/>
        <v>40657</v>
      </c>
      <c r="O25" s="26" t="str">
        <f t="shared" ca="1" si="3"/>
        <v/>
      </c>
      <c r="P25" s="32" t="str">
        <f ca="1">IF(ISERROR(OFFSET(RTT!$A$1,SUMPRODUCT((ListeSalariesRTT=$F$36)*(PlageRTT=N25)*ROW(PlageRTT))-1,0)),"",IF(OFFSET(RTT!$A$1,SUMPRODUCT((ListeSalariesRTT=$F$36)*(PlageRTT=N25)*ROW(PlageRTT))-1,0)=$F$36,N25,""))</f>
        <v/>
      </c>
      <c r="Q25" s="38" t="str">
        <f>IF(R25="","",CHOOSE(MATCH(WEEKDAY(R25,2),{1;2;3;4;5;6;7}),"L","M","ME","J","V","S","D"))</f>
        <v>M</v>
      </c>
      <c r="R25" s="39">
        <f t="shared" si="16"/>
        <v>40687</v>
      </c>
      <c r="S25" s="26" t="str">
        <f t="shared" ca="1" si="4"/>
        <v/>
      </c>
      <c r="T25" s="32" t="str">
        <f ca="1">IF(ISERROR(OFFSET(RTT!$A$1,SUMPRODUCT((ListeSalariesRTT=$F$36)*(PlageRTT=R25)*ROW(PlageRTT))-1,0)),"",IF(OFFSET(RTT!$A$1,SUMPRODUCT((ListeSalariesRTT=$F$36)*(PlageRTT=R25)*ROW(PlageRTT))-1,0)=$F$36,R25,""))</f>
        <v/>
      </c>
      <c r="U25" s="38" t="str">
        <f>IF(V25="","",CHOOSE(MATCH(WEEKDAY(V25,2),{1;2;3;4;5;6;7}),"L","M","ME","J","V","S","D"))</f>
        <v>V</v>
      </c>
      <c r="V25" s="39">
        <f t="shared" si="17"/>
        <v>40718</v>
      </c>
      <c r="W25" s="26" t="str">
        <f t="shared" ca="1" si="5"/>
        <v/>
      </c>
      <c r="X25" s="32" t="str">
        <f ca="1">IF(ISERROR(OFFSET(RTT!$A$1,SUMPRODUCT((ListeSalariesRTT=$F$36)*(PlageRTT=V25)*ROW(PlageRTT))-1,0)),"",IF(OFFSET(RTT!$A$1,SUMPRODUCT((ListeSalariesRTT=$F$36)*(PlageRTT=V25)*ROW(PlageRTT))-1,0)=$F$36,V25,""))</f>
        <v/>
      </c>
      <c r="Y25" s="38" t="str">
        <f>IF(Z25="","",CHOOSE(MATCH(WEEKDAY(Z25,2),{1;2;3;4;5;6;7}),"L","M","ME","J","V","S","D"))</f>
        <v>D</v>
      </c>
      <c r="Z25" s="39">
        <f t="shared" si="18"/>
        <v>40748</v>
      </c>
      <c r="AA25" s="26" t="str">
        <f t="shared" ca="1" si="6"/>
        <v/>
      </c>
      <c r="AB25" s="32" t="str">
        <f ca="1">IF(ISERROR(OFFSET(RTT!$A$1,SUMPRODUCT((ListeSalariesRTT=$F$36)*(PlageRTT=Z25)*ROW(PlageRTT))-1,0)),"",IF(OFFSET(RTT!$A$1,SUMPRODUCT((ListeSalariesRTT=$F$36)*(PlageRTT=Z25)*ROW(PlageRTT))-1,0)=$F$36,Z25,""))</f>
        <v/>
      </c>
      <c r="AC25" s="38" t="str">
        <f>IF(AD25="","",CHOOSE(MATCH(WEEKDAY(AD25,2),{1;2;3;4;5;6;7}),"L","M","ME","J","V","S","D"))</f>
        <v>ME</v>
      </c>
      <c r="AD25" s="39">
        <f t="shared" si="19"/>
        <v>40779</v>
      </c>
      <c r="AE25" s="26" t="str">
        <f t="shared" ca="1" si="7"/>
        <v/>
      </c>
      <c r="AF25" s="32" t="str">
        <f ca="1">IF(ISERROR(OFFSET(RTT!$A$1,SUMPRODUCT((ListeSalariesRTT=$F$36)*(PlageRTT=AD25)*ROW(PlageRTT))-1,0)),"",IF(OFFSET(RTT!$A$1,SUMPRODUCT((ListeSalariesRTT=$F$36)*(PlageRTT=AD25)*ROW(PlageRTT))-1,0)=$F$36,AD25,""))</f>
        <v/>
      </c>
      <c r="AG25" s="38" t="str">
        <f>IF(AH25="","",CHOOSE(MATCH(WEEKDAY(AH25,2),{1;2;3;4;5;6;7}),"L","M","ME","J","V","S","D"))</f>
        <v>S</v>
      </c>
      <c r="AH25" s="39">
        <f t="shared" si="20"/>
        <v>40810</v>
      </c>
      <c r="AI25" s="26" t="str">
        <f t="shared" ca="1" si="8"/>
        <v/>
      </c>
      <c r="AJ25" s="32" t="str">
        <f ca="1">IF(ISERROR(OFFSET(RTT!$A$1,SUMPRODUCT((ListeSalariesRTT=$F$36)*(PlageRTT=AH25)*ROW(PlageRTT))-1,0)),"",IF(OFFSET(RTT!$A$1,SUMPRODUCT((ListeSalariesRTT=$F$36)*(PlageRTT=AH25)*ROW(PlageRTT))-1,0)=$F$36,AH25,""))</f>
        <v/>
      </c>
      <c r="AK25" s="38" t="str">
        <f>IF(AL25="","",CHOOSE(MATCH(WEEKDAY(AL25,2),{1;2;3;4;5;6;7}),"L","M","ME","J","V","S","D"))</f>
        <v>L</v>
      </c>
      <c r="AL25" s="39">
        <f t="shared" si="21"/>
        <v>40840</v>
      </c>
      <c r="AM25" s="26" t="str">
        <f t="shared" ca="1" si="9"/>
        <v/>
      </c>
      <c r="AN25" s="32" t="str">
        <f ca="1">IF(ISERROR(OFFSET(RTT!$A$1,SUMPRODUCT((ListeSalariesRTT=$F$36)*(PlageRTT=AL25)*ROW(PlageRTT))-1,0)),"",IF(OFFSET(RTT!$A$1,SUMPRODUCT((ListeSalariesRTT=$F$36)*(PlageRTT=AL25)*ROW(PlageRTT))-1,0)=$F$36,AL25,""))</f>
        <v/>
      </c>
      <c r="AO25" s="38" t="str">
        <f>IF(AP25="","",CHOOSE(MATCH(WEEKDAY(AP25,2),{1;2;3;4;5;6;7}),"L","M","ME","J","V","S","D"))</f>
        <v>J</v>
      </c>
      <c r="AP25" s="39">
        <f t="shared" si="22"/>
        <v>40871</v>
      </c>
      <c r="AQ25" s="26" t="str">
        <f t="shared" ca="1" si="10"/>
        <v/>
      </c>
      <c r="AR25" s="32" t="str">
        <f ca="1">IF(ISERROR(OFFSET(RTT!$A$1,SUMPRODUCT((ListeSalariesRTT=$F$36)*(PlageRTT=AP25)*ROW(PlageRTT))-1,0)),"",IF(OFFSET(RTT!$A$1,SUMPRODUCT((ListeSalariesRTT=$F$36)*(PlageRTT=AP25)*ROW(PlageRTT))-1,0)=$F$36,AP25,""))</f>
        <v/>
      </c>
      <c r="AS25" s="38" t="str">
        <f>IF(AT25="","",CHOOSE(MATCH(WEEKDAY(AT25,2),{1;2;3;4;5;6;7}),"L","M","ME","J","V","S","D"))</f>
        <v>S</v>
      </c>
      <c r="AT25" s="39">
        <f t="shared" si="23"/>
        <v>40901</v>
      </c>
      <c r="AU25" s="26" t="str">
        <f t="shared" ca="1" si="11"/>
        <v/>
      </c>
      <c r="AV25" s="32" t="str">
        <f ca="1">IF(ISERROR(OFFSET(RTT!$A$1,SUMPRODUCT((ListeSalariesRTT=$F$36)*(PlageRTT=AT25)*ROW(PlageRTT))-1,0)),"",IF(OFFSET(RTT!$A$1,SUMPRODUCT((ListeSalariesRTT=$F$36)*(PlageRTT=AT25)*ROW(PlageRTT))-1,0)=$F$36,AT25,""))</f>
        <v/>
      </c>
    </row>
    <row r="26" spans="1:48">
      <c r="A26" s="38" t="str">
        <f>IF(B26="","",CHOOSE(MATCH(WEEKDAY(B26,2),{1;2;3;4;5;6;7}),"L","M","ME","J","V","S","D"))</f>
        <v>M</v>
      </c>
      <c r="B26" s="39">
        <f t="shared" si="12"/>
        <v>40568</v>
      </c>
      <c r="C26" s="26" t="str">
        <f t="shared" ca="1" si="0"/>
        <v/>
      </c>
      <c r="D26" s="32" t="str">
        <f ca="1">IF(ISERROR(OFFSET(RTT!$A$1,SUMPRODUCT((ListeSalariesRTT=$F$36)*(PlageRTT=B26)*ROW(PlageRTT))-1,0)),"",IF(OFFSET(RTT!$A$1,SUMPRODUCT((ListeSalariesRTT=$F$36)*(PlageRTT=B26)*ROW(PlageRTT))-1,0)=$F$36,B26,""))</f>
        <v/>
      </c>
      <c r="E26" s="38" t="str">
        <f>IF(F26="","",CHOOSE(MATCH(WEEKDAY(F26,2),{1;2;3;4;5;6;7}),"L","M","ME","J","V","S","D"))</f>
        <v>V</v>
      </c>
      <c r="F26" s="39">
        <f t="shared" si="13"/>
        <v>40599</v>
      </c>
      <c r="G26" s="26" t="str">
        <f t="shared" ca="1" si="1"/>
        <v/>
      </c>
      <c r="H26" s="32" t="str">
        <f ca="1">IF(ISERROR(OFFSET(RTT!$A$1,SUMPRODUCT((ListeSalariesRTT=$F$36)*(PlageRTT=F26)*ROW(PlageRTT))-1,0)),"",IF(OFFSET(RTT!$A$1,SUMPRODUCT((ListeSalariesRTT=$F$36)*(PlageRTT=F26)*ROW(PlageRTT))-1,0)=$F$36,F26,""))</f>
        <v/>
      </c>
      <c r="I26" s="38" t="str">
        <f>IF(J26="","",CHOOSE(MATCH(WEEKDAY(J26,2),{1;2;3;4;5;6;7}),"L","M","ME","J","V","S","D"))</f>
        <v>V</v>
      </c>
      <c r="J26" s="39">
        <f t="shared" si="14"/>
        <v>40627</v>
      </c>
      <c r="K26" s="26" t="str">
        <f t="shared" ca="1" si="2"/>
        <v/>
      </c>
      <c r="L26" s="32" t="str">
        <f ca="1">IF(ISERROR(OFFSET(RTT!$A$1,SUMPRODUCT((ListeSalariesRTT=$F$36)*(PlageRTT=J26)*ROW(PlageRTT))-1,0)),"",IF(OFFSET(RTT!$A$1,SUMPRODUCT((ListeSalariesRTT=$F$36)*(PlageRTT=J26)*ROW(PlageRTT))-1,0)=$F$36,J26,""))</f>
        <v/>
      </c>
      <c r="M26" s="38" t="str">
        <f>IF(N26="","",CHOOSE(MATCH(WEEKDAY(N26,2),{1;2;3;4;5;6;7}),"L","M","ME","J","V","S","D"))</f>
        <v>L</v>
      </c>
      <c r="N26" s="39">
        <f t="shared" si="15"/>
        <v>40658</v>
      </c>
      <c r="O26" s="26" t="str">
        <f t="shared" ca="1" si="3"/>
        <v/>
      </c>
      <c r="P26" s="32" t="str">
        <f ca="1">IF(ISERROR(OFFSET(RTT!$A$1,SUMPRODUCT((ListeSalariesRTT=$F$36)*(PlageRTT=N26)*ROW(PlageRTT))-1,0)),"",IF(OFFSET(RTT!$A$1,SUMPRODUCT((ListeSalariesRTT=$F$36)*(PlageRTT=N26)*ROW(PlageRTT))-1,0)=$F$36,N26,""))</f>
        <v/>
      </c>
      <c r="Q26" s="38" t="str">
        <f>IF(R26="","",CHOOSE(MATCH(WEEKDAY(R26,2),{1;2;3;4;5;6;7}),"L","M","ME","J","V","S","D"))</f>
        <v>ME</v>
      </c>
      <c r="R26" s="39">
        <f t="shared" si="16"/>
        <v>40688</v>
      </c>
      <c r="S26" s="26" t="str">
        <f t="shared" ca="1" si="4"/>
        <v/>
      </c>
      <c r="T26" s="32" t="str">
        <f ca="1">IF(ISERROR(OFFSET(RTT!$A$1,SUMPRODUCT((ListeSalariesRTT=$F$36)*(PlageRTT=R26)*ROW(PlageRTT))-1,0)),"",IF(OFFSET(RTT!$A$1,SUMPRODUCT((ListeSalariesRTT=$F$36)*(PlageRTT=R26)*ROW(PlageRTT))-1,0)=$F$36,R26,""))</f>
        <v/>
      </c>
      <c r="U26" s="38" t="str">
        <f>IF(V26="","",CHOOSE(MATCH(WEEKDAY(V26,2),{1;2;3;4;5;6;7}),"L","M","ME","J","V","S","D"))</f>
        <v>S</v>
      </c>
      <c r="V26" s="39">
        <f t="shared" si="17"/>
        <v>40719</v>
      </c>
      <c r="W26" s="26" t="str">
        <f t="shared" ca="1" si="5"/>
        <v/>
      </c>
      <c r="X26" s="32" t="str">
        <f ca="1">IF(ISERROR(OFFSET(RTT!$A$1,SUMPRODUCT((ListeSalariesRTT=$F$36)*(PlageRTT=V26)*ROW(PlageRTT))-1,0)),"",IF(OFFSET(RTT!$A$1,SUMPRODUCT((ListeSalariesRTT=$F$36)*(PlageRTT=V26)*ROW(PlageRTT))-1,0)=$F$36,V26,""))</f>
        <v/>
      </c>
      <c r="Y26" s="38" t="str">
        <f>IF(Z26="","",CHOOSE(MATCH(WEEKDAY(Z26,2),{1;2;3;4;5;6;7}),"L","M","ME","J","V","S","D"))</f>
        <v>L</v>
      </c>
      <c r="Z26" s="39">
        <f t="shared" si="18"/>
        <v>40749</v>
      </c>
      <c r="AA26" s="26" t="str">
        <f t="shared" ca="1" si="6"/>
        <v/>
      </c>
      <c r="AB26" s="32" t="str">
        <f ca="1">IF(ISERROR(OFFSET(RTT!$A$1,SUMPRODUCT((ListeSalariesRTT=$F$36)*(PlageRTT=Z26)*ROW(PlageRTT))-1,0)),"",IF(OFFSET(RTT!$A$1,SUMPRODUCT((ListeSalariesRTT=$F$36)*(PlageRTT=Z26)*ROW(PlageRTT))-1,0)=$F$36,Z26,""))</f>
        <v/>
      </c>
      <c r="AC26" s="38" t="str">
        <f>IF(AD26="","",CHOOSE(MATCH(WEEKDAY(AD26,2),{1;2;3;4;5;6;7}),"L","M","ME","J","V","S","D"))</f>
        <v>J</v>
      </c>
      <c r="AD26" s="39">
        <f t="shared" si="19"/>
        <v>40780</v>
      </c>
      <c r="AE26" s="26" t="str">
        <f t="shared" ca="1" si="7"/>
        <v/>
      </c>
      <c r="AF26" s="32" t="str">
        <f ca="1">IF(ISERROR(OFFSET(RTT!$A$1,SUMPRODUCT((ListeSalariesRTT=$F$36)*(PlageRTT=AD26)*ROW(PlageRTT))-1,0)),"",IF(OFFSET(RTT!$A$1,SUMPRODUCT((ListeSalariesRTT=$F$36)*(PlageRTT=AD26)*ROW(PlageRTT))-1,0)=$F$36,AD26,""))</f>
        <v/>
      </c>
      <c r="AG26" s="38" t="str">
        <f>IF(AH26="","",CHOOSE(MATCH(WEEKDAY(AH26,2),{1;2;3;4;5;6;7}),"L","M","ME","J","V","S","D"))</f>
        <v>D</v>
      </c>
      <c r="AH26" s="39">
        <f t="shared" si="20"/>
        <v>40811</v>
      </c>
      <c r="AI26" s="26" t="str">
        <f t="shared" ca="1" si="8"/>
        <v/>
      </c>
      <c r="AJ26" s="32">
        <f ca="1">IF(ISERROR(OFFSET(RTT!$A$1,SUMPRODUCT((ListeSalariesRTT=$F$36)*(PlageRTT=AH26)*ROW(PlageRTT))-1,0)),"",IF(OFFSET(RTT!$A$1,SUMPRODUCT((ListeSalariesRTT=$F$36)*(PlageRTT=AH26)*ROW(PlageRTT))-1,0)=$F$36,AH26,""))</f>
        <v>40811</v>
      </c>
      <c r="AK26" s="38" t="str">
        <f>IF(AL26="","",CHOOSE(MATCH(WEEKDAY(AL26,2),{1;2;3;4;5;6;7}),"L","M","ME","J","V","S","D"))</f>
        <v>M</v>
      </c>
      <c r="AL26" s="39">
        <f t="shared" si="21"/>
        <v>40841</v>
      </c>
      <c r="AM26" s="26" t="str">
        <f t="shared" ca="1" si="9"/>
        <v/>
      </c>
      <c r="AN26" s="32" t="str">
        <f ca="1">IF(ISERROR(OFFSET(RTT!$A$1,SUMPRODUCT((ListeSalariesRTT=$F$36)*(PlageRTT=AL26)*ROW(PlageRTT))-1,0)),"",IF(OFFSET(RTT!$A$1,SUMPRODUCT((ListeSalariesRTT=$F$36)*(PlageRTT=AL26)*ROW(PlageRTT))-1,0)=$F$36,AL26,""))</f>
        <v/>
      </c>
      <c r="AO26" s="38" t="str">
        <f>IF(AP26="","",CHOOSE(MATCH(WEEKDAY(AP26,2),{1;2;3;4;5;6;7}),"L","M","ME","J","V","S","D"))</f>
        <v>V</v>
      </c>
      <c r="AP26" s="39">
        <f t="shared" si="22"/>
        <v>40872</v>
      </c>
      <c r="AQ26" s="26" t="str">
        <f t="shared" ca="1" si="10"/>
        <v/>
      </c>
      <c r="AR26" s="32" t="str">
        <f ca="1">IF(ISERROR(OFFSET(RTT!$A$1,SUMPRODUCT((ListeSalariesRTT=$F$36)*(PlageRTT=AP26)*ROW(PlageRTT))-1,0)),"",IF(OFFSET(RTT!$A$1,SUMPRODUCT((ListeSalariesRTT=$F$36)*(PlageRTT=AP26)*ROW(PlageRTT))-1,0)=$F$36,AP26,""))</f>
        <v/>
      </c>
      <c r="AS26" s="38" t="str">
        <f>IF(AT26="","",CHOOSE(MATCH(WEEKDAY(AT26,2),{1;2;3;4;5;6;7}),"L","M","ME","J","V","S","D"))</f>
        <v>D</v>
      </c>
      <c r="AT26" s="39">
        <f t="shared" si="23"/>
        <v>40902</v>
      </c>
      <c r="AU26" s="26" t="str">
        <f t="shared" ca="1" si="11"/>
        <v/>
      </c>
      <c r="AV26" s="32" t="str">
        <f ca="1">IF(ISERROR(OFFSET(RTT!$A$1,SUMPRODUCT((ListeSalariesRTT=$F$36)*(PlageRTT=AT26)*ROW(PlageRTT))-1,0)),"",IF(OFFSET(RTT!$A$1,SUMPRODUCT((ListeSalariesRTT=$F$36)*(PlageRTT=AT26)*ROW(PlageRTT))-1,0)=$F$36,AT26,""))</f>
        <v/>
      </c>
    </row>
    <row r="27" spans="1:48">
      <c r="A27" s="38" t="str">
        <f>IF(B27="","",CHOOSE(MATCH(WEEKDAY(B27,2),{1;2;3;4;5;6;7}),"L","M","ME","J","V","S","D"))</f>
        <v>ME</v>
      </c>
      <c r="B27" s="39">
        <f t="shared" si="12"/>
        <v>40569</v>
      </c>
      <c r="C27" s="26" t="str">
        <f t="shared" ca="1" si="0"/>
        <v/>
      </c>
      <c r="D27" s="32" t="str">
        <f ca="1">IF(ISERROR(OFFSET(RTT!$A$1,SUMPRODUCT((ListeSalariesRTT=$F$36)*(PlageRTT=B27)*ROW(PlageRTT))-1,0)),"",IF(OFFSET(RTT!$A$1,SUMPRODUCT((ListeSalariesRTT=$F$36)*(PlageRTT=B27)*ROW(PlageRTT))-1,0)=$F$36,B27,""))</f>
        <v/>
      </c>
      <c r="E27" s="38" t="str">
        <f>IF(F27="","",CHOOSE(MATCH(WEEKDAY(F27,2),{1;2;3;4;5;6;7}),"L","M","ME","J","V","S","D"))</f>
        <v>S</v>
      </c>
      <c r="F27" s="39">
        <f t="shared" si="13"/>
        <v>40600</v>
      </c>
      <c r="G27" s="26" t="str">
        <f t="shared" ca="1" si="1"/>
        <v/>
      </c>
      <c r="H27" s="32" t="str">
        <f ca="1">IF(ISERROR(OFFSET(RTT!$A$1,SUMPRODUCT((ListeSalariesRTT=$F$36)*(PlageRTT=F27)*ROW(PlageRTT))-1,0)),"",IF(OFFSET(RTT!$A$1,SUMPRODUCT((ListeSalariesRTT=$F$36)*(PlageRTT=F27)*ROW(PlageRTT))-1,0)=$F$36,F27,""))</f>
        <v/>
      </c>
      <c r="I27" s="38" t="str">
        <f>IF(J27="","",CHOOSE(MATCH(WEEKDAY(J27,2),{1;2;3;4;5;6;7}),"L","M","ME","J","V","S","D"))</f>
        <v>S</v>
      </c>
      <c r="J27" s="39">
        <f t="shared" si="14"/>
        <v>40628</v>
      </c>
      <c r="K27" s="26" t="str">
        <f t="shared" ca="1" si="2"/>
        <v/>
      </c>
      <c r="L27" s="32" t="str">
        <f ca="1">IF(ISERROR(OFFSET(RTT!$A$1,SUMPRODUCT((ListeSalariesRTT=$F$36)*(PlageRTT=J27)*ROW(PlageRTT))-1,0)),"",IF(OFFSET(RTT!$A$1,SUMPRODUCT((ListeSalariesRTT=$F$36)*(PlageRTT=J27)*ROW(PlageRTT))-1,0)=$F$36,J27,""))</f>
        <v/>
      </c>
      <c r="M27" s="38" t="str">
        <f>IF(N27="","",CHOOSE(MATCH(WEEKDAY(N27,2),{1;2;3;4;5;6;7}),"L","M","ME","J","V","S","D"))</f>
        <v>M</v>
      </c>
      <c r="N27" s="39">
        <f t="shared" si="15"/>
        <v>40659</v>
      </c>
      <c r="O27" s="26" t="str">
        <f t="shared" ca="1" si="3"/>
        <v/>
      </c>
      <c r="P27" s="32" t="str">
        <f ca="1">IF(ISERROR(OFFSET(RTT!$A$1,SUMPRODUCT((ListeSalariesRTT=$F$36)*(PlageRTT=N27)*ROW(PlageRTT))-1,0)),"",IF(OFFSET(RTT!$A$1,SUMPRODUCT((ListeSalariesRTT=$F$36)*(PlageRTT=N27)*ROW(PlageRTT))-1,0)=$F$36,N27,""))</f>
        <v/>
      </c>
      <c r="Q27" s="38" t="str">
        <f>IF(R27="","",CHOOSE(MATCH(WEEKDAY(R27,2),{1;2;3;4;5;6;7}),"L","M","ME","J","V","S","D"))</f>
        <v>J</v>
      </c>
      <c r="R27" s="39">
        <f t="shared" si="16"/>
        <v>40689</v>
      </c>
      <c r="S27" s="26" t="str">
        <f t="shared" ca="1" si="4"/>
        <v/>
      </c>
      <c r="T27" s="32" t="str">
        <f ca="1">IF(ISERROR(OFFSET(RTT!$A$1,SUMPRODUCT((ListeSalariesRTT=$F$36)*(PlageRTT=R27)*ROW(PlageRTT))-1,0)),"",IF(OFFSET(RTT!$A$1,SUMPRODUCT((ListeSalariesRTT=$F$36)*(PlageRTT=R27)*ROW(PlageRTT))-1,0)=$F$36,R27,""))</f>
        <v/>
      </c>
      <c r="U27" s="38" t="str">
        <f>IF(V27="","",CHOOSE(MATCH(WEEKDAY(V27,2),{1;2;3;4;5;6;7}),"L","M","ME","J","V","S","D"))</f>
        <v>D</v>
      </c>
      <c r="V27" s="39">
        <f t="shared" si="17"/>
        <v>40720</v>
      </c>
      <c r="W27" s="26" t="str">
        <f t="shared" ca="1" si="5"/>
        <v/>
      </c>
      <c r="X27" s="32" t="str">
        <f ca="1">IF(ISERROR(OFFSET(RTT!$A$1,SUMPRODUCT((ListeSalariesRTT=$F$36)*(PlageRTT=V27)*ROW(PlageRTT))-1,0)),"",IF(OFFSET(RTT!$A$1,SUMPRODUCT((ListeSalariesRTT=$F$36)*(PlageRTT=V27)*ROW(PlageRTT))-1,0)=$F$36,V27,""))</f>
        <v/>
      </c>
      <c r="Y27" s="38" t="str">
        <f>IF(Z27="","",CHOOSE(MATCH(WEEKDAY(Z27,2),{1;2;3;4;5;6;7}),"L","M","ME","J","V","S","D"))</f>
        <v>M</v>
      </c>
      <c r="Z27" s="39">
        <f t="shared" si="18"/>
        <v>40750</v>
      </c>
      <c r="AA27" s="26" t="str">
        <f t="shared" ca="1" si="6"/>
        <v/>
      </c>
      <c r="AB27" s="32" t="str">
        <f ca="1">IF(ISERROR(OFFSET(RTT!$A$1,SUMPRODUCT((ListeSalariesRTT=$F$36)*(PlageRTT=Z27)*ROW(PlageRTT))-1,0)),"",IF(OFFSET(RTT!$A$1,SUMPRODUCT((ListeSalariesRTT=$F$36)*(PlageRTT=Z27)*ROW(PlageRTT))-1,0)=$F$36,Z27,""))</f>
        <v/>
      </c>
      <c r="AC27" s="38" t="str">
        <f>IF(AD27="","",CHOOSE(MATCH(WEEKDAY(AD27,2),{1;2;3;4;5;6;7}),"L","M","ME","J","V","S","D"))</f>
        <v>V</v>
      </c>
      <c r="AD27" s="39">
        <f t="shared" si="19"/>
        <v>40781</v>
      </c>
      <c r="AE27" s="26" t="str">
        <f t="shared" ca="1" si="7"/>
        <v/>
      </c>
      <c r="AF27" s="32" t="str">
        <f ca="1">IF(ISERROR(OFFSET(RTT!$A$1,SUMPRODUCT((ListeSalariesRTT=$F$36)*(PlageRTT=AD27)*ROW(PlageRTT))-1,0)),"",IF(OFFSET(RTT!$A$1,SUMPRODUCT((ListeSalariesRTT=$F$36)*(PlageRTT=AD27)*ROW(PlageRTT))-1,0)=$F$36,AD27,""))</f>
        <v/>
      </c>
      <c r="AG27" s="38" t="str">
        <f>IF(AH27="","",CHOOSE(MATCH(WEEKDAY(AH27,2),{1;2;3;4;5;6;7}),"L","M","ME","J","V","S","D"))</f>
        <v>L</v>
      </c>
      <c r="AH27" s="39">
        <f t="shared" si="20"/>
        <v>40812</v>
      </c>
      <c r="AI27" s="26" t="str">
        <f t="shared" ca="1" si="8"/>
        <v/>
      </c>
      <c r="AJ27" s="32" t="str">
        <f ca="1">IF(ISERROR(OFFSET(RTT!$A$1,SUMPRODUCT((ListeSalariesRTT=$F$36)*(PlageRTT=AH27)*ROW(PlageRTT))-1,0)),"",IF(OFFSET(RTT!$A$1,SUMPRODUCT((ListeSalariesRTT=$F$36)*(PlageRTT=AH27)*ROW(PlageRTT))-1,0)=$F$36,AH27,""))</f>
        <v/>
      </c>
      <c r="AK27" s="38" t="str">
        <f>IF(AL27="","",CHOOSE(MATCH(WEEKDAY(AL27,2),{1;2;3;4;5;6;7}),"L","M","ME","J","V","S","D"))</f>
        <v>ME</v>
      </c>
      <c r="AL27" s="39">
        <f t="shared" si="21"/>
        <v>40842</v>
      </c>
      <c r="AM27" s="26" t="str">
        <f t="shared" ca="1" si="9"/>
        <v/>
      </c>
      <c r="AN27" s="32" t="str">
        <f ca="1">IF(ISERROR(OFFSET(RTT!$A$1,SUMPRODUCT((ListeSalariesRTT=$F$36)*(PlageRTT=AL27)*ROW(PlageRTT))-1,0)),"",IF(OFFSET(RTT!$A$1,SUMPRODUCT((ListeSalariesRTT=$F$36)*(PlageRTT=AL27)*ROW(PlageRTT))-1,0)=$F$36,AL27,""))</f>
        <v/>
      </c>
      <c r="AO27" s="38" t="str">
        <f>IF(AP27="","",CHOOSE(MATCH(WEEKDAY(AP27,2),{1;2;3;4;5;6;7}),"L","M","ME","J","V","S","D"))</f>
        <v>S</v>
      </c>
      <c r="AP27" s="39">
        <f t="shared" si="22"/>
        <v>40873</v>
      </c>
      <c r="AQ27" s="26" t="str">
        <f t="shared" ca="1" si="10"/>
        <v/>
      </c>
      <c r="AR27" s="32" t="str">
        <f ca="1">IF(ISERROR(OFFSET(RTT!$A$1,SUMPRODUCT((ListeSalariesRTT=$F$36)*(PlageRTT=AP27)*ROW(PlageRTT))-1,0)),"",IF(OFFSET(RTT!$A$1,SUMPRODUCT((ListeSalariesRTT=$F$36)*(PlageRTT=AP27)*ROW(PlageRTT))-1,0)=$F$36,AP27,""))</f>
        <v/>
      </c>
      <c r="AS27" s="38" t="str">
        <f>IF(AT27="","",CHOOSE(MATCH(WEEKDAY(AT27,2),{1;2;3;4;5;6;7}),"L","M","ME","J","V","S","D"))</f>
        <v>L</v>
      </c>
      <c r="AT27" s="39">
        <f t="shared" si="23"/>
        <v>40903</v>
      </c>
      <c r="AU27" s="26" t="str">
        <f t="shared" ca="1" si="11"/>
        <v/>
      </c>
      <c r="AV27" s="32" t="str">
        <f ca="1">IF(ISERROR(OFFSET(RTT!$A$1,SUMPRODUCT((ListeSalariesRTT=$F$36)*(PlageRTT=AT27)*ROW(PlageRTT))-1,0)),"",IF(OFFSET(RTT!$A$1,SUMPRODUCT((ListeSalariesRTT=$F$36)*(PlageRTT=AT27)*ROW(PlageRTT))-1,0)=$F$36,AT27,""))</f>
        <v/>
      </c>
    </row>
    <row r="28" spans="1:48">
      <c r="A28" s="38" t="str">
        <f>IF(B28="","",CHOOSE(MATCH(WEEKDAY(B28,2),{1;2;3;4;5;6;7}),"L","M","ME","J","V","S","D"))</f>
        <v>J</v>
      </c>
      <c r="B28" s="39">
        <f t="shared" si="12"/>
        <v>40570</v>
      </c>
      <c r="C28" s="26" t="str">
        <f t="shared" ca="1" si="0"/>
        <v/>
      </c>
      <c r="D28" s="32" t="str">
        <f ca="1">IF(ISERROR(OFFSET(RTT!$A$1,SUMPRODUCT((ListeSalariesRTT=$F$36)*(PlageRTT=B28)*ROW(PlageRTT))-1,0)),"",IF(OFFSET(RTT!$A$1,SUMPRODUCT((ListeSalariesRTT=$F$36)*(PlageRTT=B28)*ROW(PlageRTT))-1,0)=$F$36,B28,""))</f>
        <v/>
      </c>
      <c r="E28" s="38" t="str">
        <f>IF(F28="","",CHOOSE(MATCH(WEEKDAY(F28,2),{1;2;3;4;5;6;7}),"L","M","ME","J","V","S","D"))</f>
        <v>D</v>
      </c>
      <c r="F28" s="39">
        <f t="shared" si="13"/>
        <v>40601</v>
      </c>
      <c r="G28" s="26" t="str">
        <f t="shared" ca="1" si="1"/>
        <v/>
      </c>
      <c r="H28" s="32" t="str">
        <f ca="1">IF(ISERROR(OFFSET(RTT!$A$1,SUMPRODUCT((ListeSalariesRTT=$F$36)*(PlageRTT=F28)*ROW(PlageRTT))-1,0)),"",IF(OFFSET(RTT!$A$1,SUMPRODUCT((ListeSalariesRTT=$F$36)*(PlageRTT=F28)*ROW(PlageRTT))-1,0)=$F$36,F28,""))</f>
        <v/>
      </c>
      <c r="I28" s="38" t="str">
        <f>IF(J28="","",CHOOSE(MATCH(WEEKDAY(J28,2),{1;2;3;4;5;6;7}),"L","M","ME","J","V","S","D"))</f>
        <v>D</v>
      </c>
      <c r="J28" s="39">
        <f t="shared" si="14"/>
        <v>40629</v>
      </c>
      <c r="K28" s="26" t="str">
        <f t="shared" ca="1" si="2"/>
        <v/>
      </c>
      <c r="L28" s="32" t="str">
        <f ca="1">IF(ISERROR(OFFSET(RTT!$A$1,SUMPRODUCT((ListeSalariesRTT=$F$36)*(PlageRTT=J28)*ROW(PlageRTT))-1,0)),"",IF(OFFSET(RTT!$A$1,SUMPRODUCT((ListeSalariesRTT=$F$36)*(PlageRTT=J28)*ROW(PlageRTT))-1,0)=$F$36,J28,""))</f>
        <v/>
      </c>
      <c r="M28" s="38" t="str">
        <f>IF(N28="","",CHOOSE(MATCH(WEEKDAY(N28,2),{1;2;3;4;5;6;7}),"L","M","ME","J","V","S","D"))</f>
        <v>ME</v>
      </c>
      <c r="N28" s="39">
        <f t="shared" si="15"/>
        <v>40660</v>
      </c>
      <c r="O28" s="26" t="str">
        <f t="shared" ca="1" si="3"/>
        <v/>
      </c>
      <c r="P28" s="32" t="str">
        <f ca="1">IF(ISERROR(OFFSET(RTT!$A$1,SUMPRODUCT((ListeSalariesRTT=$F$36)*(PlageRTT=N28)*ROW(PlageRTT))-1,0)),"",IF(OFFSET(RTT!$A$1,SUMPRODUCT((ListeSalariesRTT=$F$36)*(PlageRTT=N28)*ROW(PlageRTT))-1,0)=$F$36,N28,""))</f>
        <v/>
      </c>
      <c r="Q28" s="38" t="str">
        <f>IF(R28="","",CHOOSE(MATCH(WEEKDAY(R28,2),{1;2;3;4;5;6;7}),"L","M","ME","J","V","S","D"))</f>
        <v>V</v>
      </c>
      <c r="R28" s="39">
        <f t="shared" si="16"/>
        <v>40690</v>
      </c>
      <c r="S28" s="26" t="str">
        <f t="shared" ca="1" si="4"/>
        <v/>
      </c>
      <c r="T28" s="32" t="str">
        <f ca="1">IF(ISERROR(OFFSET(RTT!$A$1,SUMPRODUCT((ListeSalariesRTT=$F$36)*(PlageRTT=R28)*ROW(PlageRTT))-1,0)),"",IF(OFFSET(RTT!$A$1,SUMPRODUCT((ListeSalariesRTT=$F$36)*(PlageRTT=R28)*ROW(PlageRTT))-1,0)=$F$36,R28,""))</f>
        <v/>
      </c>
      <c r="U28" s="38" t="str">
        <f>IF(V28="","",CHOOSE(MATCH(WEEKDAY(V28,2),{1;2;3;4;5;6;7}),"L","M","ME","J","V","S","D"))</f>
        <v>L</v>
      </c>
      <c r="V28" s="39">
        <f t="shared" si="17"/>
        <v>40721</v>
      </c>
      <c r="W28" s="26" t="str">
        <f t="shared" ca="1" si="5"/>
        <v/>
      </c>
      <c r="X28" s="32" t="str">
        <f ca="1">IF(ISERROR(OFFSET(RTT!$A$1,SUMPRODUCT((ListeSalariesRTT=$F$36)*(PlageRTT=V28)*ROW(PlageRTT))-1,0)),"",IF(OFFSET(RTT!$A$1,SUMPRODUCT((ListeSalariesRTT=$F$36)*(PlageRTT=V28)*ROW(PlageRTT))-1,0)=$F$36,V28,""))</f>
        <v/>
      </c>
      <c r="Y28" s="38" t="str">
        <f>IF(Z28="","",CHOOSE(MATCH(WEEKDAY(Z28,2),{1;2;3;4;5;6;7}),"L","M","ME","J","V","S","D"))</f>
        <v>ME</v>
      </c>
      <c r="Z28" s="39">
        <f t="shared" si="18"/>
        <v>40751</v>
      </c>
      <c r="AA28" s="26" t="str">
        <f t="shared" ca="1" si="6"/>
        <v/>
      </c>
      <c r="AB28" s="32" t="str">
        <f ca="1">IF(ISERROR(OFFSET(RTT!$A$1,SUMPRODUCT((ListeSalariesRTT=$F$36)*(PlageRTT=Z28)*ROW(PlageRTT))-1,0)),"",IF(OFFSET(RTT!$A$1,SUMPRODUCT((ListeSalariesRTT=$F$36)*(PlageRTT=Z28)*ROW(PlageRTT))-1,0)=$F$36,Z28,""))</f>
        <v/>
      </c>
      <c r="AC28" s="38" t="str">
        <f>IF(AD28="","",CHOOSE(MATCH(WEEKDAY(AD28,2),{1;2;3;4;5;6;7}),"L","M","ME","J","V","S","D"))</f>
        <v>S</v>
      </c>
      <c r="AD28" s="39">
        <f t="shared" si="19"/>
        <v>40782</v>
      </c>
      <c r="AE28" s="26" t="str">
        <f t="shared" ca="1" si="7"/>
        <v/>
      </c>
      <c r="AF28" s="32" t="str">
        <f ca="1">IF(ISERROR(OFFSET(RTT!$A$1,SUMPRODUCT((ListeSalariesRTT=$F$36)*(PlageRTT=AD28)*ROW(PlageRTT))-1,0)),"",IF(OFFSET(RTT!$A$1,SUMPRODUCT((ListeSalariesRTT=$F$36)*(PlageRTT=AD28)*ROW(PlageRTT))-1,0)=$F$36,AD28,""))</f>
        <v/>
      </c>
      <c r="AG28" s="38" t="str">
        <f>IF(AH28="","",CHOOSE(MATCH(WEEKDAY(AH28,2),{1;2;3;4;5;6;7}),"L","M","ME","J","V","S","D"))</f>
        <v>M</v>
      </c>
      <c r="AH28" s="39">
        <f t="shared" si="20"/>
        <v>40813</v>
      </c>
      <c r="AI28" s="26" t="str">
        <f t="shared" ca="1" si="8"/>
        <v/>
      </c>
      <c r="AJ28" s="32" t="str">
        <f ca="1">IF(ISERROR(OFFSET(RTT!$A$1,SUMPRODUCT((ListeSalariesRTT=$F$36)*(PlageRTT=AH28)*ROW(PlageRTT))-1,0)),"",IF(OFFSET(RTT!$A$1,SUMPRODUCT((ListeSalariesRTT=$F$36)*(PlageRTT=AH28)*ROW(PlageRTT))-1,0)=$F$36,AH28,""))</f>
        <v/>
      </c>
      <c r="AK28" s="38" t="str">
        <f>IF(AL28="","",CHOOSE(MATCH(WEEKDAY(AL28,2),{1;2;3;4;5;6;7}),"L","M","ME","J","V","S","D"))</f>
        <v>J</v>
      </c>
      <c r="AL28" s="39">
        <f t="shared" si="21"/>
        <v>40843</v>
      </c>
      <c r="AM28" s="26" t="str">
        <f t="shared" ca="1" si="9"/>
        <v/>
      </c>
      <c r="AN28" s="32" t="str">
        <f ca="1">IF(ISERROR(OFFSET(RTT!$A$1,SUMPRODUCT((ListeSalariesRTT=$F$36)*(PlageRTT=AL28)*ROW(PlageRTT))-1,0)),"",IF(OFFSET(RTT!$A$1,SUMPRODUCT((ListeSalariesRTT=$F$36)*(PlageRTT=AL28)*ROW(PlageRTT))-1,0)=$F$36,AL28,""))</f>
        <v/>
      </c>
      <c r="AO28" s="38" t="str">
        <f>IF(AP28="","",CHOOSE(MATCH(WEEKDAY(AP28,2),{1;2;3;4;5;6;7}),"L","M","ME","J","V","S","D"))</f>
        <v>D</v>
      </c>
      <c r="AP28" s="39">
        <f t="shared" si="22"/>
        <v>40874</v>
      </c>
      <c r="AQ28" s="26" t="str">
        <f t="shared" ca="1" si="10"/>
        <v/>
      </c>
      <c r="AR28" s="32" t="str">
        <f ca="1">IF(ISERROR(OFFSET(RTT!$A$1,SUMPRODUCT((ListeSalariesRTT=$F$36)*(PlageRTT=AP28)*ROW(PlageRTT))-1,0)),"",IF(OFFSET(RTT!$A$1,SUMPRODUCT((ListeSalariesRTT=$F$36)*(PlageRTT=AP28)*ROW(PlageRTT))-1,0)=$F$36,AP28,""))</f>
        <v/>
      </c>
      <c r="AS28" s="38" t="str">
        <f>IF(AT28="","",CHOOSE(MATCH(WEEKDAY(AT28,2),{1;2;3;4;5;6;7}),"L","M","ME","J","V","S","D"))</f>
        <v>M</v>
      </c>
      <c r="AT28" s="39">
        <f t="shared" si="23"/>
        <v>40904</v>
      </c>
      <c r="AU28" s="26" t="str">
        <f t="shared" ca="1" si="11"/>
        <v/>
      </c>
      <c r="AV28" s="32" t="str">
        <f ca="1">IF(ISERROR(OFFSET(RTT!$A$1,SUMPRODUCT((ListeSalariesRTT=$F$36)*(PlageRTT=AT28)*ROW(PlageRTT))-1,0)),"",IF(OFFSET(RTT!$A$1,SUMPRODUCT((ListeSalariesRTT=$F$36)*(PlageRTT=AT28)*ROW(PlageRTT))-1,0)=$F$36,AT28,""))</f>
        <v/>
      </c>
    </row>
    <row r="29" spans="1:48">
      <c r="A29" s="38" t="str">
        <f>IF(B29="","",CHOOSE(MATCH(WEEKDAY(B29,2),{1;2;3;4;5;6;7}),"L","M","ME","J","V","S","D"))</f>
        <v>V</v>
      </c>
      <c r="B29" s="39">
        <f t="shared" si="12"/>
        <v>40571</v>
      </c>
      <c r="C29" s="26" t="str">
        <f t="shared" ca="1" si="0"/>
        <v/>
      </c>
      <c r="D29" s="32" t="str">
        <f ca="1">IF(ISERROR(OFFSET(RTT!$A$1,SUMPRODUCT((ListeSalariesRTT=$F$36)*(PlageRTT=B29)*ROW(PlageRTT))-1,0)),"",IF(OFFSET(RTT!$A$1,SUMPRODUCT((ListeSalariesRTT=$F$36)*(PlageRTT=B29)*ROW(PlageRTT))-1,0)=$F$36,B29,""))</f>
        <v/>
      </c>
      <c r="E29" s="38" t="str">
        <f>IF(F29="","",CHOOSE(MATCH(WEEKDAY(F29,2),{1;2;3;4;5;6;7}),"L","M","ME","J","V","S","D"))</f>
        <v>L</v>
      </c>
      <c r="F29" s="39">
        <f t="shared" si="13"/>
        <v>40602</v>
      </c>
      <c r="G29" s="26" t="str">
        <f t="shared" ca="1" si="1"/>
        <v/>
      </c>
      <c r="H29" s="32" t="str">
        <f ca="1">IF(ISERROR(OFFSET(RTT!$A$1,SUMPRODUCT((ListeSalariesRTT=$F$36)*(PlageRTT=F29)*ROW(PlageRTT))-1,0)),"",IF(OFFSET(RTT!$A$1,SUMPRODUCT((ListeSalariesRTT=$F$36)*(PlageRTT=F29)*ROW(PlageRTT))-1,0)=$F$36,F29,""))</f>
        <v/>
      </c>
      <c r="I29" s="38" t="str">
        <f>IF(J29="","",CHOOSE(MATCH(WEEKDAY(J29,2),{1;2;3;4;5;6;7}),"L","M","ME","J","V","S","D"))</f>
        <v>L</v>
      </c>
      <c r="J29" s="39">
        <f t="shared" si="14"/>
        <v>40630</v>
      </c>
      <c r="K29" s="26" t="str">
        <f t="shared" ca="1" si="2"/>
        <v/>
      </c>
      <c r="L29" s="32" t="str">
        <f ca="1">IF(ISERROR(OFFSET(RTT!$A$1,SUMPRODUCT((ListeSalariesRTT=$F$36)*(PlageRTT=J29)*ROW(PlageRTT))-1,0)),"",IF(OFFSET(RTT!$A$1,SUMPRODUCT((ListeSalariesRTT=$F$36)*(PlageRTT=J29)*ROW(PlageRTT))-1,0)=$F$36,J29,""))</f>
        <v/>
      </c>
      <c r="M29" s="38" t="str">
        <f>IF(N29="","",CHOOSE(MATCH(WEEKDAY(N29,2),{1;2;3;4;5;6;7}),"L","M","ME","J","V","S","D"))</f>
        <v>J</v>
      </c>
      <c r="N29" s="39">
        <f t="shared" si="15"/>
        <v>40661</v>
      </c>
      <c r="O29" s="26" t="str">
        <f t="shared" ca="1" si="3"/>
        <v/>
      </c>
      <c r="P29" s="32" t="str">
        <f ca="1">IF(ISERROR(OFFSET(RTT!$A$1,SUMPRODUCT((ListeSalariesRTT=$F$36)*(PlageRTT=N29)*ROW(PlageRTT))-1,0)),"",IF(OFFSET(RTT!$A$1,SUMPRODUCT((ListeSalariesRTT=$F$36)*(PlageRTT=N29)*ROW(PlageRTT))-1,0)=$F$36,N29,""))</f>
        <v/>
      </c>
      <c r="Q29" s="38" t="str">
        <f>IF(R29="","",CHOOSE(MATCH(WEEKDAY(R29,2),{1;2;3;4;5;6;7}),"L","M","ME","J","V","S","D"))</f>
        <v>S</v>
      </c>
      <c r="R29" s="39">
        <f t="shared" si="16"/>
        <v>40691</v>
      </c>
      <c r="S29" s="26" t="str">
        <f t="shared" ca="1" si="4"/>
        <v/>
      </c>
      <c r="T29" s="32" t="str">
        <f ca="1">IF(ISERROR(OFFSET(RTT!$A$1,SUMPRODUCT((ListeSalariesRTT=$F$36)*(PlageRTT=R29)*ROW(PlageRTT))-1,0)),"",IF(OFFSET(RTT!$A$1,SUMPRODUCT((ListeSalariesRTT=$F$36)*(PlageRTT=R29)*ROW(PlageRTT))-1,0)=$F$36,R29,""))</f>
        <v/>
      </c>
      <c r="U29" s="38" t="str">
        <f>IF(V29="","",CHOOSE(MATCH(WEEKDAY(V29,2),{1;2;3;4;5;6;7}),"L","M","ME","J","V","S","D"))</f>
        <v>M</v>
      </c>
      <c r="V29" s="39">
        <f t="shared" si="17"/>
        <v>40722</v>
      </c>
      <c r="W29" s="26" t="str">
        <f t="shared" ca="1" si="5"/>
        <v/>
      </c>
      <c r="X29" s="32" t="str">
        <f ca="1">IF(ISERROR(OFFSET(RTT!$A$1,SUMPRODUCT((ListeSalariesRTT=$F$36)*(PlageRTT=V29)*ROW(PlageRTT))-1,0)),"",IF(OFFSET(RTT!$A$1,SUMPRODUCT((ListeSalariesRTT=$F$36)*(PlageRTT=V29)*ROW(PlageRTT))-1,0)=$F$36,V29,""))</f>
        <v/>
      </c>
      <c r="Y29" s="38" t="str">
        <f>IF(Z29="","",CHOOSE(MATCH(WEEKDAY(Z29,2),{1;2;3;4;5;6;7}),"L","M","ME","J","V","S","D"))</f>
        <v>J</v>
      </c>
      <c r="Z29" s="39">
        <f t="shared" si="18"/>
        <v>40752</v>
      </c>
      <c r="AA29" s="26" t="str">
        <f t="shared" ca="1" si="6"/>
        <v/>
      </c>
      <c r="AB29" s="32" t="str">
        <f ca="1">IF(ISERROR(OFFSET(RTT!$A$1,SUMPRODUCT((ListeSalariesRTT=$F$36)*(PlageRTT=Z29)*ROW(PlageRTT))-1,0)),"",IF(OFFSET(RTT!$A$1,SUMPRODUCT((ListeSalariesRTT=$F$36)*(PlageRTT=Z29)*ROW(PlageRTT))-1,0)=$F$36,Z29,""))</f>
        <v/>
      </c>
      <c r="AC29" s="38" t="str">
        <f>IF(AD29="","",CHOOSE(MATCH(WEEKDAY(AD29,2),{1;2;3;4;5;6;7}),"L","M","ME","J","V","S","D"))</f>
        <v>D</v>
      </c>
      <c r="AD29" s="39">
        <f t="shared" si="19"/>
        <v>40783</v>
      </c>
      <c r="AE29" s="26" t="str">
        <f t="shared" ca="1" si="7"/>
        <v/>
      </c>
      <c r="AF29" s="32" t="str">
        <f ca="1">IF(ISERROR(OFFSET(RTT!$A$1,SUMPRODUCT((ListeSalariesRTT=$F$36)*(PlageRTT=AD29)*ROW(PlageRTT))-1,0)),"",IF(OFFSET(RTT!$A$1,SUMPRODUCT((ListeSalariesRTT=$F$36)*(PlageRTT=AD29)*ROW(PlageRTT))-1,0)=$F$36,AD29,""))</f>
        <v/>
      </c>
      <c r="AG29" s="38" t="str">
        <f>IF(AH29="","",CHOOSE(MATCH(WEEKDAY(AH29,2),{1;2;3;4;5;6;7}),"L","M","ME","J","V","S","D"))</f>
        <v>ME</v>
      </c>
      <c r="AH29" s="39">
        <f t="shared" si="20"/>
        <v>40814</v>
      </c>
      <c r="AI29" s="26" t="str">
        <f t="shared" ca="1" si="8"/>
        <v/>
      </c>
      <c r="AJ29" s="32" t="str">
        <f ca="1">IF(ISERROR(OFFSET(RTT!$A$1,SUMPRODUCT((ListeSalariesRTT=$F$36)*(PlageRTT=AH29)*ROW(PlageRTT))-1,0)),"",IF(OFFSET(RTT!$A$1,SUMPRODUCT((ListeSalariesRTT=$F$36)*(PlageRTT=AH29)*ROW(PlageRTT))-1,0)=$F$36,AH29,""))</f>
        <v/>
      </c>
      <c r="AK29" s="38" t="str">
        <f>IF(AL29="","",CHOOSE(MATCH(WEEKDAY(AL29,2),{1;2;3;4;5;6;7}),"L","M","ME","J","V","S","D"))</f>
        <v>V</v>
      </c>
      <c r="AL29" s="39">
        <f t="shared" si="21"/>
        <v>40844</v>
      </c>
      <c r="AM29" s="26" t="str">
        <f t="shared" ca="1" si="9"/>
        <v/>
      </c>
      <c r="AN29" s="32" t="str">
        <f ca="1">IF(ISERROR(OFFSET(RTT!$A$1,SUMPRODUCT((ListeSalariesRTT=$F$36)*(PlageRTT=AL29)*ROW(PlageRTT))-1,0)),"",IF(OFFSET(RTT!$A$1,SUMPRODUCT((ListeSalariesRTT=$F$36)*(PlageRTT=AL29)*ROW(PlageRTT))-1,0)=$F$36,AL29,""))</f>
        <v/>
      </c>
      <c r="AO29" s="38" t="str">
        <f>IF(AP29="","",CHOOSE(MATCH(WEEKDAY(AP29,2),{1;2;3;4;5;6;7}),"L","M","ME","J","V","S","D"))</f>
        <v>L</v>
      </c>
      <c r="AP29" s="39">
        <f t="shared" si="22"/>
        <v>40875</v>
      </c>
      <c r="AQ29" s="26" t="str">
        <f t="shared" ca="1" si="10"/>
        <v/>
      </c>
      <c r="AR29" s="32" t="str">
        <f ca="1">IF(ISERROR(OFFSET(RTT!$A$1,SUMPRODUCT((ListeSalariesRTT=$F$36)*(PlageRTT=AP29)*ROW(PlageRTT))-1,0)),"",IF(OFFSET(RTT!$A$1,SUMPRODUCT((ListeSalariesRTT=$F$36)*(PlageRTT=AP29)*ROW(PlageRTT))-1,0)=$F$36,AP29,""))</f>
        <v/>
      </c>
      <c r="AS29" s="38" t="str">
        <f>IF(AT29="","",CHOOSE(MATCH(WEEKDAY(AT29,2),{1;2;3;4;5;6;7}),"L","M","ME","J","V","S","D"))</f>
        <v>ME</v>
      </c>
      <c r="AT29" s="39">
        <f t="shared" si="23"/>
        <v>40905</v>
      </c>
      <c r="AU29" s="26" t="str">
        <f t="shared" ca="1" si="11"/>
        <v/>
      </c>
      <c r="AV29" s="32" t="str">
        <f ca="1">IF(ISERROR(OFFSET(RTT!$A$1,SUMPRODUCT((ListeSalariesRTT=$F$36)*(PlageRTT=AT29)*ROW(PlageRTT))-1,0)),"",IF(OFFSET(RTT!$A$1,SUMPRODUCT((ListeSalariesRTT=$F$36)*(PlageRTT=AT29)*ROW(PlageRTT))-1,0)=$F$36,AT29,""))</f>
        <v/>
      </c>
    </row>
    <row r="30" spans="1:48">
      <c r="A30" s="38" t="str">
        <f>IF(B30="","",CHOOSE(MATCH(WEEKDAY(B30,2),{1;2;3;4;5;6;7}),"L","M","ME","J","V","S","D"))</f>
        <v>S</v>
      </c>
      <c r="B30" s="39">
        <f t="shared" si="12"/>
        <v>40572</v>
      </c>
      <c r="C30" s="26" t="str">
        <f t="shared" ca="1" si="0"/>
        <v/>
      </c>
      <c r="D30" s="32" t="str">
        <f ca="1">IF(ISERROR(OFFSET(RTT!$A$1,SUMPRODUCT((ListeSalariesRTT=$F$36)*(PlageRTT=B30)*ROW(PlageRTT))-1,0)),"",IF(OFFSET(RTT!$A$1,SUMPRODUCT((ListeSalariesRTT=$F$36)*(PlageRTT=B30)*ROW(PlageRTT))-1,0)=$F$36,B30,""))</f>
        <v/>
      </c>
      <c r="E30" s="5" t="str">
        <f>IF(F30="","",CHOOSE(MATCH(WEEKDAY(F30,2),{1;2;3;4;5;6;7}),"L","M","ME","J","V","S","D"))</f>
        <v/>
      </c>
      <c r="F30" s="3" t="str">
        <f t="shared" si="13"/>
        <v/>
      </c>
      <c r="G30" s="26" t="str">
        <f t="shared" ca="1" si="1"/>
        <v/>
      </c>
      <c r="H30" s="32" t="str">
        <f ca="1">IF(ISERROR(OFFSET(RTT!$A$1,SUMPRODUCT((ListeSalariesRTT=$F$36)*(PlageRTT=F30)*ROW(PlageRTT))-1,0)),"",IF(OFFSET(RTT!$A$1,SUMPRODUCT((ListeSalariesRTT=$F$36)*(PlageRTT=F30)*ROW(PlageRTT))-1,0)=$F$36,F30,""))</f>
        <v/>
      </c>
      <c r="I30" s="38" t="str">
        <f>IF(J30="","",CHOOSE(MATCH(WEEKDAY(J30,2),{1;2;3;4;5;6;7}),"L","M","ME","J","V","S","D"))</f>
        <v>M</v>
      </c>
      <c r="J30" s="39">
        <f t="shared" si="14"/>
        <v>40631</v>
      </c>
      <c r="K30" s="26" t="str">
        <f t="shared" ca="1" si="2"/>
        <v/>
      </c>
      <c r="L30" s="32" t="str">
        <f ca="1">IF(ISERROR(OFFSET(RTT!$A$1,SUMPRODUCT((ListeSalariesRTT=$F$36)*(PlageRTT=J30)*ROW(PlageRTT))-1,0)),"",IF(OFFSET(RTT!$A$1,SUMPRODUCT((ListeSalariesRTT=$F$36)*(PlageRTT=J30)*ROW(PlageRTT))-1,0)=$F$36,J30,""))</f>
        <v/>
      </c>
      <c r="M30" s="38" t="str">
        <f>IF(N30="","",CHOOSE(MATCH(WEEKDAY(N30,2),{1;2;3;4;5;6;7}),"L","M","ME","J","V","S","D"))</f>
        <v>V</v>
      </c>
      <c r="N30" s="39">
        <f t="shared" si="15"/>
        <v>40662</v>
      </c>
      <c r="O30" s="26" t="str">
        <f t="shared" ca="1" si="3"/>
        <v/>
      </c>
      <c r="P30" s="32" t="str">
        <f ca="1">IF(ISERROR(OFFSET(RTT!$A$1,SUMPRODUCT((ListeSalariesRTT=$F$36)*(PlageRTT=N30)*ROW(PlageRTT))-1,0)),"",IF(OFFSET(RTT!$A$1,SUMPRODUCT((ListeSalariesRTT=$F$36)*(PlageRTT=N30)*ROW(PlageRTT))-1,0)=$F$36,N30,""))</f>
        <v/>
      </c>
      <c r="Q30" s="38" t="str">
        <f>IF(R30="","",CHOOSE(MATCH(WEEKDAY(R30,2),{1;2;3;4;5;6;7}),"L","M","ME","J","V","S","D"))</f>
        <v>D</v>
      </c>
      <c r="R30" s="39">
        <f t="shared" si="16"/>
        <v>40692</v>
      </c>
      <c r="S30" s="26" t="str">
        <f t="shared" ca="1" si="4"/>
        <v/>
      </c>
      <c r="T30" s="32" t="str">
        <f ca="1">IF(ISERROR(OFFSET(RTT!$A$1,SUMPRODUCT((ListeSalariesRTT=$F$36)*(PlageRTT=R30)*ROW(PlageRTT))-1,0)),"",IF(OFFSET(RTT!$A$1,SUMPRODUCT((ListeSalariesRTT=$F$36)*(PlageRTT=R30)*ROW(PlageRTT))-1,0)=$F$36,R30,""))</f>
        <v/>
      </c>
      <c r="U30" s="38" t="str">
        <f>IF(V30="","",CHOOSE(MATCH(WEEKDAY(V30,2),{1;2;3;4;5;6;7}),"L","M","ME","J","V","S","D"))</f>
        <v>ME</v>
      </c>
      <c r="V30" s="39">
        <f t="shared" si="17"/>
        <v>40723</v>
      </c>
      <c r="W30" s="26" t="str">
        <f t="shared" ca="1" si="5"/>
        <v/>
      </c>
      <c r="X30" s="32" t="str">
        <f ca="1">IF(ISERROR(OFFSET(RTT!$A$1,SUMPRODUCT((ListeSalariesRTT=$F$36)*(PlageRTT=V30)*ROW(PlageRTT))-1,0)),"",IF(OFFSET(RTT!$A$1,SUMPRODUCT((ListeSalariesRTT=$F$36)*(PlageRTT=V30)*ROW(PlageRTT))-1,0)=$F$36,V30,""))</f>
        <v/>
      </c>
      <c r="Y30" s="38" t="str">
        <f>IF(Z30="","",CHOOSE(MATCH(WEEKDAY(Z30,2),{1;2;3;4;5;6;7}),"L","M","ME","J","V","S","D"))</f>
        <v>V</v>
      </c>
      <c r="Z30" s="39">
        <f t="shared" si="18"/>
        <v>40753</v>
      </c>
      <c r="AA30" s="26" t="str">
        <f t="shared" ca="1" si="6"/>
        <v/>
      </c>
      <c r="AB30" s="32" t="str">
        <f ca="1">IF(ISERROR(OFFSET(RTT!$A$1,SUMPRODUCT((ListeSalariesRTT=$F$36)*(PlageRTT=Z30)*ROW(PlageRTT))-1,0)),"",IF(OFFSET(RTT!$A$1,SUMPRODUCT((ListeSalariesRTT=$F$36)*(PlageRTT=Z30)*ROW(PlageRTT))-1,0)=$F$36,Z30,""))</f>
        <v/>
      </c>
      <c r="AC30" s="38" t="str">
        <f>IF(AD30="","",CHOOSE(MATCH(WEEKDAY(AD30,2),{1;2;3;4;5;6;7}),"L","M","ME","J","V","S","D"))</f>
        <v>L</v>
      </c>
      <c r="AD30" s="39">
        <f t="shared" si="19"/>
        <v>40784</v>
      </c>
      <c r="AE30" s="26" t="str">
        <f t="shared" ca="1" si="7"/>
        <v/>
      </c>
      <c r="AF30" s="32" t="str">
        <f ca="1">IF(ISERROR(OFFSET(RTT!$A$1,SUMPRODUCT((ListeSalariesRTT=$F$36)*(PlageRTT=AD30)*ROW(PlageRTT))-1,0)),"",IF(OFFSET(RTT!$A$1,SUMPRODUCT((ListeSalariesRTT=$F$36)*(PlageRTT=AD30)*ROW(PlageRTT))-1,0)=$F$36,AD30,""))</f>
        <v/>
      </c>
      <c r="AG30" s="38" t="str">
        <f>IF(AH30="","",CHOOSE(MATCH(WEEKDAY(AH30,2),{1;2;3;4;5;6;7}),"L","M","ME","J","V","S","D"))</f>
        <v>J</v>
      </c>
      <c r="AH30" s="39">
        <f t="shared" si="20"/>
        <v>40815</v>
      </c>
      <c r="AI30" s="26" t="str">
        <f t="shared" ca="1" si="8"/>
        <v/>
      </c>
      <c r="AJ30" s="32" t="str">
        <f ca="1">IF(ISERROR(OFFSET(RTT!$A$1,SUMPRODUCT((ListeSalariesRTT=$F$36)*(PlageRTT=AH30)*ROW(PlageRTT))-1,0)),"",IF(OFFSET(RTT!$A$1,SUMPRODUCT((ListeSalariesRTT=$F$36)*(PlageRTT=AH30)*ROW(PlageRTT))-1,0)=$F$36,AH30,""))</f>
        <v/>
      </c>
      <c r="AK30" s="38" t="str">
        <f>IF(AL30="","",CHOOSE(MATCH(WEEKDAY(AL30,2),{1;2;3;4;5;6;7}),"L","M","ME","J","V","S","D"))</f>
        <v>S</v>
      </c>
      <c r="AL30" s="39">
        <f t="shared" si="21"/>
        <v>40845</v>
      </c>
      <c r="AM30" s="26" t="str">
        <f t="shared" ca="1" si="9"/>
        <v/>
      </c>
      <c r="AN30" s="32" t="str">
        <f ca="1">IF(ISERROR(OFFSET(RTT!$A$1,SUMPRODUCT((ListeSalariesRTT=$F$36)*(PlageRTT=AL30)*ROW(PlageRTT))-1,0)),"",IF(OFFSET(RTT!$A$1,SUMPRODUCT((ListeSalariesRTT=$F$36)*(PlageRTT=AL30)*ROW(PlageRTT))-1,0)=$F$36,AL30,""))</f>
        <v/>
      </c>
      <c r="AO30" s="5" t="str">
        <f>IF(AP30="","",CHOOSE(MATCH(WEEKDAY(AP30,2),{1;2;3;4;5;6;7}),"L","M","ME","J","V","S","D"))</f>
        <v>M</v>
      </c>
      <c r="AP30" s="3">
        <f t="shared" si="22"/>
        <v>40876</v>
      </c>
      <c r="AQ30" s="26" t="str">
        <f t="shared" ca="1" si="10"/>
        <v/>
      </c>
      <c r="AR30" s="32" t="str">
        <f ca="1">IF(ISERROR(OFFSET(RTT!$A$1,SUMPRODUCT((ListeSalariesRTT=$F$36)*(PlageRTT=AP30)*ROW(PlageRTT))-1,0)),"",IF(OFFSET(RTT!$A$1,SUMPRODUCT((ListeSalariesRTT=$F$36)*(PlageRTT=AP30)*ROW(PlageRTT))-1,0)=$F$36,AP30,""))</f>
        <v/>
      </c>
      <c r="AS30" s="38" t="str">
        <f>IF(AT30="","",CHOOSE(MATCH(WEEKDAY(AT30,2),{1;2;3;4;5;6;7}),"L","M","ME","J","V","S","D"))</f>
        <v>J</v>
      </c>
      <c r="AT30" s="39">
        <f t="shared" si="23"/>
        <v>40906</v>
      </c>
      <c r="AU30" s="26" t="str">
        <f t="shared" ca="1" si="11"/>
        <v/>
      </c>
      <c r="AV30" s="32" t="str">
        <f ca="1">IF(ISERROR(OFFSET(RTT!$A$1,SUMPRODUCT((ListeSalariesRTT=$F$36)*(PlageRTT=AT30)*ROW(PlageRTT))-1,0)),"",IF(OFFSET(RTT!$A$1,SUMPRODUCT((ListeSalariesRTT=$F$36)*(PlageRTT=AT30)*ROW(PlageRTT))-1,0)=$F$36,AT30,""))</f>
        <v/>
      </c>
    </row>
    <row r="31" spans="1:48">
      <c r="A31" s="38" t="str">
        <f>IF(B31="","",CHOOSE(MATCH(WEEKDAY(B31,2),{1;2;3;4;5;6;7}),"L","M","ME","J","V","S","D"))</f>
        <v>D</v>
      </c>
      <c r="B31" s="39">
        <f t="shared" si="12"/>
        <v>40573</v>
      </c>
      <c r="C31" s="26" t="str">
        <f t="shared" ca="1" si="0"/>
        <v/>
      </c>
      <c r="D31" s="32" t="str">
        <f ca="1">IF(ISERROR(OFFSET(RTT!$A$1,SUMPRODUCT((ListeSalariesRTT=$F$36)*(PlageRTT=B31)*ROW(PlageRTT))-1,0)),"",IF(OFFSET(RTT!$A$1,SUMPRODUCT((ListeSalariesRTT=$F$36)*(PlageRTT=B31)*ROW(PlageRTT))-1,0)=$F$36,B31,""))</f>
        <v/>
      </c>
      <c r="E31" s="44" t="str">
        <f>IF(F31="","",CHOOSE(MATCH(WEEKDAY(F31,2),{1;2;3;4;5;6;7}),"L","M","ME","J","V","S","D"))</f>
        <v/>
      </c>
      <c r="F31" s="45" t="str">
        <f t="shared" si="13"/>
        <v/>
      </c>
      <c r="G31" s="26" t="str">
        <f t="shared" ca="1" si="1"/>
        <v/>
      </c>
      <c r="H31" s="32" t="str">
        <f ca="1">IF(ISERROR(OFFSET(RTT!$A$1,SUMPRODUCT((ListeSalariesRTT=$F$36)*(PlageRTT=F31)*ROW(PlageRTT))-1,0)),"",IF(OFFSET(RTT!$A$1,SUMPRODUCT((ListeSalariesRTT=$F$36)*(PlageRTT=F31)*ROW(PlageRTT))-1,0)=$F$36,F31,""))</f>
        <v/>
      </c>
      <c r="I31" s="38" t="str">
        <f>IF(J31="","",CHOOSE(MATCH(WEEKDAY(J31,2),{1;2;3;4;5;6;7}),"L","M","ME","J","V","S","D"))</f>
        <v>ME</v>
      </c>
      <c r="J31" s="39">
        <f t="shared" si="14"/>
        <v>40632</v>
      </c>
      <c r="K31" s="26" t="str">
        <f t="shared" ca="1" si="2"/>
        <v/>
      </c>
      <c r="L31" s="32" t="str">
        <f ca="1">IF(ISERROR(OFFSET(RTT!$A$1,SUMPRODUCT((ListeSalariesRTT=$F$36)*(PlageRTT=J31)*ROW(PlageRTT))-1,0)),"",IF(OFFSET(RTT!$A$1,SUMPRODUCT((ListeSalariesRTT=$F$36)*(PlageRTT=J31)*ROW(PlageRTT))-1,0)=$F$36,J31,""))</f>
        <v/>
      </c>
      <c r="M31" s="42" t="str">
        <f>IF(N31="","",CHOOSE(MATCH(WEEKDAY(N31,2),{1;2;3;4;5;6;7}),"L","M","ME","J","V","S","D"))</f>
        <v>S</v>
      </c>
      <c r="N31" s="43">
        <f t="shared" si="15"/>
        <v>40663</v>
      </c>
      <c r="O31" s="26" t="str">
        <f t="shared" ca="1" si="3"/>
        <v/>
      </c>
      <c r="P31" s="32" t="str">
        <f ca="1">IF(ISERROR(OFFSET(RTT!$A$1,SUMPRODUCT((ListeSalariesRTT=$F$36)*(PlageRTT=N31)*ROW(PlageRTT))-1,0)),"",IF(OFFSET(RTT!$A$1,SUMPRODUCT((ListeSalariesRTT=$F$36)*(PlageRTT=N31)*ROW(PlageRTT))-1,0)=$F$36,N31,""))</f>
        <v/>
      </c>
      <c r="Q31" s="38" t="str">
        <f>IF(R31="","",CHOOSE(MATCH(WEEKDAY(R31,2),{1;2;3;4;5;6;7}),"L","M","ME","J","V","S","D"))</f>
        <v>L</v>
      </c>
      <c r="R31" s="39">
        <f t="shared" si="16"/>
        <v>40693</v>
      </c>
      <c r="S31" s="26" t="str">
        <f t="shared" ca="1" si="4"/>
        <v/>
      </c>
      <c r="T31" s="32" t="str">
        <f ca="1">IF(ISERROR(OFFSET(RTT!$A$1,SUMPRODUCT((ListeSalariesRTT=$F$36)*(PlageRTT=R31)*ROW(PlageRTT))-1,0)),"",IF(OFFSET(RTT!$A$1,SUMPRODUCT((ListeSalariesRTT=$F$36)*(PlageRTT=R31)*ROW(PlageRTT))-1,0)=$F$36,R31,""))</f>
        <v/>
      </c>
      <c r="U31" s="5" t="str">
        <f>IF(V31="","",CHOOSE(MATCH(WEEKDAY(V31,2),{1;2;3;4;5;6;7}),"L","M","ME","J","V","S","D"))</f>
        <v>J</v>
      </c>
      <c r="V31" s="3">
        <f t="shared" si="17"/>
        <v>40724</v>
      </c>
      <c r="W31" s="26" t="str">
        <f t="shared" ca="1" si="5"/>
        <v/>
      </c>
      <c r="X31" s="32" t="str">
        <f ca="1">IF(ISERROR(OFFSET(RTT!$A$1,SUMPRODUCT((ListeSalariesRTT=$F$36)*(PlageRTT=V31)*ROW(PlageRTT))-1,0)),"",IF(OFFSET(RTT!$A$1,SUMPRODUCT((ListeSalariesRTT=$F$36)*(PlageRTT=V31)*ROW(PlageRTT))-1,0)=$F$36,V31,""))</f>
        <v/>
      </c>
      <c r="Y31" s="38" t="str">
        <f>IF(Z31="","",CHOOSE(MATCH(WEEKDAY(Z31,2),{1;2;3;4;5;6;7}),"L","M","ME","J","V","S","D"))</f>
        <v>S</v>
      </c>
      <c r="Z31" s="39">
        <f t="shared" si="18"/>
        <v>40754</v>
      </c>
      <c r="AA31" s="26" t="str">
        <f t="shared" ca="1" si="6"/>
        <v/>
      </c>
      <c r="AB31" s="32" t="str">
        <f ca="1">IF(ISERROR(OFFSET(RTT!$A$1,SUMPRODUCT((ListeSalariesRTT=$F$36)*(PlageRTT=Z31)*ROW(PlageRTT))-1,0)),"",IF(OFFSET(RTT!$A$1,SUMPRODUCT((ListeSalariesRTT=$F$36)*(PlageRTT=Z31)*ROW(PlageRTT))-1,0)=$F$36,Z31,""))</f>
        <v/>
      </c>
      <c r="AC31" s="38" t="str">
        <f>IF(AD31="","",CHOOSE(MATCH(WEEKDAY(AD31,2),{1;2;3;4;5;6;7}),"L","M","ME","J","V","S","D"))</f>
        <v>M</v>
      </c>
      <c r="AD31" s="39">
        <f t="shared" si="19"/>
        <v>40785</v>
      </c>
      <c r="AE31" s="26" t="str">
        <f t="shared" ca="1" si="7"/>
        <v/>
      </c>
      <c r="AF31" s="32" t="str">
        <f ca="1">IF(ISERROR(OFFSET(RTT!$A$1,SUMPRODUCT((ListeSalariesRTT=$F$36)*(PlageRTT=AD31)*ROW(PlageRTT))-1,0)),"",IF(OFFSET(RTT!$A$1,SUMPRODUCT((ListeSalariesRTT=$F$36)*(PlageRTT=AD31)*ROW(PlageRTT))-1,0)=$F$36,AD31,""))</f>
        <v/>
      </c>
      <c r="AG31" s="5" t="str">
        <f>IF(AH31="","",CHOOSE(MATCH(WEEKDAY(AH31,2),{1;2;3;4;5;6;7}),"L","M","ME","J","V","S","D"))</f>
        <v>V</v>
      </c>
      <c r="AH31" s="3">
        <f t="shared" si="20"/>
        <v>40816</v>
      </c>
      <c r="AI31" s="26" t="str">
        <f t="shared" ca="1" si="8"/>
        <v/>
      </c>
      <c r="AJ31" s="32" t="str">
        <f ca="1">IF(ISERROR(OFFSET(RTT!$A$1,SUMPRODUCT((ListeSalariesRTT=$F$36)*(PlageRTT=AH31)*ROW(PlageRTT))-1,0)),"",IF(OFFSET(RTT!$A$1,SUMPRODUCT((ListeSalariesRTT=$F$36)*(PlageRTT=AH31)*ROW(PlageRTT))-1,0)=$F$36,AH31,""))</f>
        <v/>
      </c>
      <c r="AK31" s="38" t="str">
        <f>IF(AL31="","",CHOOSE(MATCH(WEEKDAY(AL31,2),{1;2;3;4;5;6;7}),"L","M","ME","J","V","S","D"))</f>
        <v>D</v>
      </c>
      <c r="AL31" s="39">
        <f t="shared" si="21"/>
        <v>40846</v>
      </c>
      <c r="AM31" s="26" t="str">
        <f t="shared" ca="1" si="9"/>
        <v/>
      </c>
      <c r="AN31" s="32" t="str">
        <f ca="1">IF(ISERROR(OFFSET(RTT!$A$1,SUMPRODUCT((ListeSalariesRTT=$F$36)*(PlageRTT=AL31)*ROW(PlageRTT))-1,0)),"",IF(OFFSET(RTT!$A$1,SUMPRODUCT((ListeSalariesRTT=$F$36)*(PlageRTT=AL31)*ROW(PlageRTT))-1,0)=$F$36,AL31,""))</f>
        <v/>
      </c>
      <c r="AO31" s="5" t="str">
        <f>IF(AP31="","",CHOOSE(MATCH(WEEKDAY(AP31,2),{1;2;3;4;5;6;7}),"L","M","ME","J","V","S","D"))</f>
        <v>ME</v>
      </c>
      <c r="AP31" s="3">
        <f t="shared" si="22"/>
        <v>40877</v>
      </c>
      <c r="AQ31" s="26" t="str">
        <f t="shared" ca="1" si="10"/>
        <v/>
      </c>
      <c r="AR31" s="32" t="str">
        <f ca="1">IF(ISERROR(OFFSET(RTT!$A$1,SUMPRODUCT((ListeSalariesRTT=$F$36)*(PlageRTT=AP31)*ROW(PlageRTT))-1,0)),"",IF(OFFSET(RTT!$A$1,SUMPRODUCT((ListeSalariesRTT=$F$36)*(PlageRTT=AP31)*ROW(PlageRTT))-1,0)=$F$36,AP31,""))</f>
        <v/>
      </c>
      <c r="AS31" s="38" t="str">
        <f>IF(AT31="","",CHOOSE(MATCH(WEEKDAY(AT31,2),{1;2;3;4;5;6;7}),"L","M","ME","J","V","S","D"))</f>
        <v>V</v>
      </c>
      <c r="AT31" s="39">
        <f t="shared" si="23"/>
        <v>40907</v>
      </c>
      <c r="AU31" s="26" t="str">
        <f t="shared" ca="1" si="11"/>
        <v/>
      </c>
      <c r="AV31" s="32" t="str">
        <f ca="1">IF(ISERROR(OFFSET(RTT!$A$1,SUMPRODUCT((ListeSalariesRTT=$F$36)*(PlageRTT=AT31)*ROW(PlageRTT))-1,0)),"",IF(OFFSET(RTT!$A$1,SUMPRODUCT((ListeSalariesRTT=$F$36)*(PlageRTT=AT31)*ROW(PlageRTT))-1,0)=$F$36,AT31,""))</f>
        <v/>
      </c>
    </row>
    <row r="32" spans="1:48" ht="15.75" thickBot="1">
      <c r="A32" s="40" t="str">
        <f>IF(B32="","",CHOOSE(MATCH(WEEKDAY(B32,2),{1;2;3;4;5;6;7}),"L","M","ME","J","V","S","D"))</f>
        <v>L</v>
      </c>
      <c r="B32" s="41">
        <f t="shared" si="12"/>
        <v>40574</v>
      </c>
      <c r="C32" s="26" t="str">
        <f t="shared" ca="1" si="0"/>
        <v/>
      </c>
      <c r="D32" s="32" t="str">
        <f ca="1">IF(ISERROR(OFFSET(RTT!$A$1,SUMPRODUCT((ListeSalariesRTT=$F$36)*(PlageRTT=B32)*ROW(PlageRTT))-1,0)),"",IF(OFFSET(RTT!$A$1,SUMPRODUCT((ListeSalariesRTT=$F$36)*(PlageRTT=B32)*ROW(PlageRTT))-1,0)=$F$36,B32,""))</f>
        <v/>
      </c>
      <c r="E32" s="46" t="str">
        <f>IF(F32="","",CHOOSE(MATCH(WEEKDAY(F32,2),{1;2;3;4;5;6;7}),"L","M","ME","J","V","S","D"))</f>
        <v/>
      </c>
      <c r="F32" s="47" t="str">
        <f t="shared" si="13"/>
        <v/>
      </c>
      <c r="G32" s="26" t="str">
        <f t="shared" ca="1" si="1"/>
        <v/>
      </c>
      <c r="H32" s="32" t="str">
        <f ca="1">IF(ISERROR(OFFSET(RTT!$A$1,SUMPRODUCT((ListeSalariesRTT=$F$36)*(PlageRTT=F32)*ROW(PlageRTT))-1,0)),"",IF(OFFSET(RTT!$A$1,SUMPRODUCT((ListeSalariesRTT=$F$36)*(PlageRTT=F32)*ROW(PlageRTT))-1,0)=$F$36,F32,""))</f>
        <v/>
      </c>
      <c r="I32" s="40" t="str">
        <f>IF(J32="","",CHOOSE(MATCH(WEEKDAY(J32,2),{1;2;3;4;5;6;7}),"L","M","ME","J","V","S","D"))</f>
        <v>J</v>
      </c>
      <c r="J32" s="41">
        <f t="shared" si="14"/>
        <v>40633</v>
      </c>
      <c r="K32" s="26" t="str">
        <f t="shared" ca="1" si="2"/>
        <v/>
      </c>
      <c r="L32" s="32" t="str">
        <f ca="1">IF(ISERROR(OFFSET(RTT!$A$1,SUMPRODUCT((ListeSalariesRTT=$F$36)*(PlageRTT=J32)*ROW(PlageRTT))-1,0)),"",IF(OFFSET(RTT!$A$1,SUMPRODUCT((ListeSalariesRTT=$F$36)*(PlageRTT=J32)*ROW(PlageRTT))-1,0)=$F$36,J32,""))</f>
        <v/>
      </c>
      <c r="M32" s="46" t="str">
        <f>IF(N32="","",CHOOSE(MATCH(WEEKDAY(N32,2),{1;2;3;4;5;6;7}),"L","M","ME","J","V","S","D"))</f>
        <v/>
      </c>
      <c r="N32" s="47" t="str">
        <f t="shared" si="15"/>
        <v/>
      </c>
      <c r="O32" s="26" t="str">
        <f t="shared" ca="1" si="3"/>
        <v/>
      </c>
      <c r="P32" s="32" t="str">
        <f ca="1">IF(ISERROR(OFFSET(RTT!$A$1,SUMPRODUCT((ListeSalariesRTT=$F$36)*(PlageRTT=N32)*ROW(PlageRTT))-1,0)),"",IF(OFFSET(RTT!$A$1,SUMPRODUCT((ListeSalariesRTT=$F$36)*(PlageRTT=N32)*ROW(PlageRTT))-1,0)=$F$36,N32,""))</f>
        <v/>
      </c>
      <c r="Q32" s="40" t="str">
        <f>IF(R32="","",CHOOSE(MATCH(WEEKDAY(R32,2),{1;2;3;4;5;6;7}),"L","M","ME","J","V","S","D"))</f>
        <v>M</v>
      </c>
      <c r="R32" s="41">
        <f t="shared" si="16"/>
        <v>40694</v>
      </c>
      <c r="S32" s="26" t="str">
        <f t="shared" ca="1" si="4"/>
        <v/>
      </c>
      <c r="T32" s="32" t="str">
        <f ca="1">IF(ISERROR(OFFSET(RTT!$A$1,SUMPRODUCT((ListeSalariesRTT=$F$36)*(PlageRTT=R32)*ROW(PlageRTT))-1,0)),"",IF(OFFSET(RTT!$A$1,SUMPRODUCT((ListeSalariesRTT=$F$36)*(PlageRTT=R32)*ROW(PlageRTT))-1,0)=$F$36,R32,""))</f>
        <v/>
      </c>
      <c r="U32" s="46" t="str">
        <f>IF(V32="","",CHOOSE(MATCH(WEEKDAY(V32,2),{1;2;3;4;5;6;7}),"L","M","ME","J","V","S","D"))</f>
        <v/>
      </c>
      <c r="V32" s="47" t="str">
        <f t="shared" si="17"/>
        <v/>
      </c>
      <c r="W32" s="26" t="str">
        <f t="shared" ca="1" si="5"/>
        <v/>
      </c>
      <c r="X32" s="32" t="str">
        <f ca="1">IF(ISERROR(OFFSET(RTT!$A$1,SUMPRODUCT((ListeSalariesRTT=$F$36)*(PlageRTT=V32)*ROW(PlageRTT))-1,0)),"",IF(OFFSET(RTT!$A$1,SUMPRODUCT((ListeSalariesRTT=$F$36)*(PlageRTT=V32)*ROW(PlageRTT))-1,0)=$F$36,V32,""))</f>
        <v/>
      </c>
      <c r="Y32" s="40" t="str">
        <f>IF(Z32="","",CHOOSE(MATCH(WEEKDAY(Z32,2),{1;2;3;4;5;6;7}),"L","M","ME","J","V","S","D"))</f>
        <v>D</v>
      </c>
      <c r="Z32" s="41">
        <f t="shared" si="18"/>
        <v>40755</v>
      </c>
      <c r="AA32" s="26" t="str">
        <f t="shared" ca="1" si="6"/>
        <v/>
      </c>
      <c r="AB32" s="32" t="str">
        <f ca="1">IF(ISERROR(OFFSET(RTT!$A$1,SUMPRODUCT((ListeSalariesRTT=$F$36)*(PlageRTT=Z32)*ROW(PlageRTT))-1,0)),"",IF(OFFSET(RTT!$A$1,SUMPRODUCT((ListeSalariesRTT=$F$36)*(PlageRTT=Z32)*ROW(PlageRTT))-1,0)=$F$36,Z32,""))</f>
        <v/>
      </c>
      <c r="AC32" s="40" t="str">
        <f>IF(AD32="","",CHOOSE(MATCH(WEEKDAY(AD32,2),{1;2;3;4;5;6;7}),"L","M","ME","J","V","S","D"))</f>
        <v>ME</v>
      </c>
      <c r="AD32" s="41">
        <f t="shared" si="19"/>
        <v>40786</v>
      </c>
      <c r="AE32" s="26" t="str">
        <f t="shared" ca="1" si="7"/>
        <v/>
      </c>
      <c r="AF32" s="32" t="str">
        <f ca="1">IF(ISERROR(OFFSET(RTT!$A$1,SUMPRODUCT((ListeSalariesRTT=$F$36)*(PlageRTT=AD32)*ROW(PlageRTT))-1,0)),"",IF(OFFSET(RTT!$A$1,SUMPRODUCT((ListeSalariesRTT=$F$36)*(PlageRTT=AD32)*ROW(PlageRTT))-1,0)=$F$36,AD32,""))</f>
        <v/>
      </c>
      <c r="AG32" s="46" t="str">
        <f>IF(AH32="","",CHOOSE(MATCH(WEEKDAY(AH32,2),{1;2;3;4;5;6;7}),"L","M","ME","J","V","S","D"))</f>
        <v/>
      </c>
      <c r="AH32" s="47" t="str">
        <f t="shared" si="20"/>
        <v/>
      </c>
      <c r="AI32" s="26" t="str">
        <f t="shared" ca="1" si="8"/>
        <v/>
      </c>
      <c r="AJ32" s="32" t="str">
        <f ca="1">IF(ISERROR(OFFSET(RTT!$A$1,SUMPRODUCT((ListeSalariesRTT=$F$36)*(PlageRTT=AH32)*ROW(PlageRTT))-1,0)),"",IF(OFFSET(RTT!$A$1,SUMPRODUCT((ListeSalariesRTT=$F$36)*(PlageRTT=AH32)*ROW(PlageRTT))-1,0)=$F$36,AH32,""))</f>
        <v/>
      </c>
      <c r="AK32" s="40" t="str">
        <f>IF(AL32="","",CHOOSE(MATCH(WEEKDAY(AL32,2),{1;2;3;4;5;6;7}),"L","M","ME","J","V","S","D"))</f>
        <v>L</v>
      </c>
      <c r="AL32" s="41">
        <f t="shared" si="21"/>
        <v>40847</v>
      </c>
      <c r="AM32" s="26" t="str">
        <f t="shared" ca="1" si="9"/>
        <v/>
      </c>
      <c r="AN32" s="32" t="str">
        <f ca="1">IF(ISERROR(OFFSET(RTT!$A$1,SUMPRODUCT((ListeSalariesRTT=$F$36)*(PlageRTT=AL32)*ROW(PlageRTT))-1,0)),"",IF(OFFSET(RTT!$A$1,SUMPRODUCT((ListeSalariesRTT=$F$36)*(PlageRTT=AL32)*ROW(PlageRTT))-1,0)=$F$36,AL32,""))</f>
        <v/>
      </c>
      <c r="AO32" s="46" t="str">
        <f>IF(AP32="","",CHOOSE(MATCH(WEEKDAY(AP32,2),{1;2;3;4;5;6;7}),"L","M","ME","J","V","S","D"))</f>
        <v/>
      </c>
      <c r="AP32" s="47" t="str">
        <f t="shared" si="22"/>
        <v/>
      </c>
      <c r="AQ32" s="26" t="str">
        <f t="shared" ca="1" si="10"/>
        <v/>
      </c>
      <c r="AR32" s="32" t="str">
        <f ca="1">IF(ISERROR(OFFSET(RTT!$A$1,SUMPRODUCT((ListeSalariesRTT=$F$36)*(PlageRTT=AP32)*ROW(PlageRTT))-1,0)),"",IF(OFFSET(RTT!$A$1,SUMPRODUCT((ListeSalariesRTT=$F$36)*(PlageRTT=AP32)*ROW(PlageRTT))-1,0)=$F$36,AP32,""))</f>
        <v/>
      </c>
      <c r="AS32" s="40" t="str">
        <f>IF(AT32="","",CHOOSE(MATCH(WEEKDAY(AT32,2),{1;2;3;4;5;6;7}),"L","M","ME","J","V","S","D"))</f>
        <v>S</v>
      </c>
      <c r="AT32" s="41">
        <f t="shared" si="23"/>
        <v>40908</v>
      </c>
      <c r="AU32" s="26" t="str">
        <f t="shared" ca="1" si="11"/>
        <v/>
      </c>
      <c r="AV32" s="32" t="str">
        <f ca="1">IF(ISERROR(OFFSET(RTT!$A$1,SUMPRODUCT((ListeSalariesRTT=$F$36)*(PlageRTT=AT32)*ROW(PlageRTT))-1,0)),"",IF(OFFSET(RTT!$A$1,SUMPRODUCT((ListeSalariesRTT=$F$36)*(PlageRTT=AT32)*ROW(PlageRTT))-1,0)=$F$36,AT32,""))</f>
        <v/>
      </c>
    </row>
    <row r="33" spans="2:44" ht="15.75" thickTop="1"/>
    <row r="34" spans="2:44">
      <c r="AE34" s="22"/>
      <c r="AF34" s="22"/>
    </row>
    <row r="35" spans="2:44">
      <c r="B35" s="19" t="s">
        <v>62</v>
      </c>
      <c r="D35" s="4"/>
      <c r="F35" s="19" t="s">
        <v>63</v>
      </c>
      <c r="G35" s="4"/>
      <c r="H35" s="4"/>
      <c r="I35" s="4"/>
      <c r="J35" s="4"/>
      <c r="K35" s="4"/>
      <c r="N35" s="19" t="s">
        <v>64</v>
      </c>
      <c r="O35" s="4"/>
      <c r="P35" s="4"/>
      <c r="Q35" s="4"/>
      <c r="R35" s="25" t="s">
        <v>65</v>
      </c>
      <c r="S35" s="4"/>
      <c r="V35" s="13" t="s">
        <v>37</v>
      </c>
      <c r="W35" s="14"/>
      <c r="X35" s="14"/>
      <c r="Y35" s="14"/>
      <c r="Z35" s="14"/>
      <c r="AA35" s="14"/>
      <c r="AB35" s="14"/>
      <c r="AC35" s="14"/>
      <c r="AD35" s="15"/>
      <c r="AE35" s="23"/>
      <c r="AF35" s="23"/>
      <c r="AH35" s="16" t="s">
        <v>41</v>
      </c>
      <c r="AI35" s="17"/>
      <c r="AJ35" s="17"/>
      <c r="AK35" s="17"/>
      <c r="AL35" s="17"/>
      <c r="AM35" s="17"/>
      <c r="AN35" s="17"/>
      <c r="AO35" s="17"/>
      <c r="AP35" s="18"/>
      <c r="AQ35" s="23"/>
      <c r="AR35" s="23"/>
    </row>
    <row r="36" spans="2:44">
      <c r="B36" s="27">
        <f ca="1">MATCH(F36,ListeSalariesRTT)</f>
        <v>2</v>
      </c>
      <c r="D36" s="20"/>
      <c r="F36" s="7" t="s">
        <v>59</v>
      </c>
      <c r="G36" s="20"/>
      <c r="H36" s="20"/>
      <c r="I36" s="20"/>
      <c r="J36" s="20"/>
      <c r="K36" s="6"/>
      <c r="L36" s="6"/>
      <c r="M36" s="2"/>
      <c r="N36" s="28">
        <f ca="1">TODAY()</f>
        <v>40529</v>
      </c>
      <c r="O36" s="21"/>
      <c r="P36" s="21"/>
      <c r="Q36" s="20"/>
      <c r="R36" s="7">
        <v>2011</v>
      </c>
      <c r="S36" s="6"/>
      <c r="T36" s="6"/>
      <c r="V36" s="9" t="s">
        <v>38</v>
      </c>
      <c r="W36" s="10"/>
      <c r="X36" s="10"/>
      <c r="Y36" s="10"/>
      <c r="Z36" s="10"/>
      <c r="AA36" s="10"/>
      <c r="AB36" s="10"/>
      <c r="AC36" s="11"/>
      <c r="AD36" s="8">
        <v>12</v>
      </c>
      <c r="AE36" s="24"/>
      <c r="AF36" s="24"/>
      <c r="AH36" s="9" t="s">
        <v>38</v>
      </c>
      <c r="AI36" s="10"/>
      <c r="AJ36" s="10"/>
      <c r="AK36" s="10"/>
      <c r="AL36" s="10"/>
      <c r="AM36" s="10"/>
      <c r="AN36" s="10"/>
      <c r="AO36" s="11"/>
      <c r="AP36" s="8">
        <v>39</v>
      </c>
      <c r="AQ36" s="4"/>
      <c r="AR36" s="4"/>
    </row>
    <row r="37" spans="2:44">
      <c r="D37" s="4"/>
      <c r="G37" s="4"/>
      <c r="H37" s="4"/>
      <c r="I37" s="4"/>
      <c r="J37" s="4"/>
      <c r="K37" s="4"/>
      <c r="O37" s="4"/>
      <c r="P37" s="20"/>
      <c r="Q37" s="20"/>
      <c r="R37" s="20"/>
      <c r="S37" s="6"/>
      <c r="T37" s="6"/>
      <c r="V37" s="9" t="s">
        <v>39</v>
      </c>
      <c r="W37" s="10"/>
      <c r="X37" s="10"/>
      <c r="Y37" s="10"/>
      <c r="Z37" s="10"/>
      <c r="AA37" s="10"/>
      <c r="AB37" s="10"/>
      <c r="AC37" s="11"/>
      <c r="AD37" s="8">
        <f ca="1">SUMPRODUCT(($B$2:$AV$32&lt;&gt;"")*($B$1:$AV$1=V35))</f>
        <v>2</v>
      </c>
      <c r="AE37" s="24"/>
      <c r="AF37" s="24"/>
      <c r="AH37" s="9" t="s">
        <v>39</v>
      </c>
      <c r="AI37" s="10"/>
      <c r="AJ37" s="10"/>
      <c r="AK37" s="10"/>
      <c r="AL37" s="10"/>
      <c r="AM37" s="10"/>
      <c r="AN37" s="10"/>
      <c r="AO37" s="11"/>
      <c r="AP37" s="8">
        <f ca="1">SUMPRODUCT(($B$2:$AV$32&lt;&gt;"")*($B$1:$AV$1=AH35))</f>
        <v>1</v>
      </c>
      <c r="AQ37" s="4"/>
      <c r="AR37" s="4"/>
    </row>
    <row r="38" spans="2:44">
      <c r="P38" s="4"/>
      <c r="Q38" s="4"/>
      <c r="R38" s="4"/>
      <c r="S38" s="4"/>
      <c r="V38" s="9" t="s">
        <v>40</v>
      </c>
      <c r="W38" s="10"/>
      <c r="X38" s="10"/>
      <c r="Y38" s="10"/>
      <c r="Z38" s="10"/>
      <c r="AA38" s="10"/>
      <c r="AB38" s="10"/>
      <c r="AC38" s="11"/>
      <c r="AD38" s="8">
        <f ca="1">AD36-AD37</f>
        <v>10</v>
      </c>
      <c r="AE38" s="4"/>
      <c r="AF38" s="4"/>
      <c r="AH38" s="9" t="s">
        <v>40</v>
      </c>
      <c r="AI38" s="10"/>
      <c r="AJ38" s="10"/>
      <c r="AK38" s="10"/>
      <c r="AL38" s="10"/>
      <c r="AM38" s="10"/>
      <c r="AN38" s="10"/>
      <c r="AO38" s="11"/>
      <c r="AP38" s="8">
        <f ca="1">AP36-AP37</f>
        <v>38</v>
      </c>
      <c r="AQ38" s="4"/>
      <c r="AR38" s="4"/>
    </row>
  </sheetData>
  <conditionalFormatting sqref="B2:B32 F2:F32 J2:J32 N2:N32 R2:R32 V2:V32 Z2:Z32 AD2:AD32 AH2:AH32 AL2:AL32 AP2:AP32 AT2:AT32">
    <cfRule type="expression" dxfId="24" priority="6">
      <formula>C2&lt;&gt;""</formula>
    </cfRule>
    <cfRule type="expression" dxfId="23" priority="7">
      <formula>D2&lt;&gt;""</formula>
    </cfRule>
  </conditionalFormatting>
  <conditionalFormatting sqref="E30:F30">
    <cfRule type="expression" dxfId="22" priority="5">
      <formula>$F30&lt;&gt;""</formula>
    </cfRule>
  </conditionalFormatting>
  <conditionalFormatting sqref="S3:S32 A2:R32 T2:AT32">
    <cfRule type="expression" dxfId="21" priority="3">
      <formula>WEEKDAY(A2,2)&gt;5</formula>
    </cfRule>
    <cfRule type="expression" dxfId="20" priority="4">
      <formula>WEEKDAY(B2,2)&gt;5</formula>
    </cfRule>
  </conditionalFormatting>
  <conditionalFormatting sqref="AU2:AU32">
    <cfRule type="expression" dxfId="19" priority="1">
      <formula>WEEKDAY(AU2,2)&gt;5</formula>
    </cfRule>
    <cfRule type="expression" dxfId="18" priority="2">
      <formula>WEEKDAY(AV2,2)&gt;5</formula>
    </cfRule>
  </conditionalFormatting>
  <dataValidations count="1">
    <dataValidation type="list" allowBlank="1" showInputMessage="1" showErrorMessage="1" sqref="F36">
      <formula1>ListeSalariesRTT</formula1>
    </dataValidation>
  </dataValidations>
  <pageMargins left="0.70866141732283472" right="0.70866141732283472" top="0.74803149606299213" bottom="0.74803149606299213" header="0.31496062992125984" footer="0.31496062992125984"/>
  <pageSetup paperSize="9" scale="72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pageSetUpPr fitToPage="1"/>
  </sheetPr>
  <dimension ref="A1:AV38"/>
  <sheetViews>
    <sheetView showGridLines="0" workbookViewId="0">
      <pane ySplit="1" topLeftCell="A19" activePane="bottomLeft" state="frozen"/>
      <selection pane="bottomLeft" activeCell="F38" sqref="F38"/>
    </sheetView>
  </sheetViews>
  <sheetFormatPr baseColWidth="10" defaultRowHeight="15"/>
  <cols>
    <col min="1" max="1" width="3.7109375" customWidth="1"/>
    <col min="3" max="4" width="10.7109375" hidden="1" customWidth="1"/>
    <col min="5" max="5" width="3.7109375" customWidth="1"/>
    <col min="7" max="8" width="11.42578125" hidden="1" customWidth="1"/>
    <col min="9" max="9" width="3.7109375" customWidth="1"/>
    <col min="11" max="12" width="11.42578125" hidden="1" customWidth="1"/>
    <col min="13" max="13" width="3.7109375" customWidth="1"/>
    <col min="15" max="16" width="11.42578125" hidden="1" customWidth="1"/>
    <col min="17" max="17" width="3.7109375" customWidth="1"/>
    <col min="19" max="20" width="11.42578125" hidden="1" customWidth="1"/>
    <col min="21" max="21" width="3.7109375" customWidth="1"/>
    <col min="23" max="24" width="11.42578125" hidden="1" customWidth="1"/>
    <col min="25" max="25" width="3.7109375" customWidth="1"/>
    <col min="27" max="28" width="11.42578125" hidden="1" customWidth="1"/>
    <col min="29" max="29" width="3.7109375" customWidth="1"/>
    <col min="31" max="32" width="11.42578125" hidden="1" customWidth="1"/>
    <col min="33" max="33" width="3.7109375" customWidth="1"/>
    <col min="35" max="36" width="11.42578125" hidden="1" customWidth="1"/>
    <col min="37" max="37" width="3.7109375" customWidth="1"/>
    <col min="39" max="40" width="11.42578125" hidden="1" customWidth="1"/>
    <col min="41" max="41" width="3.7109375" customWidth="1"/>
    <col min="43" max="44" width="11.42578125" hidden="1" customWidth="1"/>
    <col min="45" max="45" width="3.7109375" customWidth="1"/>
    <col min="47" max="48" width="13.140625" hidden="1" customWidth="1"/>
  </cols>
  <sheetData>
    <row r="1" spans="1:48" ht="19.5" customHeight="1" thickTop="1" thickBot="1">
      <c r="A1" s="34" t="s">
        <v>25</v>
      </c>
      <c r="B1" s="35"/>
      <c r="C1" s="33" t="s">
        <v>41</v>
      </c>
      <c r="D1" s="33" t="s">
        <v>37</v>
      </c>
      <c r="E1" s="34" t="s">
        <v>26</v>
      </c>
      <c r="F1" s="35"/>
      <c r="G1" s="33" t="s">
        <v>41</v>
      </c>
      <c r="H1" s="33" t="s">
        <v>37</v>
      </c>
      <c r="I1" s="34" t="s">
        <v>27</v>
      </c>
      <c r="J1" s="35"/>
      <c r="K1" s="33" t="s">
        <v>41</v>
      </c>
      <c r="L1" s="33" t="s">
        <v>37</v>
      </c>
      <c r="M1" s="34" t="s">
        <v>28</v>
      </c>
      <c r="N1" s="35"/>
      <c r="O1" s="33" t="s">
        <v>41</v>
      </c>
      <c r="P1" s="33" t="s">
        <v>37</v>
      </c>
      <c r="Q1" s="34" t="s">
        <v>29</v>
      </c>
      <c r="R1" s="35"/>
      <c r="S1" s="33" t="s">
        <v>41</v>
      </c>
      <c r="T1" s="33" t="s">
        <v>37</v>
      </c>
      <c r="U1" s="34" t="s">
        <v>30</v>
      </c>
      <c r="V1" s="35"/>
      <c r="W1" s="33" t="s">
        <v>41</v>
      </c>
      <c r="X1" s="33" t="s">
        <v>37</v>
      </c>
      <c r="Y1" s="34" t="s">
        <v>31</v>
      </c>
      <c r="Z1" s="35"/>
      <c r="AA1" s="33" t="s">
        <v>41</v>
      </c>
      <c r="AB1" s="33" t="s">
        <v>37</v>
      </c>
      <c r="AC1" s="34" t="s">
        <v>32</v>
      </c>
      <c r="AD1" s="35"/>
      <c r="AE1" s="33" t="s">
        <v>41</v>
      </c>
      <c r="AF1" s="33" t="s">
        <v>37</v>
      </c>
      <c r="AG1" s="34" t="s">
        <v>33</v>
      </c>
      <c r="AH1" s="35"/>
      <c r="AI1" s="33" t="s">
        <v>41</v>
      </c>
      <c r="AJ1" s="33" t="s">
        <v>37</v>
      </c>
      <c r="AK1" s="34" t="s">
        <v>34</v>
      </c>
      <c r="AL1" s="35"/>
      <c r="AM1" s="33" t="s">
        <v>41</v>
      </c>
      <c r="AN1" s="33" t="s">
        <v>37</v>
      </c>
      <c r="AO1" s="34" t="s">
        <v>35</v>
      </c>
      <c r="AP1" s="35"/>
      <c r="AQ1" s="33" t="s">
        <v>41</v>
      </c>
      <c r="AR1" s="33" t="s">
        <v>37</v>
      </c>
      <c r="AS1" s="34" t="s">
        <v>36</v>
      </c>
      <c r="AT1" s="35"/>
      <c r="AU1" s="30" t="s">
        <v>41</v>
      </c>
      <c r="AV1" s="30" t="s">
        <v>37</v>
      </c>
    </row>
    <row r="2" spans="1:48" ht="15.75" thickTop="1">
      <c r="A2" s="36" t="str">
        <f>IF(B2="","",CHOOSE(MATCH(WEEKDAY(B2,2),{1;2;3;4;5;6;7}),"L","M","ME","J","V","S","D"))</f>
        <v>S</v>
      </c>
      <c r="B2" s="37">
        <f>DATE($R$36,MONTH(1&amp;A1),1)</f>
        <v>40544</v>
      </c>
      <c r="C2" s="31" t="str">
        <f t="shared" ref="C2:C32" ca="1" si="0">IF(SUMPRODUCT((PlageCP=B2)*(ListeSalariesCP=$F$36))=1,B2,"")</f>
        <v/>
      </c>
      <c r="D2" s="32" t="str">
        <f ca="1">IF(ISERROR(OFFSET(RTT!$A$1,SUMPRODUCT((ListeSalariesRTT=$F$36)*(PlageRTT=B2)*ROW(PlageRTT))-1,0)),"",IF(OFFSET(RTT!$A$1,SUMPRODUCT((ListeSalariesRTT=$F$36)*(PlageRTT=B2)*ROW(PlageRTT))-1,0)=$F$36,B2,""))</f>
        <v/>
      </c>
      <c r="E2" s="36" t="str">
        <f>IF(F2="","",CHOOSE(MATCH(WEEKDAY(F2,2),{1;2;3;4;5;6;7}),"L","M","ME","J","V","S","D"))</f>
        <v>M</v>
      </c>
      <c r="F2" s="37">
        <f>DATE($R$36,MONTH(1&amp;E1),1)</f>
        <v>40575</v>
      </c>
      <c r="G2" s="31" t="str">
        <f t="shared" ref="G2:G32" ca="1" si="1">IF(SUMPRODUCT((PlageCP=F2)*(ListeSalariesCP=$F$36))=1,F2,"")</f>
        <v/>
      </c>
      <c r="H2" s="32" t="str">
        <f ca="1">IF(ISERROR(OFFSET(RTT!$A$1,SUMPRODUCT((ListeSalariesRTT=$F$36)*(PlageRTT=F2)*ROW(PlageRTT))-1,0)),"",IF(OFFSET(RTT!$A$1,SUMPRODUCT((ListeSalariesRTT=$F$36)*(PlageRTT=F2)*ROW(PlageRTT))-1,0)=$F$36,F2,""))</f>
        <v/>
      </c>
      <c r="I2" s="36" t="str">
        <f>IF(J2="","",CHOOSE(MATCH(WEEKDAY(J2,2),{1;2;3;4;5;6;7}),"L","M","ME","J","V","S","D"))</f>
        <v>M</v>
      </c>
      <c r="J2" s="37">
        <f>DATE($R$36,MONTH(1&amp;I1),1)</f>
        <v>40603</v>
      </c>
      <c r="K2" s="31" t="str">
        <f t="shared" ref="K2:K32" ca="1" si="2">IF(SUMPRODUCT((PlageCP=J2)*(ListeSalariesCP=$F$36))=1,J2,"")</f>
        <v/>
      </c>
      <c r="L2" s="32" t="str">
        <f ca="1">IF(ISERROR(OFFSET(RTT!$A$1,SUMPRODUCT((ListeSalariesRTT=$F$36)*(PlageRTT=J2)*ROW(PlageRTT))-1,0)),"",IF(OFFSET(RTT!$A$1,SUMPRODUCT((ListeSalariesRTT=$F$36)*(PlageRTT=J2)*ROW(PlageRTT))-1,0)=$F$36,J2,""))</f>
        <v/>
      </c>
      <c r="M2" s="36" t="str">
        <f>IF(N2="","",CHOOSE(MATCH(WEEKDAY(N2,2),{1;2;3;4;5;6;7}),"L","M","ME","J","V","S","D"))</f>
        <v>V</v>
      </c>
      <c r="N2" s="37">
        <f>DATE($R$36,MONTH(1&amp;M1),1)</f>
        <v>40634</v>
      </c>
      <c r="O2" s="31" t="str">
        <f t="shared" ref="O2:O32" ca="1" si="3">IF(SUMPRODUCT((PlageCP=N2)*(ListeSalariesCP=$F$36))=1,N2,"")</f>
        <v/>
      </c>
      <c r="P2" s="32" t="str">
        <f ca="1">IF(ISERROR(OFFSET(RTT!$A$1,SUMPRODUCT((ListeSalariesRTT=$F$36)*(PlageRTT=N2)*ROW(PlageRTT))-1,0)),"",IF(OFFSET(RTT!$A$1,SUMPRODUCT((ListeSalariesRTT=$F$36)*(PlageRTT=N2)*ROW(PlageRTT))-1,0)=$F$36,N2,""))</f>
        <v/>
      </c>
      <c r="Q2" s="36" t="str">
        <f>IF(R2="","",CHOOSE(MATCH(WEEKDAY(R2,2),{1;2;3;4;5;6;7}),"L","M","ME","J","V","S","D"))</f>
        <v>D</v>
      </c>
      <c r="R2" s="37">
        <f>DATE($R$36,MONTH(1&amp;Q1),1)</f>
        <v>40664</v>
      </c>
      <c r="S2" s="31" t="str">
        <f t="shared" ref="S2:S32" ca="1" si="4">IF(SUMPRODUCT((PlageCP=R2)*(ListeSalariesCP=$F$36))=1,R2,"")</f>
        <v/>
      </c>
      <c r="T2" s="32" t="str">
        <f ca="1">IF(ISERROR(OFFSET(RTT!$A$1,SUMPRODUCT((ListeSalariesRTT=$F$36)*(PlageRTT=R2)*ROW(PlageRTT))-1,0)),"",IF(OFFSET(RTT!$A$1,SUMPRODUCT((ListeSalariesRTT=$F$36)*(PlageRTT=R2)*ROW(PlageRTT))-1,0)=$F$36,R2,""))</f>
        <v/>
      </c>
      <c r="U2" s="36" t="str">
        <f>IF(V2="","",CHOOSE(MATCH(WEEKDAY(V2,2),{1;2;3;4;5;6;7}),"L","M","ME","J","V","S","D"))</f>
        <v>ME</v>
      </c>
      <c r="V2" s="37">
        <f>DATE($R$36,MONTH(1&amp;U1),1)</f>
        <v>40695</v>
      </c>
      <c r="W2" s="31" t="str">
        <f t="shared" ref="W2:W32" ca="1" si="5">IF(SUMPRODUCT((PlageCP=V2)*(ListeSalariesCP=$F$36))=1,V2,"")</f>
        <v/>
      </c>
      <c r="X2" s="32" t="str">
        <f ca="1">IF(ISERROR(OFFSET(RTT!$A$1,SUMPRODUCT((ListeSalariesRTT=$F$36)*(PlageRTT=V2)*ROW(PlageRTT))-1,0)),"",IF(OFFSET(RTT!$A$1,SUMPRODUCT((ListeSalariesRTT=$F$36)*(PlageRTT=V2)*ROW(PlageRTT))-1,0)=$F$36,V2,""))</f>
        <v/>
      </c>
      <c r="Y2" s="36" t="str">
        <f>IF(Z2="","",CHOOSE(MATCH(WEEKDAY(Z2,2),{1;2;3;4;5;6;7}),"L","M","ME","J","V","S","D"))</f>
        <v>V</v>
      </c>
      <c r="Z2" s="37">
        <f>DATE($R$36,MONTH(1&amp;Y1),1)</f>
        <v>40725</v>
      </c>
      <c r="AA2" s="31" t="str">
        <f t="shared" ref="AA2:AA32" ca="1" si="6">IF(SUMPRODUCT((PlageCP=Z2)*(ListeSalariesCP=$F$36))=1,Z2,"")</f>
        <v/>
      </c>
      <c r="AB2" s="32" t="str">
        <f ca="1">IF(ISERROR(OFFSET(RTT!$A$1,SUMPRODUCT((ListeSalariesRTT=$F$36)*(PlageRTT=Z2)*ROW(PlageRTT))-1,0)),"",IF(OFFSET(RTT!$A$1,SUMPRODUCT((ListeSalariesRTT=$F$36)*(PlageRTT=Z2)*ROW(PlageRTT))-1,0)=$F$36,Z2,""))</f>
        <v/>
      </c>
      <c r="AC2" s="36" t="str">
        <f>IF(AD2="","",CHOOSE(MATCH(WEEKDAY(AD2,2),{1;2;3;4;5;6;7}),"L","M","ME","J","V","S","D"))</f>
        <v>L</v>
      </c>
      <c r="AD2" s="37">
        <f>DATE($R$36,MONTH(1&amp;AC1),1)</f>
        <v>40756</v>
      </c>
      <c r="AE2" s="31" t="str">
        <f t="shared" ref="AE2:AE32" ca="1" si="7">IF(SUMPRODUCT((PlageCP=AD2)*(ListeSalariesCP=$F$36))=1,AD2,"")</f>
        <v/>
      </c>
      <c r="AF2" s="32" t="str">
        <f ca="1">IF(ISERROR(OFFSET(RTT!$A$1,SUMPRODUCT((ListeSalariesRTT=$F$36)*(PlageRTT=AD2)*ROW(PlageRTT))-1,0)),"",IF(OFFSET(RTT!$A$1,SUMPRODUCT((ListeSalariesRTT=$F$36)*(PlageRTT=AD2)*ROW(PlageRTT))-1,0)=$F$36,AD2,""))</f>
        <v/>
      </c>
      <c r="AG2" s="36" t="str">
        <f>IF(AH2="","",CHOOSE(MATCH(WEEKDAY(AH2,2),{1;2;3;4;5;6;7}),"L","M","ME","J","V","S","D"))</f>
        <v>J</v>
      </c>
      <c r="AH2" s="37">
        <f>DATE($R$36,MONTH(1&amp;AG1),1)</f>
        <v>40787</v>
      </c>
      <c r="AI2" s="31" t="str">
        <f t="shared" ref="AI2:AI32" ca="1" si="8">IF(SUMPRODUCT((PlageCP=AH2)*(ListeSalariesCP=$F$36))=1,AH2,"")</f>
        <v/>
      </c>
      <c r="AJ2" s="32" t="str">
        <f ca="1">IF(ISERROR(OFFSET(RTT!$A$1,SUMPRODUCT((ListeSalariesRTT=$F$36)*(PlageRTT=AH2)*ROW(PlageRTT))-1,0)),"",IF(OFFSET(RTT!$A$1,SUMPRODUCT((ListeSalariesRTT=$F$36)*(PlageRTT=AH2)*ROW(PlageRTT))-1,0)=$F$36,AH2,""))</f>
        <v/>
      </c>
      <c r="AK2" s="36" t="str">
        <f>IF(AL2="","",CHOOSE(MATCH(WEEKDAY(AL2,2),{1;2;3;4;5;6;7}),"L","M","ME","J","V","S","D"))</f>
        <v>S</v>
      </c>
      <c r="AL2" s="37">
        <f>DATE($R$36,MONTH(1&amp;AK1),1)</f>
        <v>40817</v>
      </c>
      <c r="AM2" s="31" t="str">
        <f t="shared" ref="AM2:AM32" ca="1" si="9">IF(SUMPRODUCT((PlageCP=AL2)*(ListeSalariesCP=$F$36))=1,AL2,"")</f>
        <v/>
      </c>
      <c r="AN2" s="32" t="str">
        <f ca="1">IF(ISERROR(OFFSET(RTT!$A$1,SUMPRODUCT((ListeSalariesRTT=$F$36)*(PlageRTT=AL2)*ROW(PlageRTT))-1,0)),"",IF(OFFSET(RTT!$A$1,SUMPRODUCT((ListeSalariesRTT=$F$36)*(PlageRTT=AL2)*ROW(PlageRTT))-1,0)=$F$36,AL2,""))</f>
        <v/>
      </c>
      <c r="AO2" s="36" t="str">
        <f>IF(AP2="","",CHOOSE(MATCH(WEEKDAY(AP2,2),{1;2;3;4;5;6;7}),"L","M","ME","J","V","S","D"))</f>
        <v>M</v>
      </c>
      <c r="AP2" s="37">
        <f>DATE($R$36,MONTH(1&amp;AO1),1)</f>
        <v>40848</v>
      </c>
      <c r="AQ2" s="31" t="str">
        <f t="shared" ref="AQ2:AQ32" ca="1" si="10">IF(SUMPRODUCT((PlageCP=AP2)*(ListeSalariesCP=$F$36))=1,AP2,"")</f>
        <v/>
      </c>
      <c r="AR2" s="32" t="str">
        <f ca="1">IF(ISERROR(OFFSET(RTT!$A$1,SUMPRODUCT((ListeSalariesRTT=$F$36)*(PlageRTT=AP2)*ROW(PlageRTT))-1,0)),"",IF(OFFSET(RTT!$A$1,SUMPRODUCT((ListeSalariesRTT=$F$36)*(PlageRTT=AP2)*ROW(PlageRTT))-1,0)=$F$36,AP2,""))</f>
        <v/>
      </c>
      <c r="AS2" s="36" t="str">
        <f>IF(AT2="","",CHOOSE(MATCH(WEEKDAY(AT2,2),{1;2;3;4;5;6;7}),"L","M","ME","J","V","S","D"))</f>
        <v>J</v>
      </c>
      <c r="AT2" s="37">
        <f>DATE($R$36,MONTH(1&amp;AS1),1)</f>
        <v>40878</v>
      </c>
      <c r="AU2" s="26" t="str">
        <f t="shared" ref="AU2:AU32" ca="1" si="11">IF(SUMPRODUCT((PlageCP=AT2)*(ListeSalariesCP=$F$36))=1,AT2,"")</f>
        <v/>
      </c>
      <c r="AV2" s="32" t="str">
        <f ca="1">IF(ISERROR(OFFSET(RTT!$A$1,SUMPRODUCT((ListeSalariesRTT=$F$36)*(PlageRTT=AT2)*ROW(PlageRTT))-1,0)),"",IF(OFFSET(RTT!$A$1,SUMPRODUCT((ListeSalariesRTT=$F$36)*(PlageRTT=AT2)*ROW(PlageRTT))-1,0)=$F$36,AT2,""))</f>
        <v/>
      </c>
    </row>
    <row r="3" spans="1:48">
      <c r="A3" s="38" t="str">
        <f>IF(B3="","",CHOOSE(MATCH(WEEKDAY(B3,2),{1;2;3;4;5;6;7}),"L","M","ME","J","V","S","D"))</f>
        <v>D</v>
      </c>
      <c r="B3" s="39">
        <f>IF(B2="","",IF(MONTH(B2)=MONTH(B2+1),B2+1,""))</f>
        <v>40545</v>
      </c>
      <c r="C3" s="26" t="str">
        <f t="shared" ca="1" si="0"/>
        <v/>
      </c>
      <c r="D3" s="32" t="str">
        <f ca="1">IF(ISERROR(OFFSET(RTT!$A$1,SUMPRODUCT((ListeSalariesRTT=$F$36)*(PlageRTT=B3)*ROW(PlageRTT))-1,0)),"",IF(OFFSET(RTT!$A$1,SUMPRODUCT((ListeSalariesRTT=$F$36)*(PlageRTT=B3)*ROW(PlageRTT))-1,0)=$F$36,B3,""))</f>
        <v/>
      </c>
      <c r="E3" s="38" t="str">
        <f>IF(F3="","",CHOOSE(MATCH(WEEKDAY(F3,2),{1;2;3;4;5;6;7}),"L","M","ME","J","V","S","D"))</f>
        <v>ME</v>
      </c>
      <c r="F3" s="39">
        <f>IF(F2="","",IF(MONTH(F2)=MONTH(F2+1),F2+1,""))</f>
        <v>40576</v>
      </c>
      <c r="G3" s="26" t="str">
        <f t="shared" ca="1" si="1"/>
        <v/>
      </c>
      <c r="H3" s="32" t="str">
        <f ca="1">IF(ISERROR(OFFSET(RTT!$A$1,SUMPRODUCT((ListeSalariesRTT=$F$36)*(PlageRTT=F3)*ROW(PlageRTT))-1,0)),"",IF(OFFSET(RTT!$A$1,SUMPRODUCT((ListeSalariesRTT=$F$36)*(PlageRTT=F3)*ROW(PlageRTT))-1,0)=$F$36,F3,""))</f>
        <v/>
      </c>
      <c r="I3" s="38" t="str">
        <f>IF(J3="","",CHOOSE(MATCH(WEEKDAY(J3,2),{1;2;3;4;5;6;7}),"L","M","ME","J","V","S","D"))</f>
        <v>ME</v>
      </c>
      <c r="J3" s="39">
        <f>IF(J2="","",IF(MONTH(J2)=MONTH(J2+1),J2+1,""))</f>
        <v>40604</v>
      </c>
      <c r="K3" s="26" t="str">
        <f t="shared" ca="1" si="2"/>
        <v/>
      </c>
      <c r="L3" s="32" t="str">
        <f ca="1">IF(ISERROR(OFFSET(RTT!$A$1,SUMPRODUCT((ListeSalariesRTT=$F$36)*(PlageRTT=J3)*ROW(PlageRTT))-1,0)),"",IF(OFFSET(RTT!$A$1,SUMPRODUCT((ListeSalariesRTT=$F$36)*(PlageRTT=J3)*ROW(PlageRTT))-1,0)=$F$36,J3,""))</f>
        <v/>
      </c>
      <c r="M3" s="38" t="str">
        <f>IF(N3="","",CHOOSE(MATCH(WEEKDAY(N3,2),{1;2;3;4;5;6;7}),"L","M","ME","J","V","S","D"))</f>
        <v>S</v>
      </c>
      <c r="N3" s="39">
        <f>IF(N2="","",IF(MONTH(N2)=MONTH(N2+1),N2+1,""))</f>
        <v>40635</v>
      </c>
      <c r="O3" s="26" t="str">
        <f t="shared" ca="1" si="3"/>
        <v/>
      </c>
      <c r="P3" s="32" t="str">
        <f ca="1">IF(ISERROR(OFFSET(RTT!$A$1,SUMPRODUCT((ListeSalariesRTT=$F$36)*(PlageRTT=N3)*ROW(PlageRTT))-1,0)),"",IF(OFFSET(RTT!$A$1,SUMPRODUCT((ListeSalariesRTT=$F$36)*(PlageRTT=N3)*ROW(PlageRTT))-1,0)=$F$36,N3,""))</f>
        <v/>
      </c>
      <c r="Q3" s="38" t="str">
        <f>IF(R3="","",CHOOSE(MATCH(WEEKDAY(R3,2),{1;2;3;4;5;6;7}),"L","M","ME","J","V","S","D"))</f>
        <v>L</v>
      </c>
      <c r="R3" s="39">
        <f>IF(R2="","",IF(MONTH(R2)=MONTH(R2+1),R2+1,""))</f>
        <v>40665</v>
      </c>
      <c r="S3" s="26" t="str">
        <f t="shared" ca="1" si="4"/>
        <v/>
      </c>
      <c r="T3" s="32" t="str">
        <f ca="1">IF(ISERROR(OFFSET(RTT!$A$1,SUMPRODUCT((ListeSalariesRTT=$F$36)*(PlageRTT=R3)*ROW(PlageRTT))-1,0)),"",IF(OFFSET(RTT!$A$1,SUMPRODUCT((ListeSalariesRTT=$F$36)*(PlageRTT=R3)*ROW(PlageRTT))-1,0)=$F$36,R3,""))</f>
        <v/>
      </c>
      <c r="U3" s="38" t="str">
        <f>IF(V3="","",CHOOSE(MATCH(WEEKDAY(V3,2),{1;2;3;4;5;6;7}),"L","M","ME","J","V","S","D"))</f>
        <v>J</v>
      </c>
      <c r="V3" s="39">
        <f>IF(V2="","",IF(MONTH(V2)=MONTH(V2+1),V2+1,""))</f>
        <v>40696</v>
      </c>
      <c r="W3" s="26" t="str">
        <f t="shared" ca="1" si="5"/>
        <v/>
      </c>
      <c r="X3" s="32" t="str">
        <f ca="1">IF(ISERROR(OFFSET(RTT!$A$1,SUMPRODUCT((ListeSalariesRTT=$F$36)*(PlageRTT=V3)*ROW(PlageRTT))-1,0)),"",IF(OFFSET(RTT!$A$1,SUMPRODUCT((ListeSalariesRTT=$F$36)*(PlageRTT=V3)*ROW(PlageRTT))-1,0)=$F$36,V3,""))</f>
        <v/>
      </c>
      <c r="Y3" s="38" t="str">
        <f>IF(Z3="","",CHOOSE(MATCH(WEEKDAY(Z3,2),{1;2;3;4;5;6;7}),"L","M","ME","J","V","S","D"))</f>
        <v>S</v>
      </c>
      <c r="Z3" s="39">
        <f>IF(Z2="","",IF(MONTH(Z2)=MONTH(Z2+1),Z2+1,""))</f>
        <v>40726</v>
      </c>
      <c r="AA3" s="26" t="str">
        <f t="shared" ca="1" si="6"/>
        <v/>
      </c>
      <c r="AB3" s="32" t="str">
        <f ca="1">IF(ISERROR(OFFSET(RTT!$A$1,SUMPRODUCT((ListeSalariesRTT=$F$36)*(PlageRTT=Z3)*ROW(PlageRTT))-1,0)),"",IF(OFFSET(RTT!$A$1,SUMPRODUCT((ListeSalariesRTT=$F$36)*(PlageRTT=Z3)*ROW(PlageRTT))-1,0)=$F$36,Z3,""))</f>
        <v/>
      </c>
      <c r="AC3" s="38" t="str">
        <f>IF(AD3="","",CHOOSE(MATCH(WEEKDAY(AD3,2),{1;2;3;4;5;6;7}),"L","M","ME","J","V","S","D"))</f>
        <v>M</v>
      </c>
      <c r="AD3" s="39">
        <f>IF(AD2="","",IF(MONTH(AD2)=MONTH(AD2+1),AD2+1,""))</f>
        <v>40757</v>
      </c>
      <c r="AE3" s="26" t="str">
        <f t="shared" ca="1" si="7"/>
        <v/>
      </c>
      <c r="AF3" s="32" t="str">
        <f ca="1">IF(ISERROR(OFFSET(RTT!$A$1,SUMPRODUCT((ListeSalariesRTT=$F$36)*(PlageRTT=AD3)*ROW(PlageRTT))-1,0)),"",IF(OFFSET(RTT!$A$1,SUMPRODUCT((ListeSalariesRTT=$F$36)*(PlageRTT=AD3)*ROW(PlageRTT))-1,0)=$F$36,AD3,""))</f>
        <v/>
      </c>
      <c r="AG3" s="38" t="str">
        <f>IF(AH3="","",CHOOSE(MATCH(WEEKDAY(AH3,2),{1;2;3;4;5;6;7}),"L","M","ME","J","V","S","D"))</f>
        <v>V</v>
      </c>
      <c r="AH3" s="39">
        <f>IF(AH2="","",IF(MONTH(AH2)=MONTH(AH2+1),AH2+1,""))</f>
        <v>40788</v>
      </c>
      <c r="AI3" s="26" t="str">
        <f t="shared" ca="1" si="8"/>
        <v/>
      </c>
      <c r="AJ3" s="32" t="str">
        <f ca="1">IF(ISERROR(OFFSET(RTT!$A$1,SUMPRODUCT((ListeSalariesRTT=$F$36)*(PlageRTT=AH3)*ROW(PlageRTT))-1,0)),"",IF(OFFSET(RTT!$A$1,SUMPRODUCT((ListeSalariesRTT=$F$36)*(PlageRTT=AH3)*ROW(PlageRTT))-1,0)=$F$36,AH3,""))</f>
        <v/>
      </c>
      <c r="AK3" s="38" t="str">
        <f>IF(AL3="","",CHOOSE(MATCH(WEEKDAY(AL3,2),{1;2;3;4;5;6;7}),"L","M","ME","J","V","S","D"))</f>
        <v>D</v>
      </c>
      <c r="AL3" s="39">
        <f>IF(AL2="","",IF(MONTH(AL2)=MONTH(AL2+1),AL2+1,""))</f>
        <v>40818</v>
      </c>
      <c r="AM3" s="26" t="str">
        <f t="shared" ca="1" si="9"/>
        <v/>
      </c>
      <c r="AN3" s="32" t="str">
        <f ca="1">IF(ISERROR(OFFSET(RTT!$A$1,SUMPRODUCT((ListeSalariesRTT=$F$36)*(PlageRTT=AL3)*ROW(PlageRTT))-1,0)),"",IF(OFFSET(RTT!$A$1,SUMPRODUCT((ListeSalariesRTT=$F$36)*(PlageRTT=AL3)*ROW(PlageRTT))-1,0)=$F$36,AL3,""))</f>
        <v/>
      </c>
      <c r="AO3" s="38" t="str">
        <f>IF(AP3="","",CHOOSE(MATCH(WEEKDAY(AP3,2),{1;2;3;4;5;6;7}),"L","M","ME","J","V","S","D"))</f>
        <v>ME</v>
      </c>
      <c r="AP3" s="39">
        <f>IF(AP2="","",IF(MONTH(AP2)=MONTH(AP2+1),AP2+1,""))</f>
        <v>40849</v>
      </c>
      <c r="AQ3" s="26" t="str">
        <f t="shared" ca="1" si="10"/>
        <v/>
      </c>
      <c r="AR3" s="32" t="str">
        <f ca="1">IF(ISERROR(OFFSET(RTT!$A$1,SUMPRODUCT((ListeSalariesRTT=$F$36)*(PlageRTT=AP3)*ROW(PlageRTT))-1,0)),"",IF(OFFSET(RTT!$A$1,SUMPRODUCT((ListeSalariesRTT=$F$36)*(PlageRTT=AP3)*ROW(PlageRTT))-1,0)=$F$36,AP3,""))</f>
        <v/>
      </c>
      <c r="AS3" s="38" t="str">
        <f>IF(AT3="","",CHOOSE(MATCH(WEEKDAY(AT3,2),{1;2;3;4;5;6;7}),"L","M","ME","J","V","S","D"))</f>
        <v>V</v>
      </c>
      <c r="AT3" s="39">
        <f>IF(AT2="","",IF(MONTH(AT2)=MONTH(AT2+1),AT2+1,""))</f>
        <v>40879</v>
      </c>
      <c r="AU3" s="26" t="str">
        <f t="shared" ca="1" si="11"/>
        <v/>
      </c>
      <c r="AV3" s="32" t="str">
        <f ca="1">IF(ISERROR(OFFSET(RTT!$A$1,SUMPRODUCT((ListeSalariesRTT=$F$36)*(PlageRTT=AT3)*ROW(PlageRTT))-1,0)),"",IF(OFFSET(RTT!$A$1,SUMPRODUCT((ListeSalariesRTT=$F$36)*(PlageRTT=AT3)*ROW(PlageRTT))-1,0)=$F$36,AT3,""))</f>
        <v/>
      </c>
    </row>
    <row r="4" spans="1:48">
      <c r="A4" s="38" t="str">
        <f>IF(B4="","",CHOOSE(MATCH(WEEKDAY(B4,2),{1;2;3;4;5;6;7}),"L","M","ME","J","V","S","D"))</f>
        <v>L</v>
      </c>
      <c r="B4" s="39">
        <f t="shared" ref="B4:B32" si="12">IF(B3="","",IF(MONTH(B3)=MONTH(B3+1),B3+1,""))</f>
        <v>40546</v>
      </c>
      <c r="C4" s="26" t="str">
        <f t="shared" ca="1" si="0"/>
        <v/>
      </c>
      <c r="D4" s="32" t="str">
        <f ca="1">IF(ISERROR(OFFSET(RTT!$A$1,SUMPRODUCT((ListeSalariesRTT=$F$36)*(PlageRTT=B4)*ROW(PlageRTT))-1,0)),"",IF(OFFSET(RTT!$A$1,SUMPRODUCT((ListeSalariesRTT=$F$36)*(PlageRTT=B4)*ROW(PlageRTT))-1,0)=$F$36,B4,""))</f>
        <v/>
      </c>
      <c r="E4" s="38" t="str">
        <f>IF(F4="","",CHOOSE(MATCH(WEEKDAY(F4,2),{1;2;3;4;5;6;7}),"L","M","ME","J","V","S","D"))</f>
        <v>J</v>
      </c>
      <c r="F4" s="39">
        <f t="shared" ref="F4:F32" si="13">IF(F3="","",IF(MONTH(F3)=MONTH(F3+1),F3+1,""))</f>
        <v>40577</v>
      </c>
      <c r="G4" s="26" t="str">
        <f t="shared" ca="1" si="1"/>
        <v/>
      </c>
      <c r="H4" s="32" t="str">
        <f ca="1">IF(ISERROR(OFFSET(RTT!$A$1,SUMPRODUCT((ListeSalariesRTT=$F$36)*(PlageRTT=F4)*ROW(PlageRTT))-1,0)),"",IF(OFFSET(RTT!$A$1,SUMPRODUCT((ListeSalariesRTT=$F$36)*(PlageRTT=F4)*ROW(PlageRTT))-1,0)=$F$36,F4,""))</f>
        <v/>
      </c>
      <c r="I4" s="38" t="str">
        <f>IF(J4="","",CHOOSE(MATCH(WEEKDAY(J4,2),{1;2;3;4;5;6;7}),"L","M","ME","J","V","S","D"))</f>
        <v>J</v>
      </c>
      <c r="J4" s="39">
        <f t="shared" ref="J4:J32" si="14">IF(J3="","",IF(MONTH(J3)=MONTH(J3+1),J3+1,""))</f>
        <v>40605</v>
      </c>
      <c r="K4" s="26" t="str">
        <f t="shared" ca="1" si="2"/>
        <v/>
      </c>
      <c r="L4" s="32" t="str">
        <f ca="1">IF(ISERROR(OFFSET(RTT!$A$1,SUMPRODUCT((ListeSalariesRTT=$F$36)*(PlageRTT=J4)*ROW(PlageRTT))-1,0)),"",IF(OFFSET(RTT!$A$1,SUMPRODUCT((ListeSalariesRTT=$F$36)*(PlageRTT=J4)*ROW(PlageRTT))-1,0)=$F$36,J4,""))</f>
        <v/>
      </c>
      <c r="M4" s="38" t="str">
        <f>IF(N4="","",CHOOSE(MATCH(WEEKDAY(N4,2),{1;2;3;4;5;6;7}),"L","M","ME","J","V","S","D"))</f>
        <v>D</v>
      </c>
      <c r="N4" s="39">
        <f t="shared" ref="N4:N32" si="15">IF(N3="","",IF(MONTH(N3)=MONTH(N3+1),N3+1,""))</f>
        <v>40636</v>
      </c>
      <c r="O4" s="26" t="str">
        <f t="shared" ca="1" si="3"/>
        <v/>
      </c>
      <c r="P4" s="32" t="str">
        <f ca="1">IF(ISERROR(OFFSET(RTT!$A$1,SUMPRODUCT((ListeSalariesRTT=$F$36)*(PlageRTT=N4)*ROW(PlageRTT))-1,0)),"",IF(OFFSET(RTT!$A$1,SUMPRODUCT((ListeSalariesRTT=$F$36)*(PlageRTT=N4)*ROW(PlageRTT))-1,0)=$F$36,N4,""))</f>
        <v/>
      </c>
      <c r="Q4" s="38" t="str">
        <f>IF(R4="","",CHOOSE(MATCH(WEEKDAY(R4,2),{1;2;3;4;5;6;7}),"L","M","ME","J","V","S","D"))</f>
        <v>M</v>
      </c>
      <c r="R4" s="39">
        <f t="shared" ref="R4:R32" si="16">IF(R3="","",IF(MONTH(R3)=MONTH(R3+1),R3+1,""))</f>
        <v>40666</v>
      </c>
      <c r="S4" s="26" t="str">
        <f t="shared" ca="1" si="4"/>
        <v/>
      </c>
      <c r="T4" s="32" t="str">
        <f ca="1">IF(ISERROR(OFFSET(RTT!$A$1,SUMPRODUCT((ListeSalariesRTT=$F$36)*(PlageRTT=R4)*ROW(PlageRTT))-1,0)),"",IF(OFFSET(RTT!$A$1,SUMPRODUCT((ListeSalariesRTT=$F$36)*(PlageRTT=R4)*ROW(PlageRTT))-1,0)=$F$36,R4,""))</f>
        <v/>
      </c>
      <c r="U4" s="38" t="str">
        <f>IF(V4="","",CHOOSE(MATCH(WEEKDAY(V4,2),{1;2;3;4;5;6;7}),"L","M","ME","J","V","S","D"))</f>
        <v>V</v>
      </c>
      <c r="V4" s="39">
        <f t="shared" ref="V4:V32" si="17">IF(V3="","",IF(MONTH(V3)=MONTH(V3+1),V3+1,""))</f>
        <v>40697</v>
      </c>
      <c r="W4" s="26" t="str">
        <f t="shared" ca="1" si="5"/>
        <v/>
      </c>
      <c r="X4" s="32" t="str">
        <f ca="1">IF(ISERROR(OFFSET(RTT!$A$1,SUMPRODUCT((ListeSalariesRTT=$F$36)*(PlageRTT=V4)*ROW(PlageRTT))-1,0)),"",IF(OFFSET(RTT!$A$1,SUMPRODUCT((ListeSalariesRTT=$F$36)*(PlageRTT=V4)*ROW(PlageRTT))-1,0)=$F$36,V4,""))</f>
        <v/>
      </c>
      <c r="Y4" s="38" t="str">
        <f>IF(Z4="","",CHOOSE(MATCH(WEEKDAY(Z4,2),{1;2;3;4;5;6;7}),"L","M","ME","J","V","S","D"))</f>
        <v>D</v>
      </c>
      <c r="Z4" s="39">
        <f t="shared" ref="Z4:Z32" si="18">IF(Z3="","",IF(MONTH(Z3)=MONTH(Z3+1),Z3+1,""))</f>
        <v>40727</v>
      </c>
      <c r="AA4" s="26" t="str">
        <f t="shared" ca="1" si="6"/>
        <v/>
      </c>
      <c r="AB4" s="32" t="str">
        <f ca="1">IF(ISERROR(OFFSET(RTT!$A$1,SUMPRODUCT((ListeSalariesRTT=$F$36)*(PlageRTT=Z4)*ROW(PlageRTT))-1,0)),"",IF(OFFSET(RTT!$A$1,SUMPRODUCT((ListeSalariesRTT=$F$36)*(PlageRTT=Z4)*ROW(PlageRTT))-1,0)=$F$36,Z4,""))</f>
        <v/>
      </c>
      <c r="AC4" s="38" t="str">
        <f>IF(AD4="","",CHOOSE(MATCH(WEEKDAY(AD4,2),{1;2;3;4;5;6;7}),"L","M","ME","J","V","S","D"))</f>
        <v>ME</v>
      </c>
      <c r="AD4" s="39">
        <f t="shared" ref="AD4:AD32" si="19">IF(AD3="","",IF(MONTH(AD3)=MONTH(AD3+1),AD3+1,""))</f>
        <v>40758</v>
      </c>
      <c r="AE4" s="26" t="str">
        <f t="shared" ca="1" si="7"/>
        <v/>
      </c>
      <c r="AF4" s="32" t="str">
        <f ca="1">IF(ISERROR(OFFSET(RTT!$A$1,SUMPRODUCT((ListeSalariesRTT=$F$36)*(PlageRTT=AD4)*ROW(PlageRTT))-1,0)),"",IF(OFFSET(RTT!$A$1,SUMPRODUCT((ListeSalariesRTT=$F$36)*(PlageRTT=AD4)*ROW(PlageRTT))-1,0)=$F$36,AD4,""))</f>
        <v/>
      </c>
      <c r="AG4" s="38" t="str">
        <f>IF(AH4="","",CHOOSE(MATCH(WEEKDAY(AH4,2),{1;2;3;4;5;6;7}),"L","M","ME","J","V","S","D"))</f>
        <v>S</v>
      </c>
      <c r="AH4" s="39">
        <f t="shared" ref="AH4:AH32" si="20">IF(AH3="","",IF(MONTH(AH3)=MONTH(AH3+1),AH3+1,""))</f>
        <v>40789</v>
      </c>
      <c r="AI4" s="26" t="str">
        <f t="shared" ca="1" si="8"/>
        <v/>
      </c>
      <c r="AJ4" s="32" t="str">
        <f ca="1">IF(ISERROR(OFFSET(RTT!$A$1,SUMPRODUCT((ListeSalariesRTT=$F$36)*(PlageRTT=AH4)*ROW(PlageRTT))-1,0)),"",IF(OFFSET(RTT!$A$1,SUMPRODUCT((ListeSalariesRTT=$F$36)*(PlageRTT=AH4)*ROW(PlageRTT))-1,0)=$F$36,AH4,""))</f>
        <v/>
      </c>
      <c r="AK4" s="38" t="str">
        <f>IF(AL4="","",CHOOSE(MATCH(WEEKDAY(AL4,2),{1;2;3;4;5;6;7}),"L","M","ME","J","V","S","D"))</f>
        <v>L</v>
      </c>
      <c r="AL4" s="39">
        <f t="shared" ref="AL4:AL32" si="21">IF(AL3="","",IF(MONTH(AL3)=MONTH(AL3+1),AL3+1,""))</f>
        <v>40819</v>
      </c>
      <c r="AM4" s="26" t="str">
        <f t="shared" ca="1" si="9"/>
        <v/>
      </c>
      <c r="AN4" s="32" t="str">
        <f ca="1">IF(ISERROR(OFFSET(RTT!$A$1,SUMPRODUCT((ListeSalariesRTT=$F$36)*(PlageRTT=AL4)*ROW(PlageRTT))-1,0)),"",IF(OFFSET(RTT!$A$1,SUMPRODUCT((ListeSalariesRTT=$F$36)*(PlageRTT=AL4)*ROW(PlageRTT))-1,0)=$F$36,AL4,""))</f>
        <v/>
      </c>
      <c r="AO4" s="38" t="str">
        <f>IF(AP4="","",CHOOSE(MATCH(WEEKDAY(AP4,2),{1;2;3;4;5;6;7}),"L","M","ME","J","V","S","D"))</f>
        <v>J</v>
      </c>
      <c r="AP4" s="39">
        <f t="shared" ref="AP4:AP32" si="22">IF(AP3="","",IF(MONTH(AP3)=MONTH(AP3+1),AP3+1,""))</f>
        <v>40850</v>
      </c>
      <c r="AQ4" s="26" t="str">
        <f t="shared" ca="1" si="10"/>
        <v/>
      </c>
      <c r="AR4" s="32" t="str">
        <f ca="1">IF(ISERROR(OFFSET(RTT!$A$1,SUMPRODUCT((ListeSalariesRTT=$F$36)*(PlageRTT=AP4)*ROW(PlageRTT))-1,0)),"",IF(OFFSET(RTT!$A$1,SUMPRODUCT((ListeSalariesRTT=$F$36)*(PlageRTT=AP4)*ROW(PlageRTT))-1,0)=$F$36,AP4,""))</f>
        <v/>
      </c>
      <c r="AS4" s="38" t="str">
        <f>IF(AT4="","",CHOOSE(MATCH(WEEKDAY(AT4,2),{1;2;3;4;5;6;7}),"L","M","ME","J","V","S","D"))</f>
        <v>S</v>
      </c>
      <c r="AT4" s="39">
        <f t="shared" ref="AT4:AT32" si="23">IF(AT3="","",IF(MONTH(AT3)=MONTH(AT3+1),AT3+1,""))</f>
        <v>40880</v>
      </c>
      <c r="AU4" s="26" t="str">
        <f t="shared" ca="1" si="11"/>
        <v/>
      </c>
      <c r="AV4" s="32" t="str">
        <f ca="1">IF(ISERROR(OFFSET(RTT!$A$1,SUMPRODUCT((ListeSalariesRTT=$F$36)*(PlageRTT=AT4)*ROW(PlageRTT))-1,0)),"",IF(OFFSET(RTT!$A$1,SUMPRODUCT((ListeSalariesRTT=$F$36)*(PlageRTT=AT4)*ROW(PlageRTT))-1,0)=$F$36,AT4,""))</f>
        <v/>
      </c>
    </row>
    <row r="5" spans="1:48">
      <c r="A5" s="38" t="str">
        <f>IF(B5="","",CHOOSE(MATCH(WEEKDAY(B5,2),{1;2;3;4;5;6;7}),"L","M","ME","J","V","S","D"))</f>
        <v>M</v>
      </c>
      <c r="B5" s="39">
        <f t="shared" si="12"/>
        <v>40547</v>
      </c>
      <c r="C5" s="26" t="str">
        <f t="shared" ca="1" si="0"/>
        <v/>
      </c>
      <c r="D5" s="32" t="str">
        <f ca="1">IF(ISERROR(OFFSET(RTT!$A$1,SUMPRODUCT((ListeSalariesRTT=$F$36)*(PlageRTT=B5)*ROW(PlageRTT))-1,0)),"",IF(OFFSET(RTT!$A$1,SUMPRODUCT((ListeSalariesRTT=$F$36)*(PlageRTT=B5)*ROW(PlageRTT))-1,0)=$F$36,B5,""))</f>
        <v/>
      </c>
      <c r="E5" s="38" t="str">
        <f>IF(F5="","",CHOOSE(MATCH(WEEKDAY(F5,2),{1;2;3;4;5;6;7}),"L","M","ME","J","V","S","D"))</f>
        <v>V</v>
      </c>
      <c r="F5" s="39">
        <f t="shared" si="13"/>
        <v>40578</v>
      </c>
      <c r="G5" s="26" t="str">
        <f t="shared" ca="1" si="1"/>
        <v/>
      </c>
      <c r="H5" s="32" t="str">
        <f ca="1">IF(ISERROR(OFFSET(RTT!$A$1,SUMPRODUCT((ListeSalariesRTT=$F$36)*(PlageRTT=F5)*ROW(PlageRTT))-1,0)),"",IF(OFFSET(RTT!$A$1,SUMPRODUCT((ListeSalariesRTT=$F$36)*(PlageRTT=F5)*ROW(PlageRTT))-1,0)=$F$36,F5,""))</f>
        <v/>
      </c>
      <c r="I5" s="38" t="str">
        <f>IF(J5="","",CHOOSE(MATCH(WEEKDAY(J5,2),{1;2;3;4;5;6;7}),"L","M","ME","J","V","S","D"))</f>
        <v>V</v>
      </c>
      <c r="J5" s="39">
        <f t="shared" si="14"/>
        <v>40606</v>
      </c>
      <c r="K5" s="26" t="str">
        <f t="shared" ca="1" si="2"/>
        <v/>
      </c>
      <c r="L5" s="32" t="str">
        <f ca="1">IF(ISERROR(OFFSET(RTT!$A$1,SUMPRODUCT((ListeSalariesRTT=$F$36)*(PlageRTT=J5)*ROW(PlageRTT))-1,0)),"",IF(OFFSET(RTT!$A$1,SUMPRODUCT((ListeSalariesRTT=$F$36)*(PlageRTT=J5)*ROW(PlageRTT))-1,0)=$F$36,J5,""))</f>
        <v/>
      </c>
      <c r="M5" s="38" t="str">
        <f>IF(N5="","",CHOOSE(MATCH(WEEKDAY(N5,2),{1;2;3;4;5;6;7}),"L","M","ME","J","V","S","D"))</f>
        <v>L</v>
      </c>
      <c r="N5" s="39">
        <f t="shared" si="15"/>
        <v>40637</v>
      </c>
      <c r="O5" s="26" t="str">
        <f t="shared" ca="1" si="3"/>
        <v/>
      </c>
      <c r="P5" s="32" t="str">
        <f ca="1">IF(ISERROR(OFFSET(RTT!$A$1,SUMPRODUCT((ListeSalariesRTT=$F$36)*(PlageRTT=N5)*ROW(PlageRTT))-1,0)),"",IF(OFFSET(RTT!$A$1,SUMPRODUCT((ListeSalariesRTT=$F$36)*(PlageRTT=N5)*ROW(PlageRTT))-1,0)=$F$36,N5,""))</f>
        <v/>
      </c>
      <c r="Q5" s="38" t="str">
        <f>IF(R5="","",CHOOSE(MATCH(WEEKDAY(R5,2),{1;2;3;4;5;6;7}),"L","M","ME","J","V","S","D"))</f>
        <v>ME</v>
      </c>
      <c r="R5" s="39">
        <f t="shared" si="16"/>
        <v>40667</v>
      </c>
      <c r="S5" s="26" t="str">
        <f t="shared" ca="1" si="4"/>
        <v/>
      </c>
      <c r="T5" s="32" t="str">
        <f ca="1">IF(ISERROR(OFFSET(RTT!$A$1,SUMPRODUCT((ListeSalariesRTT=$F$36)*(PlageRTT=R5)*ROW(PlageRTT))-1,0)),"",IF(OFFSET(RTT!$A$1,SUMPRODUCT((ListeSalariesRTT=$F$36)*(PlageRTT=R5)*ROW(PlageRTT))-1,0)=$F$36,R5,""))</f>
        <v/>
      </c>
      <c r="U5" s="38" t="str">
        <f>IF(V5="","",CHOOSE(MATCH(WEEKDAY(V5,2),{1;2;3;4;5;6;7}),"L","M","ME","J","V","S","D"))</f>
        <v>S</v>
      </c>
      <c r="V5" s="39">
        <f t="shared" si="17"/>
        <v>40698</v>
      </c>
      <c r="W5" s="26" t="str">
        <f t="shared" ca="1" si="5"/>
        <v/>
      </c>
      <c r="X5" s="32" t="str">
        <f ca="1">IF(ISERROR(OFFSET(RTT!$A$1,SUMPRODUCT((ListeSalariesRTT=$F$36)*(PlageRTT=V5)*ROW(PlageRTT))-1,0)),"",IF(OFFSET(RTT!$A$1,SUMPRODUCT((ListeSalariesRTT=$F$36)*(PlageRTT=V5)*ROW(PlageRTT))-1,0)=$F$36,V5,""))</f>
        <v/>
      </c>
      <c r="Y5" s="38" t="str">
        <f>IF(Z5="","",CHOOSE(MATCH(WEEKDAY(Z5,2),{1;2;3;4;5;6;7}),"L","M","ME","J","V","S","D"))</f>
        <v>L</v>
      </c>
      <c r="Z5" s="39">
        <f t="shared" si="18"/>
        <v>40728</v>
      </c>
      <c r="AA5" s="26" t="str">
        <f t="shared" ca="1" si="6"/>
        <v/>
      </c>
      <c r="AB5" s="32" t="str">
        <f ca="1">IF(ISERROR(OFFSET(RTT!$A$1,SUMPRODUCT((ListeSalariesRTT=$F$36)*(PlageRTT=Z5)*ROW(PlageRTT))-1,0)),"",IF(OFFSET(RTT!$A$1,SUMPRODUCT((ListeSalariesRTT=$F$36)*(PlageRTT=Z5)*ROW(PlageRTT))-1,0)=$F$36,Z5,""))</f>
        <v/>
      </c>
      <c r="AC5" s="38" t="str">
        <f>IF(AD5="","",CHOOSE(MATCH(WEEKDAY(AD5,2),{1;2;3;4;5;6;7}),"L","M","ME","J","V","S","D"))</f>
        <v>J</v>
      </c>
      <c r="AD5" s="39">
        <f t="shared" si="19"/>
        <v>40759</v>
      </c>
      <c r="AE5" s="26" t="str">
        <f t="shared" ca="1" si="7"/>
        <v/>
      </c>
      <c r="AF5" s="32" t="str">
        <f ca="1">IF(ISERROR(OFFSET(RTT!$A$1,SUMPRODUCT((ListeSalariesRTT=$F$36)*(PlageRTT=AD5)*ROW(PlageRTT))-1,0)),"",IF(OFFSET(RTT!$A$1,SUMPRODUCT((ListeSalariesRTT=$F$36)*(PlageRTT=AD5)*ROW(PlageRTT))-1,0)=$F$36,AD5,""))</f>
        <v/>
      </c>
      <c r="AG5" s="38" t="str">
        <f>IF(AH5="","",CHOOSE(MATCH(WEEKDAY(AH5,2),{1;2;3;4;5;6;7}),"L","M","ME","J","V","S","D"))</f>
        <v>D</v>
      </c>
      <c r="AH5" s="39">
        <f t="shared" si="20"/>
        <v>40790</v>
      </c>
      <c r="AI5" s="26" t="str">
        <f t="shared" ca="1" si="8"/>
        <v/>
      </c>
      <c r="AJ5" s="32" t="str">
        <f ca="1">IF(ISERROR(OFFSET(RTT!$A$1,SUMPRODUCT((ListeSalariesRTT=$F$36)*(PlageRTT=AH5)*ROW(PlageRTT))-1,0)),"",IF(OFFSET(RTT!$A$1,SUMPRODUCT((ListeSalariesRTT=$F$36)*(PlageRTT=AH5)*ROW(PlageRTT))-1,0)=$F$36,AH5,""))</f>
        <v/>
      </c>
      <c r="AK5" s="38" t="str">
        <f>IF(AL5="","",CHOOSE(MATCH(WEEKDAY(AL5,2),{1;2;3;4;5;6;7}),"L","M","ME","J","V","S","D"))</f>
        <v>M</v>
      </c>
      <c r="AL5" s="39">
        <f t="shared" si="21"/>
        <v>40820</v>
      </c>
      <c r="AM5" s="26" t="str">
        <f t="shared" ca="1" si="9"/>
        <v/>
      </c>
      <c r="AN5" s="32" t="str">
        <f ca="1">IF(ISERROR(OFFSET(RTT!$A$1,SUMPRODUCT((ListeSalariesRTT=$F$36)*(PlageRTT=AL5)*ROW(PlageRTT))-1,0)),"",IF(OFFSET(RTT!$A$1,SUMPRODUCT((ListeSalariesRTT=$F$36)*(PlageRTT=AL5)*ROW(PlageRTT))-1,0)=$F$36,AL5,""))</f>
        <v/>
      </c>
      <c r="AO5" s="38" t="str">
        <f>IF(AP5="","",CHOOSE(MATCH(WEEKDAY(AP5,2),{1;2;3;4;5;6;7}),"L","M","ME","J","V","S","D"))</f>
        <v>V</v>
      </c>
      <c r="AP5" s="39">
        <f t="shared" si="22"/>
        <v>40851</v>
      </c>
      <c r="AQ5" s="26" t="str">
        <f t="shared" ca="1" si="10"/>
        <v/>
      </c>
      <c r="AR5" s="32" t="str">
        <f ca="1">IF(ISERROR(OFFSET(RTT!$A$1,SUMPRODUCT((ListeSalariesRTT=$F$36)*(PlageRTT=AP5)*ROW(PlageRTT))-1,0)),"",IF(OFFSET(RTT!$A$1,SUMPRODUCT((ListeSalariesRTT=$F$36)*(PlageRTT=AP5)*ROW(PlageRTT))-1,0)=$F$36,AP5,""))</f>
        <v/>
      </c>
      <c r="AS5" s="38" t="str">
        <f>IF(AT5="","",CHOOSE(MATCH(WEEKDAY(AT5,2),{1;2;3;4;5;6;7}),"L","M","ME","J","V","S","D"))</f>
        <v>D</v>
      </c>
      <c r="AT5" s="39">
        <f t="shared" si="23"/>
        <v>40881</v>
      </c>
      <c r="AU5" s="26" t="str">
        <f t="shared" ca="1" si="11"/>
        <v/>
      </c>
      <c r="AV5" s="32" t="str">
        <f ca="1">IF(ISERROR(OFFSET(RTT!$A$1,SUMPRODUCT((ListeSalariesRTT=$F$36)*(PlageRTT=AT5)*ROW(PlageRTT))-1,0)),"",IF(OFFSET(RTT!$A$1,SUMPRODUCT((ListeSalariesRTT=$F$36)*(PlageRTT=AT5)*ROW(PlageRTT))-1,0)=$F$36,AT5,""))</f>
        <v/>
      </c>
    </row>
    <row r="6" spans="1:48">
      <c r="A6" s="38" t="str">
        <f>IF(B6="","",CHOOSE(MATCH(WEEKDAY(B6,2),{1;2;3;4;5;6;7}),"L","M","ME","J","V","S","D"))</f>
        <v>ME</v>
      </c>
      <c r="B6" s="39">
        <f t="shared" si="12"/>
        <v>40548</v>
      </c>
      <c r="C6" s="26" t="str">
        <f t="shared" ca="1" si="0"/>
        <v/>
      </c>
      <c r="D6" s="32" t="str">
        <f ca="1">IF(ISERROR(OFFSET(RTT!$A$1,SUMPRODUCT((ListeSalariesRTT=$F$36)*(PlageRTT=B6)*ROW(PlageRTT))-1,0)),"",IF(OFFSET(RTT!$A$1,SUMPRODUCT((ListeSalariesRTT=$F$36)*(PlageRTT=B6)*ROW(PlageRTT))-1,0)=$F$36,B6,""))</f>
        <v/>
      </c>
      <c r="E6" s="38" t="str">
        <f>IF(F6="","",CHOOSE(MATCH(WEEKDAY(F6,2),{1;2;3;4;5;6;7}),"L","M","ME","J","V","S","D"))</f>
        <v>S</v>
      </c>
      <c r="F6" s="39">
        <f t="shared" si="13"/>
        <v>40579</v>
      </c>
      <c r="G6" s="26" t="str">
        <f t="shared" ca="1" si="1"/>
        <v/>
      </c>
      <c r="H6" s="32" t="str">
        <f ca="1">IF(ISERROR(OFFSET(RTT!$A$1,SUMPRODUCT((ListeSalariesRTT=$F$36)*(PlageRTT=F6)*ROW(PlageRTT))-1,0)),"",IF(OFFSET(RTT!$A$1,SUMPRODUCT((ListeSalariesRTT=$F$36)*(PlageRTT=F6)*ROW(PlageRTT))-1,0)=$F$36,F6,""))</f>
        <v/>
      </c>
      <c r="I6" s="38" t="str">
        <f>IF(J6="","",CHOOSE(MATCH(WEEKDAY(J6,2),{1;2;3;4;5;6;7}),"L","M","ME","J","V","S","D"))</f>
        <v>S</v>
      </c>
      <c r="J6" s="39">
        <f t="shared" si="14"/>
        <v>40607</v>
      </c>
      <c r="K6" s="26" t="str">
        <f t="shared" ca="1" si="2"/>
        <v/>
      </c>
      <c r="L6" s="32" t="str">
        <f ca="1">IF(ISERROR(OFFSET(RTT!$A$1,SUMPRODUCT((ListeSalariesRTT=$F$36)*(PlageRTT=J6)*ROW(PlageRTT))-1,0)),"",IF(OFFSET(RTT!$A$1,SUMPRODUCT((ListeSalariesRTT=$F$36)*(PlageRTT=J6)*ROW(PlageRTT))-1,0)=$F$36,J6,""))</f>
        <v/>
      </c>
      <c r="M6" s="38" t="str">
        <f>IF(N6="","",CHOOSE(MATCH(WEEKDAY(N6,2),{1;2;3;4;5;6;7}),"L","M","ME","J","V","S","D"))</f>
        <v>M</v>
      </c>
      <c r="N6" s="39">
        <f t="shared" si="15"/>
        <v>40638</v>
      </c>
      <c r="O6" s="26" t="str">
        <f t="shared" ca="1" si="3"/>
        <v/>
      </c>
      <c r="P6" s="32" t="str">
        <f ca="1">IF(ISERROR(OFFSET(RTT!$A$1,SUMPRODUCT((ListeSalariesRTT=$F$36)*(PlageRTT=N6)*ROW(PlageRTT))-1,0)),"",IF(OFFSET(RTT!$A$1,SUMPRODUCT((ListeSalariesRTT=$F$36)*(PlageRTT=N6)*ROW(PlageRTT))-1,0)=$F$36,N6,""))</f>
        <v/>
      </c>
      <c r="Q6" s="38" t="str">
        <f>IF(R6="","",CHOOSE(MATCH(WEEKDAY(R6,2),{1;2;3;4;5;6;7}),"L","M","ME","J","V","S","D"))</f>
        <v>J</v>
      </c>
      <c r="R6" s="39">
        <f t="shared" si="16"/>
        <v>40668</v>
      </c>
      <c r="S6" s="26" t="str">
        <f t="shared" ca="1" si="4"/>
        <v/>
      </c>
      <c r="T6" s="32" t="str">
        <f ca="1">IF(ISERROR(OFFSET(RTT!$A$1,SUMPRODUCT((ListeSalariesRTT=$F$36)*(PlageRTT=R6)*ROW(PlageRTT))-1,0)),"",IF(OFFSET(RTT!$A$1,SUMPRODUCT((ListeSalariesRTT=$F$36)*(PlageRTT=R6)*ROW(PlageRTT))-1,0)=$F$36,R6,""))</f>
        <v/>
      </c>
      <c r="U6" s="38" t="str">
        <f>IF(V6="","",CHOOSE(MATCH(WEEKDAY(V6,2),{1;2;3;4;5;6;7}),"L","M","ME","J","V","S","D"))</f>
        <v>D</v>
      </c>
      <c r="V6" s="39">
        <f t="shared" si="17"/>
        <v>40699</v>
      </c>
      <c r="W6" s="26" t="str">
        <f t="shared" ca="1" si="5"/>
        <v/>
      </c>
      <c r="X6" s="32" t="str">
        <f ca="1">IF(ISERROR(OFFSET(RTT!$A$1,SUMPRODUCT((ListeSalariesRTT=$F$36)*(PlageRTT=V6)*ROW(PlageRTT))-1,0)),"",IF(OFFSET(RTT!$A$1,SUMPRODUCT((ListeSalariesRTT=$F$36)*(PlageRTT=V6)*ROW(PlageRTT))-1,0)=$F$36,V6,""))</f>
        <v/>
      </c>
      <c r="Y6" s="38" t="str">
        <f>IF(Z6="","",CHOOSE(MATCH(WEEKDAY(Z6,2),{1;2;3;4;5;6;7}),"L","M","ME","J","V","S","D"))</f>
        <v>M</v>
      </c>
      <c r="Z6" s="39">
        <f t="shared" si="18"/>
        <v>40729</v>
      </c>
      <c r="AA6" s="26" t="str">
        <f t="shared" ca="1" si="6"/>
        <v/>
      </c>
      <c r="AB6" s="32" t="str">
        <f ca="1">IF(ISERROR(OFFSET(RTT!$A$1,SUMPRODUCT((ListeSalariesRTT=$F$36)*(PlageRTT=Z6)*ROW(PlageRTT))-1,0)),"",IF(OFFSET(RTT!$A$1,SUMPRODUCT((ListeSalariesRTT=$F$36)*(PlageRTT=Z6)*ROW(PlageRTT))-1,0)=$F$36,Z6,""))</f>
        <v/>
      </c>
      <c r="AC6" s="38" t="str">
        <f>IF(AD6="","",CHOOSE(MATCH(WEEKDAY(AD6,2),{1;2;3;4;5;6;7}),"L","M","ME","J","V","S","D"))</f>
        <v>V</v>
      </c>
      <c r="AD6" s="39">
        <f t="shared" si="19"/>
        <v>40760</v>
      </c>
      <c r="AE6" s="26" t="str">
        <f t="shared" ca="1" si="7"/>
        <v/>
      </c>
      <c r="AF6" s="32" t="str">
        <f ca="1">IF(ISERROR(OFFSET(RTT!$A$1,SUMPRODUCT((ListeSalariesRTT=$F$36)*(PlageRTT=AD6)*ROW(PlageRTT))-1,0)),"",IF(OFFSET(RTT!$A$1,SUMPRODUCT((ListeSalariesRTT=$F$36)*(PlageRTT=AD6)*ROW(PlageRTT))-1,0)=$F$36,AD6,""))</f>
        <v/>
      </c>
      <c r="AG6" s="38" t="str">
        <f>IF(AH6="","",CHOOSE(MATCH(WEEKDAY(AH6,2),{1;2;3;4;5;6;7}),"L","M","ME","J","V","S","D"))</f>
        <v>L</v>
      </c>
      <c r="AH6" s="39">
        <f t="shared" si="20"/>
        <v>40791</v>
      </c>
      <c r="AI6" s="26" t="str">
        <f t="shared" ca="1" si="8"/>
        <v/>
      </c>
      <c r="AJ6" s="32" t="str">
        <f ca="1">IF(ISERROR(OFFSET(RTT!$A$1,SUMPRODUCT((ListeSalariesRTT=$F$36)*(PlageRTT=AH6)*ROW(PlageRTT))-1,0)),"",IF(OFFSET(RTT!$A$1,SUMPRODUCT((ListeSalariesRTT=$F$36)*(PlageRTT=AH6)*ROW(PlageRTT))-1,0)=$F$36,AH6,""))</f>
        <v/>
      </c>
      <c r="AK6" s="38" t="str">
        <f>IF(AL6="","",CHOOSE(MATCH(WEEKDAY(AL6,2),{1;2;3;4;5;6;7}),"L","M","ME","J","V","S","D"))</f>
        <v>ME</v>
      </c>
      <c r="AL6" s="39">
        <f t="shared" si="21"/>
        <v>40821</v>
      </c>
      <c r="AM6" s="26" t="str">
        <f t="shared" ca="1" si="9"/>
        <v/>
      </c>
      <c r="AN6" s="32" t="str">
        <f ca="1">IF(ISERROR(OFFSET(RTT!$A$1,SUMPRODUCT((ListeSalariesRTT=$F$36)*(PlageRTT=AL6)*ROW(PlageRTT))-1,0)),"",IF(OFFSET(RTT!$A$1,SUMPRODUCT((ListeSalariesRTT=$F$36)*(PlageRTT=AL6)*ROW(PlageRTT))-1,0)=$F$36,AL6,""))</f>
        <v/>
      </c>
      <c r="AO6" s="38" t="str">
        <f>IF(AP6="","",CHOOSE(MATCH(WEEKDAY(AP6,2),{1;2;3;4;5;6;7}),"L","M","ME","J","V","S","D"))</f>
        <v>S</v>
      </c>
      <c r="AP6" s="39">
        <f t="shared" si="22"/>
        <v>40852</v>
      </c>
      <c r="AQ6" s="26" t="str">
        <f t="shared" ca="1" si="10"/>
        <v/>
      </c>
      <c r="AR6" s="32" t="str">
        <f ca="1">IF(ISERROR(OFFSET(RTT!$A$1,SUMPRODUCT((ListeSalariesRTT=$F$36)*(PlageRTT=AP6)*ROW(PlageRTT))-1,0)),"",IF(OFFSET(RTT!$A$1,SUMPRODUCT((ListeSalariesRTT=$F$36)*(PlageRTT=AP6)*ROW(PlageRTT))-1,0)=$F$36,AP6,""))</f>
        <v/>
      </c>
      <c r="AS6" s="38" t="str">
        <f>IF(AT6="","",CHOOSE(MATCH(WEEKDAY(AT6,2),{1;2;3;4;5;6;7}),"L","M","ME","J","V","S","D"))</f>
        <v>L</v>
      </c>
      <c r="AT6" s="39">
        <f t="shared" si="23"/>
        <v>40882</v>
      </c>
      <c r="AU6" s="26" t="str">
        <f t="shared" ca="1" si="11"/>
        <v/>
      </c>
      <c r="AV6" s="32" t="str">
        <f ca="1">IF(ISERROR(OFFSET(RTT!$A$1,SUMPRODUCT((ListeSalariesRTT=$F$36)*(PlageRTT=AT6)*ROW(PlageRTT))-1,0)),"",IF(OFFSET(RTT!$A$1,SUMPRODUCT((ListeSalariesRTT=$F$36)*(PlageRTT=AT6)*ROW(PlageRTT))-1,0)=$F$36,AT6,""))</f>
        <v/>
      </c>
    </row>
    <row r="7" spans="1:48">
      <c r="A7" s="38" t="str">
        <f>IF(B7="","",CHOOSE(MATCH(WEEKDAY(B7,2),{1;2;3;4;5;6;7}),"L","M","ME","J","V","S","D"))</f>
        <v>J</v>
      </c>
      <c r="B7" s="39">
        <f t="shared" si="12"/>
        <v>40549</v>
      </c>
      <c r="C7" s="26" t="str">
        <f t="shared" ca="1" si="0"/>
        <v/>
      </c>
      <c r="D7" s="32" t="str">
        <f ca="1">IF(ISERROR(OFFSET(RTT!$A$1,SUMPRODUCT((ListeSalariesRTT=$F$36)*(PlageRTT=B7)*ROW(PlageRTT))-1,0)),"",IF(OFFSET(RTT!$A$1,SUMPRODUCT((ListeSalariesRTT=$F$36)*(PlageRTT=B7)*ROW(PlageRTT))-1,0)=$F$36,B7,""))</f>
        <v/>
      </c>
      <c r="E7" s="38" t="str">
        <f>IF(F7="","",CHOOSE(MATCH(WEEKDAY(F7,2),{1;2;3;4;5;6;7}),"L","M","ME","J","V","S","D"))</f>
        <v>D</v>
      </c>
      <c r="F7" s="39">
        <f t="shared" si="13"/>
        <v>40580</v>
      </c>
      <c r="G7" s="26" t="str">
        <f t="shared" ca="1" si="1"/>
        <v/>
      </c>
      <c r="H7" s="32" t="str">
        <f ca="1">IF(ISERROR(OFFSET(RTT!$A$1,SUMPRODUCT((ListeSalariesRTT=$F$36)*(PlageRTT=F7)*ROW(PlageRTT))-1,0)),"",IF(OFFSET(RTT!$A$1,SUMPRODUCT((ListeSalariesRTT=$F$36)*(PlageRTT=F7)*ROW(PlageRTT))-1,0)=$F$36,F7,""))</f>
        <v/>
      </c>
      <c r="I7" s="38" t="str">
        <f>IF(J7="","",CHOOSE(MATCH(WEEKDAY(J7,2),{1;2;3;4;5;6;7}),"L","M","ME","J","V","S","D"))</f>
        <v>D</v>
      </c>
      <c r="J7" s="39">
        <f t="shared" si="14"/>
        <v>40608</v>
      </c>
      <c r="K7" s="26" t="str">
        <f t="shared" ca="1" si="2"/>
        <v/>
      </c>
      <c r="L7" s="32" t="str">
        <f ca="1">IF(ISERROR(OFFSET(RTT!$A$1,SUMPRODUCT((ListeSalariesRTT=$F$36)*(PlageRTT=J7)*ROW(PlageRTT))-1,0)),"",IF(OFFSET(RTT!$A$1,SUMPRODUCT((ListeSalariesRTT=$F$36)*(PlageRTT=J7)*ROW(PlageRTT))-1,0)=$F$36,J7,""))</f>
        <v/>
      </c>
      <c r="M7" s="38" t="str">
        <f>IF(N7="","",CHOOSE(MATCH(WEEKDAY(N7,2),{1;2;3;4;5;6;7}),"L","M","ME","J","V","S","D"))</f>
        <v>ME</v>
      </c>
      <c r="N7" s="39">
        <f t="shared" si="15"/>
        <v>40639</v>
      </c>
      <c r="O7" s="26" t="str">
        <f t="shared" ca="1" si="3"/>
        <v/>
      </c>
      <c r="P7" s="32" t="str">
        <f ca="1">IF(ISERROR(OFFSET(RTT!$A$1,SUMPRODUCT((ListeSalariesRTT=$F$36)*(PlageRTT=N7)*ROW(PlageRTT))-1,0)),"",IF(OFFSET(RTT!$A$1,SUMPRODUCT((ListeSalariesRTT=$F$36)*(PlageRTT=N7)*ROW(PlageRTT))-1,0)=$F$36,N7,""))</f>
        <v/>
      </c>
      <c r="Q7" s="38" t="str">
        <f>IF(R7="","",CHOOSE(MATCH(WEEKDAY(R7,2),{1;2;3;4;5;6;7}),"L","M","ME","J","V","S","D"))</f>
        <v>V</v>
      </c>
      <c r="R7" s="39">
        <f t="shared" si="16"/>
        <v>40669</v>
      </c>
      <c r="S7" s="26" t="str">
        <f t="shared" ca="1" si="4"/>
        <v/>
      </c>
      <c r="T7" s="32" t="str">
        <f ca="1">IF(ISERROR(OFFSET(RTT!$A$1,SUMPRODUCT((ListeSalariesRTT=$F$36)*(PlageRTT=R7)*ROW(PlageRTT))-1,0)),"",IF(OFFSET(RTT!$A$1,SUMPRODUCT((ListeSalariesRTT=$F$36)*(PlageRTT=R7)*ROW(PlageRTT))-1,0)=$F$36,R7,""))</f>
        <v/>
      </c>
      <c r="U7" s="38" t="str">
        <f>IF(V7="","",CHOOSE(MATCH(WEEKDAY(V7,2),{1;2;3;4;5;6;7}),"L","M","ME","J","V","S","D"))</f>
        <v>L</v>
      </c>
      <c r="V7" s="39">
        <f t="shared" si="17"/>
        <v>40700</v>
      </c>
      <c r="W7" s="26" t="str">
        <f t="shared" ca="1" si="5"/>
        <v/>
      </c>
      <c r="X7" s="32" t="str">
        <f ca="1">IF(ISERROR(OFFSET(RTT!$A$1,SUMPRODUCT((ListeSalariesRTT=$F$36)*(PlageRTT=V7)*ROW(PlageRTT))-1,0)),"",IF(OFFSET(RTT!$A$1,SUMPRODUCT((ListeSalariesRTT=$F$36)*(PlageRTT=V7)*ROW(PlageRTT))-1,0)=$F$36,V7,""))</f>
        <v/>
      </c>
      <c r="Y7" s="38" t="str">
        <f>IF(Z7="","",CHOOSE(MATCH(WEEKDAY(Z7,2),{1;2;3;4;5;6;7}),"L","M","ME","J","V","S","D"))</f>
        <v>ME</v>
      </c>
      <c r="Z7" s="39">
        <f t="shared" si="18"/>
        <v>40730</v>
      </c>
      <c r="AA7" s="26" t="str">
        <f t="shared" ca="1" si="6"/>
        <v/>
      </c>
      <c r="AB7" s="32" t="str">
        <f ca="1">IF(ISERROR(OFFSET(RTT!$A$1,SUMPRODUCT((ListeSalariesRTT=$F$36)*(PlageRTT=Z7)*ROW(PlageRTT))-1,0)),"",IF(OFFSET(RTT!$A$1,SUMPRODUCT((ListeSalariesRTT=$F$36)*(PlageRTT=Z7)*ROW(PlageRTT))-1,0)=$F$36,Z7,""))</f>
        <v/>
      </c>
      <c r="AC7" s="38" t="str">
        <f>IF(AD7="","",CHOOSE(MATCH(WEEKDAY(AD7,2),{1;2;3;4;5;6;7}),"L","M","ME","J","V","S","D"))</f>
        <v>S</v>
      </c>
      <c r="AD7" s="39">
        <f t="shared" si="19"/>
        <v>40761</v>
      </c>
      <c r="AE7" s="26" t="str">
        <f t="shared" ca="1" si="7"/>
        <v/>
      </c>
      <c r="AF7" s="32" t="str">
        <f ca="1">IF(ISERROR(OFFSET(RTT!$A$1,SUMPRODUCT((ListeSalariesRTT=$F$36)*(PlageRTT=AD7)*ROW(PlageRTT))-1,0)),"",IF(OFFSET(RTT!$A$1,SUMPRODUCT((ListeSalariesRTT=$F$36)*(PlageRTT=AD7)*ROW(PlageRTT))-1,0)=$F$36,AD7,""))</f>
        <v/>
      </c>
      <c r="AG7" s="38" t="str">
        <f>IF(AH7="","",CHOOSE(MATCH(WEEKDAY(AH7,2),{1;2;3;4;5;6;7}),"L","M","ME","J","V","S","D"))</f>
        <v>M</v>
      </c>
      <c r="AH7" s="39">
        <f t="shared" si="20"/>
        <v>40792</v>
      </c>
      <c r="AI7" s="26" t="str">
        <f t="shared" ca="1" si="8"/>
        <v/>
      </c>
      <c r="AJ7" s="32" t="str">
        <f ca="1">IF(ISERROR(OFFSET(RTT!$A$1,SUMPRODUCT((ListeSalariesRTT=$F$36)*(PlageRTT=AH7)*ROW(PlageRTT))-1,0)),"",IF(OFFSET(RTT!$A$1,SUMPRODUCT((ListeSalariesRTT=$F$36)*(PlageRTT=AH7)*ROW(PlageRTT))-1,0)=$F$36,AH7,""))</f>
        <v/>
      </c>
      <c r="AK7" s="38" t="str">
        <f>IF(AL7="","",CHOOSE(MATCH(WEEKDAY(AL7,2),{1;2;3;4;5;6;7}),"L","M","ME","J","V","S","D"))</f>
        <v>J</v>
      </c>
      <c r="AL7" s="39">
        <f t="shared" si="21"/>
        <v>40822</v>
      </c>
      <c r="AM7" s="26" t="str">
        <f t="shared" ca="1" si="9"/>
        <v/>
      </c>
      <c r="AN7" s="32" t="str">
        <f ca="1">IF(ISERROR(OFFSET(RTT!$A$1,SUMPRODUCT((ListeSalariesRTT=$F$36)*(PlageRTT=AL7)*ROW(PlageRTT))-1,0)),"",IF(OFFSET(RTT!$A$1,SUMPRODUCT((ListeSalariesRTT=$F$36)*(PlageRTT=AL7)*ROW(PlageRTT))-1,0)=$F$36,AL7,""))</f>
        <v/>
      </c>
      <c r="AO7" s="38" t="str">
        <f>IF(AP7="","",CHOOSE(MATCH(WEEKDAY(AP7,2),{1;2;3;4;5;6;7}),"L","M","ME","J","V","S","D"))</f>
        <v>D</v>
      </c>
      <c r="AP7" s="39">
        <f t="shared" si="22"/>
        <v>40853</v>
      </c>
      <c r="AQ7" s="26" t="str">
        <f t="shared" ca="1" si="10"/>
        <v/>
      </c>
      <c r="AR7" s="32" t="str">
        <f ca="1">IF(ISERROR(OFFSET(RTT!$A$1,SUMPRODUCT((ListeSalariesRTT=$F$36)*(PlageRTT=AP7)*ROW(PlageRTT))-1,0)),"",IF(OFFSET(RTT!$A$1,SUMPRODUCT((ListeSalariesRTT=$F$36)*(PlageRTT=AP7)*ROW(PlageRTT))-1,0)=$F$36,AP7,""))</f>
        <v/>
      </c>
      <c r="AS7" s="38" t="str">
        <f>IF(AT7="","",CHOOSE(MATCH(WEEKDAY(AT7,2),{1;2;3;4;5;6;7}),"L","M","ME","J","V","S","D"))</f>
        <v>M</v>
      </c>
      <c r="AT7" s="39">
        <f t="shared" si="23"/>
        <v>40883</v>
      </c>
      <c r="AU7" s="26" t="str">
        <f t="shared" ca="1" si="11"/>
        <v/>
      </c>
      <c r="AV7" s="32" t="str">
        <f ca="1">IF(ISERROR(OFFSET(RTT!$A$1,SUMPRODUCT((ListeSalariesRTT=$F$36)*(PlageRTT=AT7)*ROW(PlageRTT))-1,0)),"",IF(OFFSET(RTT!$A$1,SUMPRODUCT((ListeSalariesRTT=$F$36)*(PlageRTT=AT7)*ROW(PlageRTT))-1,0)=$F$36,AT7,""))</f>
        <v/>
      </c>
    </row>
    <row r="8" spans="1:48">
      <c r="A8" s="38" t="str">
        <f>IF(B8="","",CHOOSE(MATCH(WEEKDAY(B8,2),{1;2;3;4;5;6;7}),"L","M","ME","J","V","S","D"))</f>
        <v>V</v>
      </c>
      <c r="B8" s="39">
        <f t="shared" si="12"/>
        <v>40550</v>
      </c>
      <c r="C8" s="26" t="str">
        <f t="shared" ca="1" si="0"/>
        <v/>
      </c>
      <c r="D8" s="32" t="str">
        <f ca="1">IF(ISERROR(OFFSET(RTT!$A$1,SUMPRODUCT((ListeSalariesRTT=$F$36)*(PlageRTT=B8)*ROW(PlageRTT))-1,0)),"",IF(OFFSET(RTT!$A$1,SUMPRODUCT((ListeSalariesRTT=$F$36)*(PlageRTT=B8)*ROW(PlageRTT))-1,0)=$F$36,B8,""))</f>
        <v/>
      </c>
      <c r="E8" s="38" t="str">
        <f>IF(F8="","",CHOOSE(MATCH(WEEKDAY(F8,2),{1;2;3;4;5;6;7}),"L","M","ME","J","V","S","D"))</f>
        <v>L</v>
      </c>
      <c r="F8" s="39">
        <f t="shared" si="13"/>
        <v>40581</v>
      </c>
      <c r="G8" s="26" t="str">
        <f t="shared" ca="1" si="1"/>
        <v/>
      </c>
      <c r="H8" s="32" t="str">
        <f ca="1">IF(ISERROR(OFFSET(RTT!$A$1,SUMPRODUCT((ListeSalariesRTT=$F$36)*(PlageRTT=F8)*ROW(PlageRTT))-1,0)),"",IF(OFFSET(RTT!$A$1,SUMPRODUCT((ListeSalariesRTT=$F$36)*(PlageRTT=F8)*ROW(PlageRTT))-1,0)=$F$36,F8,""))</f>
        <v/>
      </c>
      <c r="I8" s="38" t="str">
        <f>IF(J8="","",CHOOSE(MATCH(WEEKDAY(J8,2),{1;2;3;4;5;6;7}),"L","M","ME","J","V","S","D"))</f>
        <v>L</v>
      </c>
      <c r="J8" s="39">
        <f t="shared" si="14"/>
        <v>40609</v>
      </c>
      <c r="K8" s="26" t="str">
        <f t="shared" ca="1" si="2"/>
        <v/>
      </c>
      <c r="L8" s="32" t="str">
        <f ca="1">IF(ISERROR(OFFSET(RTT!$A$1,SUMPRODUCT((ListeSalariesRTT=$F$36)*(PlageRTT=J8)*ROW(PlageRTT))-1,0)),"",IF(OFFSET(RTT!$A$1,SUMPRODUCT((ListeSalariesRTT=$F$36)*(PlageRTT=J8)*ROW(PlageRTT))-1,0)=$F$36,J8,""))</f>
        <v/>
      </c>
      <c r="M8" s="38" t="str">
        <f>IF(N8="","",CHOOSE(MATCH(WEEKDAY(N8,2),{1;2;3;4;5;6;7}),"L","M","ME","J","V","S","D"))</f>
        <v>J</v>
      </c>
      <c r="N8" s="39">
        <f t="shared" si="15"/>
        <v>40640</v>
      </c>
      <c r="O8" s="26" t="str">
        <f t="shared" ca="1" si="3"/>
        <v/>
      </c>
      <c r="P8" s="32" t="str">
        <f ca="1">IF(ISERROR(OFFSET(RTT!$A$1,SUMPRODUCT((ListeSalariesRTT=$F$36)*(PlageRTT=N8)*ROW(PlageRTT))-1,0)),"",IF(OFFSET(RTT!$A$1,SUMPRODUCT((ListeSalariesRTT=$F$36)*(PlageRTT=N8)*ROW(PlageRTT))-1,0)=$F$36,N8,""))</f>
        <v/>
      </c>
      <c r="Q8" s="38" t="str">
        <f>IF(R8="","",CHOOSE(MATCH(WEEKDAY(R8,2),{1;2;3;4;5;6;7}),"L","M","ME","J","V","S","D"))</f>
        <v>S</v>
      </c>
      <c r="R8" s="39">
        <f t="shared" si="16"/>
        <v>40670</v>
      </c>
      <c r="S8" s="26" t="str">
        <f t="shared" ca="1" si="4"/>
        <v/>
      </c>
      <c r="T8" s="32" t="str">
        <f ca="1">IF(ISERROR(OFFSET(RTT!$A$1,SUMPRODUCT((ListeSalariesRTT=$F$36)*(PlageRTT=R8)*ROW(PlageRTT))-1,0)),"",IF(OFFSET(RTT!$A$1,SUMPRODUCT((ListeSalariesRTT=$F$36)*(PlageRTT=R8)*ROW(PlageRTT))-1,0)=$F$36,R8,""))</f>
        <v/>
      </c>
      <c r="U8" s="38" t="str">
        <f>IF(V8="","",CHOOSE(MATCH(WEEKDAY(V8,2),{1;2;3;4;5;6;7}),"L","M","ME","J","V","S","D"))</f>
        <v>M</v>
      </c>
      <c r="V8" s="39">
        <f t="shared" si="17"/>
        <v>40701</v>
      </c>
      <c r="W8" s="26" t="str">
        <f t="shared" ca="1" si="5"/>
        <v/>
      </c>
      <c r="X8" s="32" t="str">
        <f ca="1">IF(ISERROR(OFFSET(RTT!$A$1,SUMPRODUCT((ListeSalariesRTT=$F$36)*(PlageRTT=V8)*ROW(PlageRTT))-1,0)),"",IF(OFFSET(RTT!$A$1,SUMPRODUCT((ListeSalariesRTT=$F$36)*(PlageRTT=V8)*ROW(PlageRTT))-1,0)=$F$36,V8,""))</f>
        <v/>
      </c>
      <c r="Y8" s="38" t="str">
        <f>IF(Z8="","",CHOOSE(MATCH(WEEKDAY(Z8,2),{1;2;3;4;5;6;7}),"L","M","ME","J","V","S","D"))</f>
        <v>J</v>
      </c>
      <c r="Z8" s="39">
        <f t="shared" si="18"/>
        <v>40731</v>
      </c>
      <c r="AA8" s="26" t="str">
        <f t="shared" ca="1" si="6"/>
        <v/>
      </c>
      <c r="AB8" s="32" t="str">
        <f ca="1">IF(ISERROR(OFFSET(RTT!$A$1,SUMPRODUCT((ListeSalariesRTT=$F$36)*(PlageRTT=Z8)*ROW(PlageRTT))-1,0)),"",IF(OFFSET(RTT!$A$1,SUMPRODUCT((ListeSalariesRTT=$F$36)*(PlageRTT=Z8)*ROW(PlageRTT))-1,0)=$F$36,Z8,""))</f>
        <v/>
      </c>
      <c r="AC8" s="38" t="str">
        <f>IF(AD8="","",CHOOSE(MATCH(WEEKDAY(AD8,2),{1;2;3;4;5;6;7}),"L","M","ME","J","V","S","D"))</f>
        <v>D</v>
      </c>
      <c r="AD8" s="39">
        <f t="shared" si="19"/>
        <v>40762</v>
      </c>
      <c r="AE8" s="26" t="str">
        <f t="shared" ca="1" si="7"/>
        <v/>
      </c>
      <c r="AF8" s="32" t="str">
        <f ca="1">IF(ISERROR(OFFSET(RTT!$A$1,SUMPRODUCT((ListeSalariesRTT=$F$36)*(PlageRTT=AD8)*ROW(PlageRTT))-1,0)),"",IF(OFFSET(RTT!$A$1,SUMPRODUCT((ListeSalariesRTT=$F$36)*(PlageRTT=AD8)*ROW(PlageRTT))-1,0)=$F$36,AD8,""))</f>
        <v/>
      </c>
      <c r="AG8" s="38" t="str">
        <f>IF(AH8="","",CHOOSE(MATCH(WEEKDAY(AH8,2),{1;2;3;4;5;6;7}),"L","M","ME","J","V","S","D"))</f>
        <v>ME</v>
      </c>
      <c r="AH8" s="39">
        <f t="shared" si="20"/>
        <v>40793</v>
      </c>
      <c r="AI8" s="26" t="str">
        <f t="shared" ca="1" si="8"/>
        <v/>
      </c>
      <c r="AJ8" s="32" t="str">
        <f ca="1">IF(ISERROR(OFFSET(RTT!$A$1,SUMPRODUCT((ListeSalariesRTT=$F$36)*(PlageRTT=AH8)*ROW(PlageRTT))-1,0)),"",IF(OFFSET(RTT!$A$1,SUMPRODUCT((ListeSalariesRTT=$F$36)*(PlageRTT=AH8)*ROW(PlageRTT))-1,0)=$F$36,AH8,""))</f>
        <v/>
      </c>
      <c r="AK8" s="38" t="str">
        <f>IF(AL8="","",CHOOSE(MATCH(WEEKDAY(AL8,2),{1;2;3;4;5;6;7}),"L","M","ME","J","V","S","D"))</f>
        <v>V</v>
      </c>
      <c r="AL8" s="39">
        <f t="shared" si="21"/>
        <v>40823</v>
      </c>
      <c r="AM8" s="26" t="str">
        <f t="shared" ca="1" si="9"/>
        <v/>
      </c>
      <c r="AN8" s="32" t="str">
        <f ca="1">IF(ISERROR(OFFSET(RTT!$A$1,SUMPRODUCT((ListeSalariesRTT=$F$36)*(PlageRTT=AL8)*ROW(PlageRTT))-1,0)),"",IF(OFFSET(RTT!$A$1,SUMPRODUCT((ListeSalariesRTT=$F$36)*(PlageRTT=AL8)*ROW(PlageRTT))-1,0)=$F$36,AL8,""))</f>
        <v/>
      </c>
      <c r="AO8" s="38" t="str">
        <f>IF(AP8="","",CHOOSE(MATCH(WEEKDAY(AP8,2),{1;2;3;4;5;6;7}),"L","M","ME","J","V","S","D"))</f>
        <v>L</v>
      </c>
      <c r="AP8" s="39">
        <f t="shared" si="22"/>
        <v>40854</v>
      </c>
      <c r="AQ8" s="26" t="str">
        <f t="shared" ca="1" si="10"/>
        <v/>
      </c>
      <c r="AR8" s="32" t="str">
        <f ca="1">IF(ISERROR(OFFSET(RTT!$A$1,SUMPRODUCT((ListeSalariesRTT=$F$36)*(PlageRTT=AP8)*ROW(PlageRTT))-1,0)),"",IF(OFFSET(RTT!$A$1,SUMPRODUCT((ListeSalariesRTT=$F$36)*(PlageRTT=AP8)*ROW(PlageRTT))-1,0)=$F$36,AP8,""))</f>
        <v/>
      </c>
      <c r="AS8" s="38" t="str">
        <f>IF(AT8="","",CHOOSE(MATCH(WEEKDAY(AT8,2),{1;2;3;4;5;6;7}),"L","M","ME","J","V","S","D"))</f>
        <v>ME</v>
      </c>
      <c r="AT8" s="39">
        <f t="shared" si="23"/>
        <v>40884</v>
      </c>
      <c r="AU8" s="26" t="str">
        <f t="shared" ca="1" si="11"/>
        <v/>
      </c>
      <c r="AV8" s="32" t="str">
        <f ca="1">IF(ISERROR(OFFSET(RTT!$A$1,SUMPRODUCT((ListeSalariesRTT=$F$36)*(PlageRTT=AT8)*ROW(PlageRTT))-1,0)),"",IF(OFFSET(RTT!$A$1,SUMPRODUCT((ListeSalariesRTT=$F$36)*(PlageRTT=AT8)*ROW(PlageRTT))-1,0)=$F$36,AT8,""))</f>
        <v/>
      </c>
    </row>
    <row r="9" spans="1:48">
      <c r="A9" s="38" t="str">
        <f>IF(B9="","",CHOOSE(MATCH(WEEKDAY(B9,2),{1;2;3;4;5;6;7}),"L","M","ME","J","V","S","D"))</f>
        <v>S</v>
      </c>
      <c r="B9" s="39">
        <f t="shared" si="12"/>
        <v>40551</v>
      </c>
      <c r="C9" s="26">
        <f t="shared" ca="1" si="0"/>
        <v>40551</v>
      </c>
      <c r="D9" s="32" t="str">
        <f ca="1">IF(ISERROR(OFFSET(RTT!$A$1,SUMPRODUCT((ListeSalariesRTT=$F$36)*(PlageRTT=B9)*ROW(PlageRTT))-1,0)),"",IF(OFFSET(RTT!$A$1,SUMPRODUCT((ListeSalariesRTT=$F$36)*(PlageRTT=B9)*ROW(PlageRTT))-1,0)=$F$36,B9,""))</f>
        <v/>
      </c>
      <c r="E9" s="38" t="str">
        <f>IF(F9="","",CHOOSE(MATCH(WEEKDAY(F9,2),{1;2;3;4;5;6;7}),"L","M","ME","J","V","S","D"))</f>
        <v>M</v>
      </c>
      <c r="F9" s="39">
        <f t="shared" si="13"/>
        <v>40582</v>
      </c>
      <c r="G9" s="26" t="str">
        <f t="shared" ca="1" si="1"/>
        <v/>
      </c>
      <c r="H9" s="32" t="str">
        <f ca="1">IF(ISERROR(OFFSET(RTT!$A$1,SUMPRODUCT((ListeSalariesRTT=$F$36)*(PlageRTT=F9)*ROW(PlageRTT))-1,0)),"",IF(OFFSET(RTT!$A$1,SUMPRODUCT((ListeSalariesRTT=$F$36)*(PlageRTT=F9)*ROW(PlageRTT))-1,0)=$F$36,F9,""))</f>
        <v/>
      </c>
      <c r="I9" s="38" t="str">
        <f>IF(J9="","",CHOOSE(MATCH(WEEKDAY(J9,2),{1;2;3;4;5;6;7}),"L","M","ME","J","V","S","D"))</f>
        <v>M</v>
      </c>
      <c r="J9" s="39">
        <f t="shared" si="14"/>
        <v>40610</v>
      </c>
      <c r="K9" s="26" t="str">
        <f t="shared" ca="1" si="2"/>
        <v/>
      </c>
      <c r="L9" s="32" t="str">
        <f ca="1">IF(ISERROR(OFFSET(RTT!$A$1,SUMPRODUCT((ListeSalariesRTT=$F$36)*(PlageRTT=J9)*ROW(PlageRTT))-1,0)),"",IF(OFFSET(RTT!$A$1,SUMPRODUCT((ListeSalariesRTT=$F$36)*(PlageRTT=J9)*ROW(PlageRTT))-1,0)=$F$36,J9,""))</f>
        <v/>
      </c>
      <c r="M9" s="38" t="str">
        <f>IF(N9="","",CHOOSE(MATCH(WEEKDAY(N9,2),{1;2;3;4;5;6;7}),"L","M","ME","J","V","S","D"))</f>
        <v>V</v>
      </c>
      <c r="N9" s="39">
        <f t="shared" si="15"/>
        <v>40641</v>
      </c>
      <c r="O9" s="26" t="str">
        <f t="shared" ca="1" si="3"/>
        <v/>
      </c>
      <c r="P9" s="32" t="str">
        <f ca="1">IF(ISERROR(OFFSET(RTT!$A$1,SUMPRODUCT((ListeSalariesRTT=$F$36)*(PlageRTT=N9)*ROW(PlageRTT))-1,0)),"",IF(OFFSET(RTT!$A$1,SUMPRODUCT((ListeSalariesRTT=$F$36)*(PlageRTT=N9)*ROW(PlageRTT))-1,0)=$F$36,N9,""))</f>
        <v/>
      </c>
      <c r="Q9" s="38" t="str">
        <f>IF(R9="","",CHOOSE(MATCH(WEEKDAY(R9,2),{1;2;3;4;5;6;7}),"L","M","ME","J","V","S","D"))</f>
        <v>D</v>
      </c>
      <c r="R9" s="39">
        <f t="shared" si="16"/>
        <v>40671</v>
      </c>
      <c r="S9" s="26" t="str">
        <f t="shared" ca="1" si="4"/>
        <v/>
      </c>
      <c r="T9" s="32" t="str">
        <f ca="1">IF(ISERROR(OFFSET(RTT!$A$1,SUMPRODUCT((ListeSalariesRTT=$F$36)*(PlageRTT=R9)*ROW(PlageRTT))-1,0)),"",IF(OFFSET(RTT!$A$1,SUMPRODUCT((ListeSalariesRTT=$F$36)*(PlageRTT=R9)*ROW(PlageRTT))-1,0)=$F$36,R9,""))</f>
        <v/>
      </c>
      <c r="U9" s="38" t="str">
        <f>IF(V9="","",CHOOSE(MATCH(WEEKDAY(V9,2),{1;2;3;4;5;6;7}),"L","M","ME","J","V","S","D"))</f>
        <v>ME</v>
      </c>
      <c r="V9" s="39">
        <f t="shared" si="17"/>
        <v>40702</v>
      </c>
      <c r="W9" s="26" t="str">
        <f t="shared" ca="1" si="5"/>
        <v/>
      </c>
      <c r="X9" s="32" t="str">
        <f ca="1">IF(ISERROR(OFFSET(RTT!$A$1,SUMPRODUCT((ListeSalariesRTT=$F$36)*(PlageRTT=V9)*ROW(PlageRTT))-1,0)),"",IF(OFFSET(RTT!$A$1,SUMPRODUCT((ListeSalariesRTT=$F$36)*(PlageRTT=V9)*ROW(PlageRTT))-1,0)=$F$36,V9,""))</f>
        <v/>
      </c>
      <c r="Y9" s="38" t="str">
        <f>IF(Z9="","",CHOOSE(MATCH(WEEKDAY(Z9,2),{1;2;3;4;5;6;7}),"L","M","ME","J","V","S","D"))</f>
        <v>V</v>
      </c>
      <c r="Z9" s="39">
        <f t="shared" si="18"/>
        <v>40732</v>
      </c>
      <c r="AA9" s="26" t="str">
        <f t="shared" ca="1" si="6"/>
        <v/>
      </c>
      <c r="AB9" s="32" t="str">
        <f ca="1">IF(ISERROR(OFFSET(RTT!$A$1,SUMPRODUCT((ListeSalariesRTT=$F$36)*(PlageRTT=Z9)*ROW(PlageRTT))-1,0)),"",IF(OFFSET(RTT!$A$1,SUMPRODUCT((ListeSalariesRTT=$F$36)*(PlageRTT=Z9)*ROW(PlageRTT))-1,0)=$F$36,Z9,""))</f>
        <v/>
      </c>
      <c r="AC9" s="38" t="str">
        <f>IF(AD9="","",CHOOSE(MATCH(WEEKDAY(AD9,2),{1;2;3;4;5;6;7}),"L","M","ME","J","V","S","D"))</f>
        <v>L</v>
      </c>
      <c r="AD9" s="39">
        <f t="shared" si="19"/>
        <v>40763</v>
      </c>
      <c r="AE9" s="26" t="str">
        <f t="shared" ca="1" si="7"/>
        <v/>
      </c>
      <c r="AF9" s="32" t="str">
        <f ca="1">IF(ISERROR(OFFSET(RTT!$A$1,SUMPRODUCT((ListeSalariesRTT=$F$36)*(PlageRTT=AD9)*ROW(PlageRTT))-1,0)),"",IF(OFFSET(RTT!$A$1,SUMPRODUCT((ListeSalariesRTT=$F$36)*(PlageRTT=AD9)*ROW(PlageRTT))-1,0)=$F$36,AD9,""))</f>
        <v/>
      </c>
      <c r="AG9" s="38" t="str">
        <f>IF(AH9="","",CHOOSE(MATCH(WEEKDAY(AH9,2),{1;2;3;4;5;6;7}),"L","M","ME","J","V","S","D"))</f>
        <v>J</v>
      </c>
      <c r="AH9" s="39">
        <f t="shared" si="20"/>
        <v>40794</v>
      </c>
      <c r="AI9" s="26" t="str">
        <f t="shared" ca="1" si="8"/>
        <v/>
      </c>
      <c r="AJ9" s="32" t="str">
        <f ca="1">IF(ISERROR(OFFSET(RTT!$A$1,SUMPRODUCT((ListeSalariesRTT=$F$36)*(PlageRTT=AH9)*ROW(PlageRTT))-1,0)),"",IF(OFFSET(RTT!$A$1,SUMPRODUCT((ListeSalariesRTT=$F$36)*(PlageRTT=AH9)*ROW(PlageRTT))-1,0)=$F$36,AH9,""))</f>
        <v/>
      </c>
      <c r="AK9" s="38" t="str">
        <f>IF(AL9="","",CHOOSE(MATCH(WEEKDAY(AL9,2),{1;2;3;4;5;6;7}),"L","M","ME","J","V","S","D"))</f>
        <v>S</v>
      </c>
      <c r="AL9" s="39">
        <f t="shared" si="21"/>
        <v>40824</v>
      </c>
      <c r="AM9" s="26" t="str">
        <f t="shared" ca="1" si="9"/>
        <v/>
      </c>
      <c r="AN9" s="32" t="str">
        <f ca="1">IF(ISERROR(OFFSET(RTT!$A$1,SUMPRODUCT((ListeSalariesRTT=$F$36)*(PlageRTT=AL9)*ROW(PlageRTT))-1,0)),"",IF(OFFSET(RTT!$A$1,SUMPRODUCT((ListeSalariesRTT=$F$36)*(PlageRTT=AL9)*ROW(PlageRTT))-1,0)=$F$36,AL9,""))</f>
        <v/>
      </c>
      <c r="AO9" s="38" t="str">
        <f>IF(AP9="","",CHOOSE(MATCH(WEEKDAY(AP9,2),{1;2;3;4;5;6;7}),"L","M","ME","J","V","S","D"))</f>
        <v>M</v>
      </c>
      <c r="AP9" s="39">
        <f t="shared" si="22"/>
        <v>40855</v>
      </c>
      <c r="AQ9" s="26" t="str">
        <f t="shared" ca="1" si="10"/>
        <v/>
      </c>
      <c r="AR9" s="32" t="str">
        <f ca="1">IF(ISERROR(OFFSET(RTT!$A$1,SUMPRODUCT((ListeSalariesRTT=$F$36)*(PlageRTT=AP9)*ROW(PlageRTT))-1,0)),"",IF(OFFSET(RTT!$A$1,SUMPRODUCT((ListeSalariesRTT=$F$36)*(PlageRTT=AP9)*ROW(PlageRTT))-1,0)=$F$36,AP9,""))</f>
        <v/>
      </c>
      <c r="AS9" s="38" t="str">
        <f>IF(AT9="","",CHOOSE(MATCH(WEEKDAY(AT9,2),{1;2;3;4;5;6;7}),"L","M","ME","J","V","S","D"))</f>
        <v>J</v>
      </c>
      <c r="AT9" s="39">
        <f t="shared" si="23"/>
        <v>40885</v>
      </c>
      <c r="AU9" s="26" t="str">
        <f t="shared" ca="1" si="11"/>
        <v/>
      </c>
      <c r="AV9" s="32" t="str">
        <f ca="1">IF(ISERROR(OFFSET(RTT!$A$1,SUMPRODUCT((ListeSalariesRTT=$F$36)*(PlageRTT=AT9)*ROW(PlageRTT))-1,0)),"",IF(OFFSET(RTT!$A$1,SUMPRODUCT((ListeSalariesRTT=$F$36)*(PlageRTT=AT9)*ROW(PlageRTT))-1,0)=$F$36,AT9,""))</f>
        <v/>
      </c>
    </row>
    <row r="10" spans="1:48">
      <c r="A10" s="38" t="str">
        <f>IF(B10="","",CHOOSE(MATCH(WEEKDAY(B10,2),{1;2;3;4;5;6;7}),"L","M","ME","J","V","S","D"))</f>
        <v>D</v>
      </c>
      <c r="B10" s="39">
        <f t="shared" si="12"/>
        <v>40552</v>
      </c>
      <c r="C10" s="26" t="str">
        <f t="shared" ca="1" si="0"/>
        <v/>
      </c>
      <c r="D10" s="32" t="str">
        <f ca="1">IF(ISERROR(OFFSET(RTT!$A$1,SUMPRODUCT((ListeSalariesRTT=$F$36)*(PlageRTT=B10)*ROW(PlageRTT))-1,0)),"",IF(OFFSET(RTT!$A$1,SUMPRODUCT((ListeSalariesRTT=$F$36)*(PlageRTT=B10)*ROW(PlageRTT))-1,0)=$F$36,B10,""))</f>
        <v/>
      </c>
      <c r="E10" s="38" t="str">
        <f>IF(F10="","",CHOOSE(MATCH(WEEKDAY(F10,2),{1;2;3;4;5;6;7}),"L","M","ME","J","V","S","D"))</f>
        <v>ME</v>
      </c>
      <c r="F10" s="39">
        <f t="shared" si="13"/>
        <v>40583</v>
      </c>
      <c r="G10" s="26" t="str">
        <f t="shared" ca="1" si="1"/>
        <v/>
      </c>
      <c r="H10" s="32" t="str">
        <f ca="1">IF(ISERROR(OFFSET(RTT!$A$1,SUMPRODUCT((ListeSalariesRTT=$F$36)*(PlageRTT=F10)*ROW(PlageRTT))-1,0)),"",IF(OFFSET(RTT!$A$1,SUMPRODUCT((ListeSalariesRTT=$F$36)*(PlageRTT=F10)*ROW(PlageRTT))-1,0)=$F$36,F10,""))</f>
        <v/>
      </c>
      <c r="I10" s="38" t="str">
        <f>IF(J10="","",CHOOSE(MATCH(WEEKDAY(J10,2),{1;2;3;4;5;6;7}),"L","M","ME","J","V","S","D"))</f>
        <v>ME</v>
      </c>
      <c r="J10" s="39">
        <f t="shared" si="14"/>
        <v>40611</v>
      </c>
      <c r="K10" s="26" t="str">
        <f t="shared" ca="1" si="2"/>
        <v/>
      </c>
      <c r="L10" s="32" t="str">
        <f ca="1">IF(ISERROR(OFFSET(RTT!$A$1,SUMPRODUCT((ListeSalariesRTT=$F$36)*(PlageRTT=J10)*ROW(PlageRTT))-1,0)),"",IF(OFFSET(RTT!$A$1,SUMPRODUCT((ListeSalariesRTT=$F$36)*(PlageRTT=J10)*ROW(PlageRTT))-1,0)=$F$36,J10,""))</f>
        <v/>
      </c>
      <c r="M10" s="38" t="str">
        <f>IF(N10="","",CHOOSE(MATCH(WEEKDAY(N10,2),{1;2;3;4;5;6;7}),"L","M","ME","J","V","S","D"))</f>
        <v>S</v>
      </c>
      <c r="N10" s="39">
        <f t="shared" si="15"/>
        <v>40642</v>
      </c>
      <c r="O10" s="26" t="str">
        <f t="shared" ca="1" si="3"/>
        <v/>
      </c>
      <c r="P10" s="32" t="str">
        <f ca="1">IF(ISERROR(OFFSET(RTT!$A$1,SUMPRODUCT((ListeSalariesRTT=$F$36)*(PlageRTT=N10)*ROW(PlageRTT))-1,0)),"",IF(OFFSET(RTT!$A$1,SUMPRODUCT((ListeSalariesRTT=$F$36)*(PlageRTT=N10)*ROW(PlageRTT))-1,0)=$F$36,N10,""))</f>
        <v/>
      </c>
      <c r="Q10" s="38" t="str">
        <f>IF(R10="","",CHOOSE(MATCH(WEEKDAY(R10,2),{1;2;3;4;5;6;7}),"L","M","ME","J","V","S","D"))</f>
        <v>L</v>
      </c>
      <c r="R10" s="39">
        <f t="shared" si="16"/>
        <v>40672</v>
      </c>
      <c r="S10" s="26" t="str">
        <f t="shared" ca="1" si="4"/>
        <v/>
      </c>
      <c r="T10" s="32" t="str">
        <f ca="1">IF(ISERROR(OFFSET(RTT!$A$1,SUMPRODUCT((ListeSalariesRTT=$F$36)*(PlageRTT=R10)*ROW(PlageRTT))-1,0)),"",IF(OFFSET(RTT!$A$1,SUMPRODUCT((ListeSalariesRTT=$F$36)*(PlageRTT=R10)*ROW(PlageRTT))-1,0)=$F$36,R10,""))</f>
        <v/>
      </c>
      <c r="U10" s="38" t="str">
        <f>IF(V10="","",CHOOSE(MATCH(WEEKDAY(V10,2),{1;2;3;4;5;6;7}),"L","M","ME","J","V","S","D"))</f>
        <v>J</v>
      </c>
      <c r="V10" s="39">
        <f t="shared" si="17"/>
        <v>40703</v>
      </c>
      <c r="W10" s="26" t="str">
        <f t="shared" ca="1" si="5"/>
        <v/>
      </c>
      <c r="X10" s="32" t="str">
        <f ca="1">IF(ISERROR(OFFSET(RTT!$A$1,SUMPRODUCT((ListeSalariesRTT=$F$36)*(PlageRTT=V10)*ROW(PlageRTT))-1,0)),"",IF(OFFSET(RTT!$A$1,SUMPRODUCT((ListeSalariesRTT=$F$36)*(PlageRTT=V10)*ROW(PlageRTT))-1,0)=$F$36,V10,""))</f>
        <v/>
      </c>
      <c r="Y10" s="38" t="str">
        <f>IF(Z10="","",CHOOSE(MATCH(WEEKDAY(Z10,2),{1;2;3;4;5;6;7}),"L","M","ME","J","V","S","D"))</f>
        <v>S</v>
      </c>
      <c r="Z10" s="39">
        <f t="shared" si="18"/>
        <v>40733</v>
      </c>
      <c r="AA10" s="26" t="str">
        <f t="shared" ca="1" si="6"/>
        <v/>
      </c>
      <c r="AB10" s="32" t="str">
        <f ca="1">IF(ISERROR(OFFSET(RTT!$A$1,SUMPRODUCT((ListeSalariesRTT=$F$36)*(PlageRTT=Z10)*ROW(PlageRTT))-1,0)),"",IF(OFFSET(RTT!$A$1,SUMPRODUCT((ListeSalariesRTT=$F$36)*(PlageRTT=Z10)*ROW(PlageRTT))-1,0)=$F$36,Z10,""))</f>
        <v/>
      </c>
      <c r="AC10" s="38" t="str">
        <f>IF(AD10="","",CHOOSE(MATCH(WEEKDAY(AD10,2),{1;2;3;4;5;6;7}),"L","M","ME","J","V","S","D"))</f>
        <v>M</v>
      </c>
      <c r="AD10" s="39">
        <f t="shared" si="19"/>
        <v>40764</v>
      </c>
      <c r="AE10" s="26" t="str">
        <f t="shared" ca="1" si="7"/>
        <v/>
      </c>
      <c r="AF10" s="32" t="str">
        <f ca="1">IF(ISERROR(OFFSET(RTT!$A$1,SUMPRODUCT((ListeSalariesRTT=$F$36)*(PlageRTT=AD10)*ROW(PlageRTT))-1,0)),"",IF(OFFSET(RTT!$A$1,SUMPRODUCT((ListeSalariesRTT=$F$36)*(PlageRTT=AD10)*ROW(PlageRTT))-1,0)=$F$36,AD10,""))</f>
        <v/>
      </c>
      <c r="AG10" s="38" t="str">
        <f>IF(AH10="","",CHOOSE(MATCH(WEEKDAY(AH10,2),{1;2;3;4;5;6;7}),"L","M","ME","J","V","S","D"))</f>
        <v>V</v>
      </c>
      <c r="AH10" s="39">
        <f t="shared" si="20"/>
        <v>40795</v>
      </c>
      <c r="AI10" s="26" t="str">
        <f t="shared" ca="1" si="8"/>
        <v/>
      </c>
      <c r="AJ10" s="32" t="str">
        <f ca="1">IF(ISERROR(OFFSET(RTT!$A$1,SUMPRODUCT((ListeSalariesRTT=$F$36)*(PlageRTT=AH10)*ROW(PlageRTT))-1,0)),"",IF(OFFSET(RTT!$A$1,SUMPRODUCT((ListeSalariesRTT=$F$36)*(PlageRTT=AH10)*ROW(PlageRTT))-1,0)=$F$36,AH10,""))</f>
        <v/>
      </c>
      <c r="AK10" s="38" t="str">
        <f>IF(AL10="","",CHOOSE(MATCH(WEEKDAY(AL10,2),{1;2;3;4;5;6;7}),"L","M","ME","J","V","S","D"))</f>
        <v>D</v>
      </c>
      <c r="AL10" s="39">
        <f t="shared" si="21"/>
        <v>40825</v>
      </c>
      <c r="AM10" s="26" t="str">
        <f t="shared" ca="1" si="9"/>
        <v/>
      </c>
      <c r="AN10" s="32" t="str">
        <f ca="1">IF(ISERROR(OFFSET(RTT!$A$1,SUMPRODUCT((ListeSalariesRTT=$F$36)*(PlageRTT=AL10)*ROW(PlageRTT))-1,0)),"",IF(OFFSET(RTT!$A$1,SUMPRODUCT((ListeSalariesRTT=$F$36)*(PlageRTT=AL10)*ROW(PlageRTT))-1,0)=$F$36,AL10,""))</f>
        <v/>
      </c>
      <c r="AO10" s="38" t="str">
        <f>IF(AP10="","",CHOOSE(MATCH(WEEKDAY(AP10,2),{1;2;3;4;5;6;7}),"L","M","ME","J","V","S","D"))</f>
        <v>ME</v>
      </c>
      <c r="AP10" s="39">
        <f t="shared" si="22"/>
        <v>40856</v>
      </c>
      <c r="AQ10" s="26" t="str">
        <f t="shared" ca="1" si="10"/>
        <v/>
      </c>
      <c r="AR10" s="32" t="str">
        <f ca="1">IF(ISERROR(OFFSET(RTT!$A$1,SUMPRODUCT((ListeSalariesRTT=$F$36)*(PlageRTT=AP10)*ROW(PlageRTT))-1,0)),"",IF(OFFSET(RTT!$A$1,SUMPRODUCT((ListeSalariesRTT=$F$36)*(PlageRTT=AP10)*ROW(PlageRTT))-1,0)=$F$36,AP10,""))</f>
        <v/>
      </c>
      <c r="AS10" s="38" t="str">
        <f>IF(AT10="","",CHOOSE(MATCH(WEEKDAY(AT10,2),{1;2;3;4;5;6;7}),"L","M","ME","J","V","S","D"))</f>
        <v>V</v>
      </c>
      <c r="AT10" s="39">
        <f t="shared" si="23"/>
        <v>40886</v>
      </c>
      <c r="AU10" s="26" t="str">
        <f t="shared" ca="1" si="11"/>
        <v/>
      </c>
      <c r="AV10" s="32" t="str">
        <f ca="1">IF(ISERROR(OFFSET(RTT!$A$1,SUMPRODUCT((ListeSalariesRTT=$F$36)*(PlageRTT=AT10)*ROW(PlageRTT))-1,0)),"",IF(OFFSET(RTT!$A$1,SUMPRODUCT((ListeSalariesRTT=$F$36)*(PlageRTT=AT10)*ROW(PlageRTT))-1,0)=$F$36,AT10,""))</f>
        <v/>
      </c>
    </row>
    <row r="11" spans="1:48">
      <c r="A11" s="38" t="str">
        <f>IF(B11="","",CHOOSE(MATCH(WEEKDAY(B11,2),{1;2;3;4;5;6;7}),"L","M","ME","J","V","S","D"))</f>
        <v>L</v>
      </c>
      <c r="B11" s="39">
        <f t="shared" si="12"/>
        <v>40553</v>
      </c>
      <c r="C11" s="26" t="str">
        <f t="shared" ca="1" si="0"/>
        <v/>
      </c>
      <c r="D11" s="32" t="str">
        <f ca="1">IF(ISERROR(OFFSET(RTT!$A$1,SUMPRODUCT((ListeSalariesRTT=$F$36)*(PlageRTT=B11)*ROW(PlageRTT))-1,0)),"",IF(OFFSET(RTT!$A$1,SUMPRODUCT((ListeSalariesRTT=$F$36)*(PlageRTT=B11)*ROW(PlageRTT))-1,0)=$F$36,B11,""))</f>
        <v/>
      </c>
      <c r="E11" s="38" t="str">
        <f>IF(F11="","",CHOOSE(MATCH(WEEKDAY(F11,2),{1;2;3;4;5;6;7}),"L","M","ME","J","V","S","D"))</f>
        <v>J</v>
      </c>
      <c r="F11" s="39">
        <f t="shared" si="13"/>
        <v>40584</v>
      </c>
      <c r="G11" s="26" t="str">
        <f t="shared" ca="1" si="1"/>
        <v/>
      </c>
      <c r="H11" s="32" t="str">
        <f ca="1">IF(ISERROR(OFFSET(RTT!$A$1,SUMPRODUCT((ListeSalariesRTT=$F$36)*(PlageRTT=F11)*ROW(PlageRTT))-1,0)),"",IF(OFFSET(RTT!$A$1,SUMPRODUCT((ListeSalariesRTT=$F$36)*(PlageRTT=F11)*ROW(PlageRTT))-1,0)=$F$36,F11,""))</f>
        <v/>
      </c>
      <c r="I11" s="38" t="str">
        <f>IF(J11="","",CHOOSE(MATCH(WEEKDAY(J11,2),{1;2;3;4;5;6;7}),"L","M","ME","J","V","S","D"))</f>
        <v>J</v>
      </c>
      <c r="J11" s="39">
        <f t="shared" si="14"/>
        <v>40612</v>
      </c>
      <c r="K11" s="26" t="str">
        <f t="shared" ca="1" si="2"/>
        <v/>
      </c>
      <c r="L11" s="32" t="str">
        <f ca="1">IF(ISERROR(OFFSET(RTT!$A$1,SUMPRODUCT((ListeSalariesRTT=$F$36)*(PlageRTT=J11)*ROW(PlageRTT))-1,0)),"",IF(OFFSET(RTT!$A$1,SUMPRODUCT((ListeSalariesRTT=$F$36)*(PlageRTT=J11)*ROW(PlageRTT))-1,0)=$F$36,J11,""))</f>
        <v/>
      </c>
      <c r="M11" s="38" t="str">
        <f>IF(N11="","",CHOOSE(MATCH(WEEKDAY(N11,2),{1;2;3;4;5;6;7}),"L","M","ME","J","V","S","D"))</f>
        <v>D</v>
      </c>
      <c r="N11" s="39">
        <f t="shared" si="15"/>
        <v>40643</v>
      </c>
      <c r="O11" s="26" t="str">
        <f t="shared" ca="1" si="3"/>
        <v/>
      </c>
      <c r="P11" s="32" t="str">
        <f ca="1">IF(ISERROR(OFFSET(RTT!$A$1,SUMPRODUCT((ListeSalariesRTT=$F$36)*(PlageRTT=N11)*ROW(PlageRTT))-1,0)),"",IF(OFFSET(RTT!$A$1,SUMPRODUCT((ListeSalariesRTT=$F$36)*(PlageRTT=N11)*ROW(PlageRTT))-1,0)=$F$36,N11,""))</f>
        <v/>
      </c>
      <c r="Q11" s="38" t="str">
        <f>IF(R11="","",CHOOSE(MATCH(WEEKDAY(R11,2),{1;2;3;4;5;6;7}),"L","M","ME","J","V","S","D"))</f>
        <v>M</v>
      </c>
      <c r="R11" s="39">
        <f t="shared" si="16"/>
        <v>40673</v>
      </c>
      <c r="S11" s="26" t="str">
        <f t="shared" ca="1" si="4"/>
        <v/>
      </c>
      <c r="T11" s="32" t="str">
        <f ca="1">IF(ISERROR(OFFSET(RTT!$A$1,SUMPRODUCT((ListeSalariesRTT=$F$36)*(PlageRTT=R11)*ROW(PlageRTT))-1,0)),"",IF(OFFSET(RTT!$A$1,SUMPRODUCT((ListeSalariesRTT=$F$36)*(PlageRTT=R11)*ROW(PlageRTT))-1,0)=$F$36,R11,""))</f>
        <v/>
      </c>
      <c r="U11" s="38" t="str">
        <f>IF(V11="","",CHOOSE(MATCH(WEEKDAY(V11,2),{1;2;3;4;5;6;7}),"L","M","ME","J","V","S","D"))</f>
        <v>V</v>
      </c>
      <c r="V11" s="39">
        <f t="shared" si="17"/>
        <v>40704</v>
      </c>
      <c r="W11" s="26" t="str">
        <f t="shared" ca="1" si="5"/>
        <v/>
      </c>
      <c r="X11" s="32" t="str">
        <f ca="1">IF(ISERROR(OFFSET(RTT!$A$1,SUMPRODUCT((ListeSalariesRTT=$F$36)*(PlageRTT=V11)*ROW(PlageRTT))-1,0)),"",IF(OFFSET(RTT!$A$1,SUMPRODUCT((ListeSalariesRTT=$F$36)*(PlageRTT=V11)*ROW(PlageRTT))-1,0)=$F$36,V11,""))</f>
        <v/>
      </c>
      <c r="Y11" s="38" t="str">
        <f>IF(Z11="","",CHOOSE(MATCH(WEEKDAY(Z11,2),{1;2;3;4;5;6;7}),"L","M","ME","J","V","S","D"))</f>
        <v>D</v>
      </c>
      <c r="Z11" s="39">
        <f t="shared" si="18"/>
        <v>40734</v>
      </c>
      <c r="AA11" s="26" t="str">
        <f t="shared" ca="1" si="6"/>
        <v/>
      </c>
      <c r="AB11" s="32" t="str">
        <f ca="1">IF(ISERROR(OFFSET(RTT!$A$1,SUMPRODUCT((ListeSalariesRTT=$F$36)*(PlageRTT=Z11)*ROW(PlageRTT))-1,0)),"",IF(OFFSET(RTT!$A$1,SUMPRODUCT((ListeSalariesRTT=$F$36)*(PlageRTT=Z11)*ROW(PlageRTT))-1,0)=$F$36,Z11,""))</f>
        <v/>
      </c>
      <c r="AC11" s="38" t="str">
        <f>IF(AD11="","",CHOOSE(MATCH(WEEKDAY(AD11,2),{1;2;3;4;5;6;7}),"L","M","ME","J","V","S","D"))</f>
        <v>ME</v>
      </c>
      <c r="AD11" s="39">
        <f t="shared" si="19"/>
        <v>40765</v>
      </c>
      <c r="AE11" s="26" t="str">
        <f t="shared" ca="1" si="7"/>
        <v/>
      </c>
      <c r="AF11" s="32" t="str">
        <f ca="1">IF(ISERROR(OFFSET(RTT!$A$1,SUMPRODUCT((ListeSalariesRTT=$F$36)*(PlageRTT=AD11)*ROW(PlageRTT))-1,0)),"",IF(OFFSET(RTT!$A$1,SUMPRODUCT((ListeSalariesRTT=$F$36)*(PlageRTT=AD11)*ROW(PlageRTT))-1,0)=$F$36,AD11,""))</f>
        <v/>
      </c>
      <c r="AG11" s="38" t="str">
        <f>IF(AH11="","",CHOOSE(MATCH(WEEKDAY(AH11,2),{1;2;3;4;5;6;7}),"L","M","ME","J","V","S","D"))</f>
        <v>S</v>
      </c>
      <c r="AH11" s="39">
        <f t="shared" si="20"/>
        <v>40796</v>
      </c>
      <c r="AI11" s="26" t="str">
        <f t="shared" ca="1" si="8"/>
        <v/>
      </c>
      <c r="AJ11" s="32" t="str">
        <f ca="1">IF(ISERROR(OFFSET(RTT!$A$1,SUMPRODUCT((ListeSalariesRTT=$F$36)*(PlageRTT=AH11)*ROW(PlageRTT))-1,0)),"",IF(OFFSET(RTT!$A$1,SUMPRODUCT((ListeSalariesRTT=$F$36)*(PlageRTT=AH11)*ROW(PlageRTT))-1,0)=$F$36,AH11,""))</f>
        <v/>
      </c>
      <c r="AK11" s="38" t="str">
        <f>IF(AL11="","",CHOOSE(MATCH(WEEKDAY(AL11,2),{1;2;3;4;5;6;7}),"L","M","ME","J","V","S","D"))</f>
        <v>L</v>
      </c>
      <c r="AL11" s="39">
        <f t="shared" si="21"/>
        <v>40826</v>
      </c>
      <c r="AM11" s="26" t="str">
        <f t="shared" ca="1" si="9"/>
        <v/>
      </c>
      <c r="AN11" s="32" t="str">
        <f ca="1">IF(ISERROR(OFFSET(RTT!$A$1,SUMPRODUCT((ListeSalariesRTT=$F$36)*(PlageRTT=AL11)*ROW(PlageRTT))-1,0)),"",IF(OFFSET(RTT!$A$1,SUMPRODUCT((ListeSalariesRTT=$F$36)*(PlageRTT=AL11)*ROW(PlageRTT))-1,0)=$F$36,AL11,""))</f>
        <v/>
      </c>
      <c r="AO11" s="38" t="str">
        <f>IF(AP11="","",CHOOSE(MATCH(WEEKDAY(AP11,2),{1;2;3;4;5;6;7}),"L","M","ME","J","V","S","D"))</f>
        <v>J</v>
      </c>
      <c r="AP11" s="39">
        <f t="shared" si="22"/>
        <v>40857</v>
      </c>
      <c r="AQ11" s="26" t="str">
        <f t="shared" ca="1" si="10"/>
        <v/>
      </c>
      <c r="AR11" s="32" t="str">
        <f ca="1">IF(ISERROR(OFFSET(RTT!$A$1,SUMPRODUCT((ListeSalariesRTT=$F$36)*(PlageRTT=AP11)*ROW(PlageRTT))-1,0)),"",IF(OFFSET(RTT!$A$1,SUMPRODUCT((ListeSalariesRTT=$F$36)*(PlageRTT=AP11)*ROW(PlageRTT))-1,0)=$F$36,AP11,""))</f>
        <v/>
      </c>
      <c r="AS11" s="38" t="str">
        <f>IF(AT11="","",CHOOSE(MATCH(WEEKDAY(AT11,2),{1;2;3;4;5;6;7}),"L","M","ME","J","V","S","D"))</f>
        <v>S</v>
      </c>
      <c r="AT11" s="39">
        <f t="shared" si="23"/>
        <v>40887</v>
      </c>
      <c r="AU11" s="26" t="str">
        <f t="shared" ca="1" si="11"/>
        <v/>
      </c>
      <c r="AV11" s="32" t="str">
        <f ca="1">IF(ISERROR(OFFSET(RTT!$A$1,SUMPRODUCT((ListeSalariesRTT=$F$36)*(PlageRTT=AT11)*ROW(PlageRTT))-1,0)),"",IF(OFFSET(RTT!$A$1,SUMPRODUCT((ListeSalariesRTT=$F$36)*(PlageRTT=AT11)*ROW(PlageRTT))-1,0)=$F$36,AT11,""))</f>
        <v/>
      </c>
    </row>
    <row r="12" spans="1:48">
      <c r="A12" s="38" t="str">
        <f>IF(B12="","",CHOOSE(MATCH(WEEKDAY(B12,2),{1;2;3;4;5;6;7}),"L","M","ME","J","V","S","D"))</f>
        <v>M</v>
      </c>
      <c r="B12" s="39">
        <f t="shared" si="12"/>
        <v>40554</v>
      </c>
      <c r="C12" s="26" t="str">
        <f t="shared" ca="1" si="0"/>
        <v/>
      </c>
      <c r="D12" s="32" t="str">
        <f ca="1">IF(ISERROR(OFFSET(RTT!$A$1,SUMPRODUCT((ListeSalariesRTT=$F$36)*(PlageRTT=B12)*ROW(PlageRTT))-1,0)),"",IF(OFFSET(RTT!$A$1,SUMPRODUCT((ListeSalariesRTT=$F$36)*(PlageRTT=B12)*ROW(PlageRTT))-1,0)=$F$36,B12,""))</f>
        <v/>
      </c>
      <c r="E12" s="38" t="str">
        <f>IF(F12="","",CHOOSE(MATCH(WEEKDAY(F12,2),{1;2;3;4;5;6;7}),"L","M","ME","J","V","S","D"))</f>
        <v>V</v>
      </c>
      <c r="F12" s="39">
        <f t="shared" si="13"/>
        <v>40585</v>
      </c>
      <c r="G12" s="26" t="str">
        <f t="shared" ca="1" si="1"/>
        <v/>
      </c>
      <c r="H12" s="32" t="str">
        <f ca="1">IF(ISERROR(OFFSET(RTT!$A$1,SUMPRODUCT((ListeSalariesRTT=$F$36)*(PlageRTT=F12)*ROW(PlageRTT))-1,0)),"",IF(OFFSET(RTT!$A$1,SUMPRODUCT((ListeSalariesRTT=$F$36)*(PlageRTT=F12)*ROW(PlageRTT))-1,0)=$F$36,F12,""))</f>
        <v/>
      </c>
      <c r="I12" s="38" t="str">
        <f>IF(J12="","",CHOOSE(MATCH(WEEKDAY(J12,2),{1;2;3;4;5;6;7}),"L","M","ME","J","V","S","D"))</f>
        <v>V</v>
      </c>
      <c r="J12" s="39">
        <f t="shared" si="14"/>
        <v>40613</v>
      </c>
      <c r="K12" s="26" t="str">
        <f t="shared" ca="1" si="2"/>
        <v/>
      </c>
      <c r="L12" s="32" t="str">
        <f ca="1">IF(ISERROR(OFFSET(RTT!$A$1,SUMPRODUCT((ListeSalariesRTT=$F$36)*(PlageRTT=J12)*ROW(PlageRTT))-1,0)),"",IF(OFFSET(RTT!$A$1,SUMPRODUCT((ListeSalariesRTT=$F$36)*(PlageRTT=J12)*ROW(PlageRTT))-1,0)=$F$36,J12,""))</f>
        <v/>
      </c>
      <c r="M12" s="38" t="str">
        <f>IF(N12="","",CHOOSE(MATCH(WEEKDAY(N12,2),{1;2;3;4;5;6;7}),"L","M","ME","J","V","S","D"))</f>
        <v>L</v>
      </c>
      <c r="N12" s="39">
        <f t="shared" si="15"/>
        <v>40644</v>
      </c>
      <c r="O12" s="26" t="str">
        <f t="shared" ca="1" si="3"/>
        <v/>
      </c>
      <c r="P12" s="32" t="str">
        <f ca="1">IF(ISERROR(OFFSET(RTT!$A$1,SUMPRODUCT((ListeSalariesRTT=$F$36)*(PlageRTT=N12)*ROW(PlageRTT))-1,0)),"",IF(OFFSET(RTT!$A$1,SUMPRODUCT((ListeSalariesRTT=$F$36)*(PlageRTT=N12)*ROW(PlageRTT))-1,0)=$F$36,N12,""))</f>
        <v/>
      </c>
      <c r="Q12" s="38" t="str">
        <f>IF(R12="","",CHOOSE(MATCH(WEEKDAY(R12,2),{1;2;3;4;5;6;7}),"L","M","ME","J","V","S","D"))</f>
        <v>ME</v>
      </c>
      <c r="R12" s="39">
        <f t="shared" si="16"/>
        <v>40674</v>
      </c>
      <c r="S12" s="26" t="str">
        <f t="shared" ca="1" si="4"/>
        <v/>
      </c>
      <c r="T12" s="32" t="str">
        <f ca="1">IF(ISERROR(OFFSET(RTT!$A$1,SUMPRODUCT((ListeSalariesRTT=$F$36)*(PlageRTT=R12)*ROW(PlageRTT))-1,0)),"",IF(OFFSET(RTT!$A$1,SUMPRODUCT((ListeSalariesRTT=$F$36)*(PlageRTT=R12)*ROW(PlageRTT))-1,0)=$F$36,R12,""))</f>
        <v/>
      </c>
      <c r="U12" s="38" t="str">
        <f>IF(V12="","",CHOOSE(MATCH(WEEKDAY(V12,2),{1;2;3;4;5;6;7}),"L","M","ME","J","V","S","D"))</f>
        <v>S</v>
      </c>
      <c r="V12" s="39">
        <f t="shared" si="17"/>
        <v>40705</v>
      </c>
      <c r="W12" s="26" t="str">
        <f t="shared" ca="1" si="5"/>
        <v/>
      </c>
      <c r="X12" s="32" t="str">
        <f ca="1">IF(ISERROR(OFFSET(RTT!$A$1,SUMPRODUCT((ListeSalariesRTT=$F$36)*(PlageRTT=V12)*ROW(PlageRTT))-1,0)),"",IF(OFFSET(RTT!$A$1,SUMPRODUCT((ListeSalariesRTT=$F$36)*(PlageRTT=V12)*ROW(PlageRTT))-1,0)=$F$36,V12,""))</f>
        <v/>
      </c>
      <c r="Y12" s="38" t="str">
        <f>IF(Z12="","",CHOOSE(MATCH(WEEKDAY(Z12,2),{1;2;3;4;5;6;7}),"L","M","ME","J","V","S","D"))</f>
        <v>L</v>
      </c>
      <c r="Z12" s="39">
        <f t="shared" si="18"/>
        <v>40735</v>
      </c>
      <c r="AA12" s="26" t="str">
        <f t="shared" ca="1" si="6"/>
        <v/>
      </c>
      <c r="AB12" s="32" t="str">
        <f ca="1">IF(ISERROR(OFFSET(RTT!$A$1,SUMPRODUCT((ListeSalariesRTT=$F$36)*(PlageRTT=Z12)*ROW(PlageRTT))-1,0)),"",IF(OFFSET(RTT!$A$1,SUMPRODUCT((ListeSalariesRTT=$F$36)*(PlageRTT=Z12)*ROW(PlageRTT))-1,0)=$F$36,Z12,""))</f>
        <v/>
      </c>
      <c r="AC12" s="38" t="str">
        <f>IF(AD12="","",CHOOSE(MATCH(WEEKDAY(AD12,2),{1;2;3;4;5;6;7}),"L","M","ME","J","V","S","D"))</f>
        <v>J</v>
      </c>
      <c r="AD12" s="39">
        <f t="shared" si="19"/>
        <v>40766</v>
      </c>
      <c r="AE12" s="26" t="str">
        <f t="shared" ca="1" si="7"/>
        <v/>
      </c>
      <c r="AF12" s="32" t="str">
        <f ca="1">IF(ISERROR(OFFSET(RTT!$A$1,SUMPRODUCT((ListeSalariesRTT=$F$36)*(PlageRTT=AD12)*ROW(PlageRTT))-1,0)),"",IF(OFFSET(RTT!$A$1,SUMPRODUCT((ListeSalariesRTT=$F$36)*(PlageRTT=AD12)*ROW(PlageRTT))-1,0)=$F$36,AD12,""))</f>
        <v/>
      </c>
      <c r="AG12" s="38" t="str">
        <f>IF(AH12="","",CHOOSE(MATCH(WEEKDAY(AH12,2),{1;2;3;4;5;6;7}),"L","M","ME","J","V","S","D"))</f>
        <v>D</v>
      </c>
      <c r="AH12" s="39">
        <f t="shared" si="20"/>
        <v>40797</v>
      </c>
      <c r="AI12" s="26" t="str">
        <f t="shared" ca="1" si="8"/>
        <v/>
      </c>
      <c r="AJ12" s="32" t="str">
        <f ca="1">IF(ISERROR(OFFSET(RTT!$A$1,SUMPRODUCT((ListeSalariesRTT=$F$36)*(PlageRTT=AH12)*ROW(PlageRTT))-1,0)),"",IF(OFFSET(RTT!$A$1,SUMPRODUCT((ListeSalariesRTT=$F$36)*(PlageRTT=AH12)*ROW(PlageRTT))-1,0)=$F$36,AH12,""))</f>
        <v/>
      </c>
      <c r="AK12" s="38" t="str">
        <f>IF(AL12="","",CHOOSE(MATCH(WEEKDAY(AL12,2),{1;2;3;4;5;6;7}),"L","M","ME","J","V","S","D"))</f>
        <v>M</v>
      </c>
      <c r="AL12" s="39">
        <f t="shared" si="21"/>
        <v>40827</v>
      </c>
      <c r="AM12" s="26" t="str">
        <f t="shared" ca="1" si="9"/>
        <v/>
      </c>
      <c r="AN12" s="32" t="str">
        <f ca="1">IF(ISERROR(OFFSET(RTT!$A$1,SUMPRODUCT((ListeSalariesRTT=$F$36)*(PlageRTT=AL12)*ROW(PlageRTT))-1,0)),"",IF(OFFSET(RTT!$A$1,SUMPRODUCT((ListeSalariesRTT=$F$36)*(PlageRTT=AL12)*ROW(PlageRTT))-1,0)=$F$36,AL12,""))</f>
        <v/>
      </c>
      <c r="AO12" s="38" t="str">
        <f>IF(AP12="","",CHOOSE(MATCH(WEEKDAY(AP12,2),{1;2;3;4;5;6;7}),"L","M","ME","J","V","S","D"))</f>
        <v>V</v>
      </c>
      <c r="AP12" s="39">
        <f t="shared" si="22"/>
        <v>40858</v>
      </c>
      <c r="AQ12" s="26" t="str">
        <f t="shared" ca="1" si="10"/>
        <v/>
      </c>
      <c r="AR12" s="32" t="str">
        <f ca="1">IF(ISERROR(OFFSET(RTT!$A$1,SUMPRODUCT((ListeSalariesRTT=$F$36)*(PlageRTT=AP12)*ROW(PlageRTT))-1,0)),"",IF(OFFSET(RTT!$A$1,SUMPRODUCT((ListeSalariesRTT=$F$36)*(PlageRTT=AP12)*ROW(PlageRTT))-1,0)=$F$36,AP12,""))</f>
        <v/>
      </c>
      <c r="AS12" s="38" t="str">
        <f>IF(AT12="","",CHOOSE(MATCH(WEEKDAY(AT12,2),{1;2;3;4;5;6;7}),"L","M","ME","J","V","S","D"))</f>
        <v>D</v>
      </c>
      <c r="AT12" s="39">
        <f t="shared" si="23"/>
        <v>40888</v>
      </c>
      <c r="AU12" s="26" t="str">
        <f t="shared" ca="1" si="11"/>
        <v/>
      </c>
      <c r="AV12" s="32" t="str">
        <f ca="1">IF(ISERROR(OFFSET(RTT!$A$1,SUMPRODUCT((ListeSalariesRTT=$F$36)*(PlageRTT=AT12)*ROW(PlageRTT))-1,0)),"",IF(OFFSET(RTT!$A$1,SUMPRODUCT((ListeSalariesRTT=$F$36)*(PlageRTT=AT12)*ROW(PlageRTT))-1,0)=$F$36,AT12,""))</f>
        <v/>
      </c>
    </row>
    <row r="13" spans="1:48">
      <c r="A13" s="38" t="str">
        <f>IF(B13="","",CHOOSE(MATCH(WEEKDAY(B13,2),{1;2;3;4;5;6;7}),"L","M","ME","J","V","S","D"))</f>
        <v>ME</v>
      </c>
      <c r="B13" s="39">
        <f t="shared" si="12"/>
        <v>40555</v>
      </c>
      <c r="C13" s="26" t="str">
        <f t="shared" ca="1" si="0"/>
        <v/>
      </c>
      <c r="D13" s="32" t="str">
        <f ca="1">IF(ISERROR(OFFSET(RTT!$A$1,SUMPRODUCT((ListeSalariesRTT=$F$36)*(PlageRTT=B13)*ROW(PlageRTT))-1,0)),"",IF(OFFSET(RTT!$A$1,SUMPRODUCT((ListeSalariesRTT=$F$36)*(PlageRTT=B13)*ROW(PlageRTT))-1,0)=$F$36,B13,""))</f>
        <v/>
      </c>
      <c r="E13" s="38" t="str">
        <f>IF(F13="","",CHOOSE(MATCH(WEEKDAY(F13,2),{1;2;3;4;5;6;7}),"L","M","ME","J","V","S","D"))</f>
        <v>S</v>
      </c>
      <c r="F13" s="39">
        <f t="shared" si="13"/>
        <v>40586</v>
      </c>
      <c r="G13" s="26" t="str">
        <f t="shared" ca="1" si="1"/>
        <v/>
      </c>
      <c r="H13" s="32" t="str">
        <f ca="1">IF(ISERROR(OFFSET(RTT!$A$1,SUMPRODUCT((ListeSalariesRTT=$F$36)*(PlageRTT=F13)*ROW(PlageRTT))-1,0)),"",IF(OFFSET(RTT!$A$1,SUMPRODUCT((ListeSalariesRTT=$F$36)*(PlageRTT=F13)*ROW(PlageRTT))-1,0)=$F$36,F13,""))</f>
        <v/>
      </c>
      <c r="I13" s="38" t="str">
        <f>IF(J13="","",CHOOSE(MATCH(WEEKDAY(J13,2),{1;2;3;4;5;6;7}),"L","M","ME","J","V","S","D"))</f>
        <v>S</v>
      </c>
      <c r="J13" s="39">
        <f t="shared" si="14"/>
        <v>40614</v>
      </c>
      <c r="K13" s="26" t="str">
        <f t="shared" ca="1" si="2"/>
        <v/>
      </c>
      <c r="L13" s="32" t="str">
        <f ca="1">IF(ISERROR(OFFSET(RTT!$A$1,SUMPRODUCT((ListeSalariesRTT=$F$36)*(PlageRTT=J13)*ROW(PlageRTT))-1,0)),"",IF(OFFSET(RTT!$A$1,SUMPRODUCT((ListeSalariesRTT=$F$36)*(PlageRTT=J13)*ROW(PlageRTT))-1,0)=$F$36,J13,""))</f>
        <v/>
      </c>
      <c r="M13" s="38" t="str">
        <f>IF(N13="","",CHOOSE(MATCH(WEEKDAY(N13,2),{1;2;3;4;5;6;7}),"L","M","ME","J","V","S","D"))</f>
        <v>M</v>
      </c>
      <c r="N13" s="39">
        <f t="shared" si="15"/>
        <v>40645</v>
      </c>
      <c r="O13" s="26" t="str">
        <f t="shared" ca="1" si="3"/>
        <v/>
      </c>
      <c r="P13" s="32" t="str">
        <f ca="1">IF(ISERROR(OFFSET(RTT!$A$1,SUMPRODUCT((ListeSalariesRTT=$F$36)*(PlageRTT=N13)*ROW(PlageRTT))-1,0)),"",IF(OFFSET(RTT!$A$1,SUMPRODUCT((ListeSalariesRTT=$F$36)*(PlageRTT=N13)*ROW(PlageRTT))-1,0)=$F$36,N13,""))</f>
        <v/>
      </c>
      <c r="Q13" s="38" t="str">
        <f>IF(R13="","",CHOOSE(MATCH(WEEKDAY(R13,2),{1;2;3;4;5;6;7}),"L","M","ME","J","V","S","D"))</f>
        <v>J</v>
      </c>
      <c r="R13" s="39">
        <f t="shared" si="16"/>
        <v>40675</v>
      </c>
      <c r="S13" s="26" t="str">
        <f t="shared" ca="1" si="4"/>
        <v/>
      </c>
      <c r="T13" s="32" t="str">
        <f ca="1">IF(ISERROR(OFFSET(RTT!$A$1,SUMPRODUCT((ListeSalariesRTT=$F$36)*(PlageRTT=R13)*ROW(PlageRTT))-1,0)),"",IF(OFFSET(RTT!$A$1,SUMPRODUCT((ListeSalariesRTT=$F$36)*(PlageRTT=R13)*ROW(PlageRTT))-1,0)=$F$36,R13,""))</f>
        <v/>
      </c>
      <c r="U13" s="38" t="str">
        <f>IF(V13="","",CHOOSE(MATCH(WEEKDAY(V13,2),{1;2;3;4;5;6;7}),"L","M","ME","J","V","S","D"))</f>
        <v>D</v>
      </c>
      <c r="V13" s="39">
        <f t="shared" si="17"/>
        <v>40706</v>
      </c>
      <c r="W13" s="26" t="str">
        <f t="shared" ca="1" si="5"/>
        <v/>
      </c>
      <c r="X13" s="32" t="str">
        <f ca="1">IF(ISERROR(OFFSET(RTT!$A$1,SUMPRODUCT((ListeSalariesRTT=$F$36)*(PlageRTT=V13)*ROW(PlageRTT))-1,0)),"",IF(OFFSET(RTT!$A$1,SUMPRODUCT((ListeSalariesRTT=$F$36)*(PlageRTT=V13)*ROW(PlageRTT))-1,0)=$F$36,V13,""))</f>
        <v/>
      </c>
      <c r="Y13" s="38" t="str">
        <f>IF(Z13="","",CHOOSE(MATCH(WEEKDAY(Z13,2),{1;2;3;4;5;6;7}),"L","M","ME","J","V","S","D"))</f>
        <v>M</v>
      </c>
      <c r="Z13" s="39">
        <f t="shared" si="18"/>
        <v>40736</v>
      </c>
      <c r="AA13" s="26" t="str">
        <f t="shared" ca="1" si="6"/>
        <v/>
      </c>
      <c r="AB13" s="32" t="str">
        <f ca="1">IF(ISERROR(OFFSET(RTT!$A$1,SUMPRODUCT((ListeSalariesRTT=$F$36)*(PlageRTT=Z13)*ROW(PlageRTT))-1,0)),"",IF(OFFSET(RTT!$A$1,SUMPRODUCT((ListeSalariesRTT=$F$36)*(PlageRTT=Z13)*ROW(PlageRTT))-1,0)=$F$36,Z13,""))</f>
        <v/>
      </c>
      <c r="AC13" s="38" t="str">
        <f>IF(AD13="","",CHOOSE(MATCH(WEEKDAY(AD13,2),{1;2;3;4;5;6;7}),"L","M","ME","J","V","S","D"))</f>
        <v>V</v>
      </c>
      <c r="AD13" s="39">
        <f t="shared" si="19"/>
        <v>40767</v>
      </c>
      <c r="AE13" s="26" t="str">
        <f t="shared" ca="1" si="7"/>
        <v/>
      </c>
      <c r="AF13" s="32" t="str">
        <f ca="1">IF(ISERROR(OFFSET(RTT!$A$1,SUMPRODUCT((ListeSalariesRTT=$F$36)*(PlageRTT=AD13)*ROW(PlageRTT))-1,0)),"",IF(OFFSET(RTT!$A$1,SUMPRODUCT((ListeSalariesRTT=$F$36)*(PlageRTT=AD13)*ROW(PlageRTT))-1,0)=$F$36,AD13,""))</f>
        <v/>
      </c>
      <c r="AG13" s="38" t="str">
        <f>IF(AH13="","",CHOOSE(MATCH(WEEKDAY(AH13,2),{1;2;3;4;5;6;7}),"L","M","ME","J","V","S","D"))</f>
        <v>L</v>
      </c>
      <c r="AH13" s="39">
        <f t="shared" si="20"/>
        <v>40798</v>
      </c>
      <c r="AI13" s="26" t="str">
        <f t="shared" ca="1" si="8"/>
        <v/>
      </c>
      <c r="AJ13" s="32" t="str">
        <f ca="1">IF(ISERROR(OFFSET(RTT!$A$1,SUMPRODUCT((ListeSalariesRTT=$F$36)*(PlageRTT=AH13)*ROW(PlageRTT))-1,0)),"",IF(OFFSET(RTT!$A$1,SUMPRODUCT((ListeSalariesRTT=$F$36)*(PlageRTT=AH13)*ROW(PlageRTT))-1,0)=$F$36,AH13,""))</f>
        <v/>
      </c>
      <c r="AK13" s="38" t="str">
        <f>IF(AL13="","",CHOOSE(MATCH(WEEKDAY(AL13,2),{1;2;3;4;5;6;7}),"L","M","ME","J","V","S","D"))</f>
        <v>ME</v>
      </c>
      <c r="AL13" s="39">
        <f t="shared" si="21"/>
        <v>40828</v>
      </c>
      <c r="AM13" s="26" t="str">
        <f t="shared" ca="1" si="9"/>
        <v/>
      </c>
      <c r="AN13" s="32" t="str">
        <f ca="1">IF(ISERROR(OFFSET(RTT!$A$1,SUMPRODUCT((ListeSalariesRTT=$F$36)*(PlageRTT=AL13)*ROW(PlageRTT))-1,0)),"",IF(OFFSET(RTT!$A$1,SUMPRODUCT((ListeSalariesRTT=$F$36)*(PlageRTT=AL13)*ROW(PlageRTT))-1,0)=$F$36,AL13,""))</f>
        <v/>
      </c>
      <c r="AO13" s="38" t="str">
        <f>IF(AP13="","",CHOOSE(MATCH(WEEKDAY(AP13,2),{1;2;3;4;5;6;7}),"L","M","ME","J","V","S","D"))</f>
        <v>S</v>
      </c>
      <c r="AP13" s="39">
        <f t="shared" si="22"/>
        <v>40859</v>
      </c>
      <c r="AQ13" s="26" t="str">
        <f t="shared" ca="1" si="10"/>
        <v/>
      </c>
      <c r="AR13" s="32" t="str">
        <f ca="1">IF(ISERROR(OFFSET(RTT!$A$1,SUMPRODUCT((ListeSalariesRTT=$F$36)*(PlageRTT=AP13)*ROW(PlageRTT))-1,0)),"",IF(OFFSET(RTT!$A$1,SUMPRODUCT((ListeSalariesRTT=$F$36)*(PlageRTT=AP13)*ROW(PlageRTT))-1,0)=$F$36,AP13,""))</f>
        <v/>
      </c>
      <c r="AS13" s="38" t="str">
        <f>IF(AT13="","",CHOOSE(MATCH(WEEKDAY(AT13,2),{1;2;3;4;5;6;7}),"L","M","ME","J","V","S","D"))</f>
        <v>L</v>
      </c>
      <c r="AT13" s="39">
        <f t="shared" si="23"/>
        <v>40889</v>
      </c>
      <c r="AU13" s="26" t="str">
        <f t="shared" ca="1" si="11"/>
        <v/>
      </c>
      <c r="AV13" s="32" t="str">
        <f ca="1">IF(ISERROR(OFFSET(RTT!$A$1,SUMPRODUCT((ListeSalariesRTT=$F$36)*(PlageRTT=AT13)*ROW(PlageRTT))-1,0)),"",IF(OFFSET(RTT!$A$1,SUMPRODUCT((ListeSalariesRTT=$F$36)*(PlageRTT=AT13)*ROW(PlageRTT))-1,0)=$F$36,AT13,""))</f>
        <v/>
      </c>
    </row>
    <row r="14" spans="1:48">
      <c r="A14" s="38" t="str">
        <f>IF(B14="","",CHOOSE(MATCH(WEEKDAY(B14,2),{1;2;3;4;5;6;7}),"L","M","ME","J","V","S","D"))</f>
        <v>J</v>
      </c>
      <c r="B14" s="39">
        <f t="shared" si="12"/>
        <v>40556</v>
      </c>
      <c r="C14" s="26" t="str">
        <f t="shared" ca="1" si="0"/>
        <v/>
      </c>
      <c r="D14" s="32" t="str">
        <f ca="1">IF(ISERROR(OFFSET(RTT!$A$1,SUMPRODUCT((ListeSalariesRTT=$F$36)*(PlageRTT=B14)*ROW(PlageRTT))-1,0)),"",IF(OFFSET(RTT!$A$1,SUMPRODUCT((ListeSalariesRTT=$F$36)*(PlageRTT=B14)*ROW(PlageRTT))-1,0)=$F$36,B14,""))</f>
        <v/>
      </c>
      <c r="E14" s="38" t="str">
        <f>IF(F14="","",CHOOSE(MATCH(WEEKDAY(F14,2),{1;2;3;4;5;6;7}),"L","M","ME","J","V","S","D"))</f>
        <v>D</v>
      </c>
      <c r="F14" s="39">
        <f t="shared" si="13"/>
        <v>40587</v>
      </c>
      <c r="G14" s="26" t="str">
        <f t="shared" ca="1" si="1"/>
        <v/>
      </c>
      <c r="H14" s="32" t="str">
        <f ca="1">IF(ISERROR(OFFSET(RTT!$A$1,SUMPRODUCT((ListeSalariesRTT=$F$36)*(PlageRTT=F14)*ROW(PlageRTT))-1,0)),"",IF(OFFSET(RTT!$A$1,SUMPRODUCT((ListeSalariesRTT=$F$36)*(PlageRTT=F14)*ROW(PlageRTT))-1,0)=$F$36,F14,""))</f>
        <v/>
      </c>
      <c r="I14" s="38" t="str">
        <f>IF(J14="","",CHOOSE(MATCH(WEEKDAY(J14,2),{1;2;3;4;5;6;7}),"L","M","ME","J","V","S","D"))</f>
        <v>D</v>
      </c>
      <c r="J14" s="39">
        <f t="shared" si="14"/>
        <v>40615</v>
      </c>
      <c r="K14" s="26" t="str">
        <f t="shared" ca="1" si="2"/>
        <v/>
      </c>
      <c r="L14" s="32" t="str">
        <f ca="1">IF(ISERROR(OFFSET(RTT!$A$1,SUMPRODUCT((ListeSalariesRTT=$F$36)*(PlageRTT=J14)*ROW(PlageRTT))-1,0)),"",IF(OFFSET(RTT!$A$1,SUMPRODUCT((ListeSalariesRTT=$F$36)*(PlageRTT=J14)*ROW(PlageRTT))-1,0)=$F$36,J14,""))</f>
        <v/>
      </c>
      <c r="M14" s="38" t="str">
        <f>IF(N14="","",CHOOSE(MATCH(WEEKDAY(N14,2),{1;2;3;4;5;6;7}),"L","M","ME","J","V","S","D"))</f>
        <v>ME</v>
      </c>
      <c r="N14" s="39">
        <f t="shared" si="15"/>
        <v>40646</v>
      </c>
      <c r="O14" s="26" t="str">
        <f t="shared" ca="1" si="3"/>
        <v/>
      </c>
      <c r="P14" s="32" t="str">
        <f ca="1">IF(ISERROR(OFFSET(RTT!$A$1,SUMPRODUCT((ListeSalariesRTT=$F$36)*(PlageRTT=N14)*ROW(PlageRTT))-1,0)),"",IF(OFFSET(RTT!$A$1,SUMPRODUCT((ListeSalariesRTT=$F$36)*(PlageRTT=N14)*ROW(PlageRTT))-1,0)=$F$36,N14,""))</f>
        <v/>
      </c>
      <c r="Q14" s="38" t="str">
        <f>IF(R14="","",CHOOSE(MATCH(WEEKDAY(R14,2),{1;2;3;4;5;6;7}),"L","M","ME","J","V","S","D"))</f>
        <v>V</v>
      </c>
      <c r="R14" s="39">
        <f t="shared" si="16"/>
        <v>40676</v>
      </c>
      <c r="S14" s="26" t="str">
        <f t="shared" ca="1" si="4"/>
        <v/>
      </c>
      <c r="T14" s="32" t="str">
        <f ca="1">IF(ISERROR(OFFSET(RTT!$A$1,SUMPRODUCT((ListeSalariesRTT=$F$36)*(PlageRTT=R14)*ROW(PlageRTT))-1,0)),"",IF(OFFSET(RTT!$A$1,SUMPRODUCT((ListeSalariesRTT=$F$36)*(PlageRTT=R14)*ROW(PlageRTT))-1,0)=$F$36,R14,""))</f>
        <v/>
      </c>
      <c r="U14" s="38" t="str">
        <f>IF(V14="","",CHOOSE(MATCH(WEEKDAY(V14,2),{1;2;3;4;5;6;7}),"L","M","ME","J","V","S","D"))</f>
        <v>L</v>
      </c>
      <c r="V14" s="39">
        <f t="shared" si="17"/>
        <v>40707</v>
      </c>
      <c r="W14" s="26" t="str">
        <f t="shared" ca="1" si="5"/>
        <v/>
      </c>
      <c r="X14" s="32" t="str">
        <f ca="1">IF(ISERROR(OFFSET(RTT!$A$1,SUMPRODUCT((ListeSalariesRTT=$F$36)*(PlageRTT=V14)*ROW(PlageRTT))-1,0)),"",IF(OFFSET(RTT!$A$1,SUMPRODUCT((ListeSalariesRTT=$F$36)*(PlageRTT=V14)*ROW(PlageRTT))-1,0)=$F$36,V14,""))</f>
        <v/>
      </c>
      <c r="Y14" s="38" t="str">
        <f>IF(Z14="","",CHOOSE(MATCH(WEEKDAY(Z14,2),{1;2;3;4;5;6;7}),"L","M","ME","J","V","S","D"))</f>
        <v>ME</v>
      </c>
      <c r="Z14" s="39">
        <f t="shared" si="18"/>
        <v>40737</v>
      </c>
      <c r="AA14" s="26" t="str">
        <f t="shared" ca="1" si="6"/>
        <v/>
      </c>
      <c r="AB14" s="32" t="str">
        <f ca="1">IF(ISERROR(OFFSET(RTT!$A$1,SUMPRODUCT((ListeSalariesRTT=$F$36)*(PlageRTT=Z14)*ROW(PlageRTT))-1,0)),"",IF(OFFSET(RTT!$A$1,SUMPRODUCT((ListeSalariesRTT=$F$36)*(PlageRTT=Z14)*ROW(PlageRTT))-1,0)=$F$36,Z14,""))</f>
        <v/>
      </c>
      <c r="AC14" s="38" t="str">
        <f>IF(AD14="","",CHOOSE(MATCH(WEEKDAY(AD14,2),{1;2;3;4;5;6;7}),"L","M","ME","J","V","S","D"))</f>
        <v>S</v>
      </c>
      <c r="AD14" s="39">
        <f t="shared" si="19"/>
        <v>40768</v>
      </c>
      <c r="AE14" s="26" t="str">
        <f t="shared" ca="1" si="7"/>
        <v/>
      </c>
      <c r="AF14" s="32" t="str">
        <f ca="1">IF(ISERROR(OFFSET(RTT!$A$1,SUMPRODUCT((ListeSalariesRTT=$F$36)*(PlageRTT=AD14)*ROW(PlageRTT))-1,0)),"",IF(OFFSET(RTT!$A$1,SUMPRODUCT((ListeSalariesRTT=$F$36)*(PlageRTT=AD14)*ROW(PlageRTT))-1,0)=$F$36,AD14,""))</f>
        <v/>
      </c>
      <c r="AG14" s="38" t="str">
        <f>IF(AH14="","",CHOOSE(MATCH(WEEKDAY(AH14,2),{1;2;3;4;5;6;7}),"L","M","ME","J","V","S","D"))</f>
        <v>M</v>
      </c>
      <c r="AH14" s="39">
        <f t="shared" si="20"/>
        <v>40799</v>
      </c>
      <c r="AI14" s="26" t="str">
        <f t="shared" ca="1" si="8"/>
        <v/>
      </c>
      <c r="AJ14" s="32" t="str">
        <f ca="1">IF(ISERROR(OFFSET(RTT!$A$1,SUMPRODUCT((ListeSalariesRTT=$F$36)*(PlageRTT=AH14)*ROW(PlageRTT))-1,0)),"",IF(OFFSET(RTT!$A$1,SUMPRODUCT((ListeSalariesRTT=$F$36)*(PlageRTT=AH14)*ROW(PlageRTT))-1,0)=$F$36,AH14,""))</f>
        <v/>
      </c>
      <c r="AK14" s="38" t="str">
        <f>IF(AL14="","",CHOOSE(MATCH(WEEKDAY(AL14,2),{1;2;3;4;5;6;7}),"L","M","ME","J","V","S","D"))</f>
        <v>J</v>
      </c>
      <c r="AL14" s="39">
        <f t="shared" si="21"/>
        <v>40829</v>
      </c>
      <c r="AM14" s="26" t="str">
        <f t="shared" ca="1" si="9"/>
        <v/>
      </c>
      <c r="AN14" s="32" t="str">
        <f ca="1">IF(ISERROR(OFFSET(RTT!$A$1,SUMPRODUCT((ListeSalariesRTT=$F$36)*(PlageRTT=AL14)*ROW(PlageRTT))-1,0)),"",IF(OFFSET(RTT!$A$1,SUMPRODUCT((ListeSalariesRTT=$F$36)*(PlageRTT=AL14)*ROW(PlageRTT))-1,0)=$F$36,AL14,""))</f>
        <v/>
      </c>
      <c r="AO14" s="38" t="str">
        <f>IF(AP14="","",CHOOSE(MATCH(WEEKDAY(AP14,2),{1;2;3;4;5;6;7}),"L","M","ME","J","V","S","D"))</f>
        <v>D</v>
      </c>
      <c r="AP14" s="39">
        <f t="shared" si="22"/>
        <v>40860</v>
      </c>
      <c r="AQ14" s="26" t="str">
        <f t="shared" ca="1" si="10"/>
        <v/>
      </c>
      <c r="AR14" s="32" t="str">
        <f ca="1">IF(ISERROR(OFFSET(RTT!$A$1,SUMPRODUCT((ListeSalariesRTT=$F$36)*(PlageRTT=AP14)*ROW(PlageRTT))-1,0)),"",IF(OFFSET(RTT!$A$1,SUMPRODUCT((ListeSalariesRTT=$F$36)*(PlageRTT=AP14)*ROW(PlageRTT))-1,0)=$F$36,AP14,""))</f>
        <v/>
      </c>
      <c r="AS14" s="38" t="str">
        <f>IF(AT14="","",CHOOSE(MATCH(WEEKDAY(AT14,2),{1;2;3;4;5;6;7}),"L","M","ME","J","V","S","D"))</f>
        <v>M</v>
      </c>
      <c r="AT14" s="39">
        <f t="shared" si="23"/>
        <v>40890</v>
      </c>
      <c r="AU14" s="26" t="str">
        <f t="shared" ca="1" si="11"/>
        <v/>
      </c>
      <c r="AV14" s="32" t="str">
        <f ca="1">IF(ISERROR(OFFSET(RTT!$A$1,SUMPRODUCT((ListeSalariesRTT=$F$36)*(PlageRTT=AT14)*ROW(PlageRTT))-1,0)),"",IF(OFFSET(RTT!$A$1,SUMPRODUCT((ListeSalariesRTT=$F$36)*(PlageRTT=AT14)*ROW(PlageRTT))-1,0)=$F$36,AT14,""))</f>
        <v/>
      </c>
    </row>
    <row r="15" spans="1:48">
      <c r="A15" s="38" t="str">
        <f>IF(B15="","",CHOOSE(MATCH(WEEKDAY(B15,2),{1;2;3;4;5;6;7}),"L","M","ME","J","V","S","D"))</f>
        <v>V</v>
      </c>
      <c r="B15" s="39">
        <f t="shared" si="12"/>
        <v>40557</v>
      </c>
      <c r="C15" s="26" t="str">
        <f t="shared" ca="1" si="0"/>
        <v/>
      </c>
      <c r="D15" s="32" t="str">
        <f ca="1">IF(ISERROR(OFFSET(RTT!$A$1,SUMPRODUCT((ListeSalariesRTT=$F$36)*(PlageRTT=B15)*ROW(PlageRTT))-1,0)),"",IF(OFFSET(RTT!$A$1,SUMPRODUCT((ListeSalariesRTT=$F$36)*(PlageRTT=B15)*ROW(PlageRTT))-1,0)=$F$36,B15,""))</f>
        <v/>
      </c>
      <c r="E15" s="38" t="str">
        <f>IF(F15="","",CHOOSE(MATCH(WEEKDAY(F15,2),{1;2;3;4;5;6;7}),"L","M","ME","J","V","S","D"))</f>
        <v>L</v>
      </c>
      <c r="F15" s="39">
        <f t="shared" si="13"/>
        <v>40588</v>
      </c>
      <c r="G15" s="26" t="str">
        <f t="shared" ca="1" si="1"/>
        <v/>
      </c>
      <c r="H15" s="32" t="str">
        <f ca="1">IF(ISERROR(OFFSET(RTT!$A$1,SUMPRODUCT((ListeSalariesRTT=$F$36)*(PlageRTT=F15)*ROW(PlageRTT))-1,0)),"",IF(OFFSET(RTT!$A$1,SUMPRODUCT((ListeSalariesRTT=$F$36)*(PlageRTT=F15)*ROW(PlageRTT))-1,0)=$F$36,F15,""))</f>
        <v/>
      </c>
      <c r="I15" s="38" t="str">
        <f>IF(J15="","",CHOOSE(MATCH(WEEKDAY(J15,2),{1;2;3;4;5;6;7}),"L","M","ME","J","V","S","D"))</f>
        <v>L</v>
      </c>
      <c r="J15" s="39">
        <f t="shared" si="14"/>
        <v>40616</v>
      </c>
      <c r="K15" s="26" t="str">
        <f t="shared" ca="1" si="2"/>
        <v/>
      </c>
      <c r="L15" s="32" t="str">
        <f ca="1">IF(ISERROR(OFFSET(RTT!$A$1,SUMPRODUCT((ListeSalariesRTT=$F$36)*(PlageRTT=J15)*ROW(PlageRTT))-1,0)),"",IF(OFFSET(RTT!$A$1,SUMPRODUCT((ListeSalariesRTT=$F$36)*(PlageRTT=J15)*ROW(PlageRTT))-1,0)=$F$36,J15,""))</f>
        <v/>
      </c>
      <c r="M15" s="38" t="str">
        <f>IF(N15="","",CHOOSE(MATCH(WEEKDAY(N15,2),{1;2;3;4;5;6;7}),"L","M","ME","J","V","S","D"))</f>
        <v>J</v>
      </c>
      <c r="N15" s="39">
        <f t="shared" si="15"/>
        <v>40647</v>
      </c>
      <c r="O15" s="26" t="str">
        <f t="shared" ca="1" si="3"/>
        <v/>
      </c>
      <c r="P15" s="32" t="str">
        <f ca="1">IF(ISERROR(OFFSET(RTT!$A$1,SUMPRODUCT((ListeSalariesRTT=$F$36)*(PlageRTT=N15)*ROW(PlageRTT))-1,0)),"",IF(OFFSET(RTT!$A$1,SUMPRODUCT((ListeSalariesRTT=$F$36)*(PlageRTT=N15)*ROW(PlageRTT))-1,0)=$F$36,N15,""))</f>
        <v/>
      </c>
      <c r="Q15" s="38" t="str">
        <f>IF(R15="","",CHOOSE(MATCH(WEEKDAY(R15,2),{1;2;3;4;5;6;7}),"L","M","ME","J","V","S","D"))</f>
        <v>S</v>
      </c>
      <c r="R15" s="39">
        <f t="shared" si="16"/>
        <v>40677</v>
      </c>
      <c r="S15" s="26" t="str">
        <f t="shared" ca="1" si="4"/>
        <v/>
      </c>
      <c r="T15" s="32" t="str">
        <f ca="1">IF(ISERROR(OFFSET(RTT!$A$1,SUMPRODUCT((ListeSalariesRTT=$F$36)*(PlageRTT=R15)*ROW(PlageRTT))-1,0)),"",IF(OFFSET(RTT!$A$1,SUMPRODUCT((ListeSalariesRTT=$F$36)*(PlageRTT=R15)*ROW(PlageRTT))-1,0)=$F$36,R15,""))</f>
        <v/>
      </c>
      <c r="U15" s="38" t="str">
        <f>IF(V15="","",CHOOSE(MATCH(WEEKDAY(V15,2),{1;2;3;4;5;6;7}),"L","M","ME","J","V","S","D"))</f>
        <v>M</v>
      </c>
      <c r="V15" s="39">
        <f t="shared" si="17"/>
        <v>40708</v>
      </c>
      <c r="W15" s="26" t="str">
        <f t="shared" ca="1" si="5"/>
        <v/>
      </c>
      <c r="X15" s="32" t="str">
        <f ca="1">IF(ISERROR(OFFSET(RTT!$A$1,SUMPRODUCT((ListeSalariesRTT=$F$36)*(PlageRTT=V15)*ROW(PlageRTT))-1,0)),"",IF(OFFSET(RTT!$A$1,SUMPRODUCT((ListeSalariesRTT=$F$36)*(PlageRTT=V15)*ROW(PlageRTT))-1,0)=$F$36,V15,""))</f>
        <v/>
      </c>
      <c r="Y15" s="38" t="str">
        <f>IF(Z15="","",CHOOSE(MATCH(WEEKDAY(Z15,2),{1;2;3;4;5;6;7}),"L","M","ME","J","V","S","D"))</f>
        <v>J</v>
      </c>
      <c r="Z15" s="39">
        <f t="shared" si="18"/>
        <v>40738</v>
      </c>
      <c r="AA15" s="26" t="str">
        <f t="shared" ca="1" si="6"/>
        <v/>
      </c>
      <c r="AB15" s="32" t="str">
        <f ca="1">IF(ISERROR(OFFSET(RTT!$A$1,SUMPRODUCT((ListeSalariesRTT=$F$36)*(PlageRTT=Z15)*ROW(PlageRTT))-1,0)),"",IF(OFFSET(RTT!$A$1,SUMPRODUCT((ListeSalariesRTT=$F$36)*(PlageRTT=Z15)*ROW(PlageRTT))-1,0)=$F$36,Z15,""))</f>
        <v/>
      </c>
      <c r="AC15" s="38" t="str">
        <f>IF(AD15="","",CHOOSE(MATCH(WEEKDAY(AD15,2),{1;2;3;4;5;6;7}),"L","M","ME","J","V","S","D"))</f>
        <v>D</v>
      </c>
      <c r="AD15" s="39">
        <f t="shared" si="19"/>
        <v>40769</v>
      </c>
      <c r="AE15" s="26" t="str">
        <f t="shared" ca="1" si="7"/>
        <v/>
      </c>
      <c r="AF15" s="32" t="str">
        <f ca="1">IF(ISERROR(OFFSET(RTT!$A$1,SUMPRODUCT((ListeSalariesRTT=$F$36)*(PlageRTT=AD15)*ROW(PlageRTT))-1,0)),"",IF(OFFSET(RTT!$A$1,SUMPRODUCT((ListeSalariesRTT=$F$36)*(PlageRTT=AD15)*ROW(PlageRTT))-1,0)=$F$36,AD15,""))</f>
        <v/>
      </c>
      <c r="AG15" s="38" t="str">
        <f>IF(AH15="","",CHOOSE(MATCH(WEEKDAY(AH15,2),{1;2;3;4;5;6;7}),"L","M","ME","J","V","S","D"))</f>
        <v>ME</v>
      </c>
      <c r="AH15" s="39">
        <f t="shared" si="20"/>
        <v>40800</v>
      </c>
      <c r="AI15" s="26" t="str">
        <f t="shared" ca="1" si="8"/>
        <v/>
      </c>
      <c r="AJ15" s="32" t="str">
        <f ca="1">IF(ISERROR(OFFSET(RTT!$A$1,SUMPRODUCT((ListeSalariesRTT=$F$36)*(PlageRTT=AH15)*ROW(PlageRTT))-1,0)),"",IF(OFFSET(RTT!$A$1,SUMPRODUCT((ListeSalariesRTT=$F$36)*(PlageRTT=AH15)*ROW(PlageRTT))-1,0)=$F$36,AH15,""))</f>
        <v/>
      </c>
      <c r="AK15" s="38" t="str">
        <f>IF(AL15="","",CHOOSE(MATCH(WEEKDAY(AL15,2),{1;2;3;4;5;6;7}),"L","M","ME","J","V","S","D"))</f>
        <v>V</v>
      </c>
      <c r="AL15" s="39">
        <f t="shared" si="21"/>
        <v>40830</v>
      </c>
      <c r="AM15" s="26" t="str">
        <f t="shared" ca="1" si="9"/>
        <v/>
      </c>
      <c r="AN15" s="32" t="str">
        <f ca="1">IF(ISERROR(OFFSET(RTT!$A$1,SUMPRODUCT((ListeSalariesRTT=$F$36)*(PlageRTT=AL15)*ROW(PlageRTT))-1,0)),"",IF(OFFSET(RTT!$A$1,SUMPRODUCT((ListeSalariesRTT=$F$36)*(PlageRTT=AL15)*ROW(PlageRTT))-1,0)=$F$36,AL15,""))</f>
        <v/>
      </c>
      <c r="AO15" s="38" t="str">
        <f>IF(AP15="","",CHOOSE(MATCH(WEEKDAY(AP15,2),{1;2;3;4;5;6;7}),"L","M","ME","J","V","S","D"))</f>
        <v>L</v>
      </c>
      <c r="AP15" s="39">
        <f t="shared" si="22"/>
        <v>40861</v>
      </c>
      <c r="AQ15" s="26" t="str">
        <f t="shared" ca="1" si="10"/>
        <v/>
      </c>
      <c r="AR15" s="32" t="str">
        <f ca="1">IF(ISERROR(OFFSET(RTT!$A$1,SUMPRODUCT((ListeSalariesRTT=$F$36)*(PlageRTT=AP15)*ROW(PlageRTT))-1,0)),"",IF(OFFSET(RTT!$A$1,SUMPRODUCT((ListeSalariesRTT=$F$36)*(PlageRTT=AP15)*ROW(PlageRTT))-1,0)=$F$36,AP15,""))</f>
        <v/>
      </c>
      <c r="AS15" s="38" t="str">
        <f>IF(AT15="","",CHOOSE(MATCH(WEEKDAY(AT15,2),{1;2;3;4;5;6;7}),"L","M","ME","J","V","S","D"))</f>
        <v>ME</v>
      </c>
      <c r="AT15" s="39">
        <f t="shared" si="23"/>
        <v>40891</v>
      </c>
      <c r="AU15" s="26" t="str">
        <f t="shared" ca="1" si="11"/>
        <v/>
      </c>
      <c r="AV15" s="32" t="str">
        <f ca="1">IF(ISERROR(OFFSET(RTT!$A$1,SUMPRODUCT((ListeSalariesRTT=$F$36)*(PlageRTT=AT15)*ROW(PlageRTT))-1,0)),"",IF(OFFSET(RTT!$A$1,SUMPRODUCT((ListeSalariesRTT=$F$36)*(PlageRTT=AT15)*ROW(PlageRTT))-1,0)=$F$36,AT15,""))</f>
        <v/>
      </c>
    </row>
    <row r="16" spans="1:48">
      <c r="A16" s="38" t="str">
        <f>IF(B16="","",CHOOSE(MATCH(WEEKDAY(B16,2),{1;2;3;4;5;6;7}),"L","M","ME","J","V","S","D"))</f>
        <v>S</v>
      </c>
      <c r="B16" s="39">
        <f t="shared" si="12"/>
        <v>40558</v>
      </c>
      <c r="C16" s="26" t="str">
        <f t="shared" ca="1" si="0"/>
        <v/>
      </c>
      <c r="D16" s="32" t="str">
        <f ca="1">IF(ISERROR(OFFSET(RTT!$A$1,SUMPRODUCT((ListeSalariesRTT=$F$36)*(PlageRTT=B16)*ROW(PlageRTT))-1,0)),"",IF(OFFSET(RTT!$A$1,SUMPRODUCT((ListeSalariesRTT=$F$36)*(PlageRTT=B16)*ROW(PlageRTT))-1,0)=$F$36,B16,""))</f>
        <v/>
      </c>
      <c r="E16" s="38" t="str">
        <f>IF(F16="","",CHOOSE(MATCH(WEEKDAY(F16,2),{1;2;3;4;5;6;7}),"L","M","ME","J","V","S","D"))</f>
        <v>M</v>
      </c>
      <c r="F16" s="39">
        <f t="shared" si="13"/>
        <v>40589</v>
      </c>
      <c r="G16" s="26" t="str">
        <f t="shared" ca="1" si="1"/>
        <v/>
      </c>
      <c r="H16" s="32" t="str">
        <f ca="1">IF(ISERROR(OFFSET(RTT!$A$1,SUMPRODUCT((ListeSalariesRTT=$F$36)*(PlageRTT=F16)*ROW(PlageRTT))-1,0)),"",IF(OFFSET(RTT!$A$1,SUMPRODUCT((ListeSalariesRTT=$F$36)*(PlageRTT=F16)*ROW(PlageRTT))-1,0)=$F$36,F16,""))</f>
        <v/>
      </c>
      <c r="I16" s="38" t="str">
        <f>IF(J16="","",CHOOSE(MATCH(WEEKDAY(J16,2),{1;2;3;4;5;6;7}),"L","M","ME","J","V","S","D"))</f>
        <v>M</v>
      </c>
      <c r="J16" s="39">
        <f t="shared" si="14"/>
        <v>40617</v>
      </c>
      <c r="K16" s="26" t="str">
        <f t="shared" ca="1" si="2"/>
        <v/>
      </c>
      <c r="L16" s="32" t="str">
        <f ca="1">IF(ISERROR(OFFSET(RTT!$A$1,SUMPRODUCT((ListeSalariesRTT=$F$36)*(PlageRTT=J16)*ROW(PlageRTT))-1,0)),"",IF(OFFSET(RTT!$A$1,SUMPRODUCT((ListeSalariesRTT=$F$36)*(PlageRTT=J16)*ROW(PlageRTT))-1,0)=$F$36,J16,""))</f>
        <v/>
      </c>
      <c r="M16" s="38" t="str">
        <f>IF(N16="","",CHOOSE(MATCH(WEEKDAY(N16,2),{1;2;3;4;5;6;7}),"L","M","ME","J","V","S","D"))</f>
        <v>V</v>
      </c>
      <c r="N16" s="39">
        <f t="shared" si="15"/>
        <v>40648</v>
      </c>
      <c r="O16" s="26" t="str">
        <f t="shared" ca="1" si="3"/>
        <v/>
      </c>
      <c r="P16" s="32" t="str">
        <f ca="1">IF(ISERROR(OFFSET(RTT!$A$1,SUMPRODUCT((ListeSalariesRTT=$F$36)*(PlageRTT=N16)*ROW(PlageRTT))-1,0)),"",IF(OFFSET(RTT!$A$1,SUMPRODUCT((ListeSalariesRTT=$F$36)*(PlageRTT=N16)*ROW(PlageRTT))-1,0)=$F$36,N16,""))</f>
        <v/>
      </c>
      <c r="Q16" s="38" t="str">
        <f>IF(R16="","",CHOOSE(MATCH(WEEKDAY(R16,2),{1;2;3;4;5;6;7}),"L","M","ME","J","V","S","D"))</f>
        <v>D</v>
      </c>
      <c r="R16" s="39">
        <f t="shared" si="16"/>
        <v>40678</v>
      </c>
      <c r="S16" s="26" t="str">
        <f t="shared" ca="1" si="4"/>
        <v/>
      </c>
      <c r="T16" s="32" t="str">
        <f ca="1">IF(ISERROR(OFFSET(RTT!$A$1,SUMPRODUCT((ListeSalariesRTT=$F$36)*(PlageRTT=R16)*ROW(PlageRTT))-1,0)),"",IF(OFFSET(RTT!$A$1,SUMPRODUCT((ListeSalariesRTT=$F$36)*(PlageRTT=R16)*ROW(PlageRTT))-1,0)=$F$36,R16,""))</f>
        <v/>
      </c>
      <c r="U16" s="38" t="str">
        <f>IF(V16="","",CHOOSE(MATCH(WEEKDAY(V16,2),{1;2;3;4;5;6;7}),"L","M","ME","J","V","S","D"))</f>
        <v>ME</v>
      </c>
      <c r="V16" s="39">
        <f t="shared" si="17"/>
        <v>40709</v>
      </c>
      <c r="W16" s="26" t="str">
        <f t="shared" ca="1" si="5"/>
        <v/>
      </c>
      <c r="X16" s="32" t="str">
        <f ca="1">IF(ISERROR(OFFSET(RTT!$A$1,SUMPRODUCT((ListeSalariesRTT=$F$36)*(PlageRTT=V16)*ROW(PlageRTT))-1,0)),"",IF(OFFSET(RTT!$A$1,SUMPRODUCT((ListeSalariesRTT=$F$36)*(PlageRTT=V16)*ROW(PlageRTT))-1,0)=$F$36,V16,""))</f>
        <v/>
      </c>
      <c r="Y16" s="38" t="str">
        <f>IF(Z16="","",CHOOSE(MATCH(WEEKDAY(Z16,2),{1;2;3;4;5;6;7}),"L","M","ME","J","V","S","D"))</f>
        <v>V</v>
      </c>
      <c r="Z16" s="39">
        <f t="shared" si="18"/>
        <v>40739</v>
      </c>
      <c r="AA16" s="26" t="str">
        <f t="shared" ca="1" si="6"/>
        <v/>
      </c>
      <c r="AB16" s="32" t="str">
        <f ca="1">IF(ISERROR(OFFSET(RTT!$A$1,SUMPRODUCT((ListeSalariesRTT=$F$36)*(PlageRTT=Z16)*ROW(PlageRTT))-1,0)),"",IF(OFFSET(RTT!$A$1,SUMPRODUCT((ListeSalariesRTT=$F$36)*(PlageRTT=Z16)*ROW(PlageRTT))-1,0)=$F$36,Z16,""))</f>
        <v/>
      </c>
      <c r="AC16" s="38" t="str">
        <f>IF(AD16="","",CHOOSE(MATCH(WEEKDAY(AD16,2),{1;2;3;4;5;6;7}),"L","M","ME","J","V","S","D"))</f>
        <v>L</v>
      </c>
      <c r="AD16" s="39">
        <f t="shared" si="19"/>
        <v>40770</v>
      </c>
      <c r="AE16" s="26" t="str">
        <f t="shared" ca="1" si="7"/>
        <v/>
      </c>
      <c r="AF16" s="32" t="str">
        <f ca="1">IF(ISERROR(OFFSET(RTT!$A$1,SUMPRODUCT((ListeSalariesRTT=$F$36)*(PlageRTT=AD16)*ROW(PlageRTT))-1,0)),"",IF(OFFSET(RTT!$A$1,SUMPRODUCT((ListeSalariesRTT=$F$36)*(PlageRTT=AD16)*ROW(PlageRTT))-1,0)=$F$36,AD16,""))</f>
        <v/>
      </c>
      <c r="AG16" s="38" t="str">
        <f>IF(AH16="","",CHOOSE(MATCH(WEEKDAY(AH16,2),{1;2;3;4;5;6;7}),"L","M","ME","J","V","S","D"))</f>
        <v>J</v>
      </c>
      <c r="AH16" s="39">
        <f t="shared" si="20"/>
        <v>40801</v>
      </c>
      <c r="AI16" s="26" t="str">
        <f t="shared" ca="1" si="8"/>
        <v/>
      </c>
      <c r="AJ16" s="32" t="str">
        <f ca="1">IF(ISERROR(OFFSET(RTT!$A$1,SUMPRODUCT((ListeSalariesRTT=$F$36)*(PlageRTT=AH16)*ROW(PlageRTT))-1,0)),"",IF(OFFSET(RTT!$A$1,SUMPRODUCT((ListeSalariesRTT=$F$36)*(PlageRTT=AH16)*ROW(PlageRTT))-1,0)=$F$36,AH16,""))</f>
        <v/>
      </c>
      <c r="AK16" s="38" t="str">
        <f>IF(AL16="","",CHOOSE(MATCH(WEEKDAY(AL16,2),{1;2;3;4;5;6;7}),"L","M","ME","J","V","S","D"))</f>
        <v>S</v>
      </c>
      <c r="AL16" s="39">
        <f t="shared" si="21"/>
        <v>40831</v>
      </c>
      <c r="AM16" s="26" t="str">
        <f t="shared" ca="1" si="9"/>
        <v/>
      </c>
      <c r="AN16" s="32" t="str">
        <f ca="1">IF(ISERROR(OFFSET(RTT!$A$1,SUMPRODUCT((ListeSalariesRTT=$F$36)*(PlageRTT=AL16)*ROW(PlageRTT))-1,0)),"",IF(OFFSET(RTT!$A$1,SUMPRODUCT((ListeSalariesRTT=$F$36)*(PlageRTT=AL16)*ROW(PlageRTT))-1,0)=$F$36,AL16,""))</f>
        <v/>
      </c>
      <c r="AO16" s="38" t="str">
        <f>IF(AP16="","",CHOOSE(MATCH(WEEKDAY(AP16,2),{1;2;3;4;5;6;7}),"L","M","ME","J","V","S","D"))</f>
        <v>M</v>
      </c>
      <c r="AP16" s="39">
        <f t="shared" si="22"/>
        <v>40862</v>
      </c>
      <c r="AQ16" s="26" t="str">
        <f t="shared" ca="1" si="10"/>
        <v/>
      </c>
      <c r="AR16" s="32" t="str">
        <f ca="1">IF(ISERROR(OFFSET(RTT!$A$1,SUMPRODUCT((ListeSalariesRTT=$F$36)*(PlageRTT=AP16)*ROW(PlageRTT))-1,0)),"",IF(OFFSET(RTT!$A$1,SUMPRODUCT((ListeSalariesRTT=$F$36)*(PlageRTT=AP16)*ROW(PlageRTT))-1,0)=$F$36,AP16,""))</f>
        <v/>
      </c>
      <c r="AS16" s="38" t="str">
        <f>IF(AT16="","",CHOOSE(MATCH(WEEKDAY(AT16,2),{1;2;3;4;5;6;7}),"L","M","ME","J","V","S","D"))</f>
        <v>J</v>
      </c>
      <c r="AT16" s="39">
        <f t="shared" si="23"/>
        <v>40892</v>
      </c>
      <c r="AU16" s="26" t="str">
        <f t="shared" ca="1" si="11"/>
        <v/>
      </c>
      <c r="AV16" s="32" t="str">
        <f ca="1">IF(ISERROR(OFFSET(RTT!$A$1,SUMPRODUCT((ListeSalariesRTT=$F$36)*(PlageRTT=AT16)*ROW(PlageRTT))-1,0)),"",IF(OFFSET(RTT!$A$1,SUMPRODUCT((ListeSalariesRTT=$F$36)*(PlageRTT=AT16)*ROW(PlageRTT))-1,0)=$F$36,AT16,""))</f>
        <v/>
      </c>
    </row>
    <row r="17" spans="1:48">
      <c r="A17" s="38" t="str">
        <f>IF(B17="","",CHOOSE(MATCH(WEEKDAY(B17,2),{1;2;3;4;5;6;7}),"L","M","ME","J","V","S","D"))</f>
        <v>D</v>
      </c>
      <c r="B17" s="39">
        <f t="shared" si="12"/>
        <v>40559</v>
      </c>
      <c r="C17" s="26" t="str">
        <f t="shared" ca="1" si="0"/>
        <v/>
      </c>
      <c r="D17" s="32" t="str">
        <f ca="1">IF(ISERROR(OFFSET(RTT!$A$1,SUMPRODUCT((ListeSalariesRTT=$F$36)*(PlageRTT=B17)*ROW(PlageRTT))-1,0)),"",IF(OFFSET(RTT!$A$1,SUMPRODUCT((ListeSalariesRTT=$F$36)*(PlageRTT=B17)*ROW(PlageRTT))-1,0)=$F$36,B17,""))</f>
        <v/>
      </c>
      <c r="E17" s="38" t="str">
        <f>IF(F17="","",CHOOSE(MATCH(WEEKDAY(F17,2),{1;2;3;4;5;6;7}),"L","M","ME","J","V","S","D"))</f>
        <v>ME</v>
      </c>
      <c r="F17" s="39">
        <f t="shared" si="13"/>
        <v>40590</v>
      </c>
      <c r="G17" s="26" t="str">
        <f t="shared" ca="1" si="1"/>
        <v/>
      </c>
      <c r="H17" s="32" t="str">
        <f ca="1">IF(ISERROR(OFFSET(RTT!$A$1,SUMPRODUCT((ListeSalariesRTT=$F$36)*(PlageRTT=F17)*ROW(PlageRTT))-1,0)),"",IF(OFFSET(RTT!$A$1,SUMPRODUCT((ListeSalariesRTT=$F$36)*(PlageRTT=F17)*ROW(PlageRTT))-1,0)=$F$36,F17,""))</f>
        <v/>
      </c>
      <c r="I17" s="38" t="str">
        <f>IF(J17="","",CHOOSE(MATCH(WEEKDAY(J17,2),{1;2;3;4;5;6;7}),"L","M","ME","J","V","S","D"))</f>
        <v>ME</v>
      </c>
      <c r="J17" s="39">
        <f t="shared" si="14"/>
        <v>40618</v>
      </c>
      <c r="K17" s="26" t="str">
        <f t="shared" ca="1" si="2"/>
        <v/>
      </c>
      <c r="L17" s="32" t="str">
        <f ca="1">IF(ISERROR(OFFSET(RTT!$A$1,SUMPRODUCT((ListeSalariesRTT=$F$36)*(PlageRTT=J17)*ROW(PlageRTT))-1,0)),"",IF(OFFSET(RTT!$A$1,SUMPRODUCT((ListeSalariesRTT=$F$36)*(PlageRTT=J17)*ROW(PlageRTT))-1,0)=$F$36,J17,""))</f>
        <v/>
      </c>
      <c r="M17" s="38" t="str">
        <f>IF(N17="","",CHOOSE(MATCH(WEEKDAY(N17,2),{1;2;3;4;5;6;7}),"L","M","ME","J","V","S","D"))</f>
        <v>S</v>
      </c>
      <c r="N17" s="39">
        <f t="shared" si="15"/>
        <v>40649</v>
      </c>
      <c r="O17" s="26" t="str">
        <f t="shared" ca="1" si="3"/>
        <v/>
      </c>
      <c r="P17" s="32" t="str">
        <f ca="1">IF(ISERROR(OFFSET(RTT!$A$1,SUMPRODUCT((ListeSalariesRTT=$F$36)*(PlageRTT=N17)*ROW(PlageRTT))-1,0)),"",IF(OFFSET(RTT!$A$1,SUMPRODUCT((ListeSalariesRTT=$F$36)*(PlageRTT=N17)*ROW(PlageRTT))-1,0)=$F$36,N17,""))</f>
        <v/>
      </c>
      <c r="Q17" s="38" t="str">
        <f>IF(R17="","",CHOOSE(MATCH(WEEKDAY(R17,2),{1;2;3;4;5;6;7}),"L","M","ME","J","V","S","D"))</f>
        <v>L</v>
      </c>
      <c r="R17" s="39">
        <f t="shared" si="16"/>
        <v>40679</v>
      </c>
      <c r="S17" s="26" t="str">
        <f t="shared" ca="1" si="4"/>
        <v/>
      </c>
      <c r="T17" s="32" t="str">
        <f ca="1">IF(ISERROR(OFFSET(RTT!$A$1,SUMPRODUCT((ListeSalariesRTT=$F$36)*(PlageRTT=R17)*ROW(PlageRTT))-1,0)),"",IF(OFFSET(RTT!$A$1,SUMPRODUCT((ListeSalariesRTT=$F$36)*(PlageRTT=R17)*ROW(PlageRTT))-1,0)=$F$36,R17,""))</f>
        <v/>
      </c>
      <c r="U17" s="38" t="str">
        <f>IF(V17="","",CHOOSE(MATCH(WEEKDAY(V17,2),{1;2;3;4;5;6;7}),"L","M","ME","J","V","S","D"))</f>
        <v>J</v>
      </c>
      <c r="V17" s="39">
        <f t="shared" si="17"/>
        <v>40710</v>
      </c>
      <c r="W17" s="26" t="str">
        <f t="shared" ca="1" si="5"/>
        <v/>
      </c>
      <c r="X17" s="32" t="str">
        <f ca="1">IF(ISERROR(OFFSET(RTT!$A$1,SUMPRODUCT((ListeSalariesRTT=$F$36)*(PlageRTT=V17)*ROW(PlageRTT))-1,0)),"",IF(OFFSET(RTT!$A$1,SUMPRODUCT((ListeSalariesRTT=$F$36)*(PlageRTT=V17)*ROW(PlageRTT))-1,0)=$F$36,V17,""))</f>
        <v/>
      </c>
      <c r="Y17" s="38" t="str">
        <f>IF(Z17="","",CHOOSE(MATCH(WEEKDAY(Z17,2),{1;2;3;4;5;6;7}),"L","M","ME","J","V","S","D"))</f>
        <v>S</v>
      </c>
      <c r="Z17" s="39">
        <f t="shared" si="18"/>
        <v>40740</v>
      </c>
      <c r="AA17" s="26" t="str">
        <f t="shared" ca="1" si="6"/>
        <v/>
      </c>
      <c r="AB17" s="32" t="str">
        <f ca="1">IF(ISERROR(OFFSET(RTT!$A$1,SUMPRODUCT((ListeSalariesRTT=$F$36)*(PlageRTT=Z17)*ROW(PlageRTT))-1,0)),"",IF(OFFSET(RTT!$A$1,SUMPRODUCT((ListeSalariesRTT=$F$36)*(PlageRTT=Z17)*ROW(PlageRTT))-1,0)=$F$36,Z17,""))</f>
        <v/>
      </c>
      <c r="AC17" s="38" t="str">
        <f>IF(AD17="","",CHOOSE(MATCH(WEEKDAY(AD17,2),{1;2;3;4;5;6;7}),"L","M","ME","J","V","S","D"))</f>
        <v>M</v>
      </c>
      <c r="AD17" s="39">
        <f t="shared" si="19"/>
        <v>40771</v>
      </c>
      <c r="AE17" s="26" t="str">
        <f t="shared" ca="1" si="7"/>
        <v/>
      </c>
      <c r="AF17" s="32" t="str">
        <f ca="1">IF(ISERROR(OFFSET(RTT!$A$1,SUMPRODUCT((ListeSalariesRTT=$F$36)*(PlageRTT=AD17)*ROW(PlageRTT))-1,0)),"",IF(OFFSET(RTT!$A$1,SUMPRODUCT((ListeSalariesRTT=$F$36)*(PlageRTT=AD17)*ROW(PlageRTT))-1,0)=$F$36,AD17,""))</f>
        <v/>
      </c>
      <c r="AG17" s="38" t="str">
        <f>IF(AH17="","",CHOOSE(MATCH(WEEKDAY(AH17,2),{1;2;3;4;5;6;7}),"L","M","ME","J","V","S","D"))</f>
        <v>V</v>
      </c>
      <c r="AH17" s="39">
        <f t="shared" si="20"/>
        <v>40802</v>
      </c>
      <c r="AI17" s="26" t="str">
        <f t="shared" ca="1" si="8"/>
        <v/>
      </c>
      <c r="AJ17" s="32" t="str">
        <f ca="1">IF(ISERROR(OFFSET(RTT!$A$1,SUMPRODUCT((ListeSalariesRTT=$F$36)*(PlageRTT=AH17)*ROW(PlageRTT))-1,0)),"",IF(OFFSET(RTT!$A$1,SUMPRODUCT((ListeSalariesRTT=$F$36)*(PlageRTT=AH17)*ROW(PlageRTT))-1,0)=$F$36,AH17,""))</f>
        <v/>
      </c>
      <c r="AK17" s="38" t="str">
        <f>IF(AL17="","",CHOOSE(MATCH(WEEKDAY(AL17,2),{1;2;3;4;5;6;7}),"L","M","ME","J","V","S","D"))</f>
        <v>D</v>
      </c>
      <c r="AL17" s="39">
        <f t="shared" si="21"/>
        <v>40832</v>
      </c>
      <c r="AM17" s="26" t="str">
        <f t="shared" ca="1" si="9"/>
        <v/>
      </c>
      <c r="AN17" s="32" t="str">
        <f ca="1">IF(ISERROR(OFFSET(RTT!$A$1,SUMPRODUCT((ListeSalariesRTT=$F$36)*(PlageRTT=AL17)*ROW(PlageRTT))-1,0)),"",IF(OFFSET(RTT!$A$1,SUMPRODUCT((ListeSalariesRTT=$F$36)*(PlageRTT=AL17)*ROW(PlageRTT))-1,0)=$F$36,AL17,""))</f>
        <v/>
      </c>
      <c r="AO17" s="38" t="str">
        <f>IF(AP17="","",CHOOSE(MATCH(WEEKDAY(AP17,2),{1;2;3;4;5;6;7}),"L","M","ME","J","V","S","D"))</f>
        <v>ME</v>
      </c>
      <c r="AP17" s="39">
        <f t="shared" si="22"/>
        <v>40863</v>
      </c>
      <c r="AQ17" s="26" t="str">
        <f t="shared" ca="1" si="10"/>
        <v/>
      </c>
      <c r="AR17" s="32" t="str">
        <f ca="1">IF(ISERROR(OFFSET(RTT!$A$1,SUMPRODUCT((ListeSalariesRTT=$F$36)*(PlageRTT=AP17)*ROW(PlageRTT))-1,0)),"",IF(OFFSET(RTT!$A$1,SUMPRODUCT((ListeSalariesRTT=$F$36)*(PlageRTT=AP17)*ROW(PlageRTT))-1,0)=$F$36,AP17,""))</f>
        <v/>
      </c>
      <c r="AS17" s="38" t="str">
        <f>IF(AT17="","",CHOOSE(MATCH(WEEKDAY(AT17,2),{1;2;3;4;5;6;7}),"L","M","ME","J","V","S","D"))</f>
        <v>V</v>
      </c>
      <c r="AT17" s="39">
        <f t="shared" si="23"/>
        <v>40893</v>
      </c>
      <c r="AU17" s="26" t="str">
        <f t="shared" ca="1" si="11"/>
        <v/>
      </c>
      <c r="AV17" s="32" t="str">
        <f ca="1">IF(ISERROR(OFFSET(RTT!$A$1,SUMPRODUCT((ListeSalariesRTT=$F$36)*(PlageRTT=AT17)*ROW(PlageRTT))-1,0)),"",IF(OFFSET(RTT!$A$1,SUMPRODUCT((ListeSalariesRTT=$F$36)*(PlageRTT=AT17)*ROW(PlageRTT))-1,0)=$F$36,AT17,""))</f>
        <v/>
      </c>
    </row>
    <row r="18" spans="1:48">
      <c r="A18" s="38" t="str">
        <f>IF(B18="","",CHOOSE(MATCH(WEEKDAY(B18,2),{1;2;3;4;5;6;7}),"L","M","ME","J","V","S","D"))</f>
        <v>L</v>
      </c>
      <c r="B18" s="39">
        <f t="shared" si="12"/>
        <v>40560</v>
      </c>
      <c r="C18" s="26" t="str">
        <f t="shared" ca="1" si="0"/>
        <v/>
      </c>
      <c r="D18" s="32" t="str">
        <f ca="1">IF(ISERROR(OFFSET(RTT!$A$1,SUMPRODUCT((ListeSalariesRTT=$F$36)*(PlageRTT=B18)*ROW(PlageRTT))-1,0)),"",IF(OFFSET(RTT!$A$1,SUMPRODUCT((ListeSalariesRTT=$F$36)*(PlageRTT=B18)*ROW(PlageRTT))-1,0)=$F$36,B18,""))</f>
        <v/>
      </c>
      <c r="E18" s="38" t="str">
        <f>IF(F18="","",CHOOSE(MATCH(WEEKDAY(F18,2),{1;2;3;4;5;6;7}),"L","M","ME","J","V","S","D"))</f>
        <v>J</v>
      </c>
      <c r="F18" s="39">
        <f t="shared" si="13"/>
        <v>40591</v>
      </c>
      <c r="G18" s="26" t="str">
        <f t="shared" ca="1" si="1"/>
        <v/>
      </c>
      <c r="H18" s="32" t="str">
        <f ca="1">IF(ISERROR(OFFSET(RTT!$A$1,SUMPRODUCT((ListeSalariesRTT=$F$36)*(PlageRTT=F18)*ROW(PlageRTT))-1,0)),"",IF(OFFSET(RTT!$A$1,SUMPRODUCT((ListeSalariesRTT=$F$36)*(PlageRTT=F18)*ROW(PlageRTT))-1,0)=$F$36,F18,""))</f>
        <v/>
      </c>
      <c r="I18" s="38" t="str">
        <f>IF(J18="","",CHOOSE(MATCH(WEEKDAY(J18,2),{1;2;3;4;5;6;7}),"L","M","ME","J","V","S","D"))</f>
        <v>J</v>
      </c>
      <c r="J18" s="39">
        <f t="shared" si="14"/>
        <v>40619</v>
      </c>
      <c r="K18" s="26" t="str">
        <f t="shared" ca="1" si="2"/>
        <v/>
      </c>
      <c r="L18" s="32" t="str">
        <f ca="1">IF(ISERROR(OFFSET(RTT!$A$1,SUMPRODUCT((ListeSalariesRTT=$F$36)*(PlageRTT=J18)*ROW(PlageRTT))-1,0)),"",IF(OFFSET(RTT!$A$1,SUMPRODUCT((ListeSalariesRTT=$F$36)*(PlageRTT=J18)*ROW(PlageRTT))-1,0)=$F$36,J18,""))</f>
        <v/>
      </c>
      <c r="M18" s="38" t="str">
        <f>IF(N18="","",CHOOSE(MATCH(WEEKDAY(N18,2),{1;2;3;4;5;6;7}),"L","M","ME","J","V","S","D"))</f>
        <v>D</v>
      </c>
      <c r="N18" s="39">
        <f t="shared" si="15"/>
        <v>40650</v>
      </c>
      <c r="O18" s="26" t="str">
        <f t="shared" ca="1" si="3"/>
        <v/>
      </c>
      <c r="P18" s="32" t="str">
        <f ca="1">IF(ISERROR(OFFSET(RTT!$A$1,SUMPRODUCT((ListeSalariesRTT=$F$36)*(PlageRTT=N18)*ROW(PlageRTT))-1,0)),"",IF(OFFSET(RTT!$A$1,SUMPRODUCT((ListeSalariesRTT=$F$36)*(PlageRTT=N18)*ROW(PlageRTT))-1,0)=$F$36,N18,""))</f>
        <v/>
      </c>
      <c r="Q18" s="38" t="str">
        <f>IF(R18="","",CHOOSE(MATCH(WEEKDAY(R18,2),{1;2;3;4;5;6;7}),"L","M","ME","J","V","S","D"))</f>
        <v>M</v>
      </c>
      <c r="R18" s="39">
        <f t="shared" si="16"/>
        <v>40680</v>
      </c>
      <c r="S18" s="26" t="str">
        <f t="shared" ca="1" si="4"/>
        <v/>
      </c>
      <c r="T18" s="32" t="str">
        <f ca="1">IF(ISERROR(OFFSET(RTT!$A$1,SUMPRODUCT((ListeSalariesRTT=$F$36)*(PlageRTT=R18)*ROW(PlageRTT))-1,0)),"",IF(OFFSET(RTT!$A$1,SUMPRODUCT((ListeSalariesRTT=$F$36)*(PlageRTT=R18)*ROW(PlageRTT))-1,0)=$F$36,R18,""))</f>
        <v/>
      </c>
      <c r="U18" s="38" t="str">
        <f>IF(V18="","",CHOOSE(MATCH(WEEKDAY(V18,2),{1;2;3;4;5;6;7}),"L","M","ME","J","V","S","D"))</f>
        <v>V</v>
      </c>
      <c r="V18" s="39">
        <f t="shared" si="17"/>
        <v>40711</v>
      </c>
      <c r="W18" s="26" t="str">
        <f t="shared" ca="1" si="5"/>
        <v/>
      </c>
      <c r="X18" s="32" t="str">
        <f ca="1">IF(ISERROR(OFFSET(RTT!$A$1,SUMPRODUCT((ListeSalariesRTT=$F$36)*(PlageRTT=V18)*ROW(PlageRTT))-1,0)),"",IF(OFFSET(RTT!$A$1,SUMPRODUCT((ListeSalariesRTT=$F$36)*(PlageRTT=V18)*ROW(PlageRTT))-1,0)=$F$36,V18,""))</f>
        <v/>
      </c>
      <c r="Y18" s="38" t="str">
        <f>IF(Z18="","",CHOOSE(MATCH(WEEKDAY(Z18,2),{1;2;3;4;5;6;7}),"L","M","ME","J","V","S","D"))</f>
        <v>D</v>
      </c>
      <c r="Z18" s="39">
        <f t="shared" si="18"/>
        <v>40741</v>
      </c>
      <c r="AA18" s="26" t="str">
        <f t="shared" ca="1" si="6"/>
        <v/>
      </c>
      <c r="AB18" s="32" t="str">
        <f ca="1">IF(ISERROR(OFFSET(RTT!$A$1,SUMPRODUCT((ListeSalariesRTT=$F$36)*(PlageRTT=Z18)*ROW(PlageRTT))-1,0)),"",IF(OFFSET(RTT!$A$1,SUMPRODUCT((ListeSalariesRTT=$F$36)*(PlageRTT=Z18)*ROW(PlageRTT))-1,0)=$F$36,Z18,""))</f>
        <v/>
      </c>
      <c r="AC18" s="38" t="str">
        <f>IF(AD18="","",CHOOSE(MATCH(WEEKDAY(AD18,2),{1;2;3;4;5;6;7}),"L","M","ME","J","V","S","D"))</f>
        <v>ME</v>
      </c>
      <c r="AD18" s="39">
        <f t="shared" si="19"/>
        <v>40772</v>
      </c>
      <c r="AE18" s="26" t="str">
        <f t="shared" ca="1" si="7"/>
        <v/>
      </c>
      <c r="AF18" s="32" t="str">
        <f ca="1">IF(ISERROR(OFFSET(RTT!$A$1,SUMPRODUCT((ListeSalariesRTT=$F$36)*(PlageRTT=AD18)*ROW(PlageRTT))-1,0)),"",IF(OFFSET(RTT!$A$1,SUMPRODUCT((ListeSalariesRTT=$F$36)*(PlageRTT=AD18)*ROW(PlageRTT))-1,0)=$F$36,AD18,""))</f>
        <v/>
      </c>
      <c r="AG18" s="38" t="str">
        <f>IF(AH18="","",CHOOSE(MATCH(WEEKDAY(AH18,2),{1;2;3;4;5;6;7}),"L","M","ME","J","V","S","D"))</f>
        <v>S</v>
      </c>
      <c r="AH18" s="39">
        <f t="shared" si="20"/>
        <v>40803</v>
      </c>
      <c r="AI18" s="26" t="str">
        <f t="shared" ca="1" si="8"/>
        <v/>
      </c>
      <c r="AJ18" s="32" t="str">
        <f ca="1">IF(ISERROR(OFFSET(RTT!$A$1,SUMPRODUCT((ListeSalariesRTT=$F$36)*(PlageRTT=AH18)*ROW(PlageRTT))-1,0)),"",IF(OFFSET(RTT!$A$1,SUMPRODUCT((ListeSalariesRTT=$F$36)*(PlageRTT=AH18)*ROW(PlageRTT))-1,0)=$F$36,AH18,""))</f>
        <v/>
      </c>
      <c r="AK18" s="38" t="str">
        <f>IF(AL18="","",CHOOSE(MATCH(WEEKDAY(AL18,2),{1;2;3;4;5;6;7}),"L","M","ME","J","V","S","D"))</f>
        <v>L</v>
      </c>
      <c r="AL18" s="39">
        <f t="shared" si="21"/>
        <v>40833</v>
      </c>
      <c r="AM18" s="26" t="str">
        <f t="shared" ca="1" si="9"/>
        <v/>
      </c>
      <c r="AN18" s="32" t="str">
        <f ca="1">IF(ISERROR(OFFSET(RTT!$A$1,SUMPRODUCT((ListeSalariesRTT=$F$36)*(PlageRTT=AL18)*ROW(PlageRTT))-1,0)),"",IF(OFFSET(RTT!$A$1,SUMPRODUCT((ListeSalariesRTT=$F$36)*(PlageRTT=AL18)*ROW(PlageRTT))-1,0)=$F$36,AL18,""))</f>
        <v/>
      </c>
      <c r="AO18" s="38" t="str">
        <f>IF(AP18="","",CHOOSE(MATCH(WEEKDAY(AP18,2),{1;2;3;4;5;6;7}),"L","M","ME","J","V","S","D"))</f>
        <v>J</v>
      </c>
      <c r="AP18" s="39">
        <f t="shared" si="22"/>
        <v>40864</v>
      </c>
      <c r="AQ18" s="26" t="str">
        <f t="shared" ca="1" si="10"/>
        <v/>
      </c>
      <c r="AR18" s="32" t="str">
        <f ca="1">IF(ISERROR(OFFSET(RTT!$A$1,SUMPRODUCT((ListeSalariesRTT=$F$36)*(PlageRTT=AP18)*ROW(PlageRTT))-1,0)),"",IF(OFFSET(RTT!$A$1,SUMPRODUCT((ListeSalariesRTT=$F$36)*(PlageRTT=AP18)*ROW(PlageRTT))-1,0)=$F$36,AP18,""))</f>
        <v/>
      </c>
      <c r="AS18" s="38" t="str">
        <f>IF(AT18="","",CHOOSE(MATCH(WEEKDAY(AT18,2),{1;2;3;4;5;6;7}),"L","M","ME","J","V","S","D"))</f>
        <v>S</v>
      </c>
      <c r="AT18" s="39">
        <f t="shared" si="23"/>
        <v>40894</v>
      </c>
      <c r="AU18" s="26" t="str">
        <f t="shared" ca="1" si="11"/>
        <v/>
      </c>
      <c r="AV18" s="32" t="str">
        <f ca="1">IF(ISERROR(OFFSET(RTT!$A$1,SUMPRODUCT((ListeSalariesRTT=$F$36)*(PlageRTT=AT18)*ROW(PlageRTT))-1,0)),"",IF(OFFSET(RTT!$A$1,SUMPRODUCT((ListeSalariesRTT=$F$36)*(PlageRTT=AT18)*ROW(PlageRTT))-1,0)=$F$36,AT18,""))</f>
        <v/>
      </c>
    </row>
    <row r="19" spans="1:48">
      <c r="A19" s="38" t="str">
        <f>IF(B19="","",CHOOSE(MATCH(WEEKDAY(B19,2),{1;2;3;4;5;6;7}),"L","M","ME","J","V","S","D"))</f>
        <v>M</v>
      </c>
      <c r="B19" s="39">
        <f t="shared" si="12"/>
        <v>40561</v>
      </c>
      <c r="C19" s="26" t="str">
        <f t="shared" ca="1" si="0"/>
        <v/>
      </c>
      <c r="D19" s="32" t="str">
        <f ca="1">IF(ISERROR(OFFSET(RTT!$A$1,SUMPRODUCT((ListeSalariesRTT=$F$36)*(PlageRTT=B19)*ROW(PlageRTT))-1,0)),"",IF(OFFSET(RTT!$A$1,SUMPRODUCT((ListeSalariesRTT=$F$36)*(PlageRTT=B19)*ROW(PlageRTT))-1,0)=$F$36,B19,""))</f>
        <v/>
      </c>
      <c r="E19" s="38" t="str">
        <f>IF(F19="","",CHOOSE(MATCH(WEEKDAY(F19,2),{1;2;3;4;5;6;7}),"L","M","ME","J","V","S","D"))</f>
        <v>V</v>
      </c>
      <c r="F19" s="39">
        <f t="shared" si="13"/>
        <v>40592</v>
      </c>
      <c r="G19" s="26" t="str">
        <f t="shared" ca="1" si="1"/>
        <v/>
      </c>
      <c r="H19" s="32" t="str">
        <f ca="1">IF(ISERROR(OFFSET(RTT!$A$1,SUMPRODUCT((ListeSalariesRTT=$F$36)*(PlageRTT=F19)*ROW(PlageRTT))-1,0)),"",IF(OFFSET(RTT!$A$1,SUMPRODUCT((ListeSalariesRTT=$F$36)*(PlageRTT=F19)*ROW(PlageRTT))-1,0)=$F$36,F19,""))</f>
        <v/>
      </c>
      <c r="I19" s="38" t="str">
        <f>IF(J19="","",CHOOSE(MATCH(WEEKDAY(J19,2),{1;2;3;4;5;6;7}),"L","M","ME","J","V","S","D"))</f>
        <v>V</v>
      </c>
      <c r="J19" s="39">
        <f t="shared" si="14"/>
        <v>40620</v>
      </c>
      <c r="K19" s="26" t="str">
        <f t="shared" ca="1" si="2"/>
        <v/>
      </c>
      <c r="L19" s="32" t="str">
        <f ca="1">IF(ISERROR(OFFSET(RTT!$A$1,SUMPRODUCT((ListeSalariesRTT=$F$36)*(PlageRTT=J19)*ROW(PlageRTT))-1,0)),"",IF(OFFSET(RTT!$A$1,SUMPRODUCT((ListeSalariesRTT=$F$36)*(PlageRTT=J19)*ROW(PlageRTT))-1,0)=$F$36,J19,""))</f>
        <v/>
      </c>
      <c r="M19" s="38" t="str">
        <f>IF(N19="","",CHOOSE(MATCH(WEEKDAY(N19,2),{1;2;3;4;5;6;7}),"L","M","ME","J","V","S","D"))</f>
        <v>L</v>
      </c>
      <c r="N19" s="39">
        <f t="shared" si="15"/>
        <v>40651</v>
      </c>
      <c r="O19" s="26" t="str">
        <f t="shared" ca="1" si="3"/>
        <v/>
      </c>
      <c r="P19" s="32" t="str">
        <f ca="1">IF(ISERROR(OFFSET(RTT!$A$1,SUMPRODUCT((ListeSalariesRTT=$F$36)*(PlageRTT=N19)*ROW(PlageRTT))-1,0)),"",IF(OFFSET(RTT!$A$1,SUMPRODUCT((ListeSalariesRTT=$F$36)*(PlageRTT=N19)*ROW(PlageRTT))-1,0)=$F$36,N19,""))</f>
        <v/>
      </c>
      <c r="Q19" s="38" t="str">
        <f>IF(R19="","",CHOOSE(MATCH(WEEKDAY(R19,2),{1;2;3;4;5;6;7}),"L","M","ME","J","V","S","D"))</f>
        <v>ME</v>
      </c>
      <c r="R19" s="39">
        <f t="shared" si="16"/>
        <v>40681</v>
      </c>
      <c r="S19" s="26" t="str">
        <f t="shared" ca="1" si="4"/>
        <v/>
      </c>
      <c r="T19" s="32" t="str">
        <f ca="1">IF(ISERROR(OFFSET(RTT!$A$1,SUMPRODUCT((ListeSalariesRTT=$F$36)*(PlageRTT=R19)*ROW(PlageRTT))-1,0)),"",IF(OFFSET(RTT!$A$1,SUMPRODUCT((ListeSalariesRTT=$F$36)*(PlageRTT=R19)*ROW(PlageRTT))-1,0)=$F$36,R19,""))</f>
        <v/>
      </c>
      <c r="U19" s="38" t="str">
        <f>IF(V19="","",CHOOSE(MATCH(WEEKDAY(V19,2),{1;2;3;4;5;6;7}),"L","M","ME","J","V","S","D"))</f>
        <v>S</v>
      </c>
      <c r="V19" s="39">
        <f t="shared" si="17"/>
        <v>40712</v>
      </c>
      <c r="W19" s="26" t="str">
        <f t="shared" ca="1" si="5"/>
        <v/>
      </c>
      <c r="X19" s="32" t="str">
        <f ca="1">IF(ISERROR(OFFSET(RTT!$A$1,SUMPRODUCT((ListeSalariesRTT=$F$36)*(PlageRTT=V19)*ROW(PlageRTT))-1,0)),"",IF(OFFSET(RTT!$A$1,SUMPRODUCT((ListeSalariesRTT=$F$36)*(PlageRTT=V19)*ROW(PlageRTT))-1,0)=$F$36,V19,""))</f>
        <v/>
      </c>
      <c r="Y19" s="38" t="str">
        <f>IF(Z19="","",CHOOSE(MATCH(WEEKDAY(Z19,2),{1;2;3;4;5;6;7}),"L","M","ME","J","V","S","D"))</f>
        <v>L</v>
      </c>
      <c r="Z19" s="39">
        <f t="shared" si="18"/>
        <v>40742</v>
      </c>
      <c r="AA19" s="26" t="str">
        <f t="shared" ca="1" si="6"/>
        <v/>
      </c>
      <c r="AB19" s="32" t="str">
        <f ca="1">IF(ISERROR(OFFSET(RTT!$A$1,SUMPRODUCT((ListeSalariesRTT=$F$36)*(PlageRTT=Z19)*ROW(PlageRTT))-1,0)),"",IF(OFFSET(RTT!$A$1,SUMPRODUCT((ListeSalariesRTT=$F$36)*(PlageRTT=Z19)*ROW(PlageRTT))-1,0)=$F$36,Z19,""))</f>
        <v/>
      </c>
      <c r="AC19" s="38" t="str">
        <f>IF(AD19="","",CHOOSE(MATCH(WEEKDAY(AD19,2),{1;2;3;4;5;6;7}),"L","M","ME","J","V","S","D"))</f>
        <v>J</v>
      </c>
      <c r="AD19" s="39">
        <f t="shared" si="19"/>
        <v>40773</v>
      </c>
      <c r="AE19" s="26" t="str">
        <f t="shared" ca="1" si="7"/>
        <v/>
      </c>
      <c r="AF19" s="32" t="str">
        <f ca="1">IF(ISERROR(OFFSET(RTT!$A$1,SUMPRODUCT((ListeSalariesRTT=$F$36)*(PlageRTT=AD19)*ROW(PlageRTT))-1,0)),"",IF(OFFSET(RTT!$A$1,SUMPRODUCT((ListeSalariesRTT=$F$36)*(PlageRTT=AD19)*ROW(PlageRTT))-1,0)=$F$36,AD19,""))</f>
        <v/>
      </c>
      <c r="AG19" s="38" t="str">
        <f>IF(AH19="","",CHOOSE(MATCH(WEEKDAY(AH19,2),{1;2;3;4;5;6;7}),"L","M","ME","J","V","S","D"))</f>
        <v>D</v>
      </c>
      <c r="AH19" s="39">
        <f t="shared" si="20"/>
        <v>40804</v>
      </c>
      <c r="AI19" s="26" t="str">
        <f t="shared" ca="1" si="8"/>
        <v/>
      </c>
      <c r="AJ19" s="32" t="str">
        <f ca="1">IF(ISERROR(OFFSET(RTT!$A$1,SUMPRODUCT((ListeSalariesRTT=$F$36)*(PlageRTT=AH19)*ROW(PlageRTT))-1,0)),"",IF(OFFSET(RTT!$A$1,SUMPRODUCT((ListeSalariesRTT=$F$36)*(PlageRTT=AH19)*ROW(PlageRTT))-1,0)=$F$36,AH19,""))</f>
        <v/>
      </c>
      <c r="AK19" s="38" t="str">
        <f>IF(AL19="","",CHOOSE(MATCH(WEEKDAY(AL19,2),{1;2;3;4;5;6;7}),"L","M","ME","J","V","S","D"))</f>
        <v>M</v>
      </c>
      <c r="AL19" s="39">
        <f t="shared" si="21"/>
        <v>40834</v>
      </c>
      <c r="AM19" s="26" t="str">
        <f t="shared" ca="1" si="9"/>
        <v/>
      </c>
      <c r="AN19" s="32" t="str">
        <f ca="1">IF(ISERROR(OFFSET(RTT!$A$1,SUMPRODUCT((ListeSalariesRTT=$F$36)*(PlageRTT=AL19)*ROW(PlageRTT))-1,0)),"",IF(OFFSET(RTT!$A$1,SUMPRODUCT((ListeSalariesRTT=$F$36)*(PlageRTT=AL19)*ROW(PlageRTT))-1,0)=$F$36,AL19,""))</f>
        <v/>
      </c>
      <c r="AO19" s="38" t="str">
        <f>IF(AP19="","",CHOOSE(MATCH(WEEKDAY(AP19,2),{1;2;3;4;5;6;7}),"L","M","ME","J","V","S","D"))</f>
        <v>V</v>
      </c>
      <c r="AP19" s="39">
        <f t="shared" si="22"/>
        <v>40865</v>
      </c>
      <c r="AQ19" s="26" t="str">
        <f t="shared" ca="1" si="10"/>
        <v/>
      </c>
      <c r="AR19" s="32" t="str">
        <f ca="1">IF(ISERROR(OFFSET(RTT!$A$1,SUMPRODUCT((ListeSalariesRTT=$F$36)*(PlageRTT=AP19)*ROW(PlageRTT))-1,0)),"",IF(OFFSET(RTT!$A$1,SUMPRODUCT((ListeSalariesRTT=$F$36)*(PlageRTT=AP19)*ROW(PlageRTT))-1,0)=$F$36,AP19,""))</f>
        <v/>
      </c>
      <c r="AS19" s="38" t="str">
        <f>IF(AT19="","",CHOOSE(MATCH(WEEKDAY(AT19,2),{1;2;3;4;5;6;7}),"L","M","ME","J","V","S","D"))</f>
        <v>D</v>
      </c>
      <c r="AT19" s="39">
        <f t="shared" si="23"/>
        <v>40895</v>
      </c>
      <c r="AU19" s="26" t="str">
        <f t="shared" ca="1" si="11"/>
        <v/>
      </c>
      <c r="AV19" s="32" t="str">
        <f ca="1">IF(ISERROR(OFFSET(RTT!$A$1,SUMPRODUCT((ListeSalariesRTT=$F$36)*(PlageRTT=AT19)*ROW(PlageRTT))-1,0)),"",IF(OFFSET(RTT!$A$1,SUMPRODUCT((ListeSalariesRTT=$F$36)*(PlageRTT=AT19)*ROW(PlageRTT))-1,0)=$F$36,AT19,""))</f>
        <v/>
      </c>
    </row>
    <row r="20" spans="1:48">
      <c r="A20" s="38" t="str">
        <f>IF(B20="","",CHOOSE(MATCH(WEEKDAY(B20,2),{1;2;3;4;5;6;7}),"L","M","ME","J","V","S","D"))</f>
        <v>ME</v>
      </c>
      <c r="B20" s="39">
        <f t="shared" si="12"/>
        <v>40562</v>
      </c>
      <c r="C20" s="26" t="str">
        <f t="shared" ca="1" si="0"/>
        <v/>
      </c>
      <c r="D20" s="32" t="str">
        <f ca="1">IF(ISERROR(OFFSET(RTT!$A$1,SUMPRODUCT((ListeSalariesRTT=$F$36)*(PlageRTT=B20)*ROW(PlageRTT))-1,0)),"",IF(OFFSET(RTT!$A$1,SUMPRODUCT((ListeSalariesRTT=$F$36)*(PlageRTT=B20)*ROW(PlageRTT))-1,0)=$F$36,B20,""))</f>
        <v/>
      </c>
      <c r="E20" s="38" t="str">
        <f>IF(F20="","",CHOOSE(MATCH(WEEKDAY(F20,2),{1;2;3;4;5;6;7}),"L","M","ME","J","V","S","D"))</f>
        <v>S</v>
      </c>
      <c r="F20" s="39">
        <f t="shared" si="13"/>
        <v>40593</v>
      </c>
      <c r="G20" s="26" t="str">
        <f t="shared" ca="1" si="1"/>
        <v/>
      </c>
      <c r="H20" s="32" t="str">
        <f ca="1">IF(ISERROR(OFFSET(RTT!$A$1,SUMPRODUCT((ListeSalariesRTT=$F$36)*(PlageRTT=F20)*ROW(PlageRTT))-1,0)),"",IF(OFFSET(RTT!$A$1,SUMPRODUCT((ListeSalariesRTT=$F$36)*(PlageRTT=F20)*ROW(PlageRTT))-1,0)=$F$36,F20,""))</f>
        <v/>
      </c>
      <c r="I20" s="38" t="str">
        <f>IF(J20="","",CHOOSE(MATCH(WEEKDAY(J20,2),{1;2;3;4;5;6;7}),"L","M","ME","J","V","S","D"))</f>
        <v>S</v>
      </c>
      <c r="J20" s="39">
        <f t="shared" si="14"/>
        <v>40621</v>
      </c>
      <c r="K20" s="26" t="str">
        <f t="shared" ca="1" si="2"/>
        <v/>
      </c>
      <c r="L20" s="32" t="str">
        <f ca="1">IF(ISERROR(OFFSET(RTT!$A$1,SUMPRODUCT((ListeSalariesRTT=$F$36)*(PlageRTT=J20)*ROW(PlageRTT))-1,0)),"",IF(OFFSET(RTT!$A$1,SUMPRODUCT((ListeSalariesRTT=$F$36)*(PlageRTT=J20)*ROW(PlageRTT))-1,0)=$F$36,J20,""))</f>
        <v/>
      </c>
      <c r="M20" s="38" t="str">
        <f>IF(N20="","",CHOOSE(MATCH(WEEKDAY(N20,2),{1;2;3;4;5;6;7}),"L","M","ME","J","V","S","D"))</f>
        <v>M</v>
      </c>
      <c r="N20" s="39">
        <f t="shared" si="15"/>
        <v>40652</v>
      </c>
      <c r="O20" s="26" t="str">
        <f t="shared" ca="1" si="3"/>
        <v/>
      </c>
      <c r="P20" s="32" t="str">
        <f ca="1">IF(ISERROR(OFFSET(RTT!$A$1,SUMPRODUCT((ListeSalariesRTT=$F$36)*(PlageRTT=N20)*ROW(PlageRTT))-1,0)),"",IF(OFFSET(RTT!$A$1,SUMPRODUCT((ListeSalariesRTT=$F$36)*(PlageRTT=N20)*ROW(PlageRTT))-1,0)=$F$36,N20,""))</f>
        <v/>
      </c>
      <c r="Q20" s="38" t="str">
        <f>IF(R20="","",CHOOSE(MATCH(WEEKDAY(R20,2),{1;2;3;4;5;6;7}),"L","M","ME","J","V","S","D"))</f>
        <v>J</v>
      </c>
      <c r="R20" s="39">
        <f t="shared" si="16"/>
        <v>40682</v>
      </c>
      <c r="S20" s="26" t="str">
        <f t="shared" ca="1" si="4"/>
        <v/>
      </c>
      <c r="T20" s="32" t="str">
        <f ca="1">IF(ISERROR(OFFSET(RTT!$A$1,SUMPRODUCT((ListeSalariesRTT=$F$36)*(PlageRTT=R20)*ROW(PlageRTT))-1,0)),"",IF(OFFSET(RTT!$A$1,SUMPRODUCT((ListeSalariesRTT=$F$36)*(PlageRTT=R20)*ROW(PlageRTT))-1,0)=$F$36,R20,""))</f>
        <v/>
      </c>
      <c r="U20" s="38" t="str">
        <f>IF(V20="","",CHOOSE(MATCH(WEEKDAY(V20,2),{1;2;3;4;5;6;7}),"L","M","ME","J","V","S","D"))</f>
        <v>D</v>
      </c>
      <c r="V20" s="39">
        <f t="shared" si="17"/>
        <v>40713</v>
      </c>
      <c r="W20" s="26" t="str">
        <f t="shared" ca="1" si="5"/>
        <v/>
      </c>
      <c r="X20" s="32" t="str">
        <f ca="1">IF(ISERROR(OFFSET(RTT!$A$1,SUMPRODUCT((ListeSalariesRTT=$F$36)*(PlageRTT=V20)*ROW(PlageRTT))-1,0)),"",IF(OFFSET(RTT!$A$1,SUMPRODUCT((ListeSalariesRTT=$F$36)*(PlageRTT=V20)*ROW(PlageRTT))-1,0)=$F$36,V20,""))</f>
        <v/>
      </c>
      <c r="Y20" s="38" t="str">
        <f>IF(Z20="","",CHOOSE(MATCH(WEEKDAY(Z20,2),{1;2;3;4;5;6;7}),"L","M","ME","J","V","S","D"))</f>
        <v>M</v>
      </c>
      <c r="Z20" s="39">
        <f t="shared" si="18"/>
        <v>40743</v>
      </c>
      <c r="AA20" s="26" t="str">
        <f t="shared" ca="1" si="6"/>
        <v/>
      </c>
      <c r="AB20" s="32" t="str">
        <f ca="1">IF(ISERROR(OFFSET(RTT!$A$1,SUMPRODUCT((ListeSalariesRTT=$F$36)*(PlageRTT=Z20)*ROW(PlageRTT))-1,0)),"",IF(OFFSET(RTT!$A$1,SUMPRODUCT((ListeSalariesRTT=$F$36)*(PlageRTT=Z20)*ROW(PlageRTT))-1,0)=$F$36,Z20,""))</f>
        <v/>
      </c>
      <c r="AC20" s="38" t="str">
        <f>IF(AD20="","",CHOOSE(MATCH(WEEKDAY(AD20,2),{1;2;3;4;5;6;7}),"L","M","ME","J","V","S","D"))</f>
        <v>V</v>
      </c>
      <c r="AD20" s="39">
        <f t="shared" si="19"/>
        <v>40774</v>
      </c>
      <c r="AE20" s="26" t="str">
        <f t="shared" ca="1" si="7"/>
        <v/>
      </c>
      <c r="AF20" s="32" t="str">
        <f ca="1">IF(ISERROR(OFFSET(RTT!$A$1,SUMPRODUCT((ListeSalariesRTT=$F$36)*(PlageRTT=AD20)*ROW(PlageRTT))-1,0)),"",IF(OFFSET(RTT!$A$1,SUMPRODUCT((ListeSalariesRTT=$F$36)*(PlageRTT=AD20)*ROW(PlageRTT))-1,0)=$F$36,AD20,""))</f>
        <v/>
      </c>
      <c r="AG20" s="38" t="str">
        <f>IF(AH20="","",CHOOSE(MATCH(WEEKDAY(AH20,2),{1;2;3;4;5;6;7}),"L","M","ME","J","V","S","D"))</f>
        <v>L</v>
      </c>
      <c r="AH20" s="39">
        <f t="shared" si="20"/>
        <v>40805</v>
      </c>
      <c r="AI20" s="26" t="str">
        <f t="shared" ca="1" si="8"/>
        <v/>
      </c>
      <c r="AJ20" s="32" t="str">
        <f ca="1">IF(ISERROR(OFFSET(RTT!$A$1,SUMPRODUCT((ListeSalariesRTT=$F$36)*(PlageRTT=AH20)*ROW(PlageRTT))-1,0)),"",IF(OFFSET(RTT!$A$1,SUMPRODUCT((ListeSalariesRTT=$F$36)*(PlageRTT=AH20)*ROW(PlageRTT))-1,0)=$F$36,AH20,""))</f>
        <v/>
      </c>
      <c r="AK20" s="38" t="str">
        <f>IF(AL20="","",CHOOSE(MATCH(WEEKDAY(AL20,2),{1;2;3;4;5;6;7}),"L","M","ME","J","V","S","D"))</f>
        <v>ME</v>
      </c>
      <c r="AL20" s="39">
        <f t="shared" si="21"/>
        <v>40835</v>
      </c>
      <c r="AM20" s="26" t="str">
        <f t="shared" ca="1" si="9"/>
        <v/>
      </c>
      <c r="AN20" s="32" t="str">
        <f ca="1">IF(ISERROR(OFFSET(RTT!$A$1,SUMPRODUCT((ListeSalariesRTT=$F$36)*(PlageRTT=AL20)*ROW(PlageRTT))-1,0)),"",IF(OFFSET(RTT!$A$1,SUMPRODUCT((ListeSalariesRTT=$F$36)*(PlageRTT=AL20)*ROW(PlageRTT))-1,0)=$F$36,AL20,""))</f>
        <v/>
      </c>
      <c r="AO20" s="38" t="str">
        <f>IF(AP20="","",CHOOSE(MATCH(WEEKDAY(AP20,2),{1;2;3;4;5;6;7}),"L","M","ME","J","V","S","D"))</f>
        <v>S</v>
      </c>
      <c r="AP20" s="39">
        <f t="shared" si="22"/>
        <v>40866</v>
      </c>
      <c r="AQ20" s="26" t="str">
        <f t="shared" ca="1" si="10"/>
        <v/>
      </c>
      <c r="AR20" s="32" t="str">
        <f ca="1">IF(ISERROR(OFFSET(RTT!$A$1,SUMPRODUCT((ListeSalariesRTT=$F$36)*(PlageRTT=AP20)*ROW(PlageRTT))-1,0)),"",IF(OFFSET(RTT!$A$1,SUMPRODUCT((ListeSalariesRTT=$F$36)*(PlageRTT=AP20)*ROW(PlageRTT))-1,0)=$F$36,AP20,""))</f>
        <v/>
      </c>
      <c r="AS20" s="38" t="str">
        <f>IF(AT20="","",CHOOSE(MATCH(WEEKDAY(AT20,2),{1;2;3;4;5;6;7}),"L","M","ME","J","V","S","D"))</f>
        <v>L</v>
      </c>
      <c r="AT20" s="39">
        <f t="shared" si="23"/>
        <v>40896</v>
      </c>
      <c r="AU20" s="26" t="str">
        <f t="shared" ca="1" si="11"/>
        <v/>
      </c>
      <c r="AV20" s="32" t="str">
        <f ca="1">IF(ISERROR(OFFSET(RTT!$A$1,SUMPRODUCT((ListeSalariesRTT=$F$36)*(PlageRTT=AT20)*ROW(PlageRTT))-1,0)),"",IF(OFFSET(RTT!$A$1,SUMPRODUCT((ListeSalariesRTT=$F$36)*(PlageRTT=AT20)*ROW(PlageRTT))-1,0)=$F$36,AT20,""))</f>
        <v/>
      </c>
    </row>
    <row r="21" spans="1:48">
      <c r="A21" s="38" t="str">
        <f>IF(B21="","",CHOOSE(MATCH(WEEKDAY(B21,2),{1;2;3;4;5;6;7}),"L","M","ME","J","V","S","D"))</f>
        <v>J</v>
      </c>
      <c r="B21" s="39">
        <f t="shared" si="12"/>
        <v>40563</v>
      </c>
      <c r="C21" s="26" t="str">
        <f t="shared" ca="1" si="0"/>
        <v/>
      </c>
      <c r="D21" s="32" t="str">
        <f ca="1">IF(ISERROR(OFFSET(RTT!$A$1,SUMPRODUCT((ListeSalariesRTT=$F$36)*(PlageRTT=B21)*ROW(PlageRTT))-1,0)),"",IF(OFFSET(RTT!$A$1,SUMPRODUCT((ListeSalariesRTT=$F$36)*(PlageRTT=B21)*ROW(PlageRTT))-1,0)=$F$36,B21,""))</f>
        <v/>
      </c>
      <c r="E21" s="38" t="str">
        <f>IF(F21="","",CHOOSE(MATCH(WEEKDAY(F21,2),{1;2;3;4;5;6;7}),"L","M","ME","J","V","S","D"))</f>
        <v>D</v>
      </c>
      <c r="F21" s="39">
        <f t="shared" si="13"/>
        <v>40594</v>
      </c>
      <c r="G21" s="26" t="str">
        <f t="shared" ca="1" si="1"/>
        <v/>
      </c>
      <c r="H21" s="32" t="str">
        <f ca="1">IF(ISERROR(OFFSET(RTT!$A$1,SUMPRODUCT((ListeSalariesRTT=$F$36)*(PlageRTT=F21)*ROW(PlageRTT))-1,0)),"",IF(OFFSET(RTT!$A$1,SUMPRODUCT((ListeSalariesRTT=$F$36)*(PlageRTT=F21)*ROW(PlageRTT))-1,0)=$F$36,F21,""))</f>
        <v/>
      </c>
      <c r="I21" s="38" t="str">
        <f>IF(J21="","",CHOOSE(MATCH(WEEKDAY(J21,2),{1;2;3;4;5;6;7}),"L","M","ME","J","V","S","D"))</f>
        <v>D</v>
      </c>
      <c r="J21" s="39">
        <f t="shared" si="14"/>
        <v>40622</v>
      </c>
      <c r="K21" s="26" t="str">
        <f t="shared" ca="1" si="2"/>
        <v/>
      </c>
      <c r="L21" s="32" t="str">
        <f ca="1">IF(ISERROR(OFFSET(RTT!$A$1,SUMPRODUCT((ListeSalariesRTT=$F$36)*(PlageRTT=J21)*ROW(PlageRTT))-1,0)),"",IF(OFFSET(RTT!$A$1,SUMPRODUCT((ListeSalariesRTT=$F$36)*(PlageRTT=J21)*ROW(PlageRTT))-1,0)=$F$36,J21,""))</f>
        <v/>
      </c>
      <c r="M21" s="38" t="str">
        <f>IF(N21="","",CHOOSE(MATCH(WEEKDAY(N21,2),{1;2;3;4;5;6;7}),"L","M","ME","J","V","S","D"))</f>
        <v>ME</v>
      </c>
      <c r="N21" s="39">
        <f t="shared" si="15"/>
        <v>40653</v>
      </c>
      <c r="O21" s="26" t="str">
        <f t="shared" ca="1" si="3"/>
        <v/>
      </c>
      <c r="P21" s="32" t="str">
        <f ca="1">IF(ISERROR(OFFSET(RTT!$A$1,SUMPRODUCT((ListeSalariesRTT=$F$36)*(PlageRTT=N21)*ROW(PlageRTT))-1,0)),"",IF(OFFSET(RTT!$A$1,SUMPRODUCT((ListeSalariesRTT=$F$36)*(PlageRTT=N21)*ROW(PlageRTT))-1,0)=$F$36,N21,""))</f>
        <v/>
      </c>
      <c r="Q21" s="38" t="str">
        <f>IF(R21="","",CHOOSE(MATCH(WEEKDAY(R21,2),{1;2;3;4;5;6;7}),"L","M","ME","J","V","S","D"))</f>
        <v>V</v>
      </c>
      <c r="R21" s="39">
        <f t="shared" si="16"/>
        <v>40683</v>
      </c>
      <c r="S21" s="26" t="str">
        <f t="shared" ca="1" si="4"/>
        <v/>
      </c>
      <c r="T21" s="32" t="str">
        <f ca="1">IF(ISERROR(OFFSET(RTT!$A$1,SUMPRODUCT((ListeSalariesRTT=$F$36)*(PlageRTT=R21)*ROW(PlageRTT))-1,0)),"",IF(OFFSET(RTT!$A$1,SUMPRODUCT((ListeSalariesRTT=$F$36)*(PlageRTT=R21)*ROW(PlageRTT))-1,0)=$F$36,R21,""))</f>
        <v/>
      </c>
      <c r="U21" s="38" t="str">
        <f>IF(V21="","",CHOOSE(MATCH(WEEKDAY(V21,2),{1;2;3;4;5;6;7}),"L","M","ME","J","V","S","D"))</f>
        <v>L</v>
      </c>
      <c r="V21" s="39">
        <f t="shared" si="17"/>
        <v>40714</v>
      </c>
      <c r="W21" s="26" t="str">
        <f t="shared" ca="1" si="5"/>
        <v/>
      </c>
      <c r="X21" s="32" t="str">
        <f ca="1">IF(ISERROR(OFFSET(RTT!$A$1,SUMPRODUCT((ListeSalariesRTT=$F$36)*(PlageRTT=V21)*ROW(PlageRTT))-1,0)),"",IF(OFFSET(RTT!$A$1,SUMPRODUCT((ListeSalariesRTT=$F$36)*(PlageRTT=V21)*ROW(PlageRTT))-1,0)=$F$36,V21,""))</f>
        <v/>
      </c>
      <c r="Y21" s="38" t="str">
        <f>IF(Z21="","",CHOOSE(MATCH(WEEKDAY(Z21,2),{1;2;3;4;5;6;7}),"L","M","ME","J","V","S","D"))</f>
        <v>ME</v>
      </c>
      <c r="Z21" s="39">
        <f t="shared" si="18"/>
        <v>40744</v>
      </c>
      <c r="AA21" s="26" t="str">
        <f t="shared" ca="1" si="6"/>
        <v/>
      </c>
      <c r="AB21" s="32" t="str">
        <f ca="1">IF(ISERROR(OFFSET(RTT!$A$1,SUMPRODUCT((ListeSalariesRTT=$F$36)*(PlageRTT=Z21)*ROW(PlageRTT))-1,0)),"",IF(OFFSET(RTT!$A$1,SUMPRODUCT((ListeSalariesRTT=$F$36)*(PlageRTT=Z21)*ROW(PlageRTT))-1,0)=$F$36,Z21,""))</f>
        <v/>
      </c>
      <c r="AC21" s="38" t="str">
        <f>IF(AD21="","",CHOOSE(MATCH(WEEKDAY(AD21,2),{1;2;3;4;5;6;7}),"L","M","ME","J","V","S","D"))</f>
        <v>S</v>
      </c>
      <c r="AD21" s="39">
        <f t="shared" si="19"/>
        <v>40775</v>
      </c>
      <c r="AE21" s="26" t="str">
        <f t="shared" ca="1" si="7"/>
        <v/>
      </c>
      <c r="AF21" s="32" t="str">
        <f ca="1">IF(ISERROR(OFFSET(RTT!$A$1,SUMPRODUCT((ListeSalariesRTT=$F$36)*(PlageRTT=AD21)*ROW(PlageRTT))-1,0)),"",IF(OFFSET(RTT!$A$1,SUMPRODUCT((ListeSalariesRTT=$F$36)*(PlageRTT=AD21)*ROW(PlageRTT))-1,0)=$F$36,AD21,""))</f>
        <v/>
      </c>
      <c r="AG21" s="38" t="str">
        <f>IF(AH21="","",CHOOSE(MATCH(WEEKDAY(AH21,2),{1;2;3;4;5;6;7}),"L","M","ME","J","V","S","D"))</f>
        <v>M</v>
      </c>
      <c r="AH21" s="39">
        <f t="shared" si="20"/>
        <v>40806</v>
      </c>
      <c r="AI21" s="26" t="str">
        <f t="shared" ca="1" si="8"/>
        <v/>
      </c>
      <c r="AJ21" s="32" t="str">
        <f ca="1">IF(ISERROR(OFFSET(RTT!$A$1,SUMPRODUCT((ListeSalariesRTT=$F$36)*(PlageRTT=AH21)*ROW(PlageRTT))-1,0)),"",IF(OFFSET(RTT!$A$1,SUMPRODUCT((ListeSalariesRTT=$F$36)*(PlageRTT=AH21)*ROW(PlageRTT))-1,0)=$F$36,AH21,""))</f>
        <v/>
      </c>
      <c r="AK21" s="38" t="str">
        <f>IF(AL21="","",CHOOSE(MATCH(WEEKDAY(AL21,2),{1;2;3;4;5;6;7}),"L","M","ME","J","V","S","D"))</f>
        <v>J</v>
      </c>
      <c r="AL21" s="39">
        <f t="shared" si="21"/>
        <v>40836</v>
      </c>
      <c r="AM21" s="26" t="str">
        <f t="shared" ca="1" si="9"/>
        <v/>
      </c>
      <c r="AN21" s="32" t="str">
        <f ca="1">IF(ISERROR(OFFSET(RTT!$A$1,SUMPRODUCT((ListeSalariesRTT=$F$36)*(PlageRTT=AL21)*ROW(PlageRTT))-1,0)),"",IF(OFFSET(RTT!$A$1,SUMPRODUCT((ListeSalariesRTT=$F$36)*(PlageRTT=AL21)*ROW(PlageRTT))-1,0)=$F$36,AL21,""))</f>
        <v/>
      </c>
      <c r="AO21" s="38" t="str">
        <f>IF(AP21="","",CHOOSE(MATCH(WEEKDAY(AP21,2),{1;2;3;4;5;6;7}),"L","M","ME","J","V","S","D"))</f>
        <v>D</v>
      </c>
      <c r="AP21" s="39">
        <f t="shared" si="22"/>
        <v>40867</v>
      </c>
      <c r="AQ21" s="26" t="str">
        <f t="shared" ca="1" si="10"/>
        <v/>
      </c>
      <c r="AR21" s="32" t="str">
        <f ca="1">IF(ISERROR(OFFSET(RTT!$A$1,SUMPRODUCT((ListeSalariesRTT=$F$36)*(PlageRTT=AP21)*ROW(PlageRTT))-1,0)),"",IF(OFFSET(RTT!$A$1,SUMPRODUCT((ListeSalariesRTT=$F$36)*(PlageRTT=AP21)*ROW(PlageRTT))-1,0)=$F$36,AP21,""))</f>
        <v/>
      </c>
      <c r="AS21" s="38" t="str">
        <f>IF(AT21="","",CHOOSE(MATCH(WEEKDAY(AT21,2),{1;2;3;4;5;6;7}),"L","M","ME","J","V","S","D"))</f>
        <v>M</v>
      </c>
      <c r="AT21" s="39">
        <f t="shared" si="23"/>
        <v>40897</v>
      </c>
      <c r="AU21" s="26" t="str">
        <f t="shared" ca="1" si="11"/>
        <v/>
      </c>
      <c r="AV21" s="32" t="str">
        <f ca="1">IF(ISERROR(OFFSET(RTT!$A$1,SUMPRODUCT((ListeSalariesRTT=$F$36)*(PlageRTT=AT21)*ROW(PlageRTT))-1,0)),"",IF(OFFSET(RTT!$A$1,SUMPRODUCT((ListeSalariesRTT=$F$36)*(PlageRTT=AT21)*ROW(PlageRTT))-1,0)=$F$36,AT21,""))</f>
        <v/>
      </c>
    </row>
    <row r="22" spans="1:48">
      <c r="A22" s="38" t="str">
        <f>IF(B22="","",CHOOSE(MATCH(WEEKDAY(B22,2),{1;2;3;4;5;6;7}),"L","M","ME","J","V","S","D"))</f>
        <v>V</v>
      </c>
      <c r="B22" s="39">
        <f t="shared" si="12"/>
        <v>40564</v>
      </c>
      <c r="C22" s="26" t="str">
        <f t="shared" ca="1" si="0"/>
        <v/>
      </c>
      <c r="D22" s="32" t="str">
        <f ca="1">IF(ISERROR(OFFSET(RTT!$A$1,SUMPRODUCT((ListeSalariesRTT=$F$36)*(PlageRTT=B22)*ROW(PlageRTT))-1,0)),"",IF(OFFSET(RTT!$A$1,SUMPRODUCT((ListeSalariesRTT=$F$36)*(PlageRTT=B22)*ROW(PlageRTT))-1,0)=$F$36,B22,""))</f>
        <v/>
      </c>
      <c r="E22" s="38" t="str">
        <f>IF(F22="","",CHOOSE(MATCH(WEEKDAY(F22,2),{1;2;3;4;5;6;7}),"L","M","ME","J","V","S","D"))</f>
        <v>L</v>
      </c>
      <c r="F22" s="39">
        <f t="shared" si="13"/>
        <v>40595</v>
      </c>
      <c r="G22" s="26" t="str">
        <f t="shared" ca="1" si="1"/>
        <v/>
      </c>
      <c r="H22" s="32" t="str">
        <f ca="1">IF(ISERROR(OFFSET(RTT!$A$1,SUMPRODUCT((ListeSalariesRTT=$F$36)*(PlageRTT=F22)*ROW(PlageRTT))-1,0)),"",IF(OFFSET(RTT!$A$1,SUMPRODUCT((ListeSalariesRTT=$F$36)*(PlageRTT=F22)*ROW(PlageRTT))-1,0)=$F$36,F22,""))</f>
        <v/>
      </c>
      <c r="I22" s="38" t="str">
        <f>IF(J22="","",CHOOSE(MATCH(WEEKDAY(J22,2),{1;2;3;4;5;6;7}),"L","M","ME","J","V","S","D"))</f>
        <v>L</v>
      </c>
      <c r="J22" s="39">
        <f t="shared" si="14"/>
        <v>40623</v>
      </c>
      <c r="K22" s="26" t="str">
        <f t="shared" ca="1" si="2"/>
        <v/>
      </c>
      <c r="L22" s="32" t="str">
        <f ca="1">IF(ISERROR(OFFSET(RTT!$A$1,SUMPRODUCT((ListeSalariesRTT=$F$36)*(PlageRTT=J22)*ROW(PlageRTT))-1,0)),"",IF(OFFSET(RTT!$A$1,SUMPRODUCT((ListeSalariesRTT=$F$36)*(PlageRTT=J22)*ROW(PlageRTT))-1,0)=$F$36,J22,""))</f>
        <v/>
      </c>
      <c r="M22" s="38" t="str">
        <f>IF(N22="","",CHOOSE(MATCH(WEEKDAY(N22,2),{1;2;3;4;5;6;7}),"L","M","ME","J","V","S","D"))</f>
        <v>J</v>
      </c>
      <c r="N22" s="39">
        <f t="shared" si="15"/>
        <v>40654</v>
      </c>
      <c r="O22" s="26" t="str">
        <f t="shared" ca="1" si="3"/>
        <v/>
      </c>
      <c r="P22" s="32" t="str">
        <f ca="1">IF(ISERROR(OFFSET(RTT!$A$1,SUMPRODUCT((ListeSalariesRTT=$F$36)*(PlageRTT=N22)*ROW(PlageRTT))-1,0)),"",IF(OFFSET(RTT!$A$1,SUMPRODUCT((ListeSalariesRTT=$F$36)*(PlageRTT=N22)*ROW(PlageRTT))-1,0)=$F$36,N22,""))</f>
        <v/>
      </c>
      <c r="Q22" s="38" t="str">
        <f>IF(R22="","",CHOOSE(MATCH(WEEKDAY(R22,2),{1;2;3;4;5;6;7}),"L","M","ME","J","V","S","D"))</f>
        <v>S</v>
      </c>
      <c r="R22" s="39">
        <f t="shared" si="16"/>
        <v>40684</v>
      </c>
      <c r="S22" s="26" t="str">
        <f t="shared" ca="1" si="4"/>
        <v/>
      </c>
      <c r="T22" s="32" t="str">
        <f ca="1">IF(ISERROR(OFFSET(RTT!$A$1,SUMPRODUCT((ListeSalariesRTT=$F$36)*(PlageRTT=R22)*ROW(PlageRTT))-1,0)),"",IF(OFFSET(RTT!$A$1,SUMPRODUCT((ListeSalariesRTT=$F$36)*(PlageRTT=R22)*ROW(PlageRTT))-1,0)=$F$36,R22,""))</f>
        <v/>
      </c>
      <c r="U22" s="38" t="str">
        <f>IF(V22="","",CHOOSE(MATCH(WEEKDAY(V22,2),{1;2;3;4;5;6;7}),"L","M","ME","J","V","S","D"))</f>
        <v>M</v>
      </c>
      <c r="V22" s="39">
        <f t="shared" si="17"/>
        <v>40715</v>
      </c>
      <c r="W22" s="26" t="str">
        <f t="shared" ca="1" si="5"/>
        <v/>
      </c>
      <c r="X22" s="32" t="str">
        <f ca="1">IF(ISERROR(OFFSET(RTT!$A$1,SUMPRODUCT((ListeSalariesRTT=$F$36)*(PlageRTT=V22)*ROW(PlageRTT))-1,0)),"",IF(OFFSET(RTT!$A$1,SUMPRODUCT((ListeSalariesRTT=$F$36)*(PlageRTT=V22)*ROW(PlageRTT))-1,0)=$F$36,V22,""))</f>
        <v/>
      </c>
      <c r="Y22" s="38" t="str">
        <f>IF(Z22="","",CHOOSE(MATCH(WEEKDAY(Z22,2),{1;2;3;4;5;6;7}),"L","M","ME","J","V","S","D"))</f>
        <v>J</v>
      </c>
      <c r="Z22" s="39">
        <f t="shared" si="18"/>
        <v>40745</v>
      </c>
      <c r="AA22" s="26" t="str">
        <f t="shared" ca="1" si="6"/>
        <v/>
      </c>
      <c r="AB22" s="32" t="str">
        <f ca="1">IF(ISERROR(OFFSET(RTT!$A$1,SUMPRODUCT((ListeSalariesRTT=$F$36)*(PlageRTT=Z22)*ROW(PlageRTT))-1,0)),"",IF(OFFSET(RTT!$A$1,SUMPRODUCT((ListeSalariesRTT=$F$36)*(PlageRTT=Z22)*ROW(PlageRTT))-1,0)=$F$36,Z22,""))</f>
        <v/>
      </c>
      <c r="AC22" s="38" t="str">
        <f>IF(AD22="","",CHOOSE(MATCH(WEEKDAY(AD22,2),{1;2;3;4;5;6;7}),"L","M","ME","J","V","S","D"))</f>
        <v>D</v>
      </c>
      <c r="AD22" s="39">
        <f t="shared" si="19"/>
        <v>40776</v>
      </c>
      <c r="AE22" s="26" t="str">
        <f t="shared" ca="1" si="7"/>
        <v/>
      </c>
      <c r="AF22" s="32" t="str">
        <f ca="1">IF(ISERROR(OFFSET(RTT!$A$1,SUMPRODUCT((ListeSalariesRTT=$F$36)*(PlageRTT=AD22)*ROW(PlageRTT))-1,0)),"",IF(OFFSET(RTT!$A$1,SUMPRODUCT((ListeSalariesRTT=$F$36)*(PlageRTT=AD22)*ROW(PlageRTT))-1,0)=$F$36,AD22,""))</f>
        <v/>
      </c>
      <c r="AG22" s="38" t="str">
        <f>IF(AH22="","",CHOOSE(MATCH(WEEKDAY(AH22,2),{1;2;3;4;5;6;7}),"L","M","ME","J","V","S","D"))</f>
        <v>ME</v>
      </c>
      <c r="AH22" s="39">
        <f t="shared" si="20"/>
        <v>40807</v>
      </c>
      <c r="AI22" s="26" t="str">
        <f t="shared" ca="1" si="8"/>
        <v/>
      </c>
      <c r="AJ22" s="32" t="str">
        <f ca="1">IF(ISERROR(OFFSET(RTT!$A$1,SUMPRODUCT((ListeSalariesRTT=$F$36)*(PlageRTT=AH22)*ROW(PlageRTT))-1,0)),"",IF(OFFSET(RTT!$A$1,SUMPRODUCT((ListeSalariesRTT=$F$36)*(PlageRTT=AH22)*ROW(PlageRTT))-1,0)=$F$36,AH22,""))</f>
        <v/>
      </c>
      <c r="AK22" s="38" t="str">
        <f>IF(AL22="","",CHOOSE(MATCH(WEEKDAY(AL22,2),{1;2;3;4;5;6;7}),"L","M","ME","J","V","S","D"))</f>
        <v>V</v>
      </c>
      <c r="AL22" s="39">
        <f t="shared" si="21"/>
        <v>40837</v>
      </c>
      <c r="AM22" s="26" t="str">
        <f t="shared" ca="1" si="9"/>
        <v/>
      </c>
      <c r="AN22" s="32" t="str">
        <f ca="1">IF(ISERROR(OFFSET(RTT!$A$1,SUMPRODUCT((ListeSalariesRTT=$F$36)*(PlageRTT=AL22)*ROW(PlageRTT))-1,0)),"",IF(OFFSET(RTT!$A$1,SUMPRODUCT((ListeSalariesRTT=$F$36)*(PlageRTT=AL22)*ROW(PlageRTT))-1,0)=$F$36,AL22,""))</f>
        <v/>
      </c>
      <c r="AO22" s="38" t="str">
        <f>IF(AP22="","",CHOOSE(MATCH(WEEKDAY(AP22,2),{1;2;3;4;5;6;7}),"L","M","ME","J","V","S","D"))</f>
        <v>L</v>
      </c>
      <c r="AP22" s="39">
        <f t="shared" si="22"/>
        <v>40868</v>
      </c>
      <c r="AQ22" s="26" t="str">
        <f t="shared" ca="1" si="10"/>
        <v/>
      </c>
      <c r="AR22" s="32" t="str">
        <f ca="1">IF(ISERROR(OFFSET(RTT!$A$1,SUMPRODUCT((ListeSalariesRTT=$F$36)*(PlageRTT=AP22)*ROW(PlageRTT))-1,0)),"",IF(OFFSET(RTT!$A$1,SUMPRODUCT((ListeSalariesRTT=$F$36)*(PlageRTT=AP22)*ROW(PlageRTT))-1,0)=$F$36,AP22,""))</f>
        <v/>
      </c>
      <c r="AS22" s="38" t="str">
        <f>IF(AT22="","",CHOOSE(MATCH(WEEKDAY(AT22,2),{1;2;3;4;5;6;7}),"L","M","ME","J","V","S","D"))</f>
        <v>ME</v>
      </c>
      <c r="AT22" s="39">
        <f t="shared" si="23"/>
        <v>40898</v>
      </c>
      <c r="AU22" s="26" t="str">
        <f t="shared" ca="1" si="11"/>
        <v/>
      </c>
      <c r="AV22" s="32" t="str">
        <f ca="1">IF(ISERROR(OFFSET(RTT!$A$1,SUMPRODUCT((ListeSalariesRTT=$F$36)*(PlageRTT=AT22)*ROW(PlageRTT))-1,0)),"",IF(OFFSET(RTT!$A$1,SUMPRODUCT((ListeSalariesRTT=$F$36)*(PlageRTT=AT22)*ROW(PlageRTT))-1,0)=$F$36,AT22,""))</f>
        <v/>
      </c>
    </row>
    <row r="23" spans="1:48">
      <c r="A23" s="38" t="str">
        <f>IF(B23="","",CHOOSE(MATCH(WEEKDAY(B23,2),{1;2;3;4;5;6;7}),"L","M","ME","J","V","S","D"))</f>
        <v>S</v>
      </c>
      <c r="B23" s="39">
        <f t="shared" si="12"/>
        <v>40565</v>
      </c>
      <c r="C23" s="26" t="str">
        <f t="shared" ca="1" si="0"/>
        <v/>
      </c>
      <c r="D23" s="32" t="str">
        <f ca="1">IF(ISERROR(OFFSET(RTT!$A$1,SUMPRODUCT((ListeSalariesRTT=$F$36)*(PlageRTT=B23)*ROW(PlageRTT))-1,0)),"",IF(OFFSET(RTT!$A$1,SUMPRODUCT((ListeSalariesRTT=$F$36)*(PlageRTT=B23)*ROW(PlageRTT))-1,0)=$F$36,B23,""))</f>
        <v/>
      </c>
      <c r="E23" s="38" t="str">
        <f>IF(F23="","",CHOOSE(MATCH(WEEKDAY(F23,2),{1;2;3;4;5;6;7}),"L","M","ME","J","V","S","D"))</f>
        <v>M</v>
      </c>
      <c r="F23" s="39">
        <f t="shared" si="13"/>
        <v>40596</v>
      </c>
      <c r="G23" s="26" t="str">
        <f t="shared" ca="1" si="1"/>
        <v/>
      </c>
      <c r="H23" s="32" t="str">
        <f ca="1">IF(ISERROR(OFFSET(RTT!$A$1,SUMPRODUCT((ListeSalariesRTT=$F$36)*(PlageRTT=F23)*ROW(PlageRTT))-1,0)),"",IF(OFFSET(RTT!$A$1,SUMPRODUCT((ListeSalariesRTT=$F$36)*(PlageRTT=F23)*ROW(PlageRTT))-1,0)=$F$36,F23,""))</f>
        <v/>
      </c>
      <c r="I23" s="38" t="str">
        <f>IF(J23="","",CHOOSE(MATCH(WEEKDAY(J23,2),{1;2;3;4;5;6;7}),"L","M","ME","J","V","S","D"))</f>
        <v>M</v>
      </c>
      <c r="J23" s="39">
        <f t="shared" si="14"/>
        <v>40624</v>
      </c>
      <c r="K23" s="26" t="str">
        <f t="shared" ca="1" si="2"/>
        <v/>
      </c>
      <c r="L23" s="32" t="str">
        <f ca="1">IF(ISERROR(OFFSET(RTT!$A$1,SUMPRODUCT((ListeSalariesRTT=$F$36)*(PlageRTT=J23)*ROW(PlageRTT))-1,0)),"",IF(OFFSET(RTT!$A$1,SUMPRODUCT((ListeSalariesRTT=$F$36)*(PlageRTT=J23)*ROW(PlageRTT))-1,0)=$F$36,J23,""))</f>
        <v/>
      </c>
      <c r="M23" s="38" t="str">
        <f>IF(N23="","",CHOOSE(MATCH(WEEKDAY(N23,2),{1;2;3;4;5;6;7}),"L","M","ME","J","V","S","D"))</f>
        <v>V</v>
      </c>
      <c r="N23" s="39">
        <f t="shared" si="15"/>
        <v>40655</v>
      </c>
      <c r="O23" s="26" t="str">
        <f t="shared" ca="1" si="3"/>
        <v/>
      </c>
      <c r="P23" s="32" t="str">
        <f ca="1">IF(ISERROR(OFFSET(RTT!$A$1,SUMPRODUCT((ListeSalariesRTT=$F$36)*(PlageRTT=N23)*ROW(PlageRTT))-1,0)),"",IF(OFFSET(RTT!$A$1,SUMPRODUCT((ListeSalariesRTT=$F$36)*(PlageRTT=N23)*ROW(PlageRTT))-1,0)=$F$36,N23,""))</f>
        <v/>
      </c>
      <c r="Q23" s="38" t="str">
        <f>IF(R23="","",CHOOSE(MATCH(WEEKDAY(R23,2),{1;2;3;4;5;6;7}),"L","M","ME","J","V","S","D"))</f>
        <v>D</v>
      </c>
      <c r="R23" s="39">
        <f t="shared" si="16"/>
        <v>40685</v>
      </c>
      <c r="S23" s="26" t="str">
        <f t="shared" ca="1" si="4"/>
        <v/>
      </c>
      <c r="T23" s="32" t="str">
        <f ca="1">IF(ISERROR(OFFSET(RTT!$A$1,SUMPRODUCT((ListeSalariesRTT=$F$36)*(PlageRTT=R23)*ROW(PlageRTT))-1,0)),"",IF(OFFSET(RTT!$A$1,SUMPRODUCT((ListeSalariesRTT=$F$36)*(PlageRTT=R23)*ROW(PlageRTT))-1,0)=$F$36,R23,""))</f>
        <v/>
      </c>
      <c r="U23" s="38" t="str">
        <f>IF(V23="","",CHOOSE(MATCH(WEEKDAY(V23,2),{1;2;3;4;5;6;7}),"L","M","ME","J","V","S","D"))</f>
        <v>ME</v>
      </c>
      <c r="V23" s="39">
        <f t="shared" si="17"/>
        <v>40716</v>
      </c>
      <c r="W23" s="26" t="str">
        <f t="shared" ca="1" si="5"/>
        <v/>
      </c>
      <c r="X23" s="32" t="str">
        <f ca="1">IF(ISERROR(OFFSET(RTT!$A$1,SUMPRODUCT((ListeSalariesRTT=$F$36)*(PlageRTT=V23)*ROW(PlageRTT))-1,0)),"",IF(OFFSET(RTT!$A$1,SUMPRODUCT((ListeSalariesRTT=$F$36)*(PlageRTT=V23)*ROW(PlageRTT))-1,0)=$F$36,V23,""))</f>
        <v/>
      </c>
      <c r="Y23" s="38" t="str">
        <f>IF(Z23="","",CHOOSE(MATCH(WEEKDAY(Z23,2),{1;2;3;4;5;6;7}),"L","M","ME","J","V","S","D"))</f>
        <v>V</v>
      </c>
      <c r="Z23" s="39">
        <f t="shared" si="18"/>
        <v>40746</v>
      </c>
      <c r="AA23" s="26" t="str">
        <f t="shared" ca="1" si="6"/>
        <v/>
      </c>
      <c r="AB23" s="32" t="str">
        <f ca="1">IF(ISERROR(OFFSET(RTT!$A$1,SUMPRODUCT((ListeSalariesRTT=$F$36)*(PlageRTT=Z23)*ROW(PlageRTT))-1,0)),"",IF(OFFSET(RTT!$A$1,SUMPRODUCT((ListeSalariesRTT=$F$36)*(PlageRTT=Z23)*ROW(PlageRTT))-1,0)=$F$36,Z23,""))</f>
        <v/>
      </c>
      <c r="AC23" s="38" t="str">
        <f>IF(AD23="","",CHOOSE(MATCH(WEEKDAY(AD23,2),{1;2;3;4;5;6;7}),"L","M","ME","J","V","S","D"))</f>
        <v>L</v>
      </c>
      <c r="AD23" s="39">
        <f t="shared" si="19"/>
        <v>40777</v>
      </c>
      <c r="AE23" s="26" t="str">
        <f t="shared" ca="1" si="7"/>
        <v/>
      </c>
      <c r="AF23" s="32" t="str">
        <f ca="1">IF(ISERROR(OFFSET(RTT!$A$1,SUMPRODUCT((ListeSalariesRTT=$F$36)*(PlageRTT=AD23)*ROW(PlageRTT))-1,0)),"",IF(OFFSET(RTT!$A$1,SUMPRODUCT((ListeSalariesRTT=$F$36)*(PlageRTT=AD23)*ROW(PlageRTT))-1,0)=$F$36,AD23,""))</f>
        <v/>
      </c>
      <c r="AG23" s="38" t="str">
        <f>IF(AH23="","",CHOOSE(MATCH(WEEKDAY(AH23,2),{1;2;3;4;5;6;7}),"L","M","ME","J","V","S","D"))</f>
        <v>J</v>
      </c>
      <c r="AH23" s="39">
        <f t="shared" si="20"/>
        <v>40808</v>
      </c>
      <c r="AI23" s="26" t="str">
        <f t="shared" ca="1" si="8"/>
        <v/>
      </c>
      <c r="AJ23" s="32" t="str">
        <f ca="1">IF(ISERROR(OFFSET(RTT!$A$1,SUMPRODUCT((ListeSalariesRTT=$F$36)*(PlageRTT=AH23)*ROW(PlageRTT))-1,0)),"",IF(OFFSET(RTT!$A$1,SUMPRODUCT((ListeSalariesRTT=$F$36)*(PlageRTT=AH23)*ROW(PlageRTT))-1,0)=$F$36,AH23,""))</f>
        <v/>
      </c>
      <c r="AK23" s="38" t="str">
        <f>IF(AL23="","",CHOOSE(MATCH(WEEKDAY(AL23,2),{1;2;3;4;5;6;7}),"L","M","ME","J","V","S","D"))</f>
        <v>S</v>
      </c>
      <c r="AL23" s="39">
        <f t="shared" si="21"/>
        <v>40838</v>
      </c>
      <c r="AM23" s="26" t="str">
        <f t="shared" ca="1" si="9"/>
        <v/>
      </c>
      <c r="AN23" s="32" t="str">
        <f ca="1">IF(ISERROR(OFFSET(RTT!$A$1,SUMPRODUCT((ListeSalariesRTT=$F$36)*(PlageRTT=AL23)*ROW(PlageRTT))-1,0)),"",IF(OFFSET(RTT!$A$1,SUMPRODUCT((ListeSalariesRTT=$F$36)*(PlageRTT=AL23)*ROW(PlageRTT))-1,0)=$F$36,AL23,""))</f>
        <v/>
      </c>
      <c r="AO23" s="38" t="str">
        <f>IF(AP23="","",CHOOSE(MATCH(WEEKDAY(AP23,2),{1;2;3;4;5;6;7}),"L","M","ME","J","V","S","D"))</f>
        <v>M</v>
      </c>
      <c r="AP23" s="39">
        <f t="shared" si="22"/>
        <v>40869</v>
      </c>
      <c r="AQ23" s="26" t="str">
        <f t="shared" ca="1" si="10"/>
        <v/>
      </c>
      <c r="AR23" s="32" t="str">
        <f ca="1">IF(ISERROR(OFFSET(RTT!$A$1,SUMPRODUCT((ListeSalariesRTT=$F$36)*(PlageRTT=AP23)*ROW(PlageRTT))-1,0)),"",IF(OFFSET(RTT!$A$1,SUMPRODUCT((ListeSalariesRTT=$F$36)*(PlageRTT=AP23)*ROW(PlageRTT))-1,0)=$F$36,AP23,""))</f>
        <v/>
      </c>
      <c r="AS23" s="38" t="str">
        <f>IF(AT23="","",CHOOSE(MATCH(WEEKDAY(AT23,2),{1;2;3;4;5;6;7}),"L","M","ME","J","V","S","D"))</f>
        <v>J</v>
      </c>
      <c r="AT23" s="39">
        <f t="shared" si="23"/>
        <v>40899</v>
      </c>
      <c r="AU23" s="26" t="str">
        <f t="shared" ca="1" si="11"/>
        <v/>
      </c>
      <c r="AV23" s="32" t="str">
        <f ca="1">IF(ISERROR(OFFSET(RTT!$A$1,SUMPRODUCT((ListeSalariesRTT=$F$36)*(PlageRTT=AT23)*ROW(PlageRTT))-1,0)),"",IF(OFFSET(RTT!$A$1,SUMPRODUCT((ListeSalariesRTT=$F$36)*(PlageRTT=AT23)*ROW(PlageRTT))-1,0)=$F$36,AT23,""))</f>
        <v/>
      </c>
    </row>
    <row r="24" spans="1:48">
      <c r="A24" s="38" t="str">
        <f>IF(B24="","",CHOOSE(MATCH(WEEKDAY(B24,2),{1;2;3;4;5;6;7}),"L","M","ME","J","V","S","D"))</f>
        <v>D</v>
      </c>
      <c r="B24" s="39">
        <f t="shared" si="12"/>
        <v>40566</v>
      </c>
      <c r="C24" s="26" t="str">
        <f t="shared" ca="1" si="0"/>
        <v/>
      </c>
      <c r="D24" s="32" t="str">
        <f ca="1">IF(ISERROR(OFFSET(RTT!$A$1,SUMPRODUCT((ListeSalariesRTT=$F$36)*(PlageRTT=B24)*ROW(PlageRTT))-1,0)),"",IF(OFFSET(RTT!$A$1,SUMPRODUCT((ListeSalariesRTT=$F$36)*(PlageRTT=B24)*ROW(PlageRTT))-1,0)=$F$36,B24,""))</f>
        <v/>
      </c>
      <c r="E24" s="38" t="str">
        <f>IF(F24="","",CHOOSE(MATCH(WEEKDAY(F24,2),{1;2;3;4;5;6;7}),"L","M","ME","J","V","S","D"))</f>
        <v>ME</v>
      </c>
      <c r="F24" s="39">
        <f t="shared" si="13"/>
        <v>40597</v>
      </c>
      <c r="G24" s="26" t="str">
        <f t="shared" ca="1" si="1"/>
        <v/>
      </c>
      <c r="H24" s="32" t="str">
        <f ca="1">IF(ISERROR(OFFSET(RTT!$A$1,SUMPRODUCT((ListeSalariesRTT=$F$36)*(PlageRTT=F24)*ROW(PlageRTT))-1,0)),"",IF(OFFSET(RTT!$A$1,SUMPRODUCT((ListeSalariesRTT=$F$36)*(PlageRTT=F24)*ROW(PlageRTT))-1,0)=$F$36,F24,""))</f>
        <v/>
      </c>
      <c r="I24" s="38" t="str">
        <f>IF(J24="","",CHOOSE(MATCH(WEEKDAY(J24,2),{1;2;3;4;5;6;7}),"L","M","ME","J","V","S","D"))</f>
        <v>ME</v>
      </c>
      <c r="J24" s="39">
        <f t="shared" si="14"/>
        <v>40625</v>
      </c>
      <c r="K24" s="26" t="str">
        <f t="shared" ca="1" si="2"/>
        <v/>
      </c>
      <c r="L24" s="32" t="str">
        <f ca="1">IF(ISERROR(OFFSET(RTT!$A$1,SUMPRODUCT((ListeSalariesRTT=$F$36)*(PlageRTT=J24)*ROW(PlageRTT))-1,0)),"",IF(OFFSET(RTT!$A$1,SUMPRODUCT((ListeSalariesRTT=$F$36)*(PlageRTT=J24)*ROW(PlageRTT))-1,0)=$F$36,J24,""))</f>
        <v/>
      </c>
      <c r="M24" s="38" t="str">
        <f>IF(N24="","",CHOOSE(MATCH(WEEKDAY(N24,2),{1;2;3;4;5;6;7}),"L","M","ME","J","V","S","D"))</f>
        <v>S</v>
      </c>
      <c r="N24" s="39">
        <f t="shared" si="15"/>
        <v>40656</v>
      </c>
      <c r="O24" s="26" t="str">
        <f t="shared" ca="1" si="3"/>
        <v/>
      </c>
      <c r="P24" s="32" t="str">
        <f ca="1">IF(ISERROR(OFFSET(RTT!$A$1,SUMPRODUCT((ListeSalariesRTT=$F$36)*(PlageRTT=N24)*ROW(PlageRTT))-1,0)),"",IF(OFFSET(RTT!$A$1,SUMPRODUCT((ListeSalariesRTT=$F$36)*(PlageRTT=N24)*ROW(PlageRTT))-1,0)=$F$36,N24,""))</f>
        <v/>
      </c>
      <c r="Q24" s="38" t="str">
        <f>IF(R24="","",CHOOSE(MATCH(WEEKDAY(R24,2),{1;2;3;4;5;6;7}),"L","M","ME","J","V","S","D"))</f>
        <v>L</v>
      </c>
      <c r="R24" s="39">
        <f t="shared" si="16"/>
        <v>40686</v>
      </c>
      <c r="S24" s="26" t="str">
        <f t="shared" ca="1" si="4"/>
        <v/>
      </c>
      <c r="T24" s="32" t="str">
        <f ca="1">IF(ISERROR(OFFSET(RTT!$A$1,SUMPRODUCT((ListeSalariesRTT=$F$36)*(PlageRTT=R24)*ROW(PlageRTT))-1,0)),"",IF(OFFSET(RTT!$A$1,SUMPRODUCT((ListeSalariesRTT=$F$36)*(PlageRTT=R24)*ROW(PlageRTT))-1,0)=$F$36,R24,""))</f>
        <v/>
      </c>
      <c r="U24" s="38" t="str">
        <f>IF(V24="","",CHOOSE(MATCH(WEEKDAY(V24,2),{1;2;3;4;5;6;7}),"L","M","ME","J","V","S","D"))</f>
        <v>J</v>
      </c>
      <c r="V24" s="39">
        <f t="shared" si="17"/>
        <v>40717</v>
      </c>
      <c r="W24" s="26" t="str">
        <f t="shared" ca="1" si="5"/>
        <v/>
      </c>
      <c r="X24" s="32" t="str">
        <f ca="1">IF(ISERROR(OFFSET(RTT!$A$1,SUMPRODUCT((ListeSalariesRTT=$F$36)*(PlageRTT=V24)*ROW(PlageRTT))-1,0)),"",IF(OFFSET(RTT!$A$1,SUMPRODUCT((ListeSalariesRTT=$F$36)*(PlageRTT=V24)*ROW(PlageRTT))-1,0)=$F$36,V24,""))</f>
        <v/>
      </c>
      <c r="Y24" s="38" t="str">
        <f>IF(Z24="","",CHOOSE(MATCH(WEEKDAY(Z24,2),{1;2;3;4;5;6;7}),"L","M","ME","J","V","S","D"))</f>
        <v>S</v>
      </c>
      <c r="Z24" s="39">
        <f t="shared" si="18"/>
        <v>40747</v>
      </c>
      <c r="AA24" s="26" t="str">
        <f t="shared" ca="1" si="6"/>
        <v/>
      </c>
      <c r="AB24" s="32" t="str">
        <f ca="1">IF(ISERROR(OFFSET(RTT!$A$1,SUMPRODUCT((ListeSalariesRTT=$F$36)*(PlageRTT=Z24)*ROW(PlageRTT))-1,0)),"",IF(OFFSET(RTT!$A$1,SUMPRODUCT((ListeSalariesRTT=$F$36)*(PlageRTT=Z24)*ROW(PlageRTT))-1,0)=$F$36,Z24,""))</f>
        <v/>
      </c>
      <c r="AC24" s="38" t="str">
        <f>IF(AD24="","",CHOOSE(MATCH(WEEKDAY(AD24,2),{1;2;3;4;5;6;7}),"L","M","ME","J","V","S","D"))</f>
        <v>M</v>
      </c>
      <c r="AD24" s="39">
        <f t="shared" si="19"/>
        <v>40778</v>
      </c>
      <c r="AE24" s="26" t="str">
        <f t="shared" ca="1" si="7"/>
        <v/>
      </c>
      <c r="AF24" s="32" t="str">
        <f ca="1">IF(ISERROR(OFFSET(RTT!$A$1,SUMPRODUCT((ListeSalariesRTT=$F$36)*(PlageRTT=AD24)*ROW(PlageRTT))-1,0)),"",IF(OFFSET(RTT!$A$1,SUMPRODUCT((ListeSalariesRTT=$F$36)*(PlageRTT=AD24)*ROW(PlageRTT))-1,0)=$F$36,AD24,""))</f>
        <v/>
      </c>
      <c r="AG24" s="38" t="str">
        <f>IF(AH24="","",CHOOSE(MATCH(WEEKDAY(AH24,2),{1;2;3;4;5;6;7}),"L","M","ME","J","V","S","D"))</f>
        <v>V</v>
      </c>
      <c r="AH24" s="39">
        <f t="shared" si="20"/>
        <v>40809</v>
      </c>
      <c r="AI24" s="26" t="str">
        <f t="shared" ca="1" si="8"/>
        <v/>
      </c>
      <c r="AJ24" s="32" t="str">
        <f ca="1">IF(ISERROR(OFFSET(RTT!$A$1,SUMPRODUCT((ListeSalariesRTT=$F$36)*(PlageRTT=AH24)*ROW(PlageRTT))-1,0)),"",IF(OFFSET(RTT!$A$1,SUMPRODUCT((ListeSalariesRTT=$F$36)*(PlageRTT=AH24)*ROW(PlageRTT))-1,0)=$F$36,AH24,""))</f>
        <v/>
      </c>
      <c r="AK24" s="38" t="str">
        <f>IF(AL24="","",CHOOSE(MATCH(WEEKDAY(AL24,2),{1;2;3;4;5;6;7}),"L","M","ME","J","V","S","D"))</f>
        <v>D</v>
      </c>
      <c r="AL24" s="39">
        <f t="shared" si="21"/>
        <v>40839</v>
      </c>
      <c r="AM24" s="26" t="str">
        <f t="shared" ca="1" si="9"/>
        <v/>
      </c>
      <c r="AN24" s="32" t="str">
        <f ca="1">IF(ISERROR(OFFSET(RTT!$A$1,SUMPRODUCT((ListeSalariesRTT=$F$36)*(PlageRTT=AL24)*ROW(PlageRTT))-1,0)),"",IF(OFFSET(RTT!$A$1,SUMPRODUCT((ListeSalariesRTT=$F$36)*(PlageRTT=AL24)*ROW(PlageRTT))-1,0)=$F$36,AL24,""))</f>
        <v/>
      </c>
      <c r="AO24" s="38" t="str">
        <f>IF(AP24="","",CHOOSE(MATCH(WEEKDAY(AP24,2),{1;2;3;4;5;6;7}),"L","M","ME","J","V","S","D"))</f>
        <v>ME</v>
      </c>
      <c r="AP24" s="39">
        <f t="shared" si="22"/>
        <v>40870</v>
      </c>
      <c r="AQ24" s="26" t="str">
        <f t="shared" ca="1" si="10"/>
        <v/>
      </c>
      <c r="AR24" s="32" t="str">
        <f ca="1">IF(ISERROR(OFFSET(RTT!$A$1,SUMPRODUCT((ListeSalariesRTT=$F$36)*(PlageRTT=AP24)*ROW(PlageRTT))-1,0)),"",IF(OFFSET(RTT!$A$1,SUMPRODUCT((ListeSalariesRTT=$F$36)*(PlageRTT=AP24)*ROW(PlageRTT))-1,0)=$F$36,AP24,""))</f>
        <v/>
      </c>
      <c r="AS24" s="38" t="str">
        <f>IF(AT24="","",CHOOSE(MATCH(WEEKDAY(AT24,2),{1;2;3;4;5;6;7}),"L","M","ME","J","V","S","D"))</f>
        <v>V</v>
      </c>
      <c r="AT24" s="39">
        <f t="shared" si="23"/>
        <v>40900</v>
      </c>
      <c r="AU24" s="26" t="str">
        <f t="shared" ca="1" si="11"/>
        <v/>
      </c>
      <c r="AV24" s="32" t="str">
        <f ca="1">IF(ISERROR(OFFSET(RTT!$A$1,SUMPRODUCT((ListeSalariesRTT=$F$36)*(PlageRTT=AT24)*ROW(PlageRTT))-1,0)),"",IF(OFFSET(RTT!$A$1,SUMPRODUCT((ListeSalariesRTT=$F$36)*(PlageRTT=AT24)*ROW(PlageRTT))-1,0)=$F$36,AT24,""))</f>
        <v/>
      </c>
    </row>
    <row r="25" spans="1:48">
      <c r="A25" s="38" t="str">
        <f>IF(B25="","",CHOOSE(MATCH(WEEKDAY(B25,2),{1;2;3;4;5;6;7}),"L","M","ME","J","V","S","D"))</f>
        <v>L</v>
      </c>
      <c r="B25" s="39">
        <f t="shared" si="12"/>
        <v>40567</v>
      </c>
      <c r="C25" s="26" t="str">
        <f t="shared" ca="1" si="0"/>
        <v/>
      </c>
      <c r="D25" s="32" t="str">
        <f ca="1">IF(ISERROR(OFFSET(RTT!$A$1,SUMPRODUCT((ListeSalariesRTT=$F$36)*(PlageRTT=B25)*ROW(PlageRTT))-1,0)),"",IF(OFFSET(RTT!$A$1,SUMPRODUCT((ListeSalariesRTT=$F$36)*(PlageRTT=B25)*ROW(PlageRTT))-1,0)=$F$36,B25,""))</f>
        <v/>
      </c>
      <c r="E25" s="38" t="str">
        <f>IF(F25="","",CHOOSE(MATCH(WEEKDAY(F25,2),{1;2;3;4;5;6;7}),"L","M","ME","J","V","S","D"))</f>
        <v>J</v>
      </c>
      <c r="F25" s="39">
        <f t="shared" si="13"/>
        <v>40598</v>
      </c>
      <c r="G25" s="26" t="str">
        <f t="shared" ca="1" si="1"/>
        <v/>
      </c>
      <c r="H25" s="32" t="str">
        <f ca="1">IF(ISERROR(OFFSET(RTT!$A$1,SUMPRODUCT((ListeSalariesRTT=$F$36)*(PlageRTT=F25)*ROW(PlageRTT))-1,0)),"",IF(OFFSET(RTT!$A$1,SUMPRODUCT((ListeSalariesRTT=$F$36)*(PlageRTT=F25)*ROW(PlageRTT))-1,0)=$F$36,F25,""))</f>
        <v/>
      </c>
      <c r="I25" s="38" t="str">
        <f>IF(J25="","",CHOOSE(MATCH(WEEKDAY(J25,2),{1;2;3;4;5;6;7}),"L","M","ME","J","V","S","D"))</f>
        <v>J</v>
      </c>
      <c r="J25" s="39">
        <f t="shared" si="14"/>
        <v>40626</v>
      </c>
      <c r="K25" s="26" t="str">
        <f t="shared" ca="1" si="2"/>
        <v/>
      </c>
      <c r="L25" s="32" t="str">
        <f ca="1">IF(ISERROR(OFFSET(RTT!$A$1,SUMPRODUCT((ListeSalariesRTT=$F$36)*(PlageRTT=J25)*ROW(PlageRTT))-1,0)),"",IF(OFFSET(RTT!$A$1,SUMPRODUCT((ListeSalariesRTT=$F$36)*(PlageRTT=J25)*ROW(PlageRTT))-1,0)=$F$36,J25,""))</f>
        <v/>
      </c>
      <c r="M25" s="38" t="str">
        <f>IF(N25="","",CHOOSE(MATCH(WEEKDAY(N25,2),{1;2;3;4;5;6;7}),"L","M","ME","J","V","S","D"))</f>
        <v>D</v>
      </c>
      <c r="N25" s="39">
        <f t="shared" si="15"/>
        <v>40657</v>
      </c>
      <c r="O25" s="26" t="str">
        <f t="shared" ca="1" si="3"/>
        <v/>
      </c>
      <c r="P25" s="32" t="str">
        <f ca="1">IF(ISERROR(OFFSET(RTT!$A$1,SUMPRODUCT((ListeSalariesRTT=$F$36)*(PlageRTT=N25)*ROW(PlageRTT))-1,0)),"",IF(OFFSET(RTT!$A$1,SUMPRODUCT((ListeSalariesRTT=$F$36)*(PlageRTT=N25)*ROW(PlageRTT))-1,0)=$F$36,N25,""))</f>
        <v/>
      </c>
      <c r="Q25" s="38" t="str">
        <f>IF(R25="","",CHOOSE(MATCH(WEEKDAY(R25,2),{1;2;3;4;5;6;7}),"L","M","ME","J","V","S","D"))</f>
        <v>M</v>
      </c>
      <c r="R25" s="39">
        <f t="shared" si="16"/>
        <v>40687</v>
      </c>
      <c r="S25" s="26" t="str">
        <f t="shared" ca="1" si="4"/>
        <v/>
      </c>
      <c r="T25" s="32" t="str">
        <f ca="1">IF(ISERROR(OFFSET(RTT!$A$1,SUMPRODUCT((ListeSalariesRTT=$F$36)*(PlageRTT=R25)*ROW(PlageRTT))-1,0)),"",IF(OFFSET(RTT!$A$1,SUMPRODUCT((ListeSalariesRTT=$F$36)*(PlageRTT=R25)*ROW(PlageRTT))-1,0)=$F$36,R25,""))</f>
        <v/>
      </c>
      <c r="U25" s="38" t="str">
        <f>IF(V25="","",CHOOSE(MATCH(WEEKDAY(V25,2),{1;2;3;4;5;6;7}),"L","M","ME","J","V","S","D"))</f>
        <v>V</v>
      </c>
      <c r="V25" s="39">
        <f t="shared" si="17"/>
        <v>40718</v>
      </c>
      <c r="W25" s="26" t="str">
        <f t="shared" ca="1" si="5"/>
        <v/>
      </c>
      <c r="X25" s="32" t="str">
        <f ca="1">IF(ISERROR(OFFSET(RTT!$A$1,SUMPRODUCT((ListeSalariesRTT=$F$36)*(PlageRTT=V25)*ROW(PlageRTT))-1,0)),"",IF(OFFSET(RTT!$A$1,SUMPRODUCT((ListeSalariesRTT=$F$36)*(PlageRTT=V25)*ROW(PlageRTT))-1,0)=$F$36,V25,""))</f>
        <v/>
      </c>
      <c r="Y25" s="38" t="str">
        <f>IF(Z25="","",CHOOSE(MATCH(WEEKDAY(Z25,2),{1;2;3;4;5;6;7}),"L","M","ME","J","V","S","D"))</f>
        <v>D</v>
      </c>
      <c r="Z25" s="39">
        <f t="shared" si="18"/>
        <v>40748</v>
      </c>
      <c r="AA25" s="26" t="str">
        <f t="shared" ca="1" si="6"/>
        <v/>
      </c>
      <c r="AB25" s="32" t="str">
        <f ca="1">IF(ISERROR(OFFSET(RTT!$A$1,SUMPRODUCT((ListeSalariesRTT=$F$36)*(PlageRTT=Z25)*ROW(PlageRTT))-1,0)),"",IF(OFFSET(RTT!$A$1,SUMPRODUCT((ListeSalariesRTT=$F$36)*(PlageRTT=Z25)*ROW(PlageRTT))-1,0)=$F$36,Z25,""))</f>
        <v/>
      </c>
      <c r="AC25" s="38" t="str">
        <f>IF(AD25="","",CHOOSE(MATCH(WEEKDAY(AD25,2),{1;2;3;4;5;6;7}),"L","M","ME","J","V","S","D"))</f>
        <v>ME</v>
      </c>
      <c r="AD25" s="39">
        <f t="shared" si="19"/>
        <v>40779</v>
      </c>
      <c r="AE25" s="26" t="str">
        <f t="shared" ca="1" si="7"/>
        <v/>
      </c>
      <c r="AF25" s="32" t="str">
        <f ca="1">IF(ISERROR(OFFSET(RTT!$A$1,SUMPRODUCT((ListeSalariesRTT=$F$36)*(PlageRTT=AD25)*ROW(PlageRTT))-1,0)),"",IF(OFFSET(RTT!$A$1,SUMPRODUCT((ListeSalariesRTT=$F$36)*(PlageRTT=AD25)*ROW(PlageRTT))-1,0)=$F$36,AD25,""))</f>
        <v/>
      </c>
      <c r="AG25" s="38" t="str">
        <f>IF(AH25="","",CHOOSE(MATCH(WEEKDAY(AH25,2),{1;2;3;4;5;6;7}),"L","M","ME","J","V","S","D"))</f>
        <v>S</v>
      </c>
      <c r="AH25" s="39">
        <f t="shared" si="20"/>
        <v>40810</v>
      </c>
      <c r="AI25" s="26" t="str">
        <f t="shared" ca="1" si="8"/>
        <v/>
      </c>
      <c r="AJ25" s="32" t="str">
        <f ca="1">IF(ISERROR(OFFSET(RTT!$A$1,SUMPRODUCT((ListeSalariesRTT=$F$36)*(PlageRTT=AH25)*ROW(PlageRTT))-1,0)),"",IF(OFFSET(RTT!$A$1,SUMPRODUCT((ListeSalariesRTT=$F$36)*(PlageRTT=AH25)*ROW(PlageRTT))-1,0)=$F$36,AH25,""))</f>
        <v/>
      </c>
      <c r="AK25" s="38" t="str">
        <f>IF(AL25="","",CHOOSE(MATCH(WEEKDAY(AL25,2),{1;2;3;4;5;6;7}),"L","M","ME","J","V","S","D"))</f>
        <v>L</v>
      </c>
      <c r="AL25" s="39">
        <f t="shared" si="21"/>
        <v>40840</v>
      </c>
      <c r="AM25" s="26" t="str">
        <f t="shared" ca="1" si="9"/>
        <v/>
      </c>
      <c r="AN25" s="32" t="str">
        <f ca="1">IF(ISERROR(OFFSET(RTT!$A$1,SUMPRODUCT((ListeSalariesRTT=$F$36)*(PlageRTT=AL25)*ROW(PlageRTT))-1,0)),"",IF(OFFSET(RTT!$A$1,SUMPRODUCT((ListeSalariesRTT=$F$36)*(PlageRTT=AL25)*ROW(PlageRTT))-1,0)=$F$36,AL25,""))</f>
        <v/>
      </c>
      <c r="AO25" s="38" t="str">
        <f>IF(AP25="","",CHOOSE(MATCH(WEEKDAY(AP25,2),{1;2;3;4;5;6;7}),"L","M","ME","J","V","S","D"))</f>
        <v>J</v>
      </c>
      <c r="AP25" s="39">
        <f t="shared" si="22"/>
        <v>40871</v>
      </c>
      <c r="AQ25" s="26" t="str">
        <f t="shared" ca="1" si="10"/>
        <v/>
      </c>
      <c r="AR25" s="32" t="str">
        <f ca="1">IF(ISERROR(OFFSET(RTT!$A$1,SUMPRODUCT((ListeSalariesRTT=$F$36)*(PlageRTT=AP25)*ROW(PlageRTT))-1,0)),"",IF(OFFSET(RTT!$A$1,SUMPRODUCT((ListeSalariesRTT=$F$36)*(PlageRTT=AP25)*ROW(PlageRTT))-1,0)=$F$36,AP25,""))</f>
        <v/>
      </c>
      <c r="AS25" s="38" t="str">
        <f>IF(AT25="","",CHOOSE(MATCH(WEEKDAY(AT25,2),{1;2;3;4;5;6;7}),"L","M","ME","J","V","S","D"))</f>
        <v>S</v>
      </c>
      <c r="AT25" s="39">
        <f t="shared" si="23"/>
        <v>40901</v>
      </c>
      <c r="AU25" s="26" t="str">
        <f t="shared" ca="1" si="11"/>
        <v/>
      </c>
      <c r="AV25" s="32" t="str">
        <f ca="1">IF(ISERROR(OFFSET(RTT!$A$1,SUMPRODUCT((ListeSalariesRTT=$F$36)*(PlageRTT=AT25)*ROW(PlageRTT))-1,0)),"",IF(OFFSET(RTT!$A$1,SUMPRODUCT((ListeSalariesRTT=$F$36)*(PlageRTT=AT25)*ROW(PlageRTT))-1,0)=$F$36,AT25,""))</f>
        <v/>
      </c>
    </row>
    <row r="26" spans="1:48">
      <c r="A26" s="38" t="str">
        <f>IF(B26="","",CHOOSE(MATCH(WEEKDAY(B26,2),{1;2;3;4;5;6;7}),"L","M","ME","J","V","S","D"))</f>
        <v>M</v>
      </c>
      <c r="B26" s="39">
        <f t="shared" si="12"/>
        <v>40568</v>
      </c>
      <c r="C26" s="26" t="str">
        <f t="shared" ca="1" si="0"/>
        <v/>
      </c>
      <c r="D26" s="32" t="str">
        <f ca="1">IF(ISERROR(OFFSET(RTT!$A$1,SUMPRODUCT((ListeSalariesRTT=$F$36)*(PlageRTT=B26)*ROW(PlageRTT))-1,0)),"",IF(OFFSET(RTT!$A$1,SUMPRODUCT((ListeSalariesRTT=$F$36)*(PlageRTT=B26)*ROW(PlageRTT))-1,0)=$F$36,B26,""))</f>
        <v/>
      </c>
      <c r="E26" s="38" t="str">
        <f>IF(F26="","",CHOOSE(MATCH(WEEKDAY(F26,2),{1;2;3;4;5;6;7}),"L","M","ME","J","V","S","D"))</f>
        <v>V</v>
      </c>
      <c r="F26" s="39">
        <f t="shared" si="13"/>
        <v>40599</v>
      </c>
      <c r="G26" s="26" t="str">
        <f t="shared" ca="1" si="1"/>
        <v/>
      </c>
      <c r="H26" s="32" t="str">
        <f ca="1">IF(ISERROR(OFFSET(RTT!$A$1,SUMPRODUCT((ListeSalariesRTT=$F$36)*(PlageRTT=F26)*ROW(PlageRTT))-1,0)),"",IF(OFFSET(RTT!$A$1,SUMPRODUCT((ListeSalariesRTT=$F$36)*(PlageRTT=F26)*ROW(PlageRTT))-1,0)=$F$36,F26,""))</f>
        <v/>
      </c>
      <c r="I26" s="38" t="str">
        <f>IF(J26="","",CHOOSE(MATCH(WEEKDAY(J26,2),{1;2;3;4;5;6;7}),"L","M","ME","J","V","S","D"))</f>
        <v>V</v>
      </c>
      <c r="J26" s="39">
        <f t="shared" si="14"/>
        <v>40627</v>
      </c>
      <c r="K26" s="26" t="str">
        <f t="shared" ca="1" si="2"/>
        <v/>
      </c>
      <c r="L26" s="32" t="str">
        <f ca="1">IF(ISERROR(OFFSET(RTT!$A$1,SUMPRODUCT((ListeSalariesRTT=$F$36)*(PlageRTT=J26)*ROW(PlageRTT))-1,0)),"",IF(OFFSET(RTT!$A$1,SUMPRODUCT((ListeSalariesRTT=$F$36)*(PlageRTT=J26)*ROW(PlageRTT))-1,0)=$F$36,J26,""))</f>
        <v/>
      </c>
      <c r="M26" s="38" t="str">
        <f>IF(N26="","",CHOOSE(MATCH(WEEKDAY(N26,2),{1;2;3;4;5;6;7}),"L","M","ME","J","V","S","D"))</f>
        <v>L</v>
      </c>
      <c r="N26" s="39">
        <f t="shared" si="15"/>
        <v>40658</v>
      </c>
      <c r="O26" s="26" t="str">
        <f t="shared" ca="1" si="3"/>
        <v/>
      </c>
      <c r="P26" s="32" t="str">
        <f ca="1">IF(ISERROR(OFFSET(RTT!$A$1,SUMPRODUCT((ListeSalariesRTT=$F$36)*(PlageRTT=N26)*ROW(PlageRTT))-1,0)),"",IF(OFFSET(RTT!$A$1,SUMPRODUCT((ListeSalariesRTT=$F$36)*(PlageRTT=N26)*ROW(PlageRTT))-1,0)=$F$36,N26,""))</f>
        <v/>
      </c>
      <c r="Q26" s="38" t="str">
        <f>IF(R26="","",CHOOSE(MATCH(WEEKDAY(R26,2),{1;2;3;4;5;6;7}),"L","M","ME","J","V","S","D"))</f>
        <v>ME</v>
      </c>
      <c r="R26" s="39">
        <f t="shared" si="16"/>
        <v>40688</v>
      </c>
      <c r="S26" s="26" t="str">
        <f t="shared" ca="1" si="4"/>
        <v/>
      </c>
      <c r="T26" s="32" t="str">
        <f ca="1">IF(ISERROR(OFFSET(RTT!$A$1,SUMPRODUCT((ListeSalariesRTT=$F$36)*(PlageRTT=R26)*ROW(PlageRTT))-1,0)),"",IF(OFFSET(RTT!$A$1,SUMPRODUCT((ListeSalariesRTT=$F$36)*(PlageRTT=R26)*ROW(PlageRTT))-1,0)=$F$36,R26,""))</f>
        <v/>
      </c>
      <c r="U26" s="38" t="str">
        <f>IF(V26="","",CHOOSE(MATCH(WEEKDAY(V26,2),{1;2;3;4;5;6;7}),"L","M","ME","J","V","S","D"))</f>
        <v>S</v>
      </c>
      <c r="V26" s="39">
        <f t="shared" si="17"/>
        <v>40719</v>
      </c>
      <c r="W26" s="26" t="str">
        <f t="shared" ca="1" si="5"/>
        <v/>
      </c>
      <c r="X26" s="32" t="str">
        <f ca="1">IF(ISERROR(OFFSET(RTT!$A$1,SUMPRODUCT((ListeSalariesRTT=$F$36)*(PlageRTT=V26)*ROW(PlageRTT))-1,0)),"",IF(OFFSET(RTT!$A$1,SUMPRODUCT((ListeSalariesRTT=$F$36)*(PlageRTT=V26)*ROW(PlageRTT))-1,0)=$F$36,V26,""))</f>
        <v/>
      </c>
      <c r="Y26" s="38" t="str">
        <f>IF(Z26="","",CHOOSE(MATCH(WEEKDAY(Z26,2),{1;2;3;4;5;6;7}),"L","M","ME","J","V","S","D"))</f>
        <v>L</v>
      </c>
      <c r="Z26" s="39">
        <f t="shared" si="18"/>
        <v>40749</v>
      </c>
      <c r="AA26" s="26" t="str">
        <f t="shared" ca="1" si="6"/>
        <v/>
      </c>
      <c r="AB26" s="32" t="str">
        <f ca="1">IF(ISERROR(OFFSET(RTT!$A$1,SUMPRODUCT((ListeSalariesRTT=$F$36)*(PlageRTT=Z26)*ROW(PlageRTT))-1,0)),"",IF(OFFSET(RTT!$A$1,SUMPRODUCT((ListeSalariesRTT=$F$36)*(PlageRTT=Z26)*ROW(PlageRTT))-1,0)=$F$36,Z26,""))</f>
        <v/>
      </c>
      <c r="AC26" s="38" t="str">
        <f>IF(AD26="","",CHOOSE(MATCH(WEEKDAY(AD26,2),{1;2;3;4;5;6;7}),"L","M","ME","J","V","S","D"))</f>
        <v>J</v>
      </c>
      <c r="AD26" s="39">
        <f t="shared" si="19"/>
        <v>40780</v>
      </c>
      <c r="AE26" s="26" t="str">
        <f t="shared" ca="1" si="7"/>
        <v/>
      </c>
      <c r="AF26" s="32" t="str">
        <f ca="1">IF(ISERROR(OFFSET(RTT!$A$1,SUMPRODUCT((ListeSalariesRTT=$F$36)*(PlageRTT=AD26)*ROW(PlageRTT))-1,0)),"",IF(OFFSET(RTT!$A$1,SUMPRODUCT((ListeSalariesRTT=$F$36)*(PlageRTT=AD26)*ROW(PlageRTT))-1,0)=$F$36,AD26,""))</f>
        <v/>
      </c>
      <c r="AG26" s="38" t="str">
        <f>IF(AH26="","",CHOOSE(MATCH(WEEKDAY(AH26,2),{1;2;3;4;5;6;7}),"L","M","ME","J","V","S","D"))</f>
        <v>D</v>
      </c>
      <c r="AH26" s="39">
        <f t="shared" si="20"/>
        <v>40811</v>
      </c>
      <c r="AI26" s="26" t="str">
        <f t="shared" ca="1" si="8"/>
        <v/>
      </c>
      <c r="AJ26" s="32" t="str">
        <f ca="1">IF(ISERROR(OFFSET(RTT!$A$1,SUMPRODUCT((ListeSalariesRTT=$F$36)*(PlageRTT=AH26)*ROW(PlageRTT))-1,0)),"",IF(OFFSET(RTT!$A$1,SUMPRODUCT((ListeSalariesRTT=$F$36)*(PlageRTT=AH26)*ROW(PlageRTT))-1,0)=$F$36,AH26,""))</f>
        <v/>
      </c>
      <c r="AK26" s="38" t="str">
        <f>IF(AL26="","",CHOOSE(MATCH(WEEKDAY(AL26,2),{1;2;3;4;5;6;7}),"L","M","ME","J","V","S","D"))</f>
        <v>M</v>
      </c>
      <c r="AL26" s="39">
        <f t="shared" si="21"/>
        <v>40841</v>
      </c>
      <c r="AM26" s="26" t="str">
        <f t="shared" ca="1" si="9"/>
        <v/>
      </c>
      <c r="AN26" s="32" t="str">
        <f ca="1">IF(ISERROR(OFFSET(RTT!$A$1,SUMPRODUCT((ListeSalariesRTT=$F$36)*(PlageRTT=AL26)*ROW(PlageRTT))-1,0)),"",IF(OFFSET(RTT!$A$1,SUMPRODUCT((ListeSalariesRTT=$F$36)*(PlageRTT=AL26)*ROW(PlageRTT))-1,0)=$F$36,AL26,""))</f>
        <v/>
      </c>
      <c r="AO26" s="38" t="str">
        <f>IF(AP26="","",CHOOSE(MATCH(WEEKDAY(AP26,2),{1;2;3;4;5;6;7}),"L","M","ME","J","V","S","D"))</f>
        <v>V</v>
      </c>
      <c r="AP26" s="39">
        <f t="shared" si="22"/>
        <v>40872</v>
      </c>
      <c r="AQ26" s="26" t="str">
        <f t="shared" ca="1" si="10"/>
        <v/>
      </c>
      <c r="AR26" s="32" t="str">
        <f ca="1">IF(ISERROR(OFFSET(RTT!$A$1,SUMPRODUCT((ListeSalariesRTT=$F$36)*(PlageRTT=AP26)*ROW(PlageRTT))-1,0)),"",IF(OFFSET(RTT!$A$1,SUMPRODUCT((ListeSalariesRTT=$F$36)*(PlageRTT=AP26)*ROW(PlageRTT))-1,0)=$F$36,AP26,""))</f>
        <v/>
      </c>
      <c r="AS26" s="38" t="str">
        <f>IF(AT26="","",CHOOSE(MATCH(WEEKDAY(AT26,2),{1;2;3;4;5;6;7}),"L","M","ME","J","V","S","D"))</f>
        <v>D</v>
      </c>
      <c r="AT26" s="39">
        <f t="shared" si="23"/>
        <v>40902</v>
      </c>
      <c r="AU26" s="26" t="str">
        <f t="shared" ca="1" si="11"/>
        <v/>
      </c>
      <c r="AV26" s="32" t="str">
        <f ca="1">IF(ISERROR(OFFSET(RTT!$A$1,SUMPRODUCT((ListeSalariesRTT=$F$36)*(PlageRTT=AT26)*ROW(PlageRTT))-1,0)),"",IF(OFFSET(RTT!$A$1,SUMPRODUCT((ListeSalariesRTT=$F$36)*(PlageRTT=AT26)*ROW(PlageRTT))-1,0)=$F$36,AT26,""))</f>
        <v/>
      </c>
    </row>
    <row r="27" spans="1:48">
      <c r="A27" s="38" t="str">
        <f>IF(B27="","",CHOOSE(MATCH(WEEKDAY(B27,2),{1;2;3;4;5;6;7}),"L","M","ME","J","V","S","D"))</f>
        <v>ME</v>
      </c>
      <c r="B27" s="39">
        <f t="shared" si="12"/>
        <v>40569</v>
      </c>
      <c r="C27" s="26" t="str">
        <f t="shared" ca="1" si="0"/>
        <v/>
      </c>
      <c r="D27" s="32" t="str">
        <f ca="1">IF(ISERROR(OFFSET(RTT!$A$1,SUMPRODUCT((ListeSalariesRTT=$F$36)*(PlageRTT=B27)*ROW(PlageRTT))-1,0)),"",IF(OFFSET(RTT!$A$1,SUMPRODUCT((ListeSalariesRTT=$F$36)*(PlageRTT=B27)*ROW(PlageRTT))-1,0)=$F$36,B27,""))</f>
        <v/>
      </c>
      <c r="E27" s="38" t="str">
        <f>IF(F27="","",CHOOSE(MATCH(WEEKDAY(F27,2),{1;2;3;4;5;6;7}),"L","M","ME","J","V","S","D"))</f>
        <v>S</v>
      </c>
      <c r="F27" s="39">
        <f t="shared" si="13"/>
        <v>40600</v>
      </c>
      <c r="G27" s="26" t="str">
        <f t="shared" ca="1" si="1"/>
        <v/>
      </c>
      <c r="H27" s="32" t="str">
        <f ca="1">IF(ISERROR(OFFSET(RTT!$A$1,SUMPRODUCT((ListeSalariesRTT=$F$36)*(PlageRTT=F27)*ROW(PlageRTT))-1,0)),"",IF(OFFSET(RTT!$A$1,SUMPRODUCT((ListeSalariesRTT=$F$36)*(PlageRTT=F27)*ROW(PlageRTT))-1,0)=$F$36,F27,""))</f>
        <v/>
      </c>
      <c r="I27" s="38" t="str">
        <f>IF(J27="","",CHOOSE(MATCH(WEEKDAY(J27,2),{1;2;3;4;5;6;7}),"L","M","ME","J","V","S","D"))</f>
        <v>S</v>
      </c>
      <c r="J27" s="39">
        <f t="shared" si="14"/>
        <v>40628</v>
      </c>
      <c r="K27" s="26" t="str">
        <f t="shared" ca="1" si="2"/>
        <v/>
      </c>
      <c r="L27" s="32" t="str">
        <f ca="1">IF(ISERROR(OFFSET(RTT!$A$1,SUMPRODUCT((ListeSalariesRTT=$F$36)*(PlageRTT=J27)*ROW(PlageRTT))-1,0)),"",IF(OFFSET(RTT!$A$1,SUMPRODUCT((ListeSalariesRTT=$F$36)*(PlageRTT=J27)*ROW(PlageRTT))-1,0)=$F$36,J27,""))</f>
        <v/>
      </c>
      <c r="M27" s="38" t="str">
        <f>IF(N27="","",CHOOSE(MATCH(WEEKDAY(N27,2),{1;2;3;4;5;6;7}),"L","M","ME","J","V","S","D"))</f>
        <v>M</v>
      </c>
      <c r="N27" s="39">
        <f t="shared" si="15"/>
        <v>40659</v>
      </c>
      <c r="O27" s="26" t="str">
        <f t="shared" ca="1" si="3"/>
        <v/>
      </c>
      <c r="P27" s="32" t="str">
        <f ca="1">IF(ISERROR(OFFSET(RTT!$A$1,SUMPRODUCT((ListeSalariesRTT=$F$36)*(PlageRTT=N27)*ROW(PlageRTT))-1,0)),"",IF(OFFSET(RTT!$A$1,SUMPRODUCT((ListeSalariesRTT=$F$36)*(PlageRTT=N27)*ROW(PlageRTT))-1,0)=$F$36,N27,""))</f>
        <v/>
      </c>
      <c r="Q27" s="38" t="str">
        <f>IF(R27="","",CHOOSE(MATCH(WEEKDAY(R27,2),{1;2;3;4;5;6;7}),"L","M","ME","J","V","S","D"))</f>
        <v>J</v>
      </c>
      <c r="R27" s="39">
        <f t="shared" si="16"/>
        <v>40689</v>
      </c>
      <c r="S27" s="26" t="str">
        <f t="shared" ca="1" si="4"/>
        <v/>
      </c>
      <c r="T27" s="32" t="str">
        <f ca="1">IF(ISERROR(OFFSET(RTT!$A$1,SUMPRODUCT((ListeSalariesRTT=$F$36)*(PlageRTT=R27)*ROW(PlageRTT))-1,0)),"",IF(OFFSET(RTT!$A$1,SUMPRODUCT((ListeSalariesRTT=$F$36)*(PlageRTT=R27)*ROW(PlageRTT))-1,0)=$F$36,R27,""))</f>
        <v/>
      </c>
      <c r="U27" s="38" t="str">
        <f>IF(V27="","",CHOOSE(MATCH(WEEKDAY(V27,2),{1;2;3;4;5;6;7}),"L","M","ME","J","V","S","D"))</f>
        <v>D</v>
      </c>
      <c r="V27" s="39">
        <f t="shared" si="17"/>
        <v>40720</v>
      </c>
      <c r="W27" s="26" t="str">
        <f t="shared" ca="1" si="5"/>
        <v/>
      </c>
      <c r="X27" s="32" t="str">
        <f ca="1">IF(ISERROR(OFFSET(RTT!$A$1,SUMPRODUCT((ListeSalariesRTT=$F$36)*(PlageRTT=V27)*ROW(PlageRTT))-1,0)),"",IF(OFFSET(RTT!$A$1,SUMPRODUCT((ListeSalariesRTT=$F$36)*(PlageRTT=V27)*ROW(PlageRTT))-1,0)=$F$36,V27,""))</f>
        <v/>
      </c>
      <c r="Y27" s="38" t="str">
        <f>IF(Z27="","",CHOOSE(MATCH(WEEKDAY(Z27,2),{1;2;3;4;5;6;7}),"L","M","ME","J","V","S","D"))</f>
        <v>M</v>
      </c>
      <c r="Z27" s="39">
        <f t="shared" si="18"/>
        <v>40750</v>
      </c>
      <c r="AA27" s="26" t="str">
        <f t="shared" ca="1" si="6"/>
        <v/>
      </c>
      <c r="AB27" s="32" t="str">
        <f ca="1">IF(ISERROR(OFFSET(RTT!$A$1,SUMPRODUCT((ListeSalariesRTT=$F$36)*(PlageRTT=Z27)*ROW(PlageRTT))-1,0)),"",IF(OFFSET(RTT!$A$1,SUMPRODUCT((ListeSalariesRTT=$F$36)*(PlageRTT=Z27)*ROW(PlageRTT))-1,0)=$F$36,Z27,""))</f>
        <v/>
      </c>
      <c r="AC27" s="38" t="str">
        <f>IF(AD27="","",CHOOSE(MATCH(WEEKDAY(AD27,2),{1;2;3;4;5;6;7}),"L","M","ME","J","V","S","D"))</f>
        <v>V</v>
      </c>
      <c r="AD27" s="39">
        <f t="shared" si="19"/>
        <v>40781</v>
      </c>
      <c r="AE27" s="26" t="str">
        <f t="shared" ca="1" si="7"/>
        <v/>
      </c>
      <c r="AF27" s="32" t="str">
        <f ca="1">IF(ISERROR(OFFSET(RTT!$A$1,SUMPRODUCT((ListeSalariesRTT=$F$36)*(PlageRTT=AD27)*ROW(PlageRTT))-1,0)),"",IF(OFFSET(RTT!$A$1,SUMPRODUCT((ListeSalariesRTT=$F$36)*(PlageRTT=AD27)*ROW(PlageRTT))-1,0)=$F$36,AD27,""))</f>
        <v/>
      </c>
      <c r="AG27" s="38" t="str">
        <f>IF(AH27="","",CHOOSE(MATCH(WEEKDAY(AH27,2),{1;2;3;4;5;6;7}),"L","M","ME","J","V","S","D"))</f>
        <v>L</v>
      </c>
      <c r="AH27" s="39">
        <f t="shared" si="20"/>
        <v>40812</v>
      </c>
      <c r="AI27" s="26" t="str">
        <f t="shared" ca="1" si="8"/>
        <v/>
      </c>
      <c r="AJ27" s="32" t="str">
        <f ca="1">IF(ISERROR(OFFSET(RTT!$A$1,SUMPRODUCT((ListeSalariesRTT=$F$36)*(PlageRTT=AH27)*ROW(PlageRTT))-1,0)),"",IF(OFFSET(RTT!$A$1,SUMPRODUCT((ListeSalariesRTT=$F$36)*(PlageRTT=AH27)*ROW(PlageRTT))-1,0)=$F$36,AH27,""))</f>
        <v/>
      </c>
      <c r="AK27" s="38" t="str">
        <f>IF(AL27="","",CHOOSE(MATCH(WEEKDAY(AL27,2),{1;2;3;4;5;6;7}),"L","M","ME","J","V","S","D"))</f>
        <v>ME</v>
      </c>
      <c r="AL27" s="39">
        <f t="shared" si="21"/>
        <v>40842</v>
      </c>
      <c r="AM27" s="26" t="str">
        <f t="shared" ca="1" si="9"/>
        <v/>
      </c>
      <c r="AN27" s="32" t="str">
        <f ca="1">IF(ISERROR(OFFSET(RTT!$A$1,SUMPRODUCT((ListeSalariesRTT=$F$36)*(PlageRTT=AL27)*ROW(PlageRTT))-1,0)),"",IF(OFFSET(RTT!$A$1,SUMPRODUCT((ListeSalariesRTT=$F$36)*(PlageRTT=AL27)*ROW(PlageRTT))-1,0)=$F$36,AL27,""))</f>
        <v/>
      </c>
      <c r="AO27" s="38" t="str">
        <f>IF(AP27="","",CHOOSE(MATCH(WEEKDAY(AP27,2),{1;2;3;4;5;6;7}),"L","M","ME","J","V","S","D"))</f>
        <v>S</v>
      </c>
      <c r="AP27" s="39">
        <f t="shared" si="22"/>
        <v>40873</v>
      </c>
      <c r="AQ27" s="26" t="str">
        <f t="shared" ca="1" si="10"/>
        <v/>
      </c>
      <c r="AR27" s="32" t="str">
        <f ca="1">IF(ISERROR(OFFSET(RTT!$A$1,SUMPRODUCT((ListeSalariesRTT=$F$36)*(PlageRTT=AP27)*ROW(PlageRTT))-1,0)),"",IF(OFFSET(RTT!$A$1,SUMPRODUCT((ListeSalariesRTT=$F$36)*(PlageRTT=AP27)*ROW(PlageRTT))-1,0)=$F$36,AP27,""))</f>
        <v/>
      </c>
      <c r="AS27" s="38" t="str">
        <f>IF(AT27="","",CHOOSE(MATCH(WEEKDAY(AT27,2),{1;2;3;4;5;6;7}),"L","M","ME","J","V","S","D"))</f>
        <v>L</v>
      </c>
      <c r="AT27" s="39">
        <f t="shared" si="23"/>
        <v>40903</v>
      </c>
      <c r="AU27" s="26" t="str">
        <f t="shared" ca="1" si="11"/>
        <v/>
      </c>
      <c r="AV27" s="32" t="str">
        <f ca="1">IF(ISERROR(OFFSET(RTT!$A$1,SUMPRODUCT((ListeSalariesRTT=$F$36)*(PlageRTT=AT27)*ROW(PlageRTT))-1,0)),"",IF(OFFSET(RTT!$A$1,SUMPRODUCT((ListeSalariesRTT=$F$36)*(PlageRTT=AT27)*ROW(PlageRTT))-1,0)=$F$36,AT27,""))</f>
        <v/>
      </c>
    </row>
    <row r="28" spans="1:48">
      <c r="A28" s="38" t="str">
        <f>IF(B28="","",CHOOSE(MATCH(WEEKDAY(B28,2),{1;2;3;4;5;6;7}),"L","M","ME","J","V","S","D"))</f>
        <v>J</v>
      </c>
      <c r="B28" s="39">
        <f t="shared" si="12"/>
        <v>40570</v>
      </c>
      <c r="C28" s="26" t="str">
        <f t="shared" ca="1" si="0"/>
        <v/>
      </c>
      <c r="D28" s="32" t="str">
        <f ca="1">IF(ISERROR(OFFSET(RTT!$A$1,SUMPRODUCT((ListeSalariesRTT=$F$36)*(PlageRTT=B28)*ROW(PlageRTT))-1,0)),"",IF(OFFSET(RTT!$A$1,SUMPRODUCT((ListeSalariesRTT=$F$36)*(PlageRTT=B28)*ROW(PlageRTT))-1,0)=$F$36,B28,""))</f>
        <v/>
      </c>
      <c r="E28" s="38" t="str">
        <f>IF(F28="","",CHOOSE(MATCH(WEEKDAY(F28,2),{1;2;3;4;5;6;7}),"L","M","ME","J","V","S","D"))</f>
        <v>D</v>
      </c>
      <c r="F28" s="39">
        <f t="shared" si="13"/>
        <v>40601</v>
      </c>
      <c r="G28" s="26" t="str">
        <f t="shared" ca="1" si="1"/>
        <v/>
      </c>
      <c r="H28" s="32" t="str">
        <f ca="1">IF(ISERROR(OFFSET(RTT!$A$1,SUMPRODUCT((ListeSalariesRTT=$F$36)*(PlageRTT=F28)*ROW(PlageRTT))-1,0)),"",IF(OFFSET(RTT!$A$1,SUMPRODUCT((ListeSalariesRTT=$F$36)*(PlageRTT=F28)*ROW(PlageRTT))-1,0)=$F$36,F28,""))</f>
        <v/>
      </c>
      <c r="I28" s="38" t="str">
        <f>IF(J28="","",CHOOSE(MATCH(WEEKDAY(J28,2),{1;2;3;4;5;6;7}),"L","M","ME","J","V","S","D"))</f>
        <v>D</v>
      </c>
      <c r="J28" s="39">
        <f t="shared" si="14"/>
        <v>40629</v>
      </c>
      <c r="K28" s="26" t="str">
        <f t="shared" ca="1" si="2"/>
        <v/>
      </c>
      <c r="L28" s="32" t="str">
        <f ca="1">IF(ISERROR(OFFSET(RTT!$A$1,SUMPRODUCT((ListeSalariesRTT=$F$36)*(PlageRTT=J28)*ROW(PlageRTT))-1,0)),"",IF(OFFSET(RTT!$A$1,SUMPRODUCT((ListeSalariesRTT=$F$36)*(PlageRTT=J28)*ROW(PlageRTT))-1,0)=$F$36,J28,""))</f>
        <v/>
      </c>
      <c r="M28" s="38" t="str">
        <f>IF(N28="","",CHOOSE(MATCH(WEEKDAY(N28,2),{1;2;3;4;5;6;7}),"L","M","ME","J","V","S","D"))</f>
        <v>ME</v>
      </c>
      <c r="N28" s="39">
        <f t="shared" si="15"/>
        <v>40660</v>
      </c>
      <c r="O28" s="26" t="str">
        <f t="shared" ca="1" si="3"/>
        <v/>
      </c>
      <c r="P28" s="32" t="str">
        <f ca="1">IF(ISERROR(OFFSET(RTT!$A$1,SUMPRODUCT((ListeSalariesRTT=$F$36)*(PlageRTT=N28)*ROW(PlageRTT))-1,0)),"",IF(OFFSET(RTT!$A$1,SUMPRODUCT((ListeSalariesRTT=$F$36)*(PlageRTT=N28)*ROW(PlageRTT))-1,0)=$F$36,N28,""))</f>
        <v/>
      </c>
      <c r="Q28" s="38" t="str">
        <f>IF(R28="","",CHOOSE(MATCH(WEEKDAY(R28,2),{1;2;3;4;5;6;7}),"L","M","ME","J","V","S","D"))</f>
        <v>V</v>
      </c>
      <c r="R28" s="39">
        <f t="shared" si="16"/>
        <v>40690</v>
      </c>
      <c r="S28" s="26" t="str">
        <f t="shared" ca="1" si="4"/>
        <v/>
      </c>
      <c r="T28" s="32" t="str">
        <f ca="1">IF(ISERROR(OFFSET(RTT!$A$1,SUMPRODUCT((ListeSalariesRTT=$F$36)*(PlageRTT=R28)*ROW(PlageRTT))-1,0)),"",IF(OFFSET(RTT!$A$1,SUMPRODUCT((ListeSalariesRTT=$F$36)*(PlageRTT=R28)*ROW(PlageRTT))-1,0)=$F$36,R28,""))</f>
        <v/>
      </c>
      <c r="U28" s="38" t="str">
        <f>IF(V28="","",CHOOSE(MATCH(WEEKDAY(V28,2),{1;2;3;4;5;6;7}),"L","M","ME","J","V","S","D"))</f>
        <v>L</v>
      </c>
      <c r="V28" s="39">
        <f t="shared" si="17"/>
        <v>40721</v>
      </c>
      <c r="W28" s="26" t="str">
        <f t="shared" ca="1" si="5"/>
        <v/>
      </c>
      <c r="X28" s="32" t="str">
        <f ca="1">IF(ISERROR(OFFSET(RTT!$A$1,SUMPRODUCT((ListeSalariesRTT=$F$36)*(PlageRTT=V28)*ROW(PlageRTT))-1,0)),"",IF(OFFSET(RTT!$A$1,SUMPRODUCT((ListeSalariesRTT=$F$36)*(PlageRTT=V28)*ROW(PlageRTT))-1,0)=$F$36,V28,""))</f>
        <v/>
      </c>
      <c r="Y28" s="38" t="str">
        <f>IF(Z28="","",CHOOSE(MATCH(WEEKDAY(Z28,2),{1;2;3;4;5;6;7}),"L","M","ME","J","V","S","D"))</f>
        <v>ME</v>
      </c>
      <c r="Z28" s="39">
        <f t="shared" si="18"/>
        <v>40751</v>
      </c>
      <c r="AA28" s="26" t="str">
        <f t="shared" ca="1" si="6"/>
        <v/>
      </c>
      <c r="AB28" s="32" t="str">
        <f ca="1">IF(ISERROR(OFFSET(RTT!$A$1,SUMPRODUCT((ListeSalariesRTT=$F$36)*(PlageRTT=Z28)*ROW(PlageRTT))-1,0)),"",IF(OFFSET(RTT!$A$1,SUMPRODUCT((ListeSalariesRTT=$F$36)*(PlageRTT=Z28)*ROW(PlageRTT))-1,0)=$F$36,Z28,""))</f>
        <v/>
      </c>
      <c r="AC28" s="38" t="str">
        <f>IF(AD28="","",CHOOSE(MATCH(WEEKDAY(AD28,2),{1;2;3;4;5;6;7}),"L","M","ME","J","V","S","D"))</f>
        <v>S</v>
      </c>
      <c r="AD28" s="39">
        <f t="shared" si="19"/>
        <v>40782</v>
      </c>
      <c r="AE28" s="26" t="str">
        <f t="shared" ca="1" si="7"/>
        <v/>
      </c>
      <c r="AF28" s="32" t="str">
        <f ca="1">IF(ISERROR(OFFSET(RTT!$A$1,SUMPRODUCT((ListeSalariesRTT=$F$36)*(PlageRTT=AD28)*ROW(PlageRTT))-1,0)),"",IF(OFFSET(RTT!$A$1,SUMPRODUCT((ListeSalariesRTT=$F$36)*(PlageRTT=AD28)*ROW(PlageRTT))-1,0)=$F$36,AD28,""))</f>
        <v/>
      </c>
      <c r="AG28" s="38" t="str">
        <f>IF(AH28="","",CHOOSE(MATCH(WEEKDAY(AH28,2),{1;2;3;4;5;6;7}),"L","M","ME","J","V","S","D"))</f>
        <v>M</v>
      </c>
      <c r="AH28" s="39">
        <f t="shared" si="20"/>
        <v>40813</v>
      </c>
      <c r="AI28" s="26" t="str">
        <f t="shared" ca="1" si="8"/>
        <v/>
      </c>
      <c r="AJ28" s="32" t="str">
        <f ca="1">IF(ISERROR(OFFSET(RTT!$A$1,SUMPRODUCT((ListeSalariesRTT=$F$36)*(PlageRTT=AH28)*ROW(PlageRTT))-1,0)),"",IF(OFFSET(RTT!$A$1,SUMPRODUCT((ListeSalariesRTT=$F$36)*(PlageRTT=AH28)*ROW(PlageRTT))-1,0)=$F$36,AH28,""))</f>
        <v/>
      </c>
      <c r="AK28" s="38" t="str">
        <f>IF(AL28="","",CHOOSE(MATCH(WEEKDAY(AL28,2),{1;2;3;4;5;6;7}),"L","M","ME","J","V","S","D"))</f>
        <v>J</v>
      </c>
      <c r="AL28" s="39">
        <f t="shared" si="21"/>
        <v>40843</v>
      </c>
      <c r="AM28" s="26" t="str">
        <f t="shared" ca="1" si="9"/>
        <v/>
      </c>
      <c r="AN28" s="32" t="str">
        <f ca="1">IF(ISERROR(OFFSET(RTT!$A$1,SUMPRODUCT((ListeSalariesRTT=$F$36)*(PlageRTT=AL28)*ROW(PlageRTT))-1,0)),"",IF(OFFSET(RTT!$A$1,SUMPRODUCT((ListeSalariesRTT=$F$36)*(PlageRTT=AL28)*ROW(PlageRTT))-1,0)=$F$36,AL28,""))</f>
        <v/>
      </c>
      <c r="AO28" s="38" t="str">
        <f>IF(AP28="","",CHOOSE(MATCH(WEEKDAY(AP28,2),{1;2;3;4;5;6;7}),"L","M","ME","J","V","S","D"))</f>
        <v>D</v>
      </c>
      <c r="AP28" s="39">
        <f t="shared" si="22"/>
        <v>40874</v>
      </c>
      <c r="AQ28" s="26" t="str">
        <f t="shared" ca="1" si="10"/>
        <v/>
      </c>
      <c r="AR28" s="32" t="str">
        <f ca="1">IF(ISERROR(OFFSET(RTT!$A$1,SUMPRODUCT((ListeSalariesRTT=$F$36)*(PlageRTT=AP28)*ROW(PlageRTT))-1,0)),"",IF(OFFSET(RTT!$A$1,SUMPRODUCT((ListeSalariesRTT=$F$36)*(PlageRTT=AP28)*ROW(PlageRTT))-1,0)=$F$36,AP28,""))</f>
        <v/>
      </c>
      <c r="AS28" s="38" t="str">
        <f>IF(AT28="","",CHOOSE(MATCH(WEEKDAY(AT28,2),{1;2;3;4;5;6;7}),"L","M","ME","J","V","S","D"))</f>
        <v>M</v>
      </c>
      <c r="AT28" s="39">
        <f t="shared" si="23"/>
        <v>40904</v>
      </c>
      <c r="AU28" s="26" t="str">
        <f t="shared" ca="1" si="11"/>
        <v/>
      </c>
      <c r="AV28" s="32" t="str">
        <f ca="1">IF(ISERROR(OFFSET(RTT!$A$1,SUMPRODUCT((ListeSalariesRTT=$F$36)*(PlageRTT=AT28)*ROW(PlageRTT))-1,0)),"",IF(OFFSET(RTT!$A$1,SUMPRODUCT((ListeSalariesRTT=$F$36)*(PlageRTT=AT28)*ROW(PlageRTT))-1,0)=$F$36,AT28,""))</f>
        <v/>
      </c>
    </row>
    <row r="29" spans="1:48">
      <c r="A29" s="38" t="str">
        <f>IF(B29="","",CHOOSE(MATCH(WEEKDAY(B29,2),{1;2;3;4;5;6;7}),"L","M","ME","J","V","S","D"))</f>
        <v>V</v>
      </c>
      <c r="B29" s="39">
        <f t="shared" si="12"/>
        <v>40571</v>
      </c>
      <c r="C29" s="26" t="str">
        <f t="shared" ca="1" si="0"/>
        <v/>
      </c>
      <c r="D29" s="32" t="str">
        <f ca="1">IF(ISERROR(OFFSET(RTT!$A$1,SUMPRODUCT((ListeSalariesRTT=$F$36)*(PlageRTT=B29)*ROW(PlageRTT))-1,0)),"",IF(OFFSET(RTT!$A$1,SUMPRODUCT((ListeSalariesRTT=$F$36)*(PlageRTT=B29)*ROW(PlageRTT))-1,0)=$F$36,B29,""))</f>
        <v/>
      </c>
      <c r="E29" s="38" t="str">
        <f>IF(F29="","",CHOOSE(MATCH(WEEKDAY(F29,2),{1;2;3;4;5;6;7}),"L","M","ME","J","V","S","D"))</f>
        <v>L</v>
      </c>
      <c r="F29" s="39">
        <f t="shared" si="13"/>
        <v>40602</v>
      </c>
      <c r="G29" s="26" t="str">
        <f t="shared" ca="1" si="1"/>
        <v/>
      </c>
      <c r="H29" s="32" t="str">
        <f ca="1">IF(ISERROR(OFFSET(RTT!$A$1,SUMPRODUCT((ListeSalariesRTT=$F$36)*(PlageRTT=F29)*ROW(PlageRTT))-1,0)),"",IF(OFFSET(RTT!$A$1,SUMPRODUCT((ListeSalariesRTT=$F$36)*(PlageRTT=F29)*ROW(PlageRTT))-1,0)=$F$36,F29,""))</f>
        <v/>
      </c>
      <c r="I29" s="38" t="str">
        <f>IF(J29="","",CHOOSE(MATCH(WEEKDAY(J29,2),{1;2;3;4;5;6;7}),"L","M","ME","J","V","S","D"))</f>
        <v>L</v>
      </c>
      <c r="J29" s="39">
        <f t="shared" si="14"/>
        <v>40630</v>
      </c>
      <c r="K29" s="26" t="str">
        <f t="shared" ca="1" si="2"/>
        <v/>
      </c>
      <c r="L29" s="32" t="str">
        <f ca="1">IF(ISERROR(OFFSET(RTT!$A$1,SUMPRODUCT((ListeSalariesRTT=$F$36)*(PlageRTT=J29)*ROW(PlageRTT))-1,0)),"",IF(OFFSET(RTT!$A$1,SUMPRODUCT((ListeSalariesRTT=$F$36)*(PlageRTT=J29)*ROW(PlageRTT))-1,0)=$F$36,J29,""))</f>
        <v/>
      </c>
      <c r="M29" s="38" t="str">
        <f>IF(N29="","",CHOOSE(MATCH(WEEKDAY(N29,2),{1;2;3;4;5;6;7}),"L","M","ME","J","V","S","D"))</f>
        <v>J</v>
      </c>
      <c r="N29" s="39">
        <f t="shared" si="15"/>
        <v>40661</v>
      </c>
      <c r="O29" s="26" t="str">
        <f t="shared" ca="1" si="3"/>
        <v/>
      </c>
      <c r="P29" s="32" t="str">
        <f ca="1">IF(ISERROR(OFFSET(RTT!$A$1,SUMPRODUCT((ListeSalariesRTT=$F$36)*(PlageRTT=N29)*ROW(PlageRTT))-1,0)),"",IF(OFFSET(RTT!$A$1,SUMPRODUCT((ListeSalariesRTT=$F$36)*(PlageRTT=N29)*ROW(PlageRTT))-1,0)=$F$36,N29,""))</f>
        <v/>
      </c>
      <c r="Q29" s="38" t="str">
        <f>IF(R29="","",CHOOSE(MATCH(WEEKDAY(R29,2),{1;2;3;4;5;6;7}),"L","M","ME","J","V","S","D"))</f>
        <v>S</v>
      </c>
      <c r="R29" s="39">
        <f t="shared" si="16"/>
        <v>40691</v>
      </c>
      <c r="S29" s="26" t="str">
        <f t="shared" ca="1" si="4"/>
        <v/>
      </c>
      <c r="T29" s="32" t="str">
        <f ca="1">IF(ISERROR(OFFSET(RTT!$A$1,SUMPRODUCT((ListeSalariesRTT=$F$36)*(PlageRTT=R29)*ROW(PlageRTT))-1,0)),"",IF(OFFSET(RTT!$A$1,SUMPRODUCT((ListeSalariesRTT=$F$36)*(PlageRTT=R29)*ROW(PlageRTT))-1,0)=$F$36,R29,""))</f>
        <v/>
      </c>
      <c r="U29" s="38" t="str">
        <f>IF(V29="","",CHOOSE(MATCH(WEEKDAY(V29,2),{1;2;3;4;5;6;7}),"L","M","ME","J","V","S","D"))</f>
        <v>M</v>
      </c>
      <c r="V29" s="39">
        <f t="shared" si="17"/>
        <v>40722</v>
      </c>
      <c r="W29" s="26" t="str">
        <f t="shared" ca="1" si="5"/>
        <v/>
      </c>
      <c r="X29" s="32" t="str">
        <f ca="1">IF(ISERROR(OFFSET(RTT!$A$1,SUMPRODUCT((ListeSalariesRTT=$F$36)*(PlageRTT=V29)*ROW(PlageRTT))-1,0)),"",IF(OFFSET(RTT!$A$1,SUMPRODUCT((ListeSalariesRTT=$F$36)*(PlageRTT=V29)*ROW(PlageRTT))-1,0)=$F$36,V29,""))</f>
        <v/>
      </c>
      <c r="Y29" s="38" t="str">
        <f>IF(Z29="","",CHOOSE(MATCH(WEEKDAY(Z29,2),{1;2;3;4;5;6;7}),"L","M","ME","J","V","S","D"))</f>
        <v>J</v>
      </c>
      <c r="Z29" s="39">
        <f t="shared" si="18"/>
        <v>40752</v>
      </c>
      <c r="AA29" s="26" t="str">
        <f t="shared" ca="1" si="6"/>
        <v/>
      </c>
      <c r="AB29" s="32" t="str">
        <f ca="1">IF(ISERROR(OFFSET(RTT!$A$1,SUMPRODUCT((ListeSalariesRTT=$F$36)*(PlageRTT=Z29)*ROW(PlageRTT))-1,0)),"",IF(OFFSET(RTT!$A$1,SUMPRODUCT((ListeSalariesRTT=$F$36)*(PlageRTT=Z29)*ROW(PlageRTT))-1,0)=$F$36,Z29,""))</f>
        <v/>
      </c>
      <c r="AC29" s="38" t="str">
        <f>IF(AD29="","",CHOOSE(MATCH(WEEKDAY(AD29,2),{1;2;3;4;5;6;7}),"L","M","ME","J","V","S","D"))</f>
        <v>D</v>
      </c>
      <c r="AD29" s="39">
        <f t="shared" si="19"/>
        <v>40783</v>
      </c>
      <c r="AE29" s="26" t="str">
        <f t="shared" ca="1" si="7"/>
        <v/>
      </c>
      <c r="AF29" s="32" t="str">
        <f ca="1">IF(ISERROR(OFFSET(RTT!$A$1,SUMPRODUCT((ListeSalariesRTT=$F$36)*(PlageRTT=AD29)*ROW(PlageRTT))-1,0)),"",IF(OFFSET(RTT!$A$1,SUMPRODUCT((ListeSalariesRTT=$F$36)*(PlageRTT=AD29)*ROW(PlageRTT))-1,0)=$F$36,AD29,""))</f>
        <v/>
      </c>
      <c r="AG29" s="38" t="str">
        <f>IF(AH29="","",CHOOSE(MATCH(WEEKDAY(AH29,2),{1;2;3;4;5;6;7}),"L","M","ME","J","V","S","D"))</f>
        <v>ME</v>
      </c>
      <c r="AH29" s="39">
        <f t="shared" si="20"/>
        <v>40814</v>
      </c>
      <c r="AI29" s="26" t="str">
        <f t="shared" ca="1" si="8"/>
        <v/>
      </c>
      <c r="AJ29" s="32" t="str">
        <f ca="1">IF(ISERROR(OFFSET(RTT!$A$1,SUMPRODUCT((ListeSalariesRTT=$F$36)*(PlageRTT=AH29)*ROW(PlageRTT))-1,0)),"",IF(OFFSET(RTT!$A$1,SUMPRODUCT((ListeSalariesRTT=$F$36)*(PlageRTT=AH29)*ROW(PlageRTT))-1,0)=$F$36,AH29,""))</f>
        <v/>
      </c>
      <c r="AK29" s="38" t="str">
        <f>IF(AL29="","",CHOOSE(MATCH(WEEKDAY(AL29,2),{1;2;3;4;5;6;7}),"L","M","ME","J","V","S","D"))</f>
        <v>V</v>
      </c>
      <c r="AL29" s="39">
        <f t="shared" si="21"/>
        <v>40844</v>
      </c>
      <c r="AM29" s="26" t="str">
        <f t="shared" ca="1" si="9"/>
        <v/>
      </c>
      <c r="AN29" s="32" t="str">
        <f ca="1">IF(ISERROR(OFFSET(RTT!$A$1,SUMPRODUCT((ListeSalariesRTT=$F$36)*(PlageRTT=AL29)*ROW(PlageRTT))-1,0)),"",IF(OFFSET(RTT!$A$1,SUMPRODUCT((ListeSalariesRTT=$F$36)*(PlageRTT=AL29)*ROW(PlageRTT))-1,0)=$F$36,AL29,""))</f>
        <v/>
      </c>
      <c r="AO29" s="38" t="str">
        <f>IF(AP29="","",CHOOSE(MATCH(WEEKDAY(AP29,2),{1;2;3;4;5;6;7}),"L","M","ME","J","V","S","D"))</f>
        <v>L</v>
      </c>
      <c r="AP29" s="39">
        <f t="shared" si="22"/>
        <v>40875</v>
      </c>
      <c r="AQ29" s="26" t="str">
        <f t="shared" ca="1" si="10"/>
        <v/>
      </c>
      <c r="AR29" s="32" t="str">
        <f ca="1">IF(ISERROR(OFFSET(RTT!$A$1,SUMPRODUCT((ListeSalariesRTT=$F$36)*(PlageRTT=AP29)*ROW(PlageRTT))-1,0)),"",IF(OFFSET(RTT!$A$1,SUMPRODUCT((ListeSalariesRTT=$F$36)*(PlageRTT=AP29)*ROW(PlageRTT))-1,0)=$F$36,AP29,""))</f>
        <v/>
      </c>
      <c r="AS29" s="38" t="str">
        <f>IF(AT29="","",CHOOSE(MATCH(WEEKDAY(AT29,2),{1;2;3;4;5;6;7}),"L","M","ME","J","V","S","D"))</f>
        <v>ME</v>
      </c>
      <c r="AT29" s="39">
        <f t="shared" si="23"/>
        <v>40905</v>
      </c>
      <c r="AU29" s="26" t="str">
        <f t="shared" ca="1" si="11"/>
        <v/>
      </c>
      <c r="AV29" s="32" t="str">
        <f ca="1">IF(ISERROR(OFFSET(RTT!$A$1,SUMPRODUCT((ListeSalariesRTT=$F$36)*(PlageRTT=AT29)*ROW(PlageRTT))-1,0)),"",IF(OFFSET(RTT!$A$1,SUMPRODUCT((ListeSalariesRTT=$F$36)*(PlageRTT=AT29)*ROW(PlageRTT))-1,0)=$F$36,AT29,""))</f>
        <v/>
      </c>
    </row>
    <row r="30" spans="1:48">
      <c r="A30" s="38" t="str">
        <f>IF(B30="","",CHOOSE(MATCH(WEEKDAY(B30,2),{1;2;3;4;5;6;7}),"L","M","ME","J","V","S","D"))</f>
        <v>S</v>
      </c>
      <c r="B30" s="39">
        <f t="shared" si="12"/>
        <v>40572</v>
      </c>
      <c r="C30" s="26" t="str">
        <f t="shared" ca="1" si="0"/>
        <v/>
      </c>
      <c r="D30" s="32" t="str">
        <f ca="1">IF(ISERROR(OFFSET(RTT!$A$1,SUMPRODUCT((ListeSalariesRTT=$F$36)*(PlageRTT=B30)*ROW(PlageRTT))-1,0)),"",IF(OFFSET(RTT!$A$1,SUMPRODUCT((ListeSalariesRTT=$F$36)*(PlageRTT=B30)*ROW(PlageRTT))-1,0)=$F$36,B30,""))</f>
        <v/>
      </c>
      <c r="E30" s="5" t="str">
        <f>IF(F30="","",CHOOSE(MATCH(WEEKDAY(F30,2),{1;2;3;4;5;6;7}),"L","M","ME","J","V","S","D"))</f>
        <v/>
      </c>
      <c r="F30" s="3" t="str">
        <f t="shared" si="13"/>
        <v/>
      </c>
      <c r="G30" s="26" t="str">
        <f t="shared" ca="1" si="1"/>
        <v/>
      </c>
      <c r="H30" s="32" t="str">
        <f ca="1">IF(ISERROR(OFFSET(RTT!$A$1,SUMPRODUCT((ListeSalariesRTT=$F$36)*(PlageRTT=F30)*ROW(PlageRTT))-1,0)),"",IF(OFFSET(RTT!$A$1,SUMPRODUCT((ListeSalariesRTT=$F$36)*(PlageRTT=F30)*ROW(PlageRTT))-1,0)=$F$36,F30,""))</f>
        <v/>
      </c>
      <c r="I30" s="38" t="str">
        <f>IF(J30="","",CHOOSE(MATCH(WEEKDAY(J30,2),{1;2;3;4;5;6;7}),"L","M","ME","J","V","S","D"))</f>
        <v>M</v>
      </c>
      <c r="J30" s="39">
        <f t="shared" si="14"/>
        <v>40631</v>
      </c>
      <c r="K30" s="26" t="str">
        <f t="shared" ca="1" si="2"/>
        <v/>
      </c>
      <c r="L30" s="32" t="str">
        <f ca="1">IF(ISERROR(OFFSET(RTT!$A$1,SUMPRODUCT((ListeSalariesRTT=$F$36)*(PlageRTT=J30)*ROW(PlageRTT))-1,0)),"",IF(OFFSET(RTT!$A$1,SUMPRODUCT((ListeSalariesRTT=$F$36)*(PlageRTT=J30)*ROW(PlageRTT))-1,0)=$F$36,J30,""))</f>
        <v/>
      </c>
      <c r="M30" s="38" t="str">
        <f>IF(N30="","",CHOOSE(MATCH(WEEKDAY(N30,2),{1;2;3;4;5;6;7}),"L","M","ME","J","V","S","D"))</f>
        <v>V</v>
      </c>
      <c r="N30" s="39">
        <f t="shared" si="15"/>
        <v>40662</v>
      </c>
      <c r="O30" s="26" t="str">
        <f t="shared" ca="1" si="3"/>
        <v/>
      </c>
      <c r="P30" s="32" t="str">
        <f ca="1">IF(ISERROR(OFFSET(RTT!$A$1,SUMPRODUCT((ListeSalariesRTT=$F$36)*(PlageRTT=N30)*ROW(PlageRTT))-1,0)),"",IF(OFFSET(RTT!$A$1,SUMPRODUCT((ListeSalariesRTT=$F$36)*(PlageRTT=N30)*ROW(PlageRTT))-1,0)=$F$36,N30,""))</f>
        <v/>
      </c>
      <c r="Q30" s="38" t="str">
        <f>IF(R30="","",CHOOSE(MATCH(WEEKDAY(R30,2),{1;2;3;4;5;6;7}),"L","M","ME","J","V","S","D"))</f>
        <v>D</v>
      </c>
      <c r="R30" s="39">
        <f t="shared" si="16"/>
        <v>40692</v>
      </c>
      <c r="S30" s="26" t="str">
        <f t="shared" ca="1" si="4"/>
        <v/>
      </c>
      <c r="T30" s="32" t="str">
        <f ca="1">IF(ISERROR(OFFSET(RTT!$A$1,SUMPRODUCT((ListeSalariesRTT=$F$36)*(PlageRTT=R30)*ROW(PlageRTT))-1,0)),"",IF(OFFSET(RTT!$A$1,SUMPRODUCT((ListeSalariesRTT=$F$36)*(PlageRTT=R30)*ROW(PlageRTT))-1,0)=$F$36,R30,""))</f>
        <v/>
      </c>
      <c r="U30" s="38" t="str">
        <f>IF(V30="","",CHOOSE(MATCH(WEEKDAY(V30,2),{1;2;3;4;5;6;7}),"L","M","ME","J","V","S","D"))</f>
        <v>ME</v>
      </c>
      <c r="V30" s="39">
        <f t="shared" si="17"/>
        <v>40723</v>
      </c>
      <c r="W30" s="26" t="str">
        <f t="shared" ca="1" si="5"/>
        <v/>
      </c>
      <c r="X30" s="32" t="str">
        <f ca="1">IF(ISERROR(OFFSET(RTT!$A$1,SUMPRODUCT((ListeSalariesRTT=$F$36)*(PlageRTT=V30)*ROW(PlageRTT))-1,0)),"",IF(OFFSET(RTT!$A$1,SUMPRODUCT((ListeSalariesRTT=$F$36)*(PlageRTT=V30)*ROW(PlageRTT))-1,0)=$F$36,V30,""))</f>
        <v/>
      </c>
      <c r="Y30" s="38" t="str">
        <f>IF(Z30="","",CHOOSE(MATCH(WEEKDAY(Z30,2),{1;2;3;4;5;6;7}),"L","M","ME","J","V","S","D"))</f>
        <v>V</v>
      </c>
      <c r="Z30" s="39">
        <f t="shared" si="18"/>
        <v>40753</v>
      </c>
      <c r="AA30" s="26" t="str">
        <f t="shared" ca="1" si="6"/>
        <v/>
      </c>
      <c r="AB30" s="32" t="str">
        <f ca="1">IF(ISERROR(OFFSET(RTT!$A$1,SUMPRODUCT((ListeSalariesRTT=$F$36)*(PlageRTT=Z30)*ROW(PlageRTT))-1,0)),"",IF(OFFSET(RTT!$A$1,SUMPRODUCT((ListeSalariesRTT=$F$36)*(PlageRTT=Z30)*ROW(PlageRTT))-1,0)=$F$36,Z30,""))</f>
        <v/>
      </c>
      <c r="AC30" s="38" t="str">
        <f>IF(AD30="","",CHOOSE(MATCH(WEEKDAY(AD30,2),{1;2;3;4;5;6;7}),"L","M","ME","J","V","S","D"))</f>
        <v>L</v>
      </c>
      <c r="AD30" s="39">
        <f t="shared" si="19"/>
        <v>40784</v>
      </c>
      <c r="AE30" s="26" t="str">
        <f t="shared" ca="1" si="7"/>
        <v/>
      </c>
      <c r="AF30" s="32" t="str">
        <f ca="1">IF(ISERROR(OFFSET(RTT!$A$1,SUMPRODUCT((ListeSalariesRTT=$F$36)*(PlageRTT=AD30)*ROW(PlageRTT))-1,0)),"",IF(OFFSET(RTT!$A$1,SUMPRODUCT((ListeSalariesRTT=$F$36)*(PlageRTT=AD30)*ROW(PlageRTT))-1,0)=$F$36,AD30,""))</f>
        <v/>
      </c>
      <c r="AG30" s="38" t="str">
        <f>IF(AH30="","",CHOOSE(MATCH(WEEKDAY(AH30,2),{1;2;3;4;5;6;7}),"L","M","ME","J","V","S","D"))</f>
        <v>J</v>
      </c>
      <c r="AH30" s="39">
        <f t="shared" si="20"/>
        <v>40815</v>
      </c>
      <c r="AI30" s="26" t="str">
        <f t="shared" ca="1" si="8"/>
        <v/>
      </c>
      <c r="AJ30" s="32" t="str">
        <f ca="1">IF(ISERROR(OFFSET(RTT!$A$1,SUMPRODUCT((ListeSalariesRTT=$F$36)*(PlageRTT=AH30)*ROW(PlageRTT))-1,0)),"",IF(OFFSET(RTT!$A$1,SUMPRODUCT((ListeSalariesRTT=$F$36)*(PlageRTT=AH30)*ROW(PlageRTT))-1,0)=$F$36,AH30,""))</f>
        <v/>
      </c>
      <c r="AK30" s="38" t="str">
        <f>IF(AL30="","",CHOOSE(MATCH(WEEKDAY(AL30,2),{1;2;3;4;5;6;7}),"L","M","ME","J","V","S","D"))</f>
        <v>S</v>
      </c>
      <c r="AL30" s="39">
        <f t="shared" si="21"/>
        <v>40845</v>
      </c>
      <c r="AM30" s="26" t="str">
        <f t="shared" ca="1" si="9"/>
        <v/>
      </c>
      <c r="AN30" s="32" t="str">
        <f ca="1">IF(ISERROR(OFFSET(RTT!$A$1,SUMPRODUCT((ListeSalariesRTT=$F$36)*(PlageRTT=AL30)*ROW(PlageRTT))-1,0)),"",IF(OFFSET(RTT!$A$1,SUMPRODUCT((ListeSalariesRTT=$F$36)*(PlageRTT=AL30)*ROW(PlageRTT))-1,0)=$F$36,AL30,""))</f>
        <v/>
      </c>
      <c r="AO30" s="5" t="str">
        <f>IF(AP30="","",CHOOSE(MATCH(WEEKDAY(AP30,2),{1;2;3;4;5;6;7}),"L","M","ME","J","V","S","D"))</f>
        <v>M</v>
      </c>
      <c r="AP30" s="3">
        <f t="shared" si="22"/>
        <v>40876</v>
      </c>
      <c r="AQ30" s="26" t="str">
        <f t="shared" ca="1" si="10"/>
        <v/>
      </c>
      <c r="AR30" s="32" t="str">
        <f ca="1">IF(ISERROR(OFFSET(RTT!$A$1,SUMPRODUCT((ListeSalariesRTT=$F$36)*(PlageRTT=AP30)*ROW(PlageRTT))-1,0)),"",IF(OFFSET(RTT!$A$1,SUMPRODUCT((ListeSalariesRTT=$F$36)*(PlageRTT=AP30)*ROW(PlageRTT))-1,0)=$F$36,AP30,""))</f>
        <v/>
      </c>
      <c r="AS30" s="38" t="str">
        <f>IF(AT30="","",CHOOSE(MATCH(WEEKDAY(AT30,2),{1;2;3;4;5;6;7}),"L","M","ME","J","V","S","D"))</f>
        <v>J</v>
      </c>
      <c r="AT30" s="39">
        <f t="shared" si="23"/>
        <v>40906</v>
      </c>
      <c r="AU30" s="26" t="str">
        <f t="shared" ca="1" si="11"/>
        <v/>
      </c>
      <c r="AV30" s="32" t="str">
        <f ca="1">IF(ISERROR(OFFSET(RTT!$A$1,SUMPRODUCT((ListeSalariesRTT=$F$36)*(PlageRTT=AT30)*ROW(PlageRTT))-1,0)),"",IF(OFFSET(RTT!$A$1,SUMPRODUCT((ListeSalariesRTT=$F$36)*(PlageRTT=AT30)*ROW(PlageRTT))-1,0)=$F$36,AT30,""))</f>
        <v/>
      </c>
    </row>
    <row r="31" spans="1:48">
      <c r="A31" s="38" t="str">
        <f>IF(B31="","",CHOOSE(MATCH(WEEKDAY(B31,2),{1;2;3;4;5;6;7}),"L","M","ME","J","V","S","D"))</f>
        <v>D</v>
      </c>
      <c r="B31" s="39">
        <f t="shared" si="12"/>
        <v>40573</v>
      </c>
      <c r="C31" s="26" t="str">
        <f t="shared" ca="1" si="0"/>
        <v/>
      </c>
      <c r="D31" s="32" t="str">
        <f ca="1">IF(ISERROR(OFFSET(RTT!$A$1,SUMPRODUCT((ListeSalariesRTT=$F$36)*(PlageRTT=B31)*ROW(PlageRTT))-1,0)),"",IF(OFFSET(RTT!$A$1,SUMPRODUCT((ListeSalariesRTT=$F$36)*(PlageRTT=B31)*ROW(PlageRTT))-1,0)=$F$36,B31,""))</f>
        <v/>
      </c>
      <c r="E31" s="44" t="str">
        <f>IF(F31="","",CHOOSE(MATCH(WEEKDAY(F31,2),{1;2;3;4;5;6;7}),"L","M","ME","J","V","S","D"))</f>
        <v/>
      </c>
      <c r="F31" s="45" t="str">
        <f t="shared" si="13"/>
        <v/>
      </c>
      <c r="G31" s="26" t="str">
        <f t="shared" ca="1" si="1"/>
        <v/>
      </c>
      <c r="H31" s="32" t="str">
        <f ca="1">IF(ISERROR(OFFSET(RTT!$A$1,SUMPRODUCT((ListeSalariesRTT=$F$36)*(PlageRTT=F31)*ROW(PlageRTT))-1,0)),"",IF(OFFSET(RTT!$A$1,SUMPRODUCT((ListeSalariesRTT=$F$36)*(PlageRTT=F31)*ROW(PlageRTT))-1,0)=$F$36,F31,""))</f>
        <v/>
      </c>
      <c r="I31" s="38" t="str">
        <f>IF(J31="","",CHOOSE(MATCH(WEEKDAY(J31,2),{1;2;3;4;5;6;7}),"L","M","ME","J","V","S","D"))</f>
        <v>ME</v>
      </c>
      <c r="J31" s="39">
        <f t="shared" si="14"/>
        <v>40632</v>
      </c>
      <c r="K31" s="26" t="str">
        <f t="shared" ca="1" si="2"/>
        <v/>
      </c>
      <c r="L31" s="32" t="str">
        <f ca="1">IF(ISERROR(OFFSET(RTT!$A$1,SUMPRODUCT((ListeSalariesRTT=$F$36)*(PlageRTT=J31)*ROW(PlageRTT))-1,0)),"",IF(OFFSET(RTT!$A$1,SUMPRODUCT((ListeSalariesRTT=$F$36)*(PlageRTT=J31)*ROW(PlageRTT))-1,0)=$F$36,J31,""))</f>
        <v/>
      </c>
      <c r="M31" s="42" t="str">
        <f>IF(N31="","",CHOOSE(MATCH(WEEKDAY(N31,2),{1;2;3;4;5;6;7}),"L","M","ME","J","V","S","D"))</f>
        <v>S</v>
      </c>
      <c r="N31" s="43">
        <f t="shared" si="15"/>
        <v>40663</v>
      </c>
      <c r="O31" s="26" t="str">
        <f t="shared" ca="1" si="3"/>
        <v/>
      </c>
      <c r="P31" s="32" t="str">
        <f ca="1">IF(ISERROR(OFFSET(RTT!$A$1,SUMPRODUCT((ListeSalariesRTT=$F$36)*(PlageRTT=N31)*ROW(PlageRTT))-1,0)),"",IF(OFFSET(RTT!$A$1,SUMPRODUCT((ListeSalariesRTT=$F$36)*(PlageRTT=N31)*ROW(PlageRTT))-1,0)=$F$36,N31,""))</f>
        <v/>
      </c>
      <c r="Q31" s="38" t="str">
        <f>IF(R31="","",CHOOSE(MATCH(WEEKDAY(R31,2),{1;2;3;4;5;6;7}),"L","M","ME","J","V","S","D"))</f>
        <v>L</v>
      </c>
      <c r="R31" s="39">
        <f t="shared" si="16"/>
        <v>40693</v>
      </c>
      <c r="S31" s="26" t="str">
        <f t="shared" ca="1" si="4"/>
        <v/>
      </c>
      <c r="T31" s="32" t="str">
        <f ca="1">IF(ISERROR(OFFSET(RTT!$A$1,SUMPRODUCT((ListeSalariesRTT=$F$36)*(PlageRTT=R31)*ROW(PlageRTT))-1,0)),"",IF(OFFSET(RTT!$A$1,SUMPRODUCT((ListeSalariesRTT=$F$36)*(PlageRTT=R31)*ROW(PlageRTT))-1,0)=$F$36,R31,""))</f>
        <v/>
      </c>
      <c r="U31" s="5" t="str">
        <f>IF(V31="","",CHOOSE(MATCH(WEEKDAY(V31,2),{1;2;3;4;5;6;7}),"L","M","ME","J","V","S","D"))</f>
        <v>J</v>
      </c>
      <c r="V31" s="3">
        <f t="shared" si="17"/>
        <v>40724</v>
      </c>
      <c r="W31" s="26" t="str">
        <f t="shared" ca="1" si="5"/>
        <v/>
      </c>
      <c r="X31" s="32" t="str">
        <f ca="1">IF(ISERROR(OFFSET(RTT!$A$1,SUMPRODUCT((ListeSalariesRTT=$F$36)*(PlageRTT=V31)*ROW(PlageRTT))-1,0)),"",IF(OFFSET(RTT!$A$1,SUMPRODUCT((ListeSalariesRTT=$F$36)*(PlageRTT=V31)*ROW(PlageRTT))-1,0)=$F$36,V31,""))</f>
        <v/>
      </c>
      <c r="Y31" s="38" t="str">
        <f>IF(Z31="","",CHOOSE(MATCH(WEEKDAY(Z31,2),{1;2;3;4;5;6;7}),"L","M","ME","J","V","S","D"))</f>
        <v>S</v>
      </c>
      <c r="Z31" s="39">
        <f t="shared" si="18"/>
        <v>40754</v>
      </c>
      <c r="AA31" s="26" t="str">
        <f t="shared" ca="1" si="6"/>
        <v/>
      </c>
      <c r="AB31" s="32" t="str">
        <f ca="1">IF(ISERROR(OFFSET(RTT!$A$1,SUMPRODUCT((ListeSalariesRTT=$F$36)*(PlageRTT=Z31)*ROW(PlageRTT))-1,0)),"",IF(OFFSET(RTT!$A$1,SUMPRODUCT((ListeSalariesRTT=$F$36)*(PlageRTT=Z31)*ROW(PlageRTT))-1,0)=$F$36,Z31,""))</f>
        <v/>
      </c>
      <c r="AC31" s="38" t="str">
        <f>IF(AD31="","",CHOOSE(MATCH(WEEKDAY(AD31,2),{1;2;3;4;5;6;7}),"L","M","ME","J","V","S","D"))</f>
        <v>M</v>
      </c>
      <c r="AD31" s="39">
        <f t="shared" si="19"/>
        <v>40785</v>
      </c>
      <c r="AE31" s="26" t="str">
        <f t="shared" ca="1" si="7"/>
        <v/>
      </c>
      <c r="AF31" s="32" t="str">
        <f ca="1">IF(ISERROR(OFFSET(RTT!$A$1,SUMPRODUCT((ListeSalariesRTT=$F$36)*(PlageRTT=AD31)*ROW(PlageRTT))-1,0)),"",IF(OFFSET(RTT!$A$1,SUMPRODUCT((ListeSalariesRTT=$F$36)*(PlageRTT=AD31)*ROW(PlageRTT))-1,0)=$F$36,AD31,""))</f>
        <v/>
      </c>
      <c r="AG31" s="5" t="str">
        <f>IF(AH31="","",CHOOSE(MATCH(WEEKDAY(AH31,2),{1;2;3;4;5;6;7}),"L","M","ME","J","V","S","D"))</f>
        <v>V</v>
      </c>
      <c r="AH31" s="3">
        <f t="shared" si="20"/>
        <v>40816</v>
      </c>
      <c r="AI31" s="26" t="str">
        <f t="shared" ca="1" si="8"/>
        <v/>
      </c>
      <c r="AJ31" s="32" t="str">
        <f ca="1">IF(ISERROR(OFFSET(RTT!$A$1,SUMPRODUCT((ListeSalariesRTT=$F$36)*(PlageRTT=AH31)*ROW(PlageRTT))-1,0)),"",IF(OFFSET(RTT!$A$1,SUMPRODUCT((ListeSalariesRTT=$F$36)*(PlageRTT=AH31)*ROW(PlageRTT))-1,0)=$F$36,AH31,""))</f>
        <v/>
      </c>
      <c r="AK31" s="38" t="str">
        <f>IF(AL31="","",CHOOSE(MATCH(WEEKDAY(AL31,2),{1;2;3;4;5;6;7}),"L","M","ME","J","V","S","D"))</f>
        <v>D</v>
      </c>
      <c r="AL31" s="39">
        <f t="shared" si="21"/>
        <v>40846</v>
      </c>
      <c r="AM31" s="26" t="str">
        <f t="shared" ca="1" si="9"/>
        <v/>
      </c>
      <c r="AN31" s="32" t="str">
        <f ca="1">IF(ISERROR(OFFSET(RTT!$A$1,SUMPRODUCT((ListeSalariesRTT=$F$36)*(PlageRTT=AL31)*ROW(PlageRTT))-1,0)),"",IF(OFFSET(RTT!$A$1,SUMPRODUCT((ListeSalariesRTT=$F$36)*(PlageRTT=AL31)*ROW(PlageRTT))-1,0)=$F$36,AL31,""))</f>
        <v/>
      </c>
      <c r="AO31" s="5" t="str">
        <f>IF(AP31="","",CHOOSE(MATCH(WEEKDAY(AP31,2),{1;2;3;4;5;6;7}),"L","M","ME","J","V","S","D"))</f>
        <v>ME</v>
      </c>
      <c r="AP31" s="3">
        <f t="shared" si="22"/>
        <v>40877</v>
      </c>
      <c r="AQ31" s="26" t="str">
        <f t="shared" ca="1" si="10"/>
        <v/>
      </c>
      <c r="AR31" s="32" t="str">
        <f ca="1">IF(ISERROR(OFFSET(RTT!$A$1,SUMPRODUCT((ListeSalariesRTT=$F$36)*(PlageRTT=AP31)*ROW(PlageRTT))-1,0)),"",IF(OFFSET(RTT!$A$1,SUMPRODUCT((ListeSalariesRTT=$F$36)*(PlageRTT=AP31)*ROW(PlageRTT))-1,0)=$F$36,AP31,""))</f>
        <v/>
      </c>
      <c r="AS31" s="38" t="str">
        <f>IF(AT31="","",CHOOSE(MATCH(WEEKDAY(AT31,2),{1;2;3;4;5;6;7}),"L","M","ME","J","V","S","D"))</f>
        <v>V</v>
      </c>
      <c r="AT31" s="39">
        <f t="shared" si="23"/>
        <v>40907</v>
      </c>
      <c r="AU31" s="26" t="str">
        <f t="shared" ca="1" si="11"/>
        <v/>
      </c>
      <c r="AV31" s="32" t="str">
        <f ca="1">IF(ISERROR(OFFSET(RTT!$A$1,SUMPRODUCT((ListeSalariesRTT=$F$36)*(PlageRTT=AT31)*ROW(PlageRTT))-1,0)),"",IF(OFFSET(RTT!$A$1,SUMPRODUCT((ListeSalariesRTT=$F$36)*(PlageRTT=AT31)*ROW(PlageRTT))-1,0)=$F$36,AT31,""))</f>
        <v/>
      </c>
    </row>
    <row r="32" spans="1:48" ht="15.75" thickBot="1">
      <c r="A32" s="40" t="str">
        <f>IF(B32="","",CHOOSE(MATCH(WEEKDAY(B32,2),{1;2;3;4;5;6;7}),"L","M","ME","J","V","S","D"))</f>
        <v>L</v>
      </c>
      <c r="B32" s="41">
        <f t="shared" si="12"/>
        <v>40574</v>
      </c>
      <c r="C32" s="26" t="str">
        <f t="shared" ca="1" si="0"/>
        <v/>
      </c>
      <c r="D32" s="32" t="str">
        <f ca="1">IF(ISERROR(OFFSET(RTT!$A$1,SUMPRODUCT((ListeSalariesRTT=$F$36)*(PlageRTT=B32)*ROW(PlageRTT))-1,0)),"",IF(OFFSET(RTT!$A$1,SUMPRODUCT((ListeSalariesRTT=$F$36)*(PlageRTT=B32)*ROW(PlageRTT))-1,0)=$F$36,B32,""))</f>
        <v/>
      </c>
      <c r="E32" s="46" t="str">
        <f>IF(F32="","",CHOOSE(MATCH(WEEKDAY(F32,2),{1;2;3;4;5;6;7}),"L","M","ME","J","V","S","D"))</f>
        <v/>
      </c>
      <c r="F32" s="47" t="str">
        <f t="shared" si="13"/>
        <v/>
      </c>
      <c r="G32" s="26" t="str">
        <f t="shared" ca="1" si="1"/>
        <v/>
      </c>
      <c r="H32" s="32" t="str">
        <f ca="1">IF(ISERROR(OFFSET(RTT!$A$1,SUMPRODUCT((ListeSalariesRTT=$F$36)*(PlageRTT=F32)*ROW(PlageRTT))-1,0)),"",IF(OFFSET(RTT!$A$1,SUMPRODUCT((ListeSalariesRTT=$F$36)*(PlageRTT=F32)*ROW(PlageRTT))-1,0)=$F$36,F32,""))</f>
        <v/>
      </c>
      <c r="I32" s="40" t="str">
        <f>IF(J32="","",CHOOSE(MATCH(WEEKDAY(J32,2),{1;2;3;4;5;6;7}),"L","M","ME","J","V","S","D"))</f>
        <v>J</v>
      </c>
      <c r="J32" s="41">
        <f t="shared" si="14"/>
        <v>40633</v>
      </c>
      <c r="K32" s="26" t="str">
        <f t="shared" ca="1" si="2"/>
        <v/>
      </c>
      <c r="L32" s="32" t="str">
        <f ca="1">IF(ISERROR(OFFSET(RTT!$A$1,SUMPRODUCT((ListeSalariesRTT=$F$36)*(PlageRTT=J32)*ROW(PlageRTT))-1,0)),"",IF(OFFSET(RTT!$A$1,SUMPRODUCT((ListeSalariesRTT=$F$36)*(PlageRTT=J32)*ROW(PlageRTT))-1,0)=$F$36,J32,""))</f>
        <v/>
      </c>
      <c r="M32" s="46" t="str">
        <f>IF(N32="","",CHOOSE(MATCH(WEEKDAY(N32,2),{1;2;3;4;5;6;7}),"L","M","ME","J","V","S","D"))</f>
        <v/>
      </c>
      <c r="N32" s="47" t="str">
        <f t="shared" si="15"/>
        <v/>
      </c>
      <c r="O32" s="26" t="str">
        <f t="shared" ca="1" si="3"/>
        <v/>
      </c>
      <c r="P32" s="32" t="str">
        <f ca="1">IF(ISERROR(OFFSET(RTT!$A$1,SUMPRODUCT((ListeSalariesRTT=$F$36)*(PlageRTT=N32)*ROW(PlageRTT))-1,0)),"",IF(OFFSET(RTT!$A$1,SUMPRODUCT((ListeSalariesRTT=$F$36)*(PlageRTT=N32)*ROW(PlageRTT))-1,0)=$F$36,N32,""))</f>
        <v/>
      </c>
      <c r="Q32" s="40" t="str">
        <f>IF(R32="","",CHOOSE(MATCH(WEEKDAY(R32,2),{1;2;3;4;5;6;7}),"L","M","ME","J","V","S","D"))</f>
        <v>M</v>
      </c>
      <c r="R32" s="41">
        <f t="shared" si="16"/>
        <v>40694</v>
      </c>
      <c r="S32" s="26" t="str">
        <f t="shared" ca="1" si="4"/>
        <v/>
      </c>
      <c r="T32" s="32" t="str">
        <f ca="1">IF(ISERROR(OFFSET(RTT!$A$1,SUMPRODUCT((ListeSalariesRTT=$F$36)*(PlageRTT=R32)*ROW(PlageRTT))-1,0)),"",IF(OFFSET(RTT!$A$1,SUMPRODUCT((ListeSalariesRTT=$F$36)*(PlageRTT=R32)*ROW(PlageRTT))-1,0)=$F$36,R32,""))</f>
        <v/>
      </c>
      <c r="U32" s="46" t="str">
        <f>IF(V32="","",CHOOSE(MATCH(WEEKDAY(V32,2),{1;2;3;4;5;6;7}),"L","M","ME","J","V","S","D"))</f>
        <v/>
      </c>
      <c r="V32" s="47" t="str">
        <f t="shared" si="17"/>
        <v/>
      </c>
      <c r="W32" s="26" t="str">
        <f t="shared" ca="1" si="5"/>
        <v/>
      </c>
      <c r="X32" s="32" t="str">
        <f ca="1">IF(ISERROR(OFFSET(RTT!$A$1,SUMPRODUCT((ListeSalariesRTT=$F$36)*(PlageRTT=V32)*ROW(PlageRTT))-1,0)),"",IF(OFFSET(RTT!$A$1,SUMPRODUCT((ListeSalariesRTT=$F$36)*(PlageRTT=V32)*ROW(PlageRTT))-1,0)=$F$36,V32,""))</f>
        <v/>
      </c>
      <c r="Y32" s="40" t="str">
        <f>IF(Z32="","",CHOOSE(MATCH(WEEKDAY(Z32,2),{1;2;3;4;5;6;7}),"L","M","ME","J","V","S","D"))</f>
        <v>D</v>
      </c>
      <c r="Z32" s="41">
        <f t="shared" si="18"/>
        <v>40755</v>
      </c>
      <c r="AA32" s="26" t="str">
        <f t="shared" ca="1" si="6"/>
        <v/>
      </c>
      <c r="AB32" s="32" t="str">
        <f ca="1">IF(ISERROR(OFFSET(RTT!$A$1,SUMPRODUCT((ListeSalariesRTT=$F$36)*(PlageRTT=Z32)*ROW(PlageRTT))-1,0)),"",IF(OFFSET(RTT!$A$1,SUMPRODUCT((ListeSalariesRTT=$F$36)*(PlageRTT=Z32)*ROW(PlageRTT))-1,0)=$F$36,Z32,""))</f>
        <v/>
      </c>
      <c r="AC32" s="40" t="str">
        <f>IF(AD32="","",CHOOSE(MATCH(WEEKDAY(AD32,2),{1;2;3;4;5;6;7}),"L","M","ME","J","V","S","D"))</f>
        <v>ME</v>
      </c>
      <c r="AD32" s="41">
        <f t="shared" si="19"/>
        <v>40786</v>
      </c>
      <c r="AE32" s="26" t="str">
        <f t="shared" ca="1" si="7"/>
        <v/>
      </c>
      <c r="AF32" s="32" t="str">
        <f ca="1">IF(ISERROR(OFFSET(RTT!$A$1,SUMPRODUCT((ListeSalariesRTT=$F$36)*(PlageRTT=AD32)*ROW(PlageRTT))-1,0)),"",IF(OFFSET(RTT!$A$1,SUMPRODUCT((ListeSalariesRTT=$F$36)*(PlageRTT=AD32)*ROW(PlageRTT))-1,0)=$F$36,AD32,""))</f>
        <v/>
      </c>
      <c r="AG32" s="46" t="str">
        <f>IF(AH32="","",CHOOSE(MATCH(WEEKDAY(AH32,2),{1;2;3;4;5;6;7}),"L","M","ME","J","V","S","D"))</f>
        <v/>
      </c>
      <c r="AH32" s="47" t="str">
        <f t="shared" si="20"/>
        <v/>
      </c>
      <c r="AI32" s="26" t="str">
        <f t="shared" ca="1" si="8"/>
        <v/>
      </c>
      <c r="AJ32" s="32" t="str">
        <f ca="1">IF(ISERROR(OFFSET(RTT!$A$1,SUMPRODUCT((ListeSalariesRTT=$F$36)*(PlageRTT=AH32)*ROW(PlageRTT))-1,0)),"",IF(OFFSET(RTT!$A$1,SUMPRODUCT((ListeSalariesRTT=$F$36)*(PlageRTT=AH32)*ROW(PlageRTT))-1,0)=$F$36,AH32,""))</f>
        <v/>
      </c>
      <c r="AK32" s="40" t="str">
        <f>IF(AL32="","",CHOOSE(MATCH(WEEKDAY(AL32,2),{1;2;3;4;5;6;7}),"L","M","ME","J","V","S","D"))</f>
        <v>L</v>
      </c>
      <c r="AL32" s="41">
        <f t="shared" si="21"/>
        <v>40847</v>
      </c>
      <c r="AM32" s="26" t="str">
        <f t="shared" ca="1" si="9"/>
        <v/>
      </c>
      <c r="AN32" s="32" t="str">
        <f ca="1">IF(ISERROR(OFFSET(RTT!$A$1,SUMPRODUCT((ListeSalariesRTT=$F$36)*(PlageRTT=AL32)*ROW(PlageRTT))-1,0)),"",IF(OFFSET(RTT!$A$1,SUMPRODUCT((ListeSalariesRTT=$F$36)*(PlageRTT=AL32)*ROW(PlageRTT))-1,0)=$F$36,AL32,""))</f>
        <v/>
      </c>
      <c r="AO32" s="46" t="str">
        <f>IF(AP32="","",CHOOSE(MATCH(WEEKDAY(AP32,2),{1;2;3;4;5;6;7}),"L","M","ME","J","V","S","D"))</f>
        <v/>
      </c>
      <c r="AP32" s="47" t="str">
        <f t="shared" si="22"/>
        <v/>
      </c>
      <c r="AQ32" s="26" t="str">
        <f t="shared" ca="1" si="10"/>
        <v/>
      </c>
      <c r="AR32" s="32" t="str">
        <f ca="1">IF(ISERROR(OFFSET(RTT!$A$1,SUMPRODUCT((ListeSalariesRTT=$F$36)*(PlageRTT=AP32)*ROW(PlageRTT))-1,0)),"",IF(OFFSET(RTT!$A$1,SUMPRODUCT((ListeSalariesRTT=$F$36)*(PlageRTT=AP32)*ROW(PlageRTT))-1,0)=$F$36,AP32,""))</f>
        <v/>
      </c>
      <c r="AS32" s="40" t="str">
        <f>IF(AT32="","",CHOOSE(MATCH(WEEKDAY(AT32,2),{1;2;3;4;5;6;7}),"L","M","ME","J","V","S","D"))</f>
        <v>S</v>
      </c>
      <c r="AT32" s="41">
        <f t="shared" si="23"/>
        <v>40908</v>
      </c>
      <c r="AU32" s="26" t="str">
        <f t="shared" ca="1" si="11"/>
        <v/>
      </c>
      <c r="AV32" s="32" t="str">
        <f ca="1">IF(ISERROR(OFFSET(RTT!$A$1,SUMPRODUCT((ListeSalariesRTT=$F$36)*(PlageRTT=AT32)*ROW(PlageRTT))-1,0)),"",IF(OFFSET(RTT!$A$1,SUMPRODUCT((ListeSalariesRTT=$F$36)*(PlageRTT=AT32)*ROW(PlageRTT))-1,0)=$F$36,AT32,""))</f>
        <v/>
      </c>
    </row>
    <row r="33" spans="2:44" ht="15.75" thickTop="1"/>
    <row r="34" spans="2:44">
      <c r="AE34" s="22"/>
      <c r="AF34" s="22"/>
    </row>
    <row r="35" spans="2:44">
      <c r="B35" s="19" t="s">
        <v>62</v>
      </c>
      <c r="D35" s="4"/>
      <c r="F35" s="19" t="s">
        <v>63</v>
      </c>
      <c r="G35" s="4"/>
      <c r="H35" s="4"/>
      <c r="I35" s="4"/>
      <c r="J35" s="4"/>
      <c r="K35" s="4"/>
      <c r="N35" s="19" t="s">
        <v>64</v>
      </c>
      <c r="O35" s="4"/>
      <c r="P35" s="4"/>
      <c r="Q35" s="4"/>
      <c r="R35" s="25" t="s">
        <v>65</v>
      </c>
      <c r="S35" s="4"/>
      <c r="V35" s="13" t="s">
        <v>37</v>
      </c>
      <c r="W35" s="14"/>
      <c r="X35" s="14"/>
      <c r="Y35" s="14"/>
      <c r="Z35" s="14"/>
      <c r="AA35" s="14"/>
      <c r="AB35" s="14"/>
      <c r="AC35" s="14"/>
      <c r="AD35" s="15"/>
      <c r="AE35" s="23"/>
      <c r="AF35" s="23"/>
      <c r="AH35" s="16" t="s">
        <v>41</v>
      </c>
      <c r="AI35" s="17"/>
      <c r="AJ35" s="17"/>
      <c r="AK35" s="17"/>
      <c r="AL35" s="17"/>
      <c r="AM35" s="17"/>
      <c r="AN35" s="17"/>
      <c r="AO35" s="17"/>
      <c r="AP35" s="18"/>
      <c r="AQ35" s="23"/>
      <c r="AR35" s="23"/>
    </row>
    <row r="36" spans="2:44">
      <c r="B36" s="27">
        <f ca="1">MATCH(F36,ListeSalariesRTT)</f>
        <v>3</v>
      </c>
      <c r="D36" s="20"/>
      <c r="F36" s="7" t="s">
        <v>60</v>
      </c>
      <c r="G36" s="20"/>
      <c r="H36" s="20"/>
      <c r="I36" s="20"/>
      <c r="J36" s="20"/>
      <c r="K36" s="6"/>
      <c r="L36" s="6"/>
      <c r="M36" s="2"/>
      <c r="N36" s="28">
        <f ca="1">TODAY()</f>
        <v>40529</v>
      </c>
      <c r="O36" s="21"/>
      <c r="P36" s="21"/>
      <c r="Q36" s="20"/>
      <c r="R36" s="7">
        <v>2011</v>
      </c>
      <c r="S36" s="6"/>
      <c r="T36" s="6"/>
      <c r="V36" s="9" t="s">
        <v>38</v>
      </c>
      <c r="W36" s="10"/>
      <c r="X36" s="10"/>
      <c r="Y36" s="10"/>
      <c r="Z36" s="10"/>
      <c r="AA36" s="10"/>
      <c r="AB36" s="10"/>
      <c r="AC36" s="11"/>
      <c r="AD36" s="8">
        <v>12</v>
      </c>
      <c r="AE36" s="24"/>
      <c r="AF36" s="24"/>
      <c r="AH36" s="9" t="s">
        <v>38</v>
      </c>
      <c r="AI36" s="10"/>
      <c r="AJ36" s="10"/>
      <c r="AK36" s="10"/>
      <c r="AL36" s="10"/>
      <c r="AM36" s="10"/>
      <c r="AN36" s="10"/>
      <c r="AO36" s="11"/>
      <c r="AP36" s="8">
        <v>39</v>
      </c>
      <c r="AQ36" s="4"/>
      <c r="AR36" s="4"/>
    </row>
    <row r="37" spans="2:44">
      <c r="D37" s="4"/>
      <c r="G37" s="4"/>
      <c r="H37" s="4"/>
      <c r="I37" s="4"/>
      <c r="J37" s="4"/>
      <c r="K37" s="4"/>
      <c r="O37" s="4"/>
      <c r="P37" s="20"/>
      <c r="Q37" s="20"/>
      <c r="R37" s="20"/>
      <c r="S37" s="6"/>
      <c r="T37" s="6"/>
      <c r="V37" s="9" t="s">
        <v>39</v>
      </c>
      <c r="W37" s="10"/>
      <c r="X37" s="10"/>
      <c r="Y37" s="10"/>
      <c r="Z37" s="10"/>
      <c r="AA37" s="10"/>
      <c r="AB37" s="10"/>
      <c r="AC37" s="11"/>
      <c r="AD37" s="8">
        <f ca="1">SUMPRODUCT(($B$2:$AV$32&lt;&gt;"")*($B$1:$AV$1=V35))</f>
        <v>0</v>
      </c>
      <c r="AE37" s="24"/>
      <c r="AF37" s="24"/>
      <c r="AH37" s="9" t="s">
        <v>39</v>
      </c>
      <c r="AI37" s="10"/>
      <c r="AJ37" s="10"/>
      <c r="AK37" s="10"/>
      <c r="AL37" s="10"/>
      <c r="AM37" s="10"/>
      <c r="AN37" s="10"/>
      <c r="AO37" s="11"/>
      <c r="AP37" s="8">
        <f ca="1">SUMPRODUCT(($B$2:$AV$32&lt;&gt;"")*($B$1:$AV$1=AH35))</f>
        <v>1</v>
      </c>
      <c r="AQ37" s="4"/>
      <c r="AR37" s="4"/>
    </row>
    <row r="38" spans="2:44">
      <c r="P38" s="4"/>
      <c r="Q38" s="4"/>
      <c r="R38" s="4"/>
      <c r="S38" s="4"/>
      <c r="V38" s="9" t="s">
        <v>40</v>
      </c>
      <c r="W38" s="10"/>
      <c r="X38" s="10"/>
      <c r="Y38" s="10"/>
      <c r="Z38" s="10"/>
      <c r="AA38" s="10"/>
      <c r="AB38" s="10"/>
      <c r="AC38" s="11"/>
      <c r="AD38" s="8">
        <f ca="1">AD36-AD37</f>
        <v>12</v>
      </c>
      <c r="AE38" s="4"/>
      <c r="AF38" s="4"/>
      <c r="AH38" s="9" t="s">
        <v>40</v>
      </c>
      <c r="AI38" s="10"/>
      <c r="AJ38" s="10"/>
      <c r="AK38" s="10"/>
      <c r="AL38" s="10"/>
      <c r="AM38" s="10"/>
      <c r="AN38" s="10"/>
      <c r="AO38" s="11"/>
      <c r="AP38" s="8">
        <f ca="1">AP36-AP37</f>
        <v>38</v>
      </c>
      <c r="AQ38" s="4"/>
      <c r="AR38" s="4"/>
    </row>
  </sheetData>
  <conditionalFormatting sqref="B2:B32 F2:F32 J2:J32 N2:N32 R2:R32 V2:V32 Z2:Z32 AD2:AD32 AH2:AH32 AL2:AL32 AP2:AP32 AT2:AT32">
    <cfRule type="expression" dxfId="17" priority="6">
      <formula>C2&lt;&gt;""</formula>
    </cfRule>
    <cfRule type="expression" dxfId="16" priority="7">
      <formula>D2&lt;&gt;""</formula>
    </cfRule>
  </conditionalFormatting>
  <conditionalFormatting sqref="E30:F30">
    <cfRule type="expression" dxfId="15" priority="5">
      <formula>$F30&lt;&gt;""</formula>
    </cfRule>
  </conditionalFormatting>
  <conditionalFormatting sqref="S3:S32 A2:R32 T2:AT32">
    <cfRule type="expression" dxfId="14" priority="3">
      <formula>WEEKDAY(A2,2)&gt;5</formula>
    </cfRule>
    <cfRule type="expression" dxfId="13" priority="4">
      <formula>WEEKDAY(B2,2)&gt;5</formula>
    </cfRule>
  </conditionalFormatting>
  <conditionalFormatting sqref="AU2:AU32">
    <cfRule type="expression" dxfId="12" priority="1">
      <formula>WEEKDAY(AU2,2)&gt;5</formula>
    </cfRule>
    <cfRule type="expression" dxfId="11" priority="2">
      <formula>WEEKDAY(AV2,2)&gt;5</formula>
    </cfRule>
  </conditionalFormatting>
  <dataValidations count="1">
    <dataValidation type="list" allowBlank="1" showInputMessage="1" showErrorMessage="1" sqref="F36">
      <formula1>ListeSalariesRTT</formula1>
    </dataValidation>
  </dataValidations>
  <pageMargins left="0.70866141732283472" right="0.70866141732283472" top="0.74803149606299213" bottom="0.74803149606299213" header="0.31496062992125984" footer="0.31496062992125984"/>
  <pageSetup paperSize="9" scale="72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pageSetUpPr fitToPage="1"/>
  </sheetPr>
  <dimension ref="A1:AV38"/>
  <sheetViews>
    <sheetView showGridLines="0" tabSelected="1" workbookViewId="0">
      <pane ySplit="1" topLeftCell="A14" activePane="bottomLeft" state="frozen"/>
      <selection pane="bottomLeft" activeCell="AU1" activeCellId="11" sqref="C1:D1048576 G1:H1048576 K1:L1048576 O1:P1048576 S1:T1048576 W1:X1048576 AA1:AB1048576 AE1:AF1048576 AI1:AJ1048576 AM1:AN1048576 AQ1:AR1048576 AU1:AV1048576"/>
    </sheetView>
  </sheetViews>
  <sheetFormatPr baseColWidth="10" defaultRowHeight="15"/>
  <cols>
    <col min="1" max="1" width="3.7109375" customWidth="1"/>
    <col min="3" max="4" width="10.7109375" hidden="1" customWidth="1"/>
    <col min="5" max="5" width="3.7109375" customWidth="1"/>
    <col min="7" max="8" width="11.42578125" hidden="1" customWidth="1"/>
    <col min="9" max="9" width="3.7109375" customWidth="1"/>
    <col min="11" max="12" width="11.42578125" hidden="1" customWidth="1"/>
    <col min="13" max="13" width="3.7109375" customWidth="1"/>
    <col min="15" max="16" width="11.42578125" hidden="1" customWidth="1"/>
    <col min="17" max="17" width="3.7109375" customWidth="1"/>
    <col min="19" max="20" width="11.42578125" hidden="1" customWidth="1"/>
    <col min="21" max="21" width="3.7109375" customWidth="1"/>
    <col min="23" max="24" width="11.42578125" hidden="1" customWidth="1"/>
    <col min="25" max="25" width="3.7109375" customWidth="1"/>
    <col min="27" max="28" width="11.42578125" hidden="1" customWidth="1"/>
    <col min="29" max="29" width="3.7109375" customWidth="1"/>
    <col min="31" max="32" width="11.42578125" hidden="1" customWidth="1"/>
    <col min="33" max="33" width="3.7109375" customWidth="1"/>
    <col min="35" max="36" width="11.42578125" hidden="1" customWidth="1"/>
    <col min="37" max="37" width="3.7109375" customWidth="1"/>
    <col min="39" max="40" width="11.42578125" hidden="1" customWidth="1"/>
    <col min="41" max="41" width="3.7109375" customWidth="1"/>
    <col min="43" max="44" width="11.42578125" hidden="1" customWidth="1"/>
    <col min="45" max="45" width="3.7109375" customWidth="1"/>
    <col min="47" max="48" width="13.140625" hidden="1" customWidth="1"/>
  </cols>
  <sheetData>
    <row r="1" spans="1:48" ht="19.5" customHeight="1" thickTop="1" thickBot="1">
      <c r="A1" s="34" t="s">
        <v>25</v>
      </c>
      <c r="B1" s="35"/>
      <c r="C1" s="33" t="s">
        <v>41</v>
      </c>
      <c r="D1" s="33" t="s">
        <v>37</v>
      </c>
      <c r="E1" s="34" t="s">
        <v>26</v>
      </c>
      <c r="F1" s="35"/>
      <c r="G1" s="33" t="s">
        <v>41</v>
      </c>
      <c r="H1" s="33" t="s">
        <v>37</v>
      </c>
      <c r="I1" s="34" t="s">
        <v>27</v>
      </c>
      <c r="J1" s="35"/>
      <c r="K1" s="33" t="s">
        <v>41</v>
      </c>
      <c r="L1" s="33" t="s">
        <v>37</v>
      </c>
      <c r="M1" s="34" t="s">
        <v>28</v>
      </c>
      <c r="N1" s="35"/>
      <c r="O1" s="33" t="s">
        <v>41</v>
      </c>
      <c r="P1" s="33" t="s">
        <v>37</v>
      </c>
      <c r="Q1" s="34" t="s">
        <v>29</v>
      </c>
      <c r="R1" s="35"/>
      <c r="S1" s="33" t="s">
        <v>41</v>
      </c>
      <c r="T1" s="33" t="s">
        <v>37</v>
      </c>
      <c r="U1" s="34" t="s">
        <v>30</v>
      </c>
      <c r="V1" s="35"/>
      <c r="W1" s="33" t="s">
        <v>41</v>
      </c>
      <c r="X1" s="33" t="s">
        <v>37</v>
      </c>
      <c r="Y1" s="34" t="s">
        <v>31</v>
      </c>
      <c r="Z1" s="35"/>
      <c r="AA1" s="33" t="s">
        <v>41</v>
      </c>
      <c r="AB1" s="33" t="s">
        <v>37</v>
      </c>
      <c r="AC1" s="34" t="s">
        <v>32</v>
      </c>
      <c r="AD1" s="35"/>
      <c r="AE1" s="33" t="s">
        <v>41</v>
      </c>
      <c r="AF1" s="33" t="s">
        <v>37</v>
      </c>
      <c r="AG1" s="34" t="s">
        <v>33</v>
      </c>
      <c r="AH1" s="35"/>
      <c r="AI1" s="33" t="s">
        <v>41</v>
      </c>
      <c r="AJ1" s="33" t="s">
        <v>37</v>
      </c>
      <c r="AK1" s="34" t="s">
        <v>34</v>
      </c>
      <c r="AL1" s="35"/>
      <c r="AM1" s="33" t="s">
        <v>41</v>
      </c>
      <c r="AN1" s="33" t="s">
        <v>37</v>
      </c>
      <c r="AO1" s="34" t="s">
        <v>35</v>
      </c>
      <c r="AP1" s="35"/>
      <c r="AQ1" s="33" t="s">
        <v>41</v>
      </c>
      <c r="AR1" s="33" t="s">
        <v>37</v>
      </c>
      <c r="AS1" s="34" t="s">
        <v>36</v>
      </c>
      <c r="AT1" s="35"/>
      <c r="AU1" s="30" t="s">
        <v>41</v>
      </c>
      <c r="AV1" s="30" t="s">
        <v>37</v>
      </c>
    </row>
    <row r="2" spans="1:48" ht="15.75" thickTop="1">
      <c r="A2" s="36" t="str">
        <f>IF(B2="","",CHOOSE(MATCH(WEEKDAY(B2,2),{1;2;3;4;5;6;7}),"L","M","ME","J","V","S","D"))</f>
        <v>S</v>
      </c>
      <c r="B2" s="37">
        <f>DATE($R$36,MONTH(1&amp;A1),1)</f>
        <v>40544</v>
      </c>
      <c r="C2" s="26" t="str">
        <f t="shared" ref="C2:C32" ca="1" si="0">IF(SUMPRODUCT((PlageCP=B2)*(ListeSalariesCP=$F$36))=1,B2,"")</f>
        <v/>
      </c>
      <c r="D2" s="32" t="str">
        <f ca="1">IF(ISERROR(OFFSET(RTT!$A$1,SUMPRODUCT((ListeSalariesRTT=$F$36)*(PlageRTT=B2)*ROW(PlageRTT))-1,0)),"",IF(OFFSET(RTT!$A$1,SUMPRODUCT((ListeSalariesRTT=$F$36)*(PlageRTT=B2)*ROW(PlageRTT))-1,0)=$F$36,B2,""))</f>
        <v/>
      </c>
      <c r="E2" s="36" t="str">
        <f>IF(F2="","",CHOOSE(MATCH(WEEKDAY(F2,2),{1;2;3;4;5;6;7}),"L","M","ME","J","V","S","D"))</f>
        <v>M</v>
      </c>
      <c r="F2" s="37">
        <f>DATE($R$36,MONTH(1&amp;E1),1)</f>
        <v>40575</v>
      </c>
      <c r="G2" s="31" t="str">
        <f t="shared" ref="G2:G32" ca="1" si="1">IF(SUMPRODUCT((PlageCP=F2)*(ListeSalariesCP=$F$36))=1,F2,"")</f>
        <v/>
      </c>
      <c r="H2" s="32" t="str">
        <f ca="1">IF(ISERROR(OFFSET(RTT!$A$1,SUMPRODUCT((ListeSalariesRTT=$F$36)*(PlageRTT=F2)*ROW(PlageRTT))-1,0)),"",IF(OFFSET(RTT!$A$1,SUMPRODUCT((ListeSalariesRTT=$F$36)*(PlageRTT=F2)*ROW(PlageRTT))-1,0)=$F$36,F2,""))</f>
        <v/>
      </c>
      <c r="I2" s="36" t="str">
        <f>IF(J2="","",CHOOSE(MATCH(WEEKDAY(J2,2),{1;2;3;4;5;6;7}),"L","M","ME","J","V","S","D"))</f>
        <v>M</v>
      </c>
      <c r="J2" s="37">
        <f>DATE($R$36,MONTH(1&amp;I1),1)</f>
        <v>40603</v>
      </c>
      <c r="K2" s="31" t="str">
        <f t="shared" ref="K2:K32" ca="1" si="2">IF(SUMPRODUCT((PlageCP=J2)*(ListeSalariesCP=$F$36))=1,J2,"")</f>
        <v/>
      </c>
      <c r="L2" s="32" t="str">
        <f ca="1">IF(ISERROR(OFFSET(RTT!$A$1,SUMPRODUCT((ListeSalariesRTT=$F$36)*(PlageRTT=J2)*ROW(PlageRTT))-1,0)),"",IF(OFFSET(RTT!$A$1,SUMPRODUCT((ListeSalariesRTT=$F$36)*(PlageRTT=J2)*ROW(PlageRTT))-1,0)=$F$36,J2,""))</f>
        <v/>
      </c>
      <c r="M2" s="36" t="str">
        <f>IF(N2="","",CHOOSE(MATCH(WEEKDAY(N2,2),{1;2;3;4;5;6;7}),"L","M","ME","J","V","S","D"))</f>
        <v>V</v>
      </c>
      <c r="N2" s="37">
        <f>DATE($R$36,MONTH(1&amp;M1),1)</f>
        <v>40634</v>
      </c>
      <c r="O2" s="31" t="str">
        <f t="shared" ref="O2:O32" ca="1" si="3">IF(SUMPRODUCT((PlageCP=N2)*(ListeSalariesCP=$F$36))=1,N2,"")</f>
        <v/>
      </c>
      <c r="P2" s="32" t="str">
        <f ca="1">IF(ISERROR(OFFSET(RTT!$A$1,SUMPRODUCT((ListeSalariesRTT=$F$36)*(PlageRTT=N2)*ROW(PlageRTT))-1,0)),"",IF(OFFSET(RTT!$A$1,SUMPRODUCT((ListeSalariesRTT=$F$36)*(PlageRTT=N2)*ROW(PlageRTT))-1,0)=$F$36,N2,""))</f>
        <v/>
      </c>
      <c r="Q2" s="36" t="str">
        <f>IF(R2="","",CHOOSE(MATCH(WEEKDAY(R2,2),{1;2;3;4;5;6;7}),"L","M","ME","J","V","S","D"))</f>
        <v>D</v>
      </c>
      <c r="R2" s="37">
        <f>DATE($R$36,MONTH(1&amp;Q1),1)</f>
        <v>40664</v>
      </c>
      <c r="S2" s="31" t="str">
        <f t="shared" ref="S2:S32" ca="1" si="4">IF(SUMPRODUCT((PlageCP=R2)*(ListeSalariesCP=$F$36))=1,R2,"")</f>
        <v/>
      </c>
      <c r="T2" s="32" t="str">
        <f ca="1">IF(ISERROR(OFFSET(RTT!$A$1,SUMPRODUCT((ListeSalariesRTT=$F$36)*(PlageRTT=R2)*ROW(PlageRTT))-1,0)),"",IF(OFFSET(RTT!$A$1,SUMPRODUCT((ListeSalariesRTT=$F$36)*(PlageRTT=R2)*ROW(PlageRTT))-1,0)=$F$36,R2,""))</f>
        <v/>
      </c>
      <c r="U2" s="36" t="str">
        <f>IF(V2="","",CHOOSE(MATCH(WEEKDAY(V2,2),{1;2;3;4;5;6;7}),"L","M","ME","J","V","S","D"))</f>
        <v>ME</v>
      </c>
      <c r="V2" s="37">
        <f>DATE($R$36,MONTH(1&amp;U1),1)</f>
        <v>40695</v>
      </c>
      <c r="W2" s="31" t="str">
        <f t="shared" ref="W2:W32" ca="1" si="5">IF(SUMPRODUCT((PlageCP=V2)*(ListeSalariesCP=$F$36))=1,V2,"")</f>
        <v/>
      </c>
      <c r="X2" s="32" t="str">
        <f ca="1">IF(ISERROR(OFFSET(RTT!$A$1,SUMPRODUCT((ListeSalariesRTT=$F$36)*(PlageRTT=V2)*ROW(PlageRTT))-1,0)),"",IF(OFFSET(RTT!$A$1,SUMPRODUCT((ListeSalariesRTT=$F$36)*(PlageRTT=V2)*ROW(PlageRTT))-1,0)=$F$36,V2,""))</f>
        <v/>
      </c>
      <c r="Y2" s="36" t="str">
        <f>IF(Z2="","",CHOOSE(MATCH(WEEKDAY(Z2,2),{1;2;3;4;5;6;7}),"L","M","ME","J","V","S","D"))</f>
        <v>V</v>
      </c>
      <c r="Z2" s="37">
        <f>DATE($R$36,MONTH(1&amp;Y1),1)</f>
        <v>40725</v>
      </c>
      <c r="AA2" s="31" t="str">
        <f t="shared" ref="AA2:AA32" ca="1" si="6">IF(SUMPRODUCT((PlageCP=Z2)*(ListeSalariesCP=$F$36))=1,Z2,"")</f>
        <v/>
      </c>
      <c r="AB2" s="32" t="str">
        <f ca="1">IF(ISERROR(OFFSET(RTT!$A$1,SUMPRODUCT((ListeSalariesRTT=$F$36)*(PlageRTT=Z2)*ROW(PlageRTT))-1,0)),"",IF(OFFSET(RTT!$A$1,SUMPRODUCT((ListeSalariesRTT=$F$36)*(PlageRTT=Z2)*ROW(PlageRTT))-1,0)=$F$36,Z2,""))</f>
        <v/>
      </c>
      <c r="AC2" s="36" t="str">
        <f>IF(AD2="","",CHOOSE(MATCH(WEEKDAY(AD2,2),{1;2;3;4;5;6;7}),"L","M","ME","J","V","S","D"))</f>
        <v>L</v>
      </c>
      <c r="AD2" s="37">
        <f>DATE($R$36,MONTH(1&amp;AC1),1)</f>
        <v>40756</v>
      </c>
      <c r="AE2" s="31" t="str">
        <f t="shared" ref="AE2:AE32" ca="1" si="7">IF(SUMPRODUCT((PlageCP=AD2)*(ListeSalariesCP=$F$36))=1,AD2,"")</f>
        <v/>
      </c>
      <c r="AF2" s="32" t="str">
        <f ca="1">IF(ISERROR(OFFSET(RTT!$A$1,SUMPRODUCT((ListeSalariesRTT=$F$36)*(PlageRTT=AD2)*ROW(PlageRTT))-1,0)),"",IF(OFFSET(RTT!$A$1,SUMPRODUCT((ListeSalariesRTT=$F$36)*(PlageRTT=AD2)*ROW(PlageRTT))-1,0)=$F$36,AD2,""))</f>
        <v/>
      </c>
      <c r="AG2" s="36" t="str">
        <f>IF(AH2="","",CHOOSE(MATCH(WEEKDAY(AH2,2),{1;2;3;4;5;6;7}),"L","M","ME","J","V","S","D"))</f>
        <v>J</v>
      </c>
      <c r="AH2" s="37">
        <f>DATE($R$36,MONTH(1&amp;AG1),1)</f>
        <v>40787</v>
      </c>
      <c r="AI2" s="31" t="str">
        <f t="shared" ref="AI2:AI32" ca="1" si="8">IF(SUMPRODUCT((PlageCP=AH2)*(ListeSalariesCP=$F$36))=1,AH2,"")</f>
        <v/>
      </c>
      <c r="AJ2" s="32" t="str">
        <f ca="1">IF(ISERROR(OFFSET(RTT!$A$1,SUMPRODUCT((ListeSalariesRTT=$F$36)*(PlageRTT=AH2)*ROW(PlageRTT))-1,0)),"",IF(OFFSET(RTT!$A$1,SUMPRODUCT((ListeSalariesRTT=$F$36)*(PlageRTT=AH2)*ROW(PlageRTT))-1,0)=$F$36,AH2,""))</f>
        <v/>
      </c>
      <c r="AK2" s="36" t="str">
        <f>IF(AL2="","",CHOOSE(MATCH(WEEKDAY(AL2,2),{1;2;3;4;5;6;7}),"L","M","ME","J","V","S","D"))</f>
        <v>S</v>
      </c>
      <c r="AL2" s="37">
        <f>DATE($R$36,MONTH(1&amp;AK1),1)</f>
        <v>40817</v>
      </c>
      <c r="AM2" s="31" t="str">
        <f t="shared" ref="AM2:AM32" ca="1" si="9">IF(SUMPRODUCT((PlageCP=AL2)*(ListeSalariesCP=$F$36))=1,AL2,"")</f>
        <v/>
      </c>
      <c r="AN2" s="32" t="str">
        <f ca="1">IF(ISERROR(OFFSET(RTT!$A$1,SUMPRODUCT((ListeSalariesRTT=$F$36)*(PlageRTT=AL2)*ROW(PlageRTT))-1,0)),"",IF(OFFSET(RTT!$A$1,SUMPRODUCT((ListeSalariesRTT=$F$36)*(PlageRTT=AL2)*ROW(PlageRTT))-1,0)=$F$36,AL2,""))</f>
        <v/>
      </c>
      <c r="AO2" s="36" t="str">
        <f>IF(AP2="","",CHOOSE(MATCH(WEEKDAY(AP2,2),{1;2;3;4;5;6;7}),"L","M","ME","J","V","S","D"))</f>
        <v>M</v>
      </c>
      <c r="AP2" s="37">
        <f>DATE($R$36,MONTH(1&amp;AO1),1)</f>
        <v>40848</v>
      </c>
      <c r="AQ2" s="31" t="str">
        <f t="shared" ref="AQ2:AQ32" ca="1" si="10">IF(SUMPRODUCT((PlageCP=AP2)*(ListeSalariesCP=$F$36))=1,AP2,"")</f>
        <v/>
      </c>
      <c r="AR2" s="32" t="str">
        <f ca="1">IF(ISERROR(OFFSET(RTT!$A$1,SUMPRODUCT((ListeSalariesRTT=$F$36)*(PlageRTT=AP2)*ROW(PlageRTT))-1,0)),"",IF(OFFSET(RTT!$A$1,SUMPRODUCT((ListeSalariesRTT=$F$36)*(PlageRTT=AP2)*ROW(PlageRTT))-1,0)=$F$36,AP2,""))</f>
        <v/>
      </c>
      <c r="AS2" s="36" t="str">
        <f>IF(AT2="","",CHOOSE(MATCH(WEEKDAY(AT2,2),{1;2;3;4;5;6;7}),"L","M","ME","J","V","S","D"))</f>
        <v>J</v>
      </c>
      <c r="AT2" s="37">
        <f>DATE($R$36,MONTH(1&amp;AS1),1)</f>
        <v>40878</v>
      </c>
      <c r="AU2" s="26" t="str">
        <f t="shared" ref="AU2:AU32" ca="1" si="11">IF(SUMPRODUCT((PlageCP=AT2)*(ListeSalariesCP=$F$36))=1,AT2,"")</f>
        <v/>
      </c>
      <c r="AV2" s="32" t="str">
        <f ca="1">IF(ISERROR(OFFSET(RTT!$A$1,SUMPRODUCT((ListeSalariesRTT=$F$36)*(PlageRTT=AT2)*ROW(PlageRTT))-1,0)),"",IF(OFFSET(RTT!$A$1,SUMPRODUCT((ListeSalariesRTT=$F$36)*(PlageRTT=AT2)*ROW(PlageRTT))-1,0)=$F$36,AT2,""))</f>
        <v/>
      </c>
    </row>
    <row r="3" spans="1:48">
      <c r="A3" s="38" t="str">
        <f>IF(B3="","",CHOOSE(MATCH(WEEKDAY(B3,2),{1;2;3;4;5;6;7}),"L","M","ME","J","V","S","D"))</f>
        <v>D</v>
      </c>
      <c r="B3" s="39">
        <f>IF(B2="","",IF(MONTH(B2)=MONTH(B2+1),B2+1,""))</f>
        <v>40545</v>
      </c>
      <c r="C3" s="26" t="str">
        <f t="shared" ca="1" si="0"/>
        <v/>
      </c>
      <c r="D3" s="32" t="str">
        <f ca="1">IF(ISERROR(OFFSET(RTT!$A$1,SUMPRODUCT((ListeSalariesRTT=$F$36)*(PlageRTT=B3)*ROW(PlageRTT))-1,0)),"",IF(OFFSET(RTT!$A$1,SUMPRODUCT((ListeSalariesRTT=$F$36)*(PlageRTT=B3)*ROW(PlageRTT))-1,0)=$F$36,B3,""))</f>
        <v/>
      </c>
      <c r="E3" s="38" t="str">
        <f>IF(F3="","",CHOOSE(MATCH(WEEKDAY(F3,2),{1;2;3;4;5;6;7}),"L","M","ME","J","V","S","D"))</f>
        <v>ME</v>
      </c>
      <c r="F3" s="39">
        <f>IF(F2="","",IF(MONTH(F2)=MONTH(F2+1),F2+1,""))</f>
        <v>40576</v>
      </c>
      <c r="G3" s="26" t="str">
        <f t="shared" ca="1" si="1"/>
        <v/>
      </c>
      <c r="H3" s="32" t="str">
        <f ca="1">IF(ISERROR(OFFSET(RTT!$A$1,SUMPRODUCT((ListeSalariesRTT=$F$36)*(PlageRTT=F3)*ROW(PlageRTT))-1,0)),"",IF(OFFSET(RTT!$A$1,SUMPRODUCT((ListeSalariesRTT=$F$36)*(PlageRTT=F3)*ROW(PlageRTT))-1,0)=$F$36,F3,""))</f>
        <v/>
      </c>
      <c r="I3" s="38" t="str">
        <f>IF(J3="","",CHOOSE(MATCH(WEEKDAY(J3,2),{1;2;3;4;5;6;7}),"L","M","ME","J","V","S","D"))</f>
        <v>ME</v>
      </c>
      <c r="J3" s="39">
        <f>IF(J2="","",IF(MONTH(J2)=MONTH(J2+1),J2+1,""))</f>
        <v>40604</v>
      </c>
      <c r="K3" s="26" t="str">
        <f t="shared" ca="1" si="2"/>
        <v/>
      </c>
      <c r="L3" s="32" t="str">
        <f ca="1">IF(ISERROR(OFFSET(RTT!$A$1,SUMPRODUCT((ListeSalariesRTT=$F$36)*(PlageRTT=J3)*ROW(PlageRTT))-1,0)),"",IF(OFFSET(RTT!$A$1,SUMPRODUCT((ListeSalariesRTT=$F$36)*(PlageRTT=J3)*ROW(PlageRTT))-1,0)=$F$36,J3,""))</f>
        <v/>
      </c>
      <c r="M3" s="38" t="str">
        <f>IF(N3="","",CHOOSE(MATCH(WEEKDAY(N3,2),{1;2;3;4;5;6;7}),"L","M","ME","J","V","S","D"))</f>
        <v>S</v>
      </c>
      <c r="N3" s="39">
        <f>IF(N2="","",IF(MONTH(N2)=MONTH(N2+1),N2+1,""))</f>
        <v>40635</v>
      </c>
      <c r="O3" s="26" t="str">
        <f t="shared" ca="1" si="3"/>
        <v/>
      </c>
      <c r="P3" s="32" t="str">
        <f ca="1">IF(ISERROR(OFFSET(RTT!$A$1,SUMPRODUCT((ListeSalariesRTT=$F$36)*(PlageRTT=N3)*ROW(PlageRTT))-1,0)),"",IF(OFFSET(RTT!$A$1,SUMPRODUCT((ListeSalariesRTT=$F$36)*(PlageRTT=N3)*ROW(PlageRTT))-1,0)=$F$36,N3,""))</f>
        <v/>
      </c>
      <c r="Q3" s="38" t="str">
        <f>IF(R3="","",CHOOSE(MATCH(WEEKDAY(R3,2),{1;2;3;4;5;6;7}),"L","M","ME","J","V","S","D"))</f>
        <v>L</v>
      </c>
      <c r="R3" s="39">
        <f>IF(R2="","",IF(MONTH(R2)=MONTH(R2+1),R2+1,""))</f>
        <v>40665</v>
      </c>
      <c r="S3" s="26" t="str">
        <f t="shared" ca="1" si="4"/>
        <v/>
      </c>
      <c r="T3" s="32" t="str">
        <f ca="1">IF(ISERROR(OFFSET(RTT!$A$1,SUMPRODUCT((ListeSalariesRTT=$F$36)*(PlageRTT=R3)*ROW(PlageRTT))-1,0)),"",IF(OFFSET(RTT!$A$1,SUMPRODUCT((ListeSalariesRTT=$F$36)*(PlageRTT=R3)*ROW(PlageRTT))-1,0)=$F$36,R3,""))</f>
        <v/>
      </c>
      <c r="U3" s="38" t="str">
        <f>IF(V3="","",CHOOSE(MATCH(WEEKDAY(V3,2),{1;2;3;4;5;6;7}),"L","M","ME","J","V","S","D"))</f>
        <v>J</v>
      </c>
      <c r="V3" s="39">
        <f>IF(V2="","",IF(MONTH(V2)=MONTH(V2+1),V2+1,""))</f>
        <v>40696</v>
      </c>
      <c r="W3" s="26" t="str">
        <f t="shared" ca="1" si="5"/>
        <v/>
      </c>
      <c r="X3" s="32" t="str">
        <f ca="1">IF(ISERROR(OFFSET(RTT!$A$1,SUMPRODUCT((ListeSalariesRTT=$F$36)*(PlageRTT=V3)*ROW(PlageRTT))-1,0)),"",IF(OFFSET(RTT!$A$1,SUMPRODUCT((ListeSalariesRTT=$F$36)*(PlageRTT=V3)*ROW(PlageRTT))-1,0)=$F$36,V3,""))</f>
        <v/>
      </c>
      <c r="Y3" s="38" t="str">
        <f>IF(Z3="","",CHOOSE(MATCH(WEEKDAY(Z3,2),{1;2;3;4;5;6;7}),"L","M","ME","J","V","S","D"))</f>
        <v>S</v>
      </c>
      <c r="Z3" s="39">
        <f>IF(Z2="","",IF(MONTH(Z2)=MONTH(Z2+1),Z2+1,""))</f>
        <v>40726</v>
      </c>
      <c r="AA3" s="26" t="str">
        <f t="shared" ca="1" si="6"/>
        <v/>
      </c>
      <c r="AB3" s="32" t="str">
        <f ca="1">IF(ISERROR(OFFSET(RTT!$A$1,SUMPRODUCT((ListeSalariesRTT=$F$36)*(PlageRTT=Z3)*ROW(PlageRTT))-1,0)),"",IF(OFFSET(RTT!$A$1,SUMPRODUCT((ListeSalariesRTT=$F$36)*(PlageRTT=Z3)*ROW(PlageRTT))-1,0)=$F$36,Z3,""))</f>
        <v/>
      </c>
      <c r="AC3" s="38" t="str">
        <f>IF(AD3="","",CHOOSE(MATCH(WEEKDAY(AD3,2),{1;2;3;4;5;6;7}),"L","M","ME","J","V","S","D"))</f>
        <v>M</v>
      </c>
      <c r="AD3" s="39">
        <f>IF(AD2="","",IF(MONTH(AD2)=MONTH(AD2+1),AD2+1,""))</f>
        <v>40757</v>
      </c>
      <c r="AE3" s="26" t="str">
        <f t="shared" ca="1" si="7"/>
        <v/>
      </c>
      <c r="AF3" s="32" t="str">
        <f ca="1">IF(ISERROR(OFFSET(RTT!$A$1,SUMPRODUCT((ListeSalariesRTT=$F$36)*(PlageRTT=AD3)*ROW(PlageRTT))-1,0)),"",IF(OFFSET(RTT!$A$1,SUMPRODUCT((ListeSalariesRTT=$F$36)*(PlageRTT=AD3)*ROW(PlageRTT))-1,0)=$F$36,AD3,""))</f>
        <v/>
      </c>
      <c r="AG3" s="38" t="str">
        <f>IF(AH3="","",CHOOSE(MATCH(WEEKDAY(AH3,2),{1;2;3;4;5;6;7}),"L","M","ME","J","V","S","D"))</f>
        <v>V</v>
      </c>
      <c r="AH3" s="39">
        <f>IF(AH2="","",IF(MONTH(AH2)=MONTH(AH2+1),AH2+1,""))</f>
        <v>40788</v>
      </c>
      <c r="AI3" s="26" t="str">
        <f t="shared" ca="1" si="8"/>
        <v/>
      </c>
      <c r="AJ3" s="32" t="str">
        <f ca="1">IF(ISERROR(OFFSET(RTT!$A$1,SUMPRODUCT((ListeSalariesRTT=$F$36)*(PlageRTT=AH3)*ROW(PlageRTT))-1,0)),"",IF(OFFSET(RTT!$A$1,SUMPRODUCT((ListeSalariesRTT=$F$36)*(PlageRTT=AH3)*ROW(PlageRTT))-1,0)=$F$36,AH3,""))</f>
        <v/>
      </c>
      <c r="AK3" s="38" t="str">
        <f>IF(AL3="","",CHOOSE(MATCH(WEEKDAY(AL3,2),{1;2;3;4;5;6;7}),"L","M","ME","J","V","S","D"))</f>
        <v>D</v>
      </c>
      <c r="AL3" s="39">
        <f>IF(AL2="","",IF(MONTH(AL2)=MONTH(AL2+1),AL2+1,""))</f>
        <v>40818</v>
      </c>
      <c r="AM3" s="26" t="str">
        <f t="shared" ca="1" si="9"/>
        <v/>
      </c>
      <c r="AN3" s="32" t="str">
        <f ca="1">IF(ISERROR(OFFSET(RTT!$A$1,SUMPRODUCT((ListeSalariesRTT=$F$36)*(PlageRTT=AL3)*ROW(PlageRTT))-1,0)),"",IF(OFFSET(RTT!$A$1,SUMPRODUCT((ListeSalariesRTT=$F$36)*(PlageRTT=AL3)*ROW(PlageRTT))-1,0)=$F$36,AL3,""))</f>
        <v/>
      </c>
      <c r="AO3" s="38" t="str">
        <f>IF(AP3="","",CHOOSE(MATCH(WEEKDAY(AP3,2),{1;2;3;4;5;6;7}),"L","M","ME","J","V","S","D"))</f>
        <v>ME</v>
      </c>
      <c r="AP3" s="39">
        <f>IF(AP2="","",IF(MONTH(AP2)=MONTH(AP2+1),AP2+1,""))</f>
        <v>40849</v>
      </c>
      <c r="AQ3" s="26" t="str">
        <f t="shared" ca="1" si="10"/>
        <v/>
      </c>
      <c r="AR3" s="32" t="str">
        <f ca="1">IF(ISERROR(OFFSET(RTT!$A$1,SUMPRODUCT((ListeSalariesRTT=$F$36)*(PlageRTT=AP3)*ROW(PlageRTT))-1,0)),"",IF(OFFSET(RTT!$A$1,SUMPRODUCT((ListeSalariesRTT=$F$36)*(PlageRTT=AP3)*ROW(PlageRTT))-1,0)=$F$36,AP3,""))</f>
        <v/>
      </c>
      <c r="AS3" s="38" t="str">
        <f>IF(AT3="","",CHOOSE(MATCH(WEEKDAY(AT3,2),{1;2;3;4;5;6;7}),"L","M","ME","J","V","S","D"))</f>
        <v>V</v>
      </c>
      <c r="AT3" s="39">
        <f>IF(AT2="","",IF(MONTH(AT2)=MONTH(AT2+1),AT2+1,""))</f>
        <v>40879</v>
      </c>
      <c r="AU3" s="26" t="str">
        <f t="shared" ca="1" si="11"/>
        <v/>
      </c>
      <c r="AV3" s="32" t="str">
        <f ca="1">IF(ISERROR(OFFSET(RTT!$A$1,SUMPRODUCT((ListeSalariesRTT=$F$36)*(PlageRTT=AT3)*ROW(PlageRTT))-1,0)),"",IF(OFFSET(RTT!$A$1,SUMPRODUCT((ListeSalariesRTT=$F$36)*(PlageRTT=AT3)*ROW(PlageRTT))-1,0)=$F$36,AT3,""))</f>
        <v/>
      </c>
    </row>
    <row r="4" spans="1:48">
      <c r="A4" s="38" t="str">
        <f>IF(B4="","",CHOOSE(MATCH(WEEKDAY(B4,2),{1;2;3;4;5;6;7}),"L","M","ME","J","V","S","D"))</f>
        <v>L</v>
      </c>
      <c r="B4" s="39">
        <f t="shared" ref="B4:B32" si="12">IF(B3="","",IF(MONTH(B3)=MONTH(B3+1),B3+1,""))</f>
        <v>40546</v>
      </c>
      <c r="C4" s="26" t="str">
        <f t="shared" ca="1" si="0"/>
        <v/>
      </c>
      <c r="D4" s="32" t="str">
        <f ca="1">IF(ISERROR(OFFSET(RTT!$A$1,SUMPRODUCT((ListeSalariesRTT=$F$36)*(PlageRTT=B4)*ROW(PlageRTT))-1,0)),"",IF(OFFSET(RTT!$A$1,SUMPRODUCT((ListeSalariesRTT=$F$36)*(PlageRTT=B4)*ROW(PlageRTT))-1,0)=$F$36,B4,""))</f>
        <v/>
      </c>
      <c r="E4" s="38" t="str">
        <f>IF(F4="","",CHOOSE(MATCH(WEEKDAY(F4,2),{1;2;3;4;5;6;7}),"L","M","ME","J","V","S","D"))</f>
        <v>J</v>
      </c>
      <c r="F4" s="39">
        <f t="shared" ref="F4:F32" si="13">IF(F3="","",IF(MONTH(F3)=MONTH(F3+1),F3+1,""))</f>
        <v>40577</v>
      </c>
      <c r="G4" s="26" t="str">
        <f t="shared" ca="1" si="1"/>
        <v/>
      </c>
      <c r="H4" s="32" t="str">
        <f ca="1">IF(ISERROR(OFFSET(RTT!$A$1,SUMPRODUCT((ListeSalariesRTT=$F$36)*(PlageRTT=F4)*ROW(PlageRTT))-1,0)),"",IF(OFFSET(RTT!$A$1,SUMPRODUCT((ListeSalariesRTT=$F$36)*(PlageRTT=F4)*ROW(PlageRTT))-1,0)=$F$36,F4,""))</f>
        <v/>
      </c>
      <c r="I4" s="38" t="str">
        <f>IF(J4="","",CHOOSE(MATCH(WEEKDAY(J4,2),{1;2;3;4;5;6;7}),"L","M","ME","J","V","S","D"))</f>
        <v>J</v>
      </c>
      <c r="J4" s="39">
        <f t="shared" ref="J4:J32" si="14">IF(J3="","",IF(MONTH(J3)=MONTH(J3+1),J3+1,""))</f>
        <v>40605</v>
      </c>
      <c r="K4" s="26" t="str">
        <f t="shared" ca="1" si="2"/>
        <v/>
      </c>
      <c r="L4" s="32" t="str">
        <f ca="1">IF(ISERROR(OFFSET(RTT!$A$1,SUMPRODUCT((ListeSalariesRTT=$F$36)*(PlageRTT=J4)*ROW(PlageRTT))-1,0)),"",IF(OFFSET(RTT!$A$1,SUMPRODUCT((ListeSalariesRTT=$F$36)*(PlageRTT=J4)*ROW(PlageRTT))-1,0)=$F$36,J4,""))</f>
        <v/>
      </c>
      <c r="M4" s="38" t="str">
        <f>IF(N4="","",CHOOSE(MATCH(WEEKDAY(N4,2),{1;2;3;4;5;6;7}),"L","M","ME","J","V","S","D"))</f>
        <v>D</v>
      </c>
      <c r="N4" s="39">
        <f t="shared" ref="N4:N32" si="15">IF(N3="","",IF(MONTH(N3)=MONTH(N3+1),N3+1,""))</f>
        <v>40636</v>
      </c>
      <c r="O4" s="26" t="str">
        <f t="shared" ca="1" si="3"/>
        <v/>
      </c>
      <c r="P4" s="32" t="str">
        <f ca="1">IF(ISERROR(OFFSET(RTT!$A$1,SUMPRODUCT((ListeSalariesRTT=$F$36)*(PlageRTT=N4)*ROW(PlageRTT))-1,0)),"",IF(OFFSET(RTT!$A$1,SUMPRODUCT((ListeSalariesRTT=$F$36)*(PlageRTT=N4)*ROW(PlageRTT))-1,0)=$F$36,N4,""))</f>
        <v/>
      </c>
      <c r="Q4" s="38" t="str">
        <f>IF(R4="","",CHOOSE(MATCH(WEEKDAY(R4,2),{1;2;3;4;5;6;7}),"L","M","ME","J","V","S","D"))</f>
        <v>M</v>
      </c>
      <c r="R4" s="39">
        <f t="shared" ref="R4:R32" si="16">IF(R3="","",IF(MONTH(R3)=MONTH(R3+1),R3+1,""))</f>
        <v>40666</v>
      </c>
      <c r="S4" s="26" t="str">
        <f t="shared" ca="1" si="4"/>
        <v/>
      </c>
      <c r="T4" s="32" t="str">
        <f ca="1">IF(ISERROR(OFFSET(RTT!$A$1,SUMPRODUCT((ListeSalariesRTT=$F$36)*(PlageRTT=R4)*ROW(PlageRTT))-1,0)),"",IF(OFFSET(RTT!$A$1,SUMPRODUCT((ListeSalariesRTT=$F$36)*(PlageRTT=R4)*ROW(PlageRTT))-1,0)=$F$36,R4,""))</f>
        <v/>
      </c>
      <c r="U4" s="38" t="str">
        <f>IF(V4="","",CHOOSE(MATCH(WEEKDAY(V4,2),{1;2;3;4;5;6;7}),"L","M","ME","J","V","S","D"))</f>
        <v>V</v>
      </c>
      <c r="V4" s="39">
        <f t="shared" ref="V4:V32" si="17">IF(V3="","",IF(MONTH(V3)=MONTH(V3+1),V3+1,""))</f>
        <v>40697</v>
      </c>
      <c r="W4" s="26" t="str">
        <f t="shared" ca="1" si="5"/>
        <v/>
      </c>
      <c r="X4" s="32" t="str">
        <f ca="1">IF(ISERROR(OFFSET(RTT!$A$1,SUMPRODUCT((ListeSalariesRTT=$F$36)*(PlageRTT=V4)*ROW(PlageRTT))-1,0)),"",IF(OFFSET(RTT!$A$1,SUMPRODUCT((ListeSalariesRTT=$F$36)*(PlageRTT=V4)*ROW(PlageRTT))-1,0)=$F$36,V4,""))</f>
        <v/>
      </c>
      <c r="Y4" s="38" t="str">
        <f>IF(Z4="","",CHOOSE(MATCH(WEEKDAY(Z4,2),{1;2;3;4;5;6;7}),"L","M","ME","J","V","S","D"))</f>
        <v>D</v>
      </c>
      <c r="Z4" s="39">
        <f t="shared" ref="Z4:Z32" si="18">IF(Z3="","",IF(MONTH(Z3)=MONTH(Z3+1),Z3+1,""))</f>
        <v>40727</v>
      </c>
      <c r="AA4" s="26" t="str">
        <f t="shared" ca="1" si="6"/>
        <v/>
      </c>
      <c r="AB4" s="32" t="str">
        <f ca="1">IF(ISERROR(OFFSET(RTT!$A$1,SUMPRODUCT((ListeSalariesRTT=$F$36)*(PlageRTT=Z4)*ROW(PlageRTT))-1,0)),"",IF(OFFSET(RTT!$A$1,SUMPRODUCT((ListeSalariesRTT=$F$36)*(PlageRTT=Z4)*ROW(PlageRTT))-1,0)=$F$36,Z4,""))</f>
        <v/>
      </c>
      <c r="AC4" s="38" t="str">
        <f>IF(AD4="","",CHOOSE(MATCH(WEEKDAY(AD4,2),{1;2;3;4;5;6;7}),"L","M","ME","J","V","S","D"))</f>
        <v>ME</v>
      </c>
      <c r="AD4" s="39">
        <f t="shared" ref="AD4:AD32" si="19">IF(AD3="","",IF(MONTH(AD3)=MONTH(AD3+1),AD3+1,""))</f>
        <v>40758</v>
      </c>
      <c r="AE4" s="26" t="str">
        <f t="shared" ca="1" si="7"/>
        <v/>
      </c>
      <c r="AF4" s="32" t="str">
        <f ca="1">IF(ISERROR(OFFSET(RTT!$A$1,SUMPRODUCT((ListeSalariesRTT=$F$36)*(PlageRTT=AD4)*ROW(PlageRTT))-1,0)),"",IF(OFFSET(RTT!$A$1,SUMPRODUCT((ListeSalariesRTT=$F$36)*(PlageRTT=AD4)*ROW(PlageRTT))-1,0)=$F$36,AD4,""))</f>
        <v/>
      </c>
      <c r="AG4" s="38" t="str">
        <f>IF(AH4="","",CHOOSE(MATCH(WEEKDAY(AH4,2),{1;2;3;4;5;6;7}),"L","M","ME","J","V","S","D"))</f>
        <v>S</v>
      </c>
      <c r="AH4" s="39">
        <f t="shared" ref="AH4:AH32" si="20">IF(AH3="","",IF(MONTH(AH3)=MONTH(AH3+1),AH3+1,""))</f>
        <v>40789</v>
      </c>
      <c r="AI4" s="26" t="str">
        <f t="shared" ca="1" si="8"/>
        <v/>
      </c>
      <c r="AJ4" s="32" t="str">
        <f ca="1">IF(ISERROR(OFFSET(RTT!$A$1,SUMPRODUCT((ListeSalariesRTT=$F$36)*(PlageRTT=AH4)*ROW(PlageRTT))-1,0)),"",IF(OFFSET(RTT!$A$1,SUMPRODUCT((ListeSalariesRTT=$F$36)*(PlageRTT=AH4)*ROW(PlageRTT))-1,0)=$F$36,AH4,""))</f>
        <v/>
      </c>
      <c r="AK4" s="38" t="str">
        <f>IF(AL4="","",CHOOSE(MATCH(WEEKDAY(AL4,2),{1;2;3;4;5;6;7}),"L","M","ME","J","V","S","D"))</f>
        <v>L</v>
      </c>
      <c r="AL4" s="39">
        <f t="shared" ref="AL4:AL32" si="21">IF(AL3="","",IF(MONTH(AL3)=MONTH(AL3+1),AL3+1,""))</f>
        <v>40819</v>
      </c>
      <c r="AM4" s="26" t="str">
        <f t="shared" ca="1" si="9"/>
        <v/>
      </c>
      <c r="AN4" s="32" t="str">
        <f ca="1">IF(ISERROR(OFFSET(RTT!$A$1,SUMPRODUCT((ListeSalariesRTT=$F$36)*(PlageRTT=AL4)*ROW(PlageRTT))-1,0)),"",IF(OFFSET(RTT!$A$1,SUMPRODUCT((ListeSalariesRTT=$F$36)*(PlageRTT=AL4)*ROW(PlageRTT))-1,0)=$F$36,AL4,""))</f>
        <v/>
      </c>
      <c r="AO4" s="38" t="str">
        <f>IF(AP4="","",CHOOSE(MATCH(WEEKDAY(AP4,2),{1;2;3;4;5;6;7}),"L","M","ME","J","V","S","D"))</f>
        <v>J</v>
      </c>
      <c r="AP4" s="39">
        <f t="shared" ref="AP4:AP32" si="22">IF(AP3="","",IF(MONTH(AP3)=MONTH(AP3+1),AP3+1,""))</f>
        <v>40850</v>
      </c>
      <c r="AQ4" s="26" t="str">
        <f t="shared" ca="1" si="10"/>
        <v/>
      </c>
      <c r="AR4" s="32" t="str">
        <f ca="1">IF(ISERROR(OFFSET(RTT!$A$1,SUMPRODUCT((ListeSalariesRTT=$F$36)*(PlageRTT=AP4)*ROW(PlageRTT))-1,0)),"",IF(OFFSET(RTT!$A$1,SUMPRODUCT((ListeSalariesRTT=$F$36)*(PlageRTT=AP4)*ROW(PlageRTT))-1,0)=$F$36,AP4,""))</f>
        <v/>
      </c>
      <c r="AS4" s="38" t="str">
        <f>IF(AT4="","",CHOOSE(MATCH(WEEKDAY(AT4,2),{1;2;3;4;5;6;7}),"L","M","ME","J","V","S","D"))</f>
        <v>S</v>
      </c>
      <c r="AT4" s="39">
        <f t="shared" ref="AT4:AT32" si="23">IF(AT3="","",IF(MONTH(AT3)=MONTH(AT3+1),AT3+1,""))</f>
        <v>40880</v>
      </c>
      <c r="AU4" s="26" t="str">
        <f t="shared" ca="1" si="11"/>
        <v/>
      </c>
      <c r="AV4" s="32" t="str">
        <f ca="1">IF(ISERROR(OFFSET(RTT!$A$1,SUMPRODUCT((ListeSalariesRTT=$F$36)*(PlageRTT=AT4)*ROW(PlageRTT))-1,0)),"",IF(OFFSET(RTT!$A$1,SUMPRODUCT((ListeSalariesRTT=$F$36)*(PlageRTT=AT4)*ROW(PlageRTT))-1,0)=$F$36,AT4,""))</f>
        <v/>
      </c>
    </row>
    <row r="5" spans="1:48">
      <c r="A5" s="38" t="str">
        <f>IF(B5="","",CHOOSE(MATCH(WEEKDAY(B5,2),{1;2;3;4;5;6;7}),"L","M","ME","J","V","S","D"))</f>
        <v>M</v>
      </c>
      <c r="B5" s="39">
        <f t="shared" si="12"/>
        <v>40547</v>
      </c>
      <c r="C5" s="26" t="str">
        <f t="shared" ca="1" si="0"/>
        <v/>
      </c>
      <c r="D5" s="32" t="str">
        <f ca="1">IF(ISERROR(OFFSET(RTT!$A$1,SUMPRODUCT((ListeSalariesRTT=$F$36)*(PlageRTT=B5)*ROW(PlageRTT))-1,0)),"",IF(OFFSET(RTT!$A$1,SUMPRODUCT((ListeSalariesRTT=$F$36)*(PlageRTT=B5)*ROW(PlageRTT))-1,0)=$F$36,B5,""))</f>
        <v/>
      </c>
      <c r="E5" s="38" t="str">
        <f>IF(F5="","",CHOOSE(MATCH(WEEKDAY(F5,2),{1;2;3;4;5;6;7}),"L","M","ME","J","V","S","D"))</f>
        <v>V</v>
      </c>
      <c r="F5" s="39">
        <f t="shared" si="13"/>
        <v>40578</v>
      </c>
      <c r="G5" s="26" t="str">
        <f t="shared" ca="1" si="1"/>
        <v/>
      </c>
      <c r="H5" s="32" t="str">
        <f ca="1">IF(ISERROR(OFFSET(RTT!$A$1,SUMPRODUCT((ListeSalariesRTT=$F$36)*(PlageRTT=F5)*ROW(PlageRTT))-1,0)),"",IF(OFFSET(RTT!$A$1,SUMPRODUCT((ListeSalariesRTT=$F$36)*(PlageRTT=F5)*ROW(PlageRTT))-1,0)=$F$36,F5,""))</f>
        <v/>
      </c>
      <c r="I5" s="38" t="str">
        <f>IF(J5="","",CHOOSE(MATCH(WEEKDAY(J5,2),{1;2;3;4;5;6;7}),"L","M","ME","J","V","S","D"))</f>
        <v>V</v>
      </c>
      <c r="J5" s="39">
        <f t="shared" si="14"/>
        <v>40606</v>
      </c>
      <c r="K5" s="26" t="str">
        <f t="shared" ca="1" si="2"/>
        <v/>
      </c>
      <c r="L5" s="32" t="str">
        <f ca="1">IF(ISERROR(OFFSET(RTT!$A$1,SUMPRODUCT((ListeSalariesRTT=$F$36)*(PlageRTT=J5)*ROW(PlageRTT))-1,0)),"",IF(OFFSET(RTT!$A$1,SUMPRODUCT((ListeSalariesRTT=$F$36)*(PlageRTT=J5)*ROW(PlageRTT))-1,0)=$F$36,J5,""))</f>
        <v/>
      </c>
      <c r="M5" s="38" t="str">
        <f>IF(N5="","",CHOOSE(MATCH(WEEKDAY(N5,2),{1;2;3;4;5;6;7}),"L","M","ME","J","V","S","D"))</f>
        <v>L</v>
      </c>
      <c r="N5" s="39">
        <f t="shared" si="15"/>
        <v>40637</v>
      </c>
      <c r="O5" s="26" t="str">
        <f t="shared" ca="1" si="3"/>
        <v/>
      </c>
      <c r="P5" s="32" t="str">
        <f ca="1">IF(ISERROR(OFFSET(RTT!$A$1,SUMPRODUCT((ListeSalariesRTT=$F$36)*(PlageRTT=N5)*ROW(PlageRTT))-1,0)),"",IF(OFFSET(RTT!$A$1,SUMPRODUCT((ListeSalariesRTT=$F$36)*(PlageRTT=N5)*ROW(PlageRTT))-1,0)=$F$36,N5,""))</f>
        <v/>
      </c>
      <c r="Q5" s="38" t="str">
        <f>IF(R5="","",CHOOSE(MATCH(WEEKDAY(R5,2),{1;2;3;4;5;6;7}),"L","M","ME","J","V","S","D"))</f>
        <v>ME</v>
      </c>
      <c r="R5" s="39">
        <f t="shared" si="16"/>
        <v>40667</v>
      </c>
      <c r="S5" s="26" t="str">
        <f t="shared" ca="1" si="4"/>
        <v/>
      </c>
      <c r="T5" s="32" t="str">
        <f ca="1">IF(ISERROR(OFFSET(RTT!$A$1,SUMPRODUCT((ListeSalariesRTT=$F$36)*(PlageRTT=R5)*ROW(PlageRTT))-1,0)),"",IF(OFFSET(RTT!$A$1,SUMPRODUCT((ListeSalariesRTT=$F$36)*(PlageRTT=R5)*ROW(PlageRTT))-1,0)=$F$36,R5,""))</f>
        <v/>
      </c>
      <c r="U5" s="38" t="str">
        <f>IF(V5="","",CHOOSE(MATCH(WEEKDAY(V5,2),{1;2;3;4;5;6;7}),"L","M","ME","J","V","S","D"))</f>
        <v>S</v>
      </c>
      <c r="V5" s="39">
        <f t="shared" si="17"/>
        <v>40698</v>
      </c>
      <c r="W5" s="26" t="str">
        <f t="shared" ca="1" si="5"/>
        <v/>
      </c>
      <c r="X5" s="32" t="str">
        <f ca="1">IF(ISERROR(OFFSET(RTT!$A$1,SUMPRODUCT((ListeSalariesRTT=$F$36)*(PlageRTT=V5)*ROW(PlageRTT))-1,0)),"",IF(OFFSET(RTT!$A$1,SUMPRODUCT((ListeSalariesRTT=$F$36)*(PlageRTT=V5)*ROW(PlageRTT))-1,0)=$F$36,V5,""))</f>
        <v/>
      </c>
      <c r="Y5" s="38" t="str">
        <f>IF(Z5="","",CHOOSE(MATCH(WEEKDAY(Z5,2),{1;2;3;4;5;6;7}),"L","M","ME","J","V","S","D"))</f>
        <v>L</v>
      </c>
      <c r="Z5" s="39">
        <f t="shared" si="18"/>
        <v>40728</v>
      </c>
      <c r="AA5" s="26" t="str">
        <f t="shared" ca="1" si="6"/>
        <v/>
      </c>
      <c r="AB5" s="32" t="str">
        <f ca="1">IF(ISERROR(OFFSET(RTT!$A$1,SUMPRODUCT((ListeSalariesRTT=$F$36)*(PlageRTT=Z5)*ROW(PlageRTT))-1,0)),"",IF(OFFSET(RTT!$A$1,SUMPRODUCT((ListeSalariesRTT=$F$36)*(PlageRTT=Z5)*ROW(PlageRTT))-1,0)=$F$36,Z5,""))</f>
        <v/>
      </c>
      <c r="AC5" s="38" t="str">
        <f>IF(AD5="","",CHOOSE(MATCH(WEEKDAY(AD5,2),{1;2;3;4;5;6;7}),"L","M","ME","J","V","S","D"))</f>
        <v>J</v>
      </c>
      <c r="AD5" s="39">
        <f t="shared" si="19"/>
        <v>40759</v>
      </c>
      <c r="AE5" s="26" t="str">
        <f t="shared" ca="1" si="7"/>
        <v/>
      </c>
      <c r="AF5" s="32" t="str">
        <f ca="1">IF(ISERROR(OFFSET(RTT!$A$1,SUMPRODUCT((ListeSalariesRTT=$F$36)*(PlageRTT=AD5)*ROW(PlageRTT))-1,0)),"",IF(OFFSET(RTT!$A$1,SUMPRODUCT((ListeSalariesRTT=$F$36)*(PlageRTT=AD5)*ROW(PlageRTT))-1,0)=$F$36,AD5,""))</f>
        <v/>
      </c>
      <c r="AG5" s="38" t="str">
        <f>IF(AH5="","",CHOOSE(MATCH(WEEKDAY(AH5,2),{1;2;3;4;5;6;7}),"L","M","ME","J","V","S","D"))</f>
        <v>D</v>
      </c>
      <c r="AH5" s="39">
        <f t="shared" si="20"/>
        <v>40790</v>
      </c>
      <c r="AI5" s="26" t="str">
        <f t="shared" ca="1" si="8"/>
        <v/>
      </c>
      <c r="AJ5" s="32" t="str">
        <f ca="1">IF(ISERROR(OFFSET(RTT!$A$1,SUMPRODUCT((ListeSalariesRTT=$F$36)*(PlageRTT=AH5)*ROW(PlageRTT))-1,0)),"",IF(OFFSET(RTT!$A$1,SUMPRODUCT((ListeSalariesRTT=$F$36)*(PlageRTT=AH5)*ROW(PlageRTT))-1,0)=$F$36,AH5,""))</f>
        <v/>
      </c>
      <c r="AK5" s="38" t="str">
        <f>IF(AL5="","",CHOOSE(MATCH(WEEKDAY(AL5,2),{1;2;3;4;5;6;7}),"L","M","ME","J","V","S","D"))</f>
        <v>M</v>
      </c>
      <c r="AL5" s="39">
        <f t="shared" si="21"/>
        <v>40820</v>
      </c>
      <c r="AM5" s="26" t="str">
        <f t="shared" ca="1" si="9"/>
        <v/>
      </c>
      <c r="AN5" s="32" t="str">
        <f ca="1">IF(ISERROR(OFFSET(RTT!$A$1,SUMPRODUCT((ListeSalariesRTT=$F$36)*(PlageRTT=AL5)*ROW(PlageRTT))-1,0)),"",IF(OFFSET(RTT!$A$1,SUMPRODUCT((ListeSalariesRTT=$F$36)*(PlageRTT=AL5)*ROW(PlageRTT))-1,0)=$F$36,AL5,""))</f>
        <v/>
      </c>
      <c r="AO5" s="38" t="str">
        <f>IF(AP5="","",CHOOSE(MATCH(WEEKDAY(AP5,2),{1;2;3;4;5;6;7}),"L","M","ME","J","V","S","D"))</f>
        <v>V</v>
      </c>
      <c r="AP5" s="39">
        <f t="shared" si="22"/>
        <v>40851</v>
      </c>
      <c r="AQ5" s="26" t="str">
        <f t="shared" ca="1" si="10"/>
        <v/>
      </c>
      <c r="AR5" s="32" t="str">
        <f ca="1">IF(ISERROR(OFFSET(RTT!$A$1,SUMPRODUCT((ListeSalariesRTT=$F$36)*(PlageRTT=AP5)*ROW(PlageRTT))-1,0)),"",IF(OFFSET(RTT!$A$1,SUMPRODUCT((ListeSalariesRTT=$F$36)*(PlageRTT=AP5)*ROW(PlageRTT))-1,0)=$F$36,AP5,""))</f>
        <v/>
      </c>
      <c r="AS5" s="38" t="str">
        <f>IF(AT5="","",CHOOSE(MATCH(WEEKDAY(AT5,2),{1;2;3;4;5;6;7}),"L","M","ME","J","V","S","D"))</f>
        <v>D</v>
      </c>
      <c r="AT5" s="39">
        <f t="shared" si="23"/>
        <v>40881</v>
      </c>
      <c r="AU5" s="26" t="str">
        <f t="shared" ca="1" si="11"/>
        <v/>
      </c>
      <c r="AV5" s="32" t="str">
        <f ca="1">IF(ISERROR(OFFSET(RTT!$A$1,SUMPRODUCT((ListeSalariesRTT=$F$36)*(PlageRTT=AT5)*ROW(PlageRTT))-1,0)),"",IF(OFFSET(RTT!$A$1,SUMPRODUCT((ListeSalariesRTT=$F$36)*(PlageRTT=AT5)*ROW(PlageRTT))-1,0)=$F$36,AT5,""))</f>
        <v/>
      </c>
    </row>
    <row r="6" spans="1:48">
      <c r="A6" s="38" t="str">
        <f>IF(B6="","",CHOOSE(MATCH(WEEKDAY(B6,2),{1;2;3;4;5;6;7}),"L","M","ME","J","V","S","D"))</f>
        <v>ME</v>
      </c>
      <c r="B6" s="39">
        <f t="shared" si="12"/>
        <v>40548</v>
      </c>
      <c r="C6" s="26" t="str">
        <f t="shared" ca="1" si="0"/>
        <v/>
      </c>
      <c r="D6" s="32" t="str">
        <f ca="1">IF(ISERROR(OFFSET(RTT!$A$1,SUMPRODUCT((ListeSalariesRTT=$F$36)*(PlageRTT=B6)*ROW(PlageRTT))-1,0)),"",IF(OFFSET(RTT!$A$1,SUMPRODUCT((ListeSalariesRTT=$F$36)*(PlageRTT=B6)*ROW(PlageRTT))-1,0)=$F$36,B6,""))</f>
        <v/>
      </c>
      <c r="E6" s="38" t="str">
        <f>IF(F6="","",CHOOSE(MATCH(WEEKDAY(F6,2),{1;2;3;4;5;6;7}),"L","M","ME","J","V","S","D"))</f>
        <v>S</v>
      </c>
      <c r="F6" s="39">
        <f t="shared" si="13"/>
        <v>40579</v>
      </c>
      <c r="G6" s="26" t="str">
        <f t="shared" ca="1" si="1"/>
        <v/>
      </c>
      <c r="H6" s="32" t="str">
        <f ca="1">IF(ISERROR(OFFSET(RTT!$A$1,SUMPRODUCT((ListeSalariesRTT=$F$36)*(PlageRTT=F6)*ROW(PlageRTT))-1,0)),"",IF(OFFSET(RTT!$A$1,SUMPRODUCT((ListeSalariesRTT=$F$36)*(PlageRTT=F6)*ROW(PlageRTT))-1,0)=$F$36,F6,""))</f>
        <v/>
      </c>
      <c r="I6" s="38" t="str">
        <f>IF(J6="","",CHOOSE(MATCH(WEEKDAY(J6,2),{1;2;3;4;5;6;7}),"L","M","ME","J","V","S","D"))</f>
        <v>S</v>
      </c>
      <c r="J6" s="39">
        <f t="shared" si="14"/>
        <v>40607</v>
      </c>
      <c r="K6" s="26" t="str">
        <f t="shared" ca="1" si="2"/>
        <v/>
      </c>
      <c r="L6" s="32" t="str">
        <f ca="1">IF(ISERROR(OFFSET(RTT!$A$1,SUMPRODUCT((ListeSalariesRTT=$F$36)*(PlageRTT=J6)*ROW(PlageRTT))-1,0)),"",IF(OFFSET(RTT!$A$1,SUMPRODUCT((ListeSalariesRTT=$F$36)*(PlageRTT=J6)*ROW(PlageRTT))-1,0)=$F$36,J6,""))</f>
        <v/>
      </c>
      <c r="M6" s="38" t="str">
        <f>IF(N6="","",CHOOSE(MATCH(WEEKDAY(N6,2),{1;2;3;4;5;6;7}),"L","M","ME","J","V","S","D"))</f>
        <v>M</v>
      </c>
      <c r="N6" s="39">
        <f t="shared" si="15"/>
        <v>40638</v>
      </c>
      <c r="O6" s="26" t="str">
        <f t="shared" ca="1" si="3"/>
        <v/>
      </c>
      <c r="P6" s="32" t="str">
        <f ca="1">IF(ISERROR(OFFSET(RTT!$A$1,SUMPRODUCT((ListeSalariesRTT=$F$36)*(PlageRTT=N6)*ROW(PlageRTT))-1,0)),"",IF(OFFSET(RTT!$A$1,SUMPRODUCT((ListeSalariesRTT=$F$36)*(PlageRTT=N6)*ROW(PlageRTT))-1,0)=$F$36,N6,""))</f>
        <v/>
      </c>
      <c r="Q6" s="38" t="str">
        <f>IF(R6="","",CHOOSE(MATCH(WEEKDAY(R6,2),{1;2;3;4;5;6;7}),"L","M","ME","J","V","S","D"))</f>
        <v>J</v>
      </c>
      <c r="R6" s="39">
        <f t="shared" si="16"/>
        <v>40668</v>
      </c>
      <c r="S6" s="26" t="str">
        <f t="shared" ca="1" si="4"/>
        <v/>
      </c>
      <c r="T6" s="32" t="str">
        <f ca="1">IF(ISERROR(OFFSET(RTT!$A$1,SUMPRODUCT((ListeSalariesRTT=$F$36)*(PlageRTT=R6)*ROW(PlageRTT))-1,0)),"",IF(OFFSET(RTT!$A$1,SUMPRODUCT((ListeSalariesRTT=$F$36)*(PlageRTT=R6)*ROW(PlageRTT))-1,0)=$F$36,R6,""))</f>
        <v/>
      </c>
      <c r="U6" s="38" t="str">
        <f>IF(V6="","",CHOOSE(MATCH(WEEKDAY(V6,2),{1;2;3;4;5;6;7}),"L","M","ME","J","V","S","D"))</f>
        <v>D</v>
      </c>
      <c r="V6" s="39">
        <f t="shared" si="17"/>
        <v>40699</v>
      </c>
      <c r="W6" s="26" t="str">
        <f t="shared" ca="1" si="5"/>
        <v/>
      </c>
      <c r="X6" s="32" t="str">
        <f ca="1">IF(ISERROR(OFFSET(RTT!$A$1,SUMPRODUCT((ListeSalariesRTT=$F$36)*(PlageRTT=V6)*ROW(PlageRTT))-1,0)),"",IF(OFFSET(RTT!$A$1,SUMPRODUCT((ListeSalariesRTT=$F$36)*(PlageRTT=V6)*ROW(PlageRTT))-1,0)=$F$36,V6,""))</f>
        <v/>
      </c>
      <c r="Y6" s="38" t="str">
        <f>IF(Z6="","",CHOOSE(MATCH(WEEKDAY(Z6,2),{1;2;3;4;5;6;7}),"L","M","ME","J","V","S","D"))</f>
        <v>M</v>
      </c>
      <c r="Z6" s="39">
        <f t="shared" si="18"/>
        <v>40729</v>
      </c>
      <c r="AA6" s="26" t="str">
        <f t="shared" ca="1" si="6"/>
        <v/>
      </c>
      <c r="AB6" s="32" t="str">
        <f ca="1">IF(ISERROR(OFFSET(RTT!$A$1,SUMPRODUCT((ListeSalariesRTT=$F$36)*(PlageRTT=Z6)*ROW(PlageRTT))-1,0)),"",IF(OFFSET(RTT!$A$1,SUMPRODUCT((ListeSalariesRTT=$F$36)*(PlageRTT=Z6)*ROW(PlageRTT))-1,0)=$F$36,Z6,""))</f>
        <v/>
      </c>
      <c r="AC6" s="38" t="str">
        <f>IF(AD6="","",CHOOSE(MATCH(WEEKDAY(AD6,2),{1;2;3;4;5;6;7}),"L","M","ME","J","V","S","D"))</f>
        <v>V</v>
      </c>
      <c r="AD6" s="39">
        <f t="shared" si="19"/>
        <v>40760</v>
      </c>
      <c r="AE6" s="26" t="str">
        <f t="shared" ca="1" si="7"/>
        <v/>
      </c>
      <c r="AF6" s="32" t="str">
        <f ca="1">IF(ISERROR(OFFSET(RTT!$A$1,SUMPRODUCT((ListeSalariesRTT=$F$36)*(PlageRTT=AD6)*ROW(PlageRTT))-1,0)),"",IF(OFFSET(RTT!$A$1,SUMPRODUCT((ListeSalariesRTT=$F$36)*(PlageRTT=AD6)*ROW(PlageRTT))-1,0)=$F$36,AD6,""))</f>
        <v/>
      </c>
      <c r="AG6" s="38" t="str">
        <f>IF(AH6="","",CHOOSE(MATCH(WEEKDAY(AH6,2),{1;2;3;4;5;6;7}),"L","M","ME","J","V","S","D"))</f>
        <v>L</v>
      </c>
      <c r="AH6" s="39">
        <f t="shared" si="20"/>
        <v>40791</v>
      </c>
      <c r="AI6" s="26" t="str">
        <f t="shared" ca="1" si="8"/>
        <v/>
      </c>
      <c r="AJ6" s="32" t="str">
        <f ca="1">IF(ISERROR(OFFSET(RTT!$A$1,SUMPRODUCT((ListeSalariesRTT=$F$36)*(PlageRTT=AH6)*ROW(PlageRTT))-1,0)),"",IF(OFFSET(RTT!$A$1,SUMPRODUCT((ListeSalariesRTT=$F$36)*(PlageRTT=AH6)*ROW(PlageRTT))-1,0)=$F$36,AH6,""))</f>
        <v/>
      </c>
      <c r="AK6" s="38" t="str">
        <f>IF(AL6="","",CHOOSE(MATCH(WEEKDAY(AL6,2),{1;2;3;4;5;6;7}),"L","M","ME","J","V","S","D"))</f>
        <v>ME</v>
      </c>
      <c r="AL6" s="39">
        <f t="shared" si="21"/>
        <v>40821</v>
      </c>
      <c r="AM6" s="26" t="str">
        <f t="shared" ca="1" si="9"/>
        <v/>
      </c>
      <c r="AN6" s="32" t="str">
        <f ca="1">IF(ISERROR(OFFSET(RTT!$A$1,SUMPRODUCT((ListeSalariesRTT=$F$36)*(PlageRTT=AL6)*ROW(PlageRTT))-1,0)),"",IF(OFFSET(RTT!$A$1,SUMPRODUCT((ListeSalariesRTT=$F$36)*(PlageRTT=AL6)*ROW(PlageRTT))-1,0)=$F$36,AL6,""))</f>
        <v/>
      </c>
      <c r="AO6" s="38" t="str">
        <f>IF(AP6="","",CHOOSE(MATCH(WEEKDAY(AP6,2),{1;2;3;4;5;6;7}),"L","M","ME","J","V","S","D"))</f>
        <v>S</v>
      </c>
      <c r="AP6" s="39">
        <f t="shared" si="22"/>
        <v>40852</v>
      </c>
      <c r="AQ6" s="26" t="str">
        <f t="shared" ca="1" si="10"/>
        <v/>
      </c>
      <c r="AR6" s="32" t="str">
        <f ca="1">IF(ISERROR(OFFSET(RTT!$A$1,SUMPRODUCT((ListeSalariesRTT=$F$36)*(PlageRTT=AP6)*ROW(PlageRTT))-1,0)),"",IF(OFFSET(RTT!$A$1,SUMPRODUCT((ListeSalariesRTT=$F$36)*(PlageRTT=AP6)*ROW(PlageRTT))-1,0)=$F$36,AP6,""))</f>
        <v/>
      </c>
      <c r="AS6" s="38" t="str">
        <f>IF(AT6="","",CHOOSE(MATCH(WEEKDAY(AT6,2),{1;2;3;4;5;6;7}),"L","M","ME","J","V","S","D"))</f>
        <v>L</v>
      </c>
      <c r="AT6" s="39">
        <f t="shared" si="23"/>
        <v>40882</v>
      </c>
      <c r="AU6" s="26" t="str">
        <f t="shared" ca="1" si="11"/>
        <v/>
      </c>
      <c r="AV6" s="32" t="str">
        <f ca="1">IF(ISERROR(OFFSET(RTT!$A$1,SUMPRODUCT((ListeSalariesRTT=$F$36)*(PlageRTT=AT6)*ROW(PlageRTT))-1,0)),"",IF(OFFSET(RTT!$A$1,SUMPRODUCT((ListeSalariesRTT=$F$36)*(PlageRTT=AT6)*ROW(PlageRTT))-1,0)=$F$36,AT6,""))</f>
        <v/>
      </c>
    </row>
    <row r="7" spans="1:48">
      <c r="A7" s="38" t="str">
        <f>IF(B7="","",CHOOSE(MATCH(WEEKDAY(B7,2),{1;2;3;4;5;6;7}),"L","M","ME","J","V","S","D"))</f>
        <v>J</v>
      </c>
      <c r="B7" s="39">
        <f t="shared" si="12"/>
        <v>40549</v>
      </c>
      <c r="C7" s="26" t="str">
        <f t="shared" ca="1" si="0"/>
        <v/>
      </c>
      <c r="D7" s="32" t="str">
        <f ca="1">IF(ISERROR(OFFSET(RTT!$A$1,SUMPRODUCT((ListeSalariesRTT=$F$36)*(PlageRTT=B7)*ROW(PlageRTT))-1,0)),"",IF(OFFSET(RTT!$A$1,SUMPRODUCT((ListeSalariesRTT=$F$36)*(PlageRTT=B7)*ROW(PlageRTT))-1,0)=$F$36,B7,""))</f>
        <v/>
      </c>
      <c r="E7" s="38" t="str">
        <f>IF(F7="","",CHOOSE(MATCH(WEEKDAY(F7,2),{1;2;3;4;5;6;7}),"L","M","ME","J","V","S","D"))</f>
        <v>D</v>
      </c>
      <c r="F7" s="39">
        <f t="shared" si="13"/>
        <v>40580</v>
      </c>
      <c r="G7" s="26" t="str">
        <f t="shared" ca="1" si="1"/>
        <v/>
      </c>
      <c r="H7" s="32" t="str">
        <f ca="1">IF(ISERROR(OFFSET(RTT!$A$1,SUMPRODUCT((ListeSalariesRTT=$F$36)*(PlageRTT=F7)*ROW(PlageRTT))-1,0)),"",IF(OFFSET(RTT!$A$1,SUMPRODUCT((ListeSalariesRTT=$F$36)*(PlageRTT=F7)*ROW(PlageRTT))-1,0)=$F$36,F7,""))</f>
        <v/>
      </c>
      <c r="I7" s="38" t="str">
        <f>IF(J7="","",CHOOSE(MATCH(WEEKDAY(J7,2),{1;2;3;4;5;6;7}),"L","M","ME","J","V","S","D"))</f>
        <v>D</v>
      </c>
      <c r="J7" s="39">
        <f t="shared" si="14"/>
        <v>40608</v>
      </c>
      <c r="K7" s="26" t="str">
        <f t="shared" ca="1" si="2"/>
        <v/>
      </c>
      <c r="L7" s="32" t="str">
        <f ca="1">IF(ISERROR(OFFSET(RTT!$A$1,SUMPRODUCT((ListeSalariesRTT=$F$36)*(PlageRTT=J7)*ROW(PlageRTT))-1,0)),"",IF(OFFSET(RTT!$A$1,SUMPRODUCT((ListeSalariesRTT=$F$36)*(PlageRTT=J7)*ROW(PlageRTT))-1,0)=$F$36,J7,""))</f>
        <v/>
      </c>
      <c r="M7" s="38" t="str">
        <f>IF(N7="","",CHOOSE(MATCH(WEEKDAY(N7,2),{1;2;3;4;5;6;7}),"L","M","ME","J","V","S","D"))</f>
        <v>ME</v>
      </c>
      <c r="N7" s="39">
        <f t="shared" si="15"/>
        <v>40639</v>
      </c>
      <c r="O7" s="26" t="str">
        <f t="shared" ca="1" si="3"/>
        <v/>
      </c>
      <c r="P7" s="32" t="str">
        <f ca="1">IF(ISERROR(OFFSET(RTT!$A$1,SUMPRODUCT((ListeSalariesRTT=$F$36)*(PlageRTT=N7)*ROW(PlageRTT))-1,0)),"",IF(OFFSET(RTT!$A$1,SUMPRODUCT((ListeSalariesRTT=$F$36)*(PlageRTT=N7)*ROW(PlageRTT))-1,0)=$F$36,N7,""))</f>
        <v/>
      </c>
      <c r="Q7" s="38" t="str">
        <f>IF(R7="","",CHOOSE(MATCH(WEEKDAY(R7,2),{1;2;3;4;5;6;7}),"L","M","ME","J","V","S","D"))</f>
        <v>V</v>
      </c>
      <c r="R7" s="39">
        <f t="shared" si="16"/>
        <v>40669</v>
      </c>
      <c r="S7" s="26" t="str">
        <f t="shared" ca="1" si="4"/>
        <v/>
      </c>
      <c r="T7" s="32" t="str">
        <f ca="1">IF(ISERROR(OFFSET(RTT!$A$1,SUMPRODUCT((ListeSalariesRTT=$F$36)*(PlageRTT=R7)*ROW(PlageRTT))-1,0)),"",IF(OFFSET(RTT!$A$1,SUMPRODUCT((ListeSalariesRTT=$F$36)*(PlageRTT=R7)*ROW(PlageRTT))-1,0)=$F$36,R7,""))</f>
        <v/>
      </c>
      <c r="U7" s="38" t="str">
        <f>IF(V7="","",CHOOSE(MATCH(WEEKDAY(V7,2),{1;2;3;4;5;6;7}),"L","M","ME","J","V","S","D"))</f>
        <v>L</v>
      </c>
      <c r="V7" s="39">
        <f t="shared" si="17"/>
        <v>40700</v>
      </c>
      <c r="W7" s="26" t="str">
        <f t="shared" ca="1" si="5"/>
        <v/>
      </c>
      <c r="X7" s="32" t="str">
        <f ca="1">IF(ISERROR(OFFSET(RTT!$A$1,SUMPRODUCT((ListeSalariesRTT=$F$36)*(PlageRTT=V7)*ROW(PlageRTT))-1,0)),"",IF(OFFSET(RTT!$A$1,SUMPRODUCT((ListeSalariesRTT=$F$36)*(PlageRTT=V7)*ROW(PlageRTT))-1,0)=$F$36,V7,""))</f>
        <v/>
      </c>
      <c r="Y7" s="38" t="str">
        <f>IF(Z7="","",CHOOSE(MATCH(WEEKDAY(Z7,2),{1;2;3;4;5;6;7}),"L","M","ME","J","V","S","D"))</f>
        <v>ME</v>
      </c>
      <c r="Z7" s="39">
        <f t="shared" si="18"/>
        <v>40730</v>
      </c>
      <c r="AA7" s="26" t="str">
        <f t="shared" ca="1" si="6"/>
        <v/>
      </c>
      <c r="AB7" s="32" t="str">
        <f ca="1">IF(ISERROR(OFFSET(RTT!$A$1,SUMPRODUCT((ListeSalariesRTT=$F$36)*(PlageRTT=Z7)*ROW(PlageRTT))-1,0)),"",IF(OFFSET(RTT!$A$1,SUMPRODUCT((ListeSalariesRTT=$F$36)*(PlageRTT=Z7)*ROW(PlageRTT))-1,0)=$F$36,Z7,""))</f>
        <v/>
      </c>
      <c r="AC7" s="38" t="str">
        <f>IF(AD7="","",CHOOSE(MATCH(WEEKDAY(AD7,2),{1;2;3;4;5;6;7}),"L","M","ME","J","V","S","D"))</f>
        <v>S</v>
      </c>
      <c r="AD7" s="39">
        <f t="shared" si="19"/>
        <v>40761</v>
      </c>
      <c r="AE7" s="26" t="str">
        <f t="shared" ca="1" si="7"/>
        <v/>
      </c>
      <c r="AF7" s="32" t="str">
        <f ca="1">IF(ISERROR(OFFSET(RTT!$A$1,SUMPRODUCT((ListeSalariesRTT=$F$36)*(PlageRTT=AD7)*ROW(PlageRTT))-1,0)),"",IF(OFFSET(RTT!$A$1,SUMPRODUCT((ListeSalariesRTT=$F$36)*(PlageRTT=AD7)*ROW(PlageRTT))-1,0)=$F$36,AD7,""))</f>
        <v/>
      </c>
      <c r="AG7" s="38" t="str">
        <f>IF(AH7="","",CHOOSE(MATCH(WEEKDAY(AH7,2),{1;2;3;4;5;6;7}),"L","M","ME","J","V","S","D"))</f>
        <v>M</v>
      </c>
      <c r="AH7" s="39">
        <f t="shared" si="20"/>
        <v>40792</v>
      </c>
      <c r="AI7" s="26" t="str">
        <f t="shared" ca="1" si="8"/>
        <v/>
      </c>
      <c r="AJ7" s="32" t="str">
        <f ca="1">IF(ISERROR(OFFSET(RTT!$A$1,SUMPRODUCT((ListeSalariesRTT=$F$36)*(PlageRTT=AH7)*ROW(PlageRTT))-1,0)),"",IF(OFFSET(RTT!$A$1,SUMPRODUCT((ListeSalariesRTT=$F$36)*(PlageRTT=AH7)*ROW(PlageRTT))-1,0)=$F$36,AH7,""))</f>
        <v/>
      </c>
      <c r="AK7" s="38" t="str">
        <f>IF(AL7="","",CHOOSE(MATCH(WEEKDAY(AL7,2),{1;2;3;4;5;6;7}),"L","M","ME","J","V","S","D"))</f>
        <v>J</v>
      </c>
      <c r="AL7" s="39">
        <f t="shared" si="21"/>
        <v>40822</v>
      </c>
      <c r="AM7" s="26" t="str">
        <f t="shared" ca="1" si="9"/>
        <v/>
      </c>
      <c r="AN7" s="32" t="str">
        <f ca="1">IF(ISERROR(OFFSET(RTT!$A$1,SUMPRODUCT((ListeSalariesRTT=$F$36)*(PlageRTT=AL7)*ROW(PlageRTT))-1,0)),"",IF(OFFSET(RTT!$A$1,SUMPRODUCT((ListeSalariesRTT=$F$36)*(PlageRTT=AL7)*ROW(PlageRTT))-1,0)=$F$36,AL7,""))</f>
        <v/>
      </c>
      <c r="AO7" s="38" t="str">
        <f>IF(AP7="","",CHOOSE(MATCH(WEEKDAY(AP7,2),{1;2;3;4;5;6;7}),"L","M","ME","J","V","S","D"))</f>
        <v>D</v>
      </c>
      <c r="AP7" s="39">
        <f t="shared" si="22"/>
        <v>40853</v>
      </c>
      <c r="AQ7" s="26" t="str">
        <f t="shared" ca="1" si="10"/>
        <v/>
      </c>
      <c r="AR7" s="32" t="str">
        <f ca="1">IF(ISERROR(OFFSET(RTT!$A$1,SUMPRODUCT((ListeSalariesRTT=$F$36)*(PlageRTT=AP7)*ROW(PlageRTT))-1,0)),"",IF(OFFSET(RTT!$A$1,SUMPRODUCT((ListeSalariesRTT=$F$36)*(PlageRTT=AP7)*ROW(PlageRTT))-1,0)=$F$36,AP7,""))</f>
        <v/>
      </c>
      <c r="AS7" s="38" t="str">
        <f>IF(AT7="","",CHOOSE(MATCH(WEEKDAY(AT7,2),{1;2;3;4;5;6;7}),"L","M","ME","J","V","S","D"))</f>
        <v>M</v>
      </c>
      <c r="AT7" s="39">
        <f t="shared" si="23"/>
        <v>40883</v>
      </c>
      <c r="AU7" s="26" t="str">
        <f t="shared" ca="1" si="11"/>
        <v/>
      </c>
      <c r="AV7" s="32" t="str">
        <f ca="1">IF(ISERROR(OFFSET(RTT!$A$1,SUMPRODUCT((ListeSalariesRTT=$F$36)*(PlageRTT=AT7)*ROW(PlageRTT))-1,0)),"",IF(OFFSET(RTT!$A$1,SUMPRODUCT((ListeSalariesRTT=$F$36)*(PlageRTT=AT7)*ROW(PlageRTT))-1,0)=$F$36,AT7,""))</f>
        <v/>
      </c>
    </row>
    <row r="8" spans="1:48">
      <c r="A8" s="38" t="str">
        <f>IF(B8="","",CHOOSE(MATCH(WEEKDAY(B8,2),{1;2;3;4;5;6;7}),"L","M","ME","J","V","S","D"))</f>
        <v>V</v>
      </c>
      <c r="B8" s="39">
        <f t="shared" si="12"/>
        <v>40550</v>
      </c>
      <c r="C8" s="26" t="str">
        <f t="shared" ca="1" si="0"/>
        <v/>
      </c>
      <c r="D8" s="32" t="str">
        <f ca="1">IF(ISERROR(OFFSET(RTT!$A$1,SUMPRODUCT((ListeSalariesRTT=$F$36)*(PlageRTT=B8)*ROW(PlageRTT))-1,0)),"",IF(OFFSET(RTT!$A$1,SUMPRODUCT((ListeSalariesRTT=$F$36)*(PlageRTT=B8)*ROW(PlageRTT))-1,0)=$F$36,B8,""))</f>
        <v/>
      </c>
      <c r="E8" s="38" t="str">
        <f>IF(F8="","",CHOOSE(MATCH(WEEKDAY(F8,2),{1;2;3;4;5;6;7}),"L","M","ME","J","V","S","D"))</f>
        <v>L</v>
      </c>
      <c r="F8" s="39">
        <f t="shared" si="13"/>
        <v>40581</v>
      </c>
      <c r="G8" s="26" t="str">
        <f t="shared" ca="1" si="1"/>
        <v/>
      </c>
      <c r="H8" s="32" t="str">
        <f ca="1">IF(ISERROR(OFFSET(RTT!$A$1,SUMPRODUCT((ListeSalariesRTT=$F$36)*(PlageRTT=F8)*ROW(PlageRTT))-1,0)),"",IF(OFFSET(RTT!$A$1,SUMPRODUCT((ListeSalariesRTT=$F$36)*(PlageRTT=F8)*ROW(PlageRTT))-1,0)=$F$36,F8,""))</f>
        <v/>
      </c>
      <c r="I8" s="38" t="str">
        <f>IF(J8="","",CHOOSE(MATCH(WEEKDAY(J8,2),{1;2;3;4;5;6;7}),"L","M","ME","J","V","S","D"))</f>
        <v>L</v>
      </c>
      <c r="J8" s="39">
        <f t="shared" si="14"/>
        <v>40609</v>
      </c>
      <c r="K8" s="26" t="str">
        <f t="shared" ca="1" si="2"/>
        <v/>
      </c>
      <c r="L8" s="32" t="str">
        <f ca="1">IF(ISERROR(OFFSET(RTT!$A$1,SUMPRODUCT((ListeSalariesRTT=$F$36)*(PlageRTT=J8)*ROW(PlageRTT))-1,0)),"",IF(OFFSET(RTT!$A$1,SUMPRODUCT((ListeSalariesRTT=$F$36)*(PlageRTT=J8)*ROW(PlageRTT))-1,0)=$F$36,J8,""))</f>
        <v/>
      </c>
      <c r="M8" s="38" t="str">
        <f>IF(N8="","",CHOOSE(MATCH(WEEKDAY(N8,2),{1;2;3;4;5;6;7}),"L","M","ME","J","V","S","D"))</f>
        <v>J</v>
      </c>
      <c r="N8" s="39">
        <f t="shared" si="15"/>
        <v>40640</v>
      </c>
      <c r="O8" s="26" t="str">
        <f t="shared" ca="1" si="3"/>
        <v/>
      </c>
      <c r="P8" s="32" t="str">
        <f ca="1">IF(ISERROR(OFFSET(RTT!$A$1,SUMPRODUCT((ListeSalariesRTT=$F$36)*(PlageRTT=N8)*ROW(PlageRTT))-1,0)),"",IF(OFFSET(RTT!$A$1,SUMPRODUCT((ListeSalariesRTT=$F$36)*(PlageRTT=N8)*ROW(PlageRTT))-1,0)=$F$36,N8,""))</f>
        <v/>
      </c>
      <c r="Q8" s="38" t="str">
        <f>IF(R8="","",CHOOSE(MATCH(WEEKDAY(R8,2),{1;2;3;4;5;6;7}),"L","M","ME","J","V","S","D"))</f>
        <v>S</v>
      </c>
      <c r="R8" s="39">
        <f t="shared" si="16"/>
        <v>40670</v>
      </c>
      <c r="S8" s="26" t="str">
        <f t="shared" ca="1" si="4"/>
        <v/>
      </c>
      <c r="T8" s="32" t="str">
        <f ca="1">IF(ISERROR(OFFSET(RTT!$A$1,SUMPRODUCT((ListeSalariesRTT=$F$36)*(PlageRTT=R8)*ROW(PlageRTT))-1,0)),"",IF(OFFSET(RTT!$A$1,SUMPRODUCT((ListeSalariesRTT=$F$36)*(PlageRTT=R8)*ROW(PlageRTT))-1,0)=$F$36,R8,""))</f>
        <v/>
      </c>
      <c r="U8" s="38" t="str">
        <f>IF(V8="","",CHOOSE(MATCH(WEEKDAY(V8,2),{1;2;3;4;5;6;7}),"L","M","ME","J","V","S","D"))</f>
        <v>M</v>
      </c>
      <c r="V8" s="39">
        <f t="shared" si="17"/>
        <v>40701</v>
      </c>
      <c r="W8" s="26" t="str">
        <f t="shared" ca="1" si="5"/>
        <v/>
      </c>
      <c r="X8" s="32" t="str">
        <f ca="1">IF(ISERROR(OFFSET(RTT!$A$1,SUMPRODUCT((ListeSalariesRTT=$F$36)*(PlageRTT=V8)*ROW(PlageRTT))-1,0)),"",IF(OFFSET(RTT!$A$1,SUMPRODUCT((ListeSalariesRTT=$F$36)*(PlageRTT=V8)*ROW(PlageRTT))-1,0)=$F$36,V8,""))</f>
        <v/>
      </c>
      <c r="Y8" s="38" t="str">
        <f>IF(Z8="","",CHOOSE(MATCH(WEEKDAY(Z8,2),{1;2;3;4;5;6;7}),"L","M","ME","J","V","S","D"))</f>
        <v>J</v>
      </c>
      <c r="Z8" s="39">
        <f t="shared" si="18"/>
        <v>40731</v>
      </c>
      <c r="AA8" s="26" t="str">
        <f t="shared" ca="1" si="6"/>
        <v/>
      </c>
      <c r="AB8" s="32" t="str">
        <f ca="1">IF(ISERROR(OFFSET(RTT!$A$1,SUMPRODUCT((ListeSalariesRTT=$F$36)*(PlageRTT=Z8)*ROW(PlageRTT))-1,0)),"",IF(OFFSET(RTT!$A$1,SUMPRODUCT((ListeSalariesRTT=$F$36)*(PlageRTT=Z8)*ROW(PlageRTT))-1,0)=$F$36,Z8,""))</f>
        <v/>
      </c>
      <c r="AC8" s="38" t="str">
        <f>IF(AD8="","",CHOOSE(MATCH(WEEKDAY(AD8,2),{1;2;3;4;5;6;7}),"L","M","ME","J","V","S","D"))</f>
        <v>D</v>
      </c>
      <c r="AD8" s="39">
        <f t="shared" si="19"/>
        <v>40762</v>
      </c>
      <c r="AE8" s="26" t="str">
        <f t="shared" ca="1" si="7"/>
        <v/>
      </c>
      <c r="AF8" s="32" t="str">
        <f ca="1">IF(ISERROR(OFFSET(RTT!$A$1,SUMPRODUCT((ListeSalariesRTT=$F$36)*(PlageRTT=AD8)*ROW(PlageRTT))-1,0)),"",IF(OFFSET(RTT!$A$1,SUMPRODUCT((ListeSalariesRTT=$F$36)*(PlageRTT=AD8)*ROW(PlageRTT))-1,0)=$F$36,AD8,""))</f>
        <v/>
      </c>
      <c r="AG8" s="38" t="str">
        <f>IF(AH8="","",CHOOSE(MATCH(WEEKDAY(AH8,2),{1;2;3;4;5;6;7}),"L","M","ME","J","V","S","D"))</f>
        <v>ME</v>
      </c>
      <c r="AH8" s="39">
        <f t="shared" si="20"/>
        <v>40793</v>
      </c>
      <c r="AI8" s="26" t="str">
        <f t="shared" ca="1" si="8"/>
        <v/>
      </c>
      <c r="AJ8" s="32" t="str">
        <f ca="1">IF(ISERROR(OFFSET(RTT!$A$1,SUMPRODUCT((ListeSalariesRTT=$F$36)*(PlageRTT=AH8)*ROW(PlageRTT))-1,0)),"",IF(OFFSET(RTT!$A$1,SUMPRODUCT((ListeSalariesRTT=$F$36)*(PlageRTT=AH8)*ROW(PlageRTT))-1,0)=$F$36,AH8,""))</f>
        <v/>
      </c>
      <c r="AK8" s="38" t="str">
        <f>IF(AL8="","",CHOOSE(MATCH(WEEKDAY(AL8,2),{1;2;3;4;5;6;7}),"L","M","ME","J","V","S","D"))</f>
        <v>V</v>
      </c>
      <c r="AL8" s="39">
        <f t="shared" si="21"/>
        <v>40823</v>
      </c>
      <c r="AM8" s="26" t="str">
        <f t="shared" ca="1" si="9"/>
        <v/>
      </c>
      <c r="AN8" s="32" t="str">
        <f ca="1">IF(ISERROR(OFFSET(RTT!$A$1,SUMPRODUCT((ListeSalariesRTT=$F$36)*(PlageRTT=AL8)*ROW(PlageRTT))-1,0)),"",IF(OFFSET(RTT!$A$1,SUMPRODUCT((ListeSalariesRTT=$F$36)*(PlageRTT=AL8)*ROW(PlageRTT))-1,0)=$F$36,AL8,""))</f>
        <v/>
      </c>
      <c r="AO8" s="38" t="str">
        <f>IF(AP8="","",CHOOSE(MATCH(WEEKDAY(AP8,2),{1;2;3;4;5;6;7}),"L","M","ME","J","V","S","D"))</f>
        <v>L</v>
      </c>
      <c r="AP8" s="39">
        <f t="shared" si="22"/>
        <v>40854</v>
      </c>
      <c r="AQ8" s="26" t="str">
        <f t="shared" ca="1" si="10"/>
        <v/>
      </c>
      <c r="AR8" s="32" t="str">
        <f ca="1">IF(ISERROR(OFFSET(RTT!$A$1,SUMPRODUCT((ListeSalariesRTT=$F$36)*(PlageRTT=AP8)*ROW(PlageRTT))-1,0)),"",IF(OFFSET(RTT!$A$1,SUMPRODUCT((ListeSalariesRTT=$F$36)*(PlageRTT=AP8)*ROW(PlageRTT))-1,0)=$F$36,AP8,""))</f>
        <v/>
      </c>
      <c r="AS8" s="38" t="str">
        <f>IF(AT8="","",CHOOSE(MATCH(WEEKDAY(AT8,2),{1;2;3;4;5;6;7}),"L","M","ME","J","V","S","D"))</f>
        <v>ME</v>
      </c>
      <c r="AT8" s="39">
        <f t="shared" si="23"/>
        <v>40884</v>
      </c>
      <c r="AU8" s="26" t="str">
        <f t="shared" ca="1" si="11"/>
        <v/>
      </c>
      <c r="AV8" s="32" t="str">
        <f ca="1">IF(ISERROR(OFFSET(RTT!$A$1,SUMPRODUCT((ListeSalariesRTT=$F$36)*(PlageRTT=AT8)*ROW(PlageRTT))-1,0)),"",IF(OFFSET(RTT!$A$1,SUMPRODUCT((ListeSalariesRTT=$F$36)*(PlageRTT=AT8)*ROW(PlageRTT))-1,0)=$F$36,AT8,""))</f>
        <v/>
      </c>
    </row>
    <row r="9" spans="1:48">
      <c r="A9" s="38" t="str">
        <f>IF(B9="","",CHOOSE(MATCH(WEEKDAY(B9,2),{1;2;3;4;5;6;7}),"L","M","ME","J","V","S","D"))</f>
        <v>S</v>
      </c>
      <c r="B9" s="39">
        <f t="shared" si="12"/>
        <v>40551</v>
      </c>
      <c r="C9" s="26" t="str">
        <f t="shared" ca="1" si="0"/>
        <v/>
      </c>
      <c r="D9" s="32" t="str">
        <f ca="1">IF(ISERROR(OFFSET(RTT!$A$1,SUMPRODUCT((ListeSalariesRTT=$F$36)*(PlageRTT=B9)*ROW(PlageRTT))-1,0)),"",IF(OFFSET(RTT!$A$1,SUMPRODUCT((ListeSalariesRTT=$F$36)*(PlageRTT=B9)*ROW(PlageRTT))-1,0)=$F$36,B9,""))</f>
        <v/>
      </c>
      <c r="E9" s="38" t="str">
        <f>IF(F9="","",CHOOSE(MATCH(WEEKDAY(F9,2),{1;2;3;4;5;6;7}),"L","M","ME","J","V","S","D"))</f>
        <v>M</v>
      </c>
      <c r="F9" s="39">
        <f t="shared" si="13"/>
        <v>40582</v>
      </c>
      <c r="G9" s="26" t="str">
        <f t="shared" ca="1" si="1"/>
        <v/>
      </c>
      <c r="H9" s="32" t="str">
        <f ca="1">IF(ISERROR(OFFSET(RTT!$A$1,SUMPRODUCT((ListeSalariesRTT=$F$36)*(PlageRTT=F9)*ROW(PlageRTT))-1,0)),"",IF(OFFSET(RTT!$A$1,SUMPRODUCT((ListeSalariesRTT=$F$36)*(PlageRTT=F9)*ROW(PlageRTT))-1,0)=$F$36,F9,""))</f>
        <v/>
      </c>
      <c r="I9" s="38" t="str">
        <f>IF(J9="","",CHOOSE(MATCH(WEEKDAY(J9,2),{1;2;3;4;5;6;7}),"L","M","ME","J","V","S","D"))</f>
        <v>M</v>
      </c>
      <c r="J9" s="39">
        <f t="shared" si="14"/>
        <v>40610</v>
      </c>
      <c r="K9" s="26" t="str">
        <f t="shared" ca="1" si="2"/>
        <v/>
      </c>
      <c r="L9" s="32" t="str">
        <f ca="1">IF(ISERROR(OFFSET(RTT!$A$1,SUMPRODUCT((ListeSalariesRTT=$F$36)*(PlageRTT=J9)*ROW(PlageRTT))-1,0)),"",IF(OFFSET(RTT!$A$1,SUMPRODUCT((ListeSalariesRTT=$F$36)*(PlageRTT=J9)*ROW(PlageRTT))-1,0)=$F$36,J9,""))</f>
        <v/>
      </c>
      <c r="M9" s="38" t="str">
        <f>IF(N9="","",CHOOSE(MATCH(WEEKDAY(N9,2),{1;2;3;4;5;6;7}),"L","M","ME","J","V","S","D"))</f>
        <v>V</v>
      </c>
      <c r="N9" s="39">
        <f t="shared" si="15"/>
        <v>40641</v>
      </c>
      <c r="O9" s="26" t="str">
        <f t="shared" ca="1" si="3"/>
        <v/>
      </c>
      <c r="P9" s="32" t="str">
        <f ca="1">IF(ISERROR(OFFSET(RTT!$A$1,SUMPRODUCT((ListeSalariesRTT=$F$36)*(PlageRTT=N9)*ROW(PlageRTT))-1,0)),"",IF(OFFSET(RTT!$A$1,SUMPRODUCT((ListeSalariesRTT=$F$36)*(PlageRTT=N9)*ROW(PlageRTT))-1,0)=$F$36,N9,""))</f>
        <v/>
      </c>
      <c r="Q9" s="38" t="str">
        <f>IF(R9="","",CHOOSE(MATCH(WEEKDAY(R9,2),{1;2;3;4;5;6;7}),"L","M","ME","J","V","S","D"))</f>
        <v>D</v>
      </c>
      <c r="R9" s="39">
        <f t="shared" si="16"/>
        <v>40671</v>
      </c>
      <c r="S9" s="26" t="str">
        <f t="shared" ca="1" si="4"/>
        <v/>
      </c>
      <c r="T9" s="32" t="str">
        <f ca="1">IF(ISERROR(OFFSET(RTT!$A$1,SUMPRODUCT((ListeSalariesRTT=$F$36)*(PlageRTT=R9)*ROW(PlageRTT))-1,0)),"",IF(OFFSET(RTT!$A$1,SUMPRODUCT((ListeSalariesRTT=$F$36)*(PlageRTT=R9)*ROW(PlageRTT))-1,0)=$F$36,R9,""))</f>
        <v/>
      </c>
      <c r="U9" s="38" t="str">
        <f>IF(V9="","",CHOOSE(MATCH(WEEKDAY(V9,2),{1;2;3;4;5;6;7}),"L","M","ME","J","V","S","D"))</f>
        <v>ME</v>
      </c>
      <c r="V9" s="39">
        <f t="shared" si="17"/>
        <v>40702</v>
      </c>
      <c r="W9" s="26" t="str">
        <f t="shared" ca="1" si="5"/>
        <v/>
      </c>
      <c r="X9" s="32" t="str">
        <f ca="1">IF(ISERROR(OFFSET(RTT!$A$1,SUMPRODUCT((ListeSalariesRTT=$F$36)*(PlageRTT=V9)*ROW(PlageRTT))-1,0)),"",IF(OFFSET(RTT!$A$1,SUMPRODUCT((ListeSalariesRTT=$F$36)*(PlageRTT=V9)*ROW(PlageRTT))-1,0)=$F$36,V9,""))</f>
        <v/>
      </c>
      <c r="Y9" s="38" t="str">
        <f>IF(Z9="","",CHOOSE(MATCH(WEEKDAY(Z9,2),{1;2;3;4;5;6;7}),"L","M","ME","J","V","S","D"))</f>
        <v>V</v>
      </c>
      <c r="Z9" s="39">
        <f t="shared" si="18"/>
        <v>40732</v>
      </c>
      <c r="AA9" s="26" t="str">
        <f t="shared" ca="1" si="6"/>
        <v/>
      </c>
      <c r="AB9" s="32" t="str">
        <f ca="1">IF(ISERROR(OFFSET(RTT!$A$1,SUMPRODUCT((ListeSalariesRTT=$F$36)*(PlageRTT=Z9)*ROW(PlageRTT))-1,0)),"",IF(OFFSET(RTT!$A$1,SUMPRODUCT((ListeSalariesRTT=$F$36)*(PlageRTT=Z9)*ROW(PlageRTT))-1,0)=$F$36,Z9,""))</f>
        <v/>
      </c>
      <c r="AC9" s="38" t="str">
        <f>IF(AD9="","",CHOOSE(MATCH(WEEKDAY(AD9,2),{1;2;3;4;5;6;7}),"L","M","ME","J","V","S","D"))</f>
        <v>L</v>
      </c>
      <c r="AD9" s="39">
        <f t="shared" si="19"/>
        <v>40763</v>
      </c>
      <c r="AE9" s="26" t="str">
        <f t="shared" ca="1" si="7"/>
        <v/>
      </c>
      <c r="AF9" s="32" t="str">
        <f ca="1">IF(ISERROR(OFFSET(RTT!$A$1,SUMPRODUCT((ListeSalariesRTT=$F$36)*(PlageRTT=AD9)*ROW(PlageRTT))-1,0)),"",IF(OFFSET(RTT!$A$1,SUMPRODUCT((ListeSalariesRTT=$F$36)*(PlageRTT=AD9)*ROW(PlageRTT))-1,0)=$F$36,AD9,""))</f>
        <v/>
      </c>
      <c r="AG9" s="38" t="str">
        <f>IF(AH9="","",CHOOSE(MATCH(WEEKDAY(AH9,2),{1;2;3;4;5;6;7}),"L","M","ME","J","V","S","D"))</f>
        <v>J</v>
      </c>
      <c r="AH9" s="39">
        <f t="shared" si="20"/>
        <v>40794</v>
      </c>
      <c r="AI9" s="26" t="str">
        <f t="shared" ca="1" si="8"/>
        <v/>
      </c>
      <c r="AJ9" s="32" t="str">
        <f ca="1">IF(ISERROR(OFFSET(RTT!$A$1,SUMPRODUCT((ListeSalariesRTT=$F$36)*(PlageRTT=AH9)*ROW(PlageRTT))-1,0)),"",IF(OFFSET(RTT!$A$1,SUMPRODUCT((ListeSalariesRTT=$F$36)*(PlageRTT=AH9)*ROW(PlageRTT))-1,0)=$F$36,AH9,""))</f>
        <v/>
      </c>
      <c r="AK9" s="38" t="str">
        <f>IF(AL9="","",CHOOSE(MATCH(WEEKDAY(AL9,2),{1;2;3;4;5;6;7}),"L","M","ME","J","V","S","D"))</f>
        <v>S</v>
      </c>
      <c r="AL9" s="39">
        <f t="shared" si="21"/>
        <v>40824</v>
      </c>
      <c r="AM9" s="26" t="str">
        <f t="shared" ca="1" si="9"/>
        <v/>
      </c>
      <c r="AN9" s="32" t="str">
        <f ca="1">IF(ISERROR(OFFSET(RTT!$A$1,SUMPRODUCT((ListeSalariesRTT=$F$36)*(PlageRTT=AL9)*ROW(PlageRTT))-1,0)),"",IF(OFFSET(RTT!$A$1,SUMPRODUCT((ListeSalariesRTT=$F$36)*(PlageRTT=AL9)*ROW(PlageRTT))-1,0)=$F$36,AL9,""))</f>
        <v/>
      </c>
      <c r="AO9" s="38" t="str">
        <f>IF(AP9="","",CHOOSE(MATCH(WEEKDAY(AP9,2),{1;2;3;4;5;6;7}),"L","M","ME","J","V","S","D"))</f>
        <v>M</v>
      </c>
      <c r="AP9" s="39">
        <f t="shared" si="22"/>
        <v>40855</v>
      </c>
      <c r="AQ9" s="26" t="str">
        <f t="shared" ca="1" si="10"/>
        <v/>
      </c>
      <c r="AR9" s="32" t="str">
        <f ca="1">IF(ISERROR(OFFSET(RTT!$A$1,SUMPRODUCT((ListeSalariesRTT=$F$36)*(PlageRTT=AP9)*ROW(PlageRTT))-1,0)),"",IF(OFFSET(RTT!$A$1,SUMPRODUCT((ListeSalariesRTT=$F$36)*(PlageRTT=AP9)*ROW(PlageRTT))-1,0)=$F$36,AP9,""))</f>
        <v/>
      </c>
      <c r="AS9" s="38" t="str">
        <f>IF(AT9="","",CHOOSE(MATCH(WEEKDAY(AT9,2),{1;2;3;4;5;6;7}),"L","M","ME","J","V","S","D"))</f>
        <v>J</v>
      </c>
      <c r="AT9" s="39">
        <f t="shared" si="23"/>
        <v>40885</v>
      </c>
      <c r="AU9" s="26" t="str">
        <f t="shared" ca="1" si="11"/>
        <v/>
      </c>
      <c r="AV9" s="32" t="str">
        <f ca="1">IF(ISERROR(OFFSET(RTT!$A$1,SUMPRODUCT((ListeSalariesRTT=$F$36)*(PlageRTT=AT9)*ROW(PlageRTT))-1,0)),"",IF(OFFSET(RTT!$A$1,SUMPRODUCT((ListeSalariesRTT=$F$36)*(PlageRTT=AT9)*ROW(PlageRTT))-1,0)=$F$36,AT9,""))</f>
        <v/>
      </c>
    </row>
    <row r="10" spans="1:48">
      <c r="A10" s="38" t="str">
        <f>IF(B10="","",CHOOSE(MATCH(WEEKDAY(B10,2),{1;2;3;4;5;6;7}),"L","M","ME","J","V","S","D"))</f>
        <v>D</v>
      </c>
      <c r="B10" s="39">
        <f t="shared" si="12"/>
        <v>40552</v>
      </c>
      <c r="C10" s="26" t="str">
        <f t="shared" ca="1" si="0"/>
        <v/>
      </c>
      <c r="D10" s="32" t="str">
        <f ca="1">IF(ISERROR(OFFSET(RTT!$A$1,SUMPRODUCT((ListeSalariesRTT=$F$36)*(PlageRTT=B10)*ROW(PlageRTT))-1,0)),"",IF(OFFSET(RTT!$A$1,SUMPRODUCT((ListeSalariesRTT=$F$36)*(PlageRTT=B10)*ROW(PlageRTT))-1,0)=$F$36,B10,""))</f>
        <v/>
      </c>
      <c r="E10" s="38" t="str">
        <f>IF(F10="","",CHOOSE(MATCH(WEEKDAY(F10,2),{1;2;3;4;5;6;7}),"L","M","ME","J","V","S","D"))</f>
        <v>ME</v>
      </c>
      <c r="F10" s="39">
        <f t="shared" si="13"/>
        <v>40583</v>
      </c>
      <c r="G10" s="26" t="str">
        <f t="shared" ca="1" si="1"/>
        <v/>
      </c>
      <c r="H10" s="32" t="str">
        <f ca="1">IF(ISERROR(OFFSET(RTT!$A$1,SUMPRODUCT((ListeSalariesRTT=$F$36)*(PlageRTT=F10)*ROW(PlageRTT))-1,0)),"",IF(OFFSET(RTT!$A$1,SUMPRODUCT((ListeSalariesRTT=$F$36)*(PlageRTT=F10)*ROW(PlageRTT))-1,0)=$F$36,F10,""))</f>
        <v/>
      </c>
      <c r="I10" s="38" t="str">
        <f>IF(J10="","",CHOOSE(MATCH(WEEKDAY(J10,2),{1;2;3;4;5;6;7}),"L","M","ME","J","V","S","D"))</f>
        <v>ME</v>
      </c>
      <c r="J10" s="39">
        <f t="shared" si="14"/>
        <v>40611</v>
      </c>
      <c r="K10" s="26" t="str">
        <f t="shared" ca="1" si="2"/>
        <v/>
      </c>
      <c r="L10" s="32" t="str">
        <f ca="1">IF(ISERROR(OFFSET(RTT!$A$1,SUMPRODUCT((ListeSalariesRTT=$F$36)*(PlageRTT=J10)*ROW(PlageRTT))-1,0)),"",IF(OFFSET(RTT!$A$1,SUMPRODUCT((ListeSalariesRTT=$F$36)*(PlageRTT=J10)*ROW(PlageRTT))-1,0)=$F$36,J10,""))</f>
        <v/>
      </c>
      <c r="M10" s="38" t="str">
        <f>IF(N10="","",CHOOSE(MATCH(WEEKDAY(N10,2),{1;2;3;4;5;6;7}),"L","M","ME","J","V","S","D"))</f>
        <v>S</v>
      </c>
      <c r="N10" s="39">
        <f t="shared" si="15"/>
        <v>40642</v>
      </c>
      <c r="O10" s="26" t="str">
        <f t="shared" ca="1" si="3"/>
        <v/>
      </c>
      <c r="P10" s="32" t="str">
        <f ca="1">IF(ISERROR(OFFSET(RTT!$A$1,SUMPRODUCT((ListeSalariesRTT=$F$36)*(PlageRTT=N10)*ROW(PlageRTT))-1,0)),"",IF(OFFSET(RTT!$A$1,SUMPRODUCT((ListeSalariesRTT=$F$36)*(PlageRTT=N10)*ROW(PlageRTT))-1,0)=$F$36,N10,""))</f>
        <v/>
      </c>
      <c r="Q10" s="38" t="str">
        <f>IF(R10="","",CHOOSE(MATCH(WEEKDAY(R10,2),{1;2;3;4;5;6;7}),"L","M","ME","J","V","S","D"))</f>
        <v>L</v>
      </c>
      <c r="R10" s="39">
        <f t="shared" si="16"/>
        <v>40672</v>
      </c>
      <c r="S10" s="26" t="str">
        <f t="shared" ca="1" si="4"/>
        <v/>
      </c>
      <c r="T10" s="32" t="str">
        <f ca="1">IF(ISERROR(OFFSET(RTT!$A$1,SUMPRODUCT((ListeSalariesRTT=$F$36)*(PlageRTT=R10)*ROW(PlageRTT))-1,0)),"",IF(OFFSET(RTT!$A$1,SUMPRODUCT((ListeSalariesRTT=$F$36)*(PlageRTT=R10)*ROW(PlageRTT))-1,0)=$F$36,R10,""))</f>
        <v/>
      </c>
      <c r="U10" s="38" t="str">
        <f>IF(V10="","",CHOOSE(MATCH(WEEKDAY(V10,2),{1;2;3;4;5;6;7}),"L","M","ME","J","V","S","D"))</f>
        <v>J</v>
      </c>
      <c r="V10" s="39">
        <f t="shared" si="17"/>
        <v>40703</v>
      </c>
      <c r="W10" s="26" t="str">
        <f t="shared" ca="1" si="5"/>
        <v/>
      </c>
      <c r="X10" s="32" t="str">
        <f ca="1">IF(ISERROR(OFFSET(RTT!$A$1,SUMPRODUCT((ListeSalariesRTT=$F$36)*(PlageRTT=V10)*ROW(PlageRTT))-1,0)),"",IF(OFFSET(RTT!$A$1,SUMPRODUCT((ListeSalariesRTT=$F$36)*(PlageRTT=V10)*ROW(PlageRTT))-1,0)=$F$36,V10,""))</f>
        <v/>
      </c>
      <c r="Y10" s="38" t="str">
        <f>IF(Z10="","",CHOOSE(MATCH(WEEKDAY(Z10,2),{1;2;3;4;5;6;7}),"L","M","ME","J","V","S","D"))</f>
        <v>S</v>
      </c>
      <c r="Z10" s="39">
        <f t="shared" si="18"/>
        <v>40733</v>
      </c>
      <c r="AA10" s="26" t="str">
        <f t="shared" ca="1" si="6"/>
        <v/>
      </c>
      <c r="AB10" s="32" t="str">
        <f ca="1">IF(ISERROR(OFFSET(RTT!$A$1,SUMPRODUCT((ListeSalariesRTT=$F$36)*(PlageRTT=Z10)*ROW(PlageRTT))-1,0)),"",IF(OFFSET(RTT!$A$1,SUMPRODUCT((ListeSalariesRTT=$F$36)*(PlageRTT=Z10)*ROW(PlageRTT))-1,0)=$F$36,Z10,""))</f>
        <v/>
      </c>
      <c r="AC10" s="38" t="str">
        <f>IF(AD10="","",CHOOSE(MATCH(WEEKDAY(AD10,2),{1;2;3;4;5;6;7}),"L","M","ME","J","V","S","D"))</f>
        <v>M</v>
      </c>
      <c r="AD10" s="39">
        <f t="shared" si="19"/>
        <v>40764</v>
      </c>
      <c r="AE10" s="26" t="str">
        <f t="shared" ca="1" si="7"/>
        <v/>
      </c>
      <c r="AF10" s="32" t="str">
        <f ca="1">IF(ISERROR(OFFSET(RTT!$A$1,SUMPRODUCT((ListeSalariesRTT=$F$36)*(PlageRTT=AD10)*ROW(PlageRTT))-1,0)),"",IF(OFFSET(RTT!$A$1,SUMPRODUCT((ListeSalariesRTT=$F$36)*(PlageRTT=AD10)*ROW(PlageRTT))-1,0)=$F$36,AD10,""))</f>
        <v/>
      </c>
      <c r="AG10" s="38" t="str">
        <f>IF(AH10="","",CHOOSE(MATCH(WEEKDAY(AH10,2),{1;2;3;4;5;6;7}),"L","M","ME","J","V","S","D"))</f>
        <v>V</v>
      </c>
      <c r="AH10" s="39">
        <f t="shared" si="20"/>
        <v>40795</v>
      </c>
      <c r="AI10" s="26" t="str">
        <f t="shared" ca="1" si="8"/>
        <v/>
      </c>
      <c r="AJ10" s="32" t="str">
        <f ca="1">IF(ISERROR(OFFSET(RTT!$A$1,SUMPRODUCT((ListeSalariesRTT=$F$36)*(PlageRTT=AH10)*ROW(PlageRTT))-1,0)),"",IF(OFFSET(RTT!$A$1,SUMPRODUCT((ListeSalariesRTT=$F$36)*(PlageRTT=AH10)*ROW(PlageRTT))-1,0)=$F$36,AH10,""))</f>
        <v/>
      </c>
      <c r="AK10" s="38" t="str">
        <f>IF(AL10="","",CHOOSE(MATCH(WEEKDAY(AL10,2),{1;2;3;4;5;6;7}),"L","M","ME","J","V","S","D"))</f>
        <v>D</v>
      </c>
      <c r="AL10" s="39">
        <f t="shared" si="21"/>
        <v>40825</v>
      </c>
      <c r="AM10" s="26" t="str">
        <f t="shared" ca="1" si="9"/>
        <v/>
      </c>
      <c r="AN10" s="32" t="str">
        <f ca="1">IF(ISERROR(OFFSET(RTT!$A$1,SUMPRODUCT((ListeSalariesRTT=$F$36)*(PlageRTT=AL10)*ROW(PlageRTT))-1,0)),"",IF(OFFSET(RTT!$A$1,SUMPRODUCT((ListeSalariesRTT=$F$36)*(PlageRTT=AL10)*ROW(PlageRTT))-1,0)=$F$36,AL10,""))</f>
        <v/>
      </c>
      <c r="AO10" s="38" t="str">
        <f>IF(AP10="","",CHOOSE(MATCH(WEEKDAY(AP10,2),{1;2;3;4;5;6;7}),"L","M","ME","J","V","S","D"))</f>
        <v>ME</v>
      </c>
      <c r="AP10" s="39">
        <f t="shared" si="22"/>
        <v>40856</v>
      </c>
      <c r="AQ10" s="26" t="str">
        <f t="shared" ca="1" si="10"/>
        <v/>
      </c>
      <c r="AR10" s="32" t="str">
        <f ca="1">IF(ISERROR(OFFSET(RTT!$A$1,SUMPRODUCT((ListeSalariesRTT=$F$36)*(PlageRTT=AP10)*ROW(PlageRTT))-1,0)),"",IF(OFFSET(RTT!$A$1,SUMPRODUCT((ListeSalariesRTT=$F$36)*(PlageRTT=AP10)*ROW(PlageRTT))-1,0)=$F$36,AP10,""))</f>
        <v/>
      </c>
      <c r="AS10" s="38" t="str">
        <f>IF(AT10="","",CHOOSE(MATCH(WEEKDAY(AT10,2),{1;2;3;4;5;6;7}),"L","M","ME","J","V","S","D"))</f>
        <v>V</v>
      </c>
      <c r="AT10" s="39">
        <f t="shared" si="23"/>
        <v>40886</v>
      </c>
      <c r="AU10" s="26" t="str">
        <f t="shared" ca="1" si="11"/>
        <v/>
      </c>
      <c r="AV10" s="32" t="str">
        <f ca="1">IF(ISERROR(OFFSET(RTT!$A$1,SUMPRODUCT((ListeSalariesRTT=$F$36)*(PlageRTT=AT10)*ROW(PlageRTT))-1,0)),"",IF(OFFSET(RTT!$A$1,SUMPRODUCT((ListeSalariesRTT=$F$36)*(PlageRTT=AT10)*ROW(PlageRTT))-1,0)=$F$36,AT10,""))</f>
        <v/>
      </c>
    </row>
    <row r="11" spans="1:48">
      <c r="A11" s="38" t="str">
        <f>IF(B11="","",CHOOSE(MATCH(WEEKDAY(B11,2),{1;2;3;4;5;6;7}),"L","M","ME","J","V","S","D"))</f>
        <v>L</v>
      </c>
      <c r="B11" s="39">
        <f t="shared" si="12"/>
        <v>40553</v>
      </c>
      <c r="C11" s="26" t="str">
        <f t="shared" ca="1" si="0"/>
        <v/>
      </c>
      <c r="D11" s="32" t="str">
        <f ca="1">IF(ISERROR(OFFSET(RTT!$A$1,SUMPRODUCT((ListeSalariesRTT=$F$36)*(PlageRTT=B11)*ROW(PlageRTT))-1,0)),"",IF(OFFSET(RTT!$A$1,SUMPRODUCT((ListeSalariesRTT=$F$36)*(PlageRTT=B11)*ROW(PlageRTT))-1,0)=$F$36,B11,""))</f>
        <v/>
      </c>
      <c r="E11" s="38" t="str">
        <f>IF(F11="","",CHOOSE(MATCH(WEEKDAY(F11,2),{1;2;3;4;5;6;7}),"L","M","ME","J","V","S","D"))</f>
        <v>J</v>
      </c>
      <c r="F11" s="39">
        <f t="shared" si="13"/>
        <v>40584</v>
      </c>
      <c r="G11" s="26" t="str">
        <f t="shared" ca="1" si="1"/>
        <v/>
      </c>
      <c r="H11" s="32" t="str">
        <f ca="1">IF(ISERROR(OFFSET(RTT!$A$1,SUMPRODUCT((ListeSalariesRTT=$F$36)*(PlageRTT=F11)*ROW(PlageRTT))-1,0)),"",IF(OFFSET(RTT!$A$1,SUMPRODUCT((ListeSalariesRTT=$F$36)*(PlageRTT=F11)*ROW(PlageRTT))-1,0)=$F$36,F11,""))</f>
        <v/>
      </c>
      <c r="I11" s="38" t="str">
        <f>IF(J11="","",CHOOSE(MATCH(WEEKDAY(J11,2),{1;2;3;4;5;6;7}),"L","M","ME","J","V","S","D"))</f>
        <v>J</v>
      </c>
      <c r="J11" s="39">
        <f t="shared" si="14"/>
        <v>40612</v>
      </c>
      <c r="K11" s="26" t="str">
        <f t="shared" ca="1" si="2"/>
        <v/>
      </c>
      <c r="L11" s="32" t="str">
        <f ca="1">IF(ISERROR(OFFSET(RTT!$A$1,SUMPRODUCT((ListeSalariesRTT=$F$36)*(PlageRTT=J11)*ROW(PlageRTT))-1,0)),"",IF(OFFSET(RTT!$A$1,SUMPRODUCT((ListeSalariesRTT=$F$36)*(PlageRTT=J11)*ROW(PlageRTT))-1,0)=$F$36,J11,""))</f>
        <v/>
      </c>
      <c r="M11" s="38" t="str">
        <f>IF(N11="","",CHOOSE(MATCH(WEEKDAY(N11,2),{1;2;3;4;5;6;7}),"L","M","ME","J","V","S","D"))</f>
        <v>D</v>
      </c>
      <c r="N11" s="39">
        <f t="shared" si="15"/>
        <v>40643</v>
      </c>
      <c r="O11" s="26" t="str">
        <f t="shared" ca="1" si="3"/>
        <v/>
      </c>
      <c r="P11" s="32" t="str">
        <f ca="1">IF(ISERROR(OFFSET(RTT!$A$1,SUMPRODUCT((ListeSalariesRTT=$F$36)*(PlageRTT=N11)*ROW(PlageRTT))-1,0)),"",IF(OFFSET(RTT!$A$1,SUMPRODUCT((ListeSalariesRTT=$F$36)*(PlageRTT=N11)*ROW(PlageRTT))-1,0)=$F$36,N11,""))</f>
        <v/>
      </c>
      <c r="Q11" s="38" t="str">
        <f>IF(R11="","",CHOOSE(MATCH(WEEKDAY(R11,2),{1;2;3;4;5;6;7}),"L","M","ME","J","V","S","D"))</f>
        <v>M</v>
      </c>
      <c r="R11" s="39">
        <f t="shared" si="16"/>
        <v>40673</v>
      </c>
      <c r="S11" s="26" t="str">
        <f t="shared" ca="1" si="4"/>
        <v/>
      </c>
      <c r="T11" s="32" t="str">
        <f ca="1">IF(ISERROR(OFFSET(RTT!$A$1,SUMPRODUCT((ListeSalariesRTT=$F$36)*(PlageRTT=R11)*ROW(PlageRTT))-1,0)),"",IF(OFFSET(RTT!$A$1,SUMPRODUCT((ListeSalariesRTT=$F$36)*(PlageRTT=R11)*ROW(PlageRTT))-1,0)=$F$36,R11,""))</f>
        <v/>
      </c>
      <c r="U11" s="38" t="str">
        <f>IF(V11="","",CHOOSE(MATCH(WEEKDAY(V11,2),{1;2;3;4;5;6;7}),"L","M","ME","J","V","S","D"))</f>
        <v>V</v>
      </c>
      <c r="V11" s="39">
        <f t="shared" si="17"/>
        <v>40704</v>
      </c>
      <c r="W11" s="26" t="str">
        <f t="shared" ca="1" si="5"/>
        <v/>
      </c>
      <c r="X11" s="32" t="str">
        <f ca="1">IF(ISERROR(OFFSET(RTT!$A$1,SUMPRODUCT((ListeSalariesRTT=$F$36)*(PlageRTT=V11)*ROW(PlageRTT))-1,0)),"",IF(OFFSET(RTT!$A$1,SUMPRODUCT((ListeSalariesRTT=$F$36)*(PlageRTT=V11)*ROW(PlageRTT))-1,0)=$F$36,V11,""))</f>
        <v/>
      </c>
      <c r="Y11" s="38" t="str">
        <f>IF(Z11="","",CHOOSE(MATCH(WEEKDAY(Z11,2),{1;2;3;4;5;6;7}),"L","M","ME","J","V","S","D"))</f>
        <v>D</v>
      </c>
      <c r="Z11" s="39">
        <f t="shared" si="18"/>
        <v>40734</v>
      </c>
      <c r="AA11" s="26" t="str">
        <f t="shared" ca="1" si="6"/>
        <v/>
      </c>
      <c r="AB11" s="32" t="str">
        <f ca="1">IF(ISERROR(OFFSET(RTT!$A$1,SUMPRODUCT((ListeSalariesRTT=$F$36)*(PlageRTT=Z11)*ROW(PlageRTT))-1,0)),"",IF(OFFSET(RTT!$A$1,SUMPRODUCT((ListeSalariesRTT=$F$36)*(PlageRTT=Z11)*ROW(PlageRTT))-1,0)=$F$36,Z11,""))</f>
        <v/>
      </c>
      <c r="AC11" s="38" t="str">
        <f>IF(AD11="","",CHOOSE(MATCH(WEEKDAY(AD11,2),{1;2;3;4;5;6;7}),"L","M","ME","J","V","S","D"))</f>
        <v>ME</v>
      </c>
      <c r="AD11" s="39">
        <f t="shared" si="19"/>
        <v>40765</v>
      </c>
      <c r="AE11" s="26" t="str">
        <f t="shared" ca="1" si="7"/>
        <v/>
      </c>
      <c r="AF11" s="32" t="str">
        <f ca="1">IF(ISERROR(OFFSET(RTT!$A$1,SUMPRODUCT((ListeSalariesRTT=$F$36)*(PlageRTT=AD11)*ROW(PlageRTT))-1,0)),"",IF(OFFSET(RTT!$A$1,SUMPRODUCT((ListeSalariesRTT=$F$36)*(PlageRTT=AD11)*ROW(PlageRTT))-1,0)=$F$36,AD11,""))</f>
        <v/>
      </c>
      <c r="AG11" s="38" t="str">
        <f>IF(AH11="","",CHOOSE(MATCH(WEEKDAY(AH11,2),{1;2;3;4;5;6;7}),"L","M","ME","J","V","S","D"))</f>
        <v>S</v>
      </c>
      <c r="AH11" s="39">
        <f t="shared" si="20"/>
        <v>40796</v>
      </c>
      <c r="AI11" s="26" t="str">
        <f t="shared" ca="1" si="8"/>
        <v/>
      </c>
      <c r="AJ11" s="32" t="str">
        <f ca="1">IF(ISERROR(OFFSET(RTT!$A$1,SUMPRODUCT((ListeSalariesRTT=$F$36)*(PlageRTT=AH11)*ROW(PlageRTT))-1,0)),"",IF(OFFSET(RTT!$A$1,SUMPRODUCT((ListeSalariesRTT=$F$36)*(PlageRTT=AH11)*ROW(PlageRTT))-1,0)=$F$36,AH11,""))</f>
        <v/>
      </c>
      <c r="AK11" s="38" t="str">
        <f>IF(AL11="","",CHOOSE(MATCH(WEEKDAY(AL11,2),{1;2;3;4;5;6;7}),"L","M","ME","J","V","S","D"))</f>
        <v>L</v>
      </c>
      <c r="AL11" s="39">
        <f t="shared" si="21"/>
        <v>40826</v>
      </c>
      <c r="AM11" s="26" t="str">
        <f t="shared" ca="1" si="9"/>
        <v/>
      </c>
      <c r="AN11" s="32" t="str">
        <f ca="1">IF(ISERROR(OFFSET(RTT!$A$1,SUMPRODUCT((ListeSalariesRTT=$F$36)*(PlageRTT=AL11)*ROW(PlageRTT))-1,0)),"",IF(OFFSET(RTT!$A$1,SUMPRODUCT((ListeSalariesRTT=$F$36)*(PlageRTT=AL11)*ROW(PlageRTT))-1,0)=$F$36,AL11,""))</f>
        <v/>
      </c>
      <c r="AO11" s="38" t="str">
        <f>IF(AP11="","",CHOOSE(MATCH(WEEKDAY(AP11,2),{1;2;3;4;5;6;7}),"L","M","ME","J","V","S","D"))</f>
        <v>J</v>
      </c>
      <c r="AP11" s="39">
        <f t="shared" si="22"/>
        <v>40857</v>
      </c>
      <c r="AQ11" s="26" t="str">
        <f t="shared" ca="1" si="10"/>
        <v/>
      </c>
      <c r="AR11" s="32" t="str">
        <f ca="1">IF(ISERROR(OFFSET(RTT!$A$1,SUMPRODUCT((ListeSalariesRTT=$F$36)*(PlageRTT=AP11)*ROW(PlageRTT))-1,0)),"",IF(OFFSET(RTT!$A$1,SUMPRODUCT((ListeSalariesRTT=$F$36)*(PlageRTT=AP11)*ROW(PlageRTT))-1,0)=$F$36,AP11,""))</f>
        <v/>
      </c>
      <c r="AS11" s="38" t="str">
        <f>IF(AT11="","",CHOOSE(MATCH(WEEKDAY(AT11,2),{1;2;3;4;5;6;7}),"L","M","ME","J","V","S","D"))</f>
        <v>S</v>
      </c>
      <c r="AT11" s="39">
        <f t="shared" si="23"/>
        <v>40887</v>
      </c>
      <c r="AU11" s="26" t="str">
        <f t="shared" ca="1" si="11"/>
        <v/>
      </c>
      <c r="AV11" s="32" t="str">
        <f ca="1">IF(ISERROR(OFFSET(RTT!$A$1,SUMPRODUCT((ListeSalariesRTT=$F$36)*(PlageRTT=AT11)*ROW(PlageRTT))-1,0)),"",IF(OFFSET(RTT!$A$1,SUMPRODUCT((ListeSalariesRTT=$F$36)*(PlageRTT=AT11)*ROW(PlageRTT))-1,0)=$F$36,AT11,""))</f>
        <v/>
      </c>
    </row>
    <row r="12" spans="1:48">
      <c r="A12" s="38" t="str">
        <f>IF(B12="","",CHOOSE(MATCH(WEEKDAY(B12,2),{1;2;3;4;5;6;7}),"L","M","ME","J","V","S","D"))</f>
        <v>M</v>
      </c>
      <c r="B12" s="39">
        <f t="shared" si="12"/>
        <v>40554</v>
      </c>
      <c r="C12" s="26" t="str">
        <f t="shared" ca="1" si="0"/>
        <v/>
      </c>
      <c r="D12" s="32" t="str">
        <f ca="1">IF(ISERROR(OFFSET(RTT!$A$1,SUMPRODUCT((ListeSalariesRTT=$F$36)*(PlageRTT=B12)*ROW(PlageRTT))-1,0)),"",IF(OFFSET(RTT!$A$1,SUMPRODUCT((ListeSalariesRTT=$F$36)*(PlageRTT=B12)*ROW(PlageRTT))-1,0)=$F$36,B12,""))</f>
        <v/>
      </c>
      <c r="E12" s="38" t="str">
        <f>IF(F12="","",CHOOSE(MATCH(WEEKDAY(F12,2),{1;2;3;4;5;6;7}),"L","M","ME","J","V","S","D"))</f>
        <v>V</v>
      </c>
      <c r="F12" s="39">
        <f t="shared" si="13"/>
        <v>40585</v>
      </c>
      <c r="G12" s="26" t="str">
        <f t="shared" ca="1" si="1"/>
        <v/>
      </c>
      <c r="H12" s="32" t="str">
        <f ca="1">IF(ISERROR(OFFSET(RTT!$A$1,SUMPRODUCT((ListeSalariesRTT=$F$36)*(PlageRTT=F12)*ROW(PlageRTT))-1,0)),"",IF(OFFSET(RTT!$A$1,SUMPRODUCT((ListeSalariesRTT=$F$36)*(PlageRTT=F12)*ROW(PlageRTT))-1,0)=$F$36,F12,""))</f>
        <v/>
      </c>
      <c r="I12" s="38" t="str">
        <f>IF(J12="","",CHOOSE(MATCH(WEEKDAY(J12,2),{1;2;3;4;5;6;7}),"L","M","ME","J","V","S","D"))</f>
        <v>V</v>
      </c>
      <c r="J12" s="39">
        <f t="shared" si="14"/>
        <v>40613</v>
      </c>
      <c r="K12" s="26" t="str">
        <f t="shared" ca="1" si="2"/>
        <v/>
      </c>
      <c r="L12" s="32" t="str">
        <f ca="1">IF(ISERROR(OFFSET(RTT!$A$1,SUMPRODUCT((ListeSalariesRTT=$F$36)*(PlageRTT=J12)*ROW(PlageRTT))-1,0)),"",IF(OFFSET(RTT!$A$1,SUMPRODUCT((ListeSalariesRTT=$F$36)*(PlageRTT=J12)*ROW(PlageRTT))-1,0)=$F$36,J12,""))</f>
        <v/>
      </c>
      <c r="M12" s="38" t="str">
        <f>IF(N12="","",CHOOSE(MATCH(WEEKDAY(N12,2),{1;2;3;4;5;6;7}),"L","M","ME","J","V","S","D"))</f>
        <v>L</v>
      </c>
      <c r="N12" s="39">
        <f t="shared" si="15"/>
        <v>40644</v>
      </c>
      <c r="O12" s="26" t="str">
        <f t="shared" ca="1" si="3"/>
        <v/>
      </c>
      <c r="P12" s="32" t="str">
        <f ca="1">IF(ISERROR(OFFSET(RTT!$A$1,SUMPRODUCT((ListeSalariesRTT=$F$36)*(PlageRTT=N12)*ROW(PlageRTT))-1,0)),"",IF(OFFSET(RTT!$A$1,SUMPRODUCT((ListeSalariesRTT=$F$36)*(PlageRTT=N12)*ROW(PlageRTT))-1,0)=$F$36,N12,""))</f>
        <v/>
      </c>
      <c r="Q12" s="38" t="str">
        <f>IF(R12="","",CHOOSE(MATCH(WEEKDAY(R12,2),{1;2;3;4;5;6;7}),"L","M","ME","J","V","S","D"))</f>
        <v>ME</v>
      </c>
      <c r="R12" s="39">
        <f t="shared" si="16"/>
        <v>40674</v>
      </c>
      <c r="S12" s="26" t="str">
        <f t="shared" ca="1" si="4"/>
        <v/>
      </c>
      <c r="T12" s="32" t="str">
        <f ca="1">IF(ISERROR(OFFSET(RTT!$A$1,SUMPRODUCT((ListeSalariesRTT=$F$36)*(PlageRTT=R12)*ROW(PlageRTT))-1,0)),"",IF(OFFSET(RTT!$A$1,SUMPRODUCT((ListeSalariesRTT=$F$36)*(PlageRTT=R12)*ROW(PlageRTT))-1,0)=$F$36,R12,""))</f>
        <v/>
      </c>
      <c r="U12" s="38" t="str">
        <f>IF(V12="","",CHOOSE(MATCH(WEEKDAY(V12,2),{1;2;3;4;5;6;7}),"L","M","ME","J","V","S","D"))</f>
        <v>S</v>
      </c>
      <c r="V12" s="39">
        <f t="shared" si="17"/>
        <v>40705</v>
      </c>
      <c r="W12" s="26" t="str">
        <f t="shared" ca="1" si="5"/>
        <v/>
      </c>
      <c r="X12" s="32" t="str">
        <f ca="1">IF(ISERROR(OFFSET(RTT!$A$1,SUMPRODUCT((ListeSalariesRTT=$F$36)*(PlageRTT=V12)*ROW(PlageRTT))-1,0)),"",IF(OFFSET(RTT!$A$1,SUMPRODUCT((ListeSalariesRTT=$F$36)*(PlageRTT=V12)*ROW(PlageRTT))-1,0)=$F$36,V12,""))</f>
        <v/>
      </c>
      <c r="Y12" s="38" t="str">
        <f>IF(Z12="","",CHOOSE(MATCH(WEEKDAY(Z12,2),{1;2;3;4;5;6;7}),"L","M","ME","J","V","S","D"))</f>
        <v>L</v>
      </c>
      <c r="Z12" s="39">
        <f t="shared" si="18"/>
        <v>40735</v>
      </c>
      <c r="AA12" s="26" t="str">
        <f t="shared" ca="1" si="6"/>
        <v/>
      </c>
      <c r="AB12" s="32" t="str">
        <f ca="1">IF(ISERROR(OFFSET(RTT!$A$1,SUMPRODUCT((ListeSalariesRTT=$F$36)*(PlageRTT=Z12)*ROW(PlageRTT))-1,0)),"",IF(OFFSET(RTT!$A$1,SUMPRODUCT((ListeSalariesRTT=$F$36)*(PlageRTT=Z12)*ROW(PlageRTT))-1,0)=$F$36,Z12,""))</f>
        <v/>
      </c>
      <c r="AC12" s="38" t="str">
        <f>IF(AD12="","",CHOOSE(MATCH(WEEKDAY(AD12,2),{1;2;3;4;5;6;7}),"L","M","ME","J","V","S","D"))</f>
        <v>J</v>
      </c>
      <c r="AD12" s="39">
        <f t="shared" si="19"/>
        <v>40766</v>
      </c>
      <c r="AE12" s="26" t="str">
        <f t="shared" ca="1" si="7"/>
        <v/>
      </c>
      <c r="AF12" s="32" t="str">
        <f ca="1">IF(ISERROR(OFFSET(RTT!$A$1,SUMPRODUCT((ListeSalariesRTT=$F$36)*(PlageRTT=AD12)*ROW(PlageRTT))-1,0)),"",IF(OFFSET(RTT!$A$1,SUMPRODUCT((ListeSalariesRTT=$F$36)*(PlageRTT=AD12)*ROW(PlageRTT))-1,0)=$F$36,AD12,""))</f>
        <v/>
      </c>
      <c r="AG12" s="38" t="str">
        <f>IF(AH12="","",CHOOSE(MATCH(WEEKDAY(AH12,2),{1;2;3;4;5;6;7}),"L","M","ME","J","V","S","D"))</f>
        <v>D</v>
      </c>
      <c r="AH12" s="39">
        <f t="shared" si="20"/>
        <v>40797</v>
      </c>
      <c r="AI12" s="26" t="str">
        <f t="shared" ca="1" si="8"/>
        <v/>
      </c>
      <c r="AJ12" s="32" t="str">
        <f ca="1">IF(ISERROR(OFFSET(RTT!$A$1,SUMPRODUCT((ListeSalariesRTT=$F$36)*(PlageRTT=AH12)*ROW(PlageRTT))-1,0)),"",IF(OFFSET(RTT!$A$1,SUMPRODUCT((ListeSalariesRTT=$F$36)*(PlageRTT=AH12)*ROW(PlageRTT))-1,0)=$F$36,AH12,""))</f>
        <v/>
      </c>
      <c r="AK12" s="38" t="str">
        <f>IF(AL12="","",CHOOSE(MATCH(WEEKDAY(AL12,2),{1;2;3;4;5;6;7}),"L","M","ME","J","V","S","D"))</f>
        <v>M</v>
      </c>
      <c r="AL12" s="39">
        <f t="shared" si="21"/>
        <v>40827</v>
      </c>
      <c r="AM12" s="26" t="str">
        <f t="shared" ca="1" si="9"/>
        <v/>
      </c>
      <c r="AN12" s="32" t="str">
        <f ca="1">IF(ISERROR(OFFSET(RTT!$A$1,SUMPRODUCT((ListeSalariesRTT=$F$36)*(PlageRTT=AL12)*ROW(PlageRTT))-1,0)),"",IF(OFFSET(RTT!$A$1,SUMPRODUCT((ListeSalariesRTT=$F$36)*(PlageRTT=AL12)*ROW(PlageRTT))-1,0)=$F$36,AL12,""))</f>
        <v/>
      </c>
      <c r="AO12" s="38" t="str">
        <f>IF(AP12="","",CHOOSE(MATCH(WEEKDAY(AP12,2),{1;2;3;4;5;6;7}),"L","M","ME","J","V","S","D"))</f>
        <v>V</v>
      </c>
      <c r="AP12" s="39">
        <f t="shared" si="22"/>
        <v>40858</v>
      </c>
      <c r="AQ12" s="26" t="str">
        <f t="shared" ca="1" si="10"/>
        <v/>
      </c>
      <c r="AR12" s="32" t="str">
        <f ca="1">IF(ISERROR(OFFSET(RTT!$A$1,SUMPRODUCT((ListeSalariesRTT=$F$36)*(PlageRTT=AP12)*ROW(PlageRTT))-1,0)),"",IF(OFFSET(RTT!$A$1,SUMPRODUCT((ListeSalariesRTT=$F$36)*(PlageRTT=AP12)*ROW(PlageRTT))-1,0)=$F$36,AP12,""))</f>
        <v/>
      </c>
      <c r="AS12" s="38" t="str">
        <f>IF(AT12="","",CHOOSE(MATCH(WEEKDAY(AT12,2),{1;2;3;4;5;6;7}),"L","M","ME","J","V","S","D"))</f>
        <v>D</v>
      </c>
      <c r="AT12" s="39">
        <f t="shared" si="23"/>
        <v>40888</v>
      </c>
      <c r="AU12" s="26" t="str">
        <f t="shared" ca="1" si="11"/>
        <v/>
      </c>
      <c r="AV12" s="32" t="str">
        <f ca="1">IF(ISERROR(OFFSET(RTT!$A$1,SUMPRODUCT((ListeSalariesRTT=$F$36)*(PlageRTT=AT12)*ROW(PlageRTT))-1,0)),"",IF(OFFSET(RTT!$A$1,SUMPRODUCT((ListeSalariesRTT=$F$36)*(PlageRTT=AT12)*ROW(PlageRTT))-1,0)=$F$36,AT12,""))</f>
        <v/>
      </c>
    </row>
    <row r="13" spans="1:48">
      <c r="A13" s="38" t="str">
        <f>IF(B13="","",CHOOSE(MATCH(WEEKDAY(B13,2),{1;2;3;4;5;6;7}),"L","M","ME","J","V","S","D"))</f>
        <v>ME</v>
      </c>
      <c r="B13" s="39">
        <f t="shared" si="12"/>
        <v>40555</v>
      </c>
      <c r="C13" s="26" t="str">
        <f t="shared" ca="1" si="0"/>
        <v/>
      </c>
      <c r="D13" s="32" t="str">
        <f ca="1">IF(ISERROR(OFFSET(RTT!$A$1,SUMPRODUCT((ListeSalariesRTT=$F$36)*(PlageRTT=B13)*ROW(PlageRTT))-1,0)),"",IF(OFFSET(RTT!$A$1,SUMPRODUCT((ListeSalariesRTT=$F$36)*(PlageRTT=B13)*ROW(PlageRTT))-1,0)=$F$36,B13,""))</f>
        <v/>
      </c>
      <c r="E13" s="38" t="str">
        <f>IF(F13="","",CHOOSE(MATCH(WEEKDAY(F13,2),{1;2;3;4;5;6;7}),"L","M","ME","J","V","S","D"))</f>
        <v>S</v>
      </c>
      <c r="F13" s="39">
        <f t="shared" si="13"/>
        <v>40586</v>
      </c>
      <c r="G13" s="26" t="str">
        <f t="shared" ca="1" si="1"/>
        <v/>
      </c>
      <c r="H13" s="32" t="str">
        <f ca="1">IF(ISERROR(OFFSET(RTT!$A$1,SUMPRODUCT((ListeSalariesRTT=$F$36)*(PlageRTT=F13)*ROW(PlageRTT))-1,0)),"",IF(OFFSET(RTT!$A$1,SUMPRODUCT((ListeSalariesRTT=$F$36)*(PlageRTT=F13)*ROW(PlageRTT))-1,0)=$F$36,F13,""))</f>
        <v/>
      </c>
      <c r="I13" s="38" t="str">
        <f>IF(J13="","",CHOOSE(MATCH(WEEKDAY(J13,2),{1;2;3;4;5;6;7}),"L","M","ME","J","V","S","D"))</f>
        <v>S</v>
      </c>
      <c r="J13" s="39">
        <f t="shared" si="14"/>
        <v>40614</v>
      </c>
      <c r="K13" s="26" t="str">
        <f t="shared" ca="1" si="2"/>
        <v/>
      </c>
      <c r="L13" s="32" t="str">
        <f ca="1">IF(ISERROR(OFFSET(RTT!$A$1,SUMPRODUCT((ListeSalariesRTT=$F$36)*(PlageRTT=J13)*ROW(PlageRTT))-1,0)),"",IF(OFFSET(RTT!$A$1,SUMPRODUCT((ListeSalariesRTT=$F$36)*(PlageRTT=J13)*ROW(PlageRTT))-1,0)=$F$36,J13,""))</f>
        <v/>
      </c>
      <c r="M13" s="38" t="str">
        <f>IF(N13="","",CHOOSE(MATCH(WEEKDAY(N13,2),{1;2;3;4;5;6;7}),"L","M","ME","J","V","S","D"))</f>
        <v>M</v>
      </c>
      <c r="N13" s="39">
        <f t="shared" si="15"/>
        <v>40645</v>
      </c>
      <c r="O13" s="26" t="str">
        <f t="shared" ca="1" si="3"/>
        <v/>
      </c>
      <c r="P13" s="32" t="str">
        <f ca="1">IF(ISERROR(OFFSET(RTT!$A$1,SUMPRODUCT((ListeSalariesRTT=$F$36)*(PlageRTT=N13)*ROW(PlageRTT))-1,0)),"",IF(OFFSET(RTT!$A$1,SUMPRODUCT((ListeSalariesRTT=$F$36)*(PlageRTT=N13)*ROW(PlageRTT))-1,0)=$F$36,N13,""))</f>
        <v/>
      </c>
      <c r="Q13" s="38" t="str">
        <f>IF(R13="","",CHOOSE(MATCH(WEEKDAY(R13,2),{1;2;3;4;5;6;7}),"L","M","ME","J","V","S","D"))</f>
        <v>J</v>
      </c>
      <c r="R13" s="39">
        <f t="shared" si="16"/>
        <v>40675</v>
      </c>
      <c r="S13" s="26" t="str">
        <f t="shared" ca="1" si="4"/>
        <v/>
      </c>
      <c r="T13" s="32" t="str">
        <f ca="1">IF(ISERROR(OFFSET(RTT!$A$1,SUMPRODUCT((ListeSalariesRTT=$F$36)*(PlageRTT=R13)*ROW(PlageRTT))-1,0)),"",IF(OFFSET(RTT!$A$1,SUMPRODUCT((ListeSalariesRTT=$F$36)*(PlageRTT=R13)*ROW(PlageRTT))-1,0)=$F$36,R13,""))</f>
        <v/>
      </c>
      <c r="U13" s="38" t="str">
        <f>IF(V13="","",CHOOSE(MATCH(WEEKDAY(V13,2),{1;2;3;4;5;6;7}),"L","M","ME","J","V","S","D"))</f>
        <v>D</v>
      </c>
      <c r="V13" s="39">
        <f t="shared" si="17"/>
        <v>40706</v>
      </c>
      <c r="W13" s="26" t="str">
        <f t="shared" ca="1" si="5"/>
        <v/>
      </c>
      <c r="X13" s="32" t="str">
        <f ca="1">IF(ISERROR(OFFSET(RTT!$A$1,SUMPRODUCT((ListeSalariesRTT=$F$36)*(PlageRTT=V13)*ROW(PlageRTT))-1,0)),"",IF(OFFSET(RTT!$A$1,SUMPRODUCT((ListeSalariesRTT=$F$36)*(PlageRTT=V13)*ROW(PlageRTT))-1,0)=$F$36,V13,""))</f>
        <v/>
      </c>
      <c r="Y13" s="38" t="str">
        <f>IF(Z13="","",CHOOSE(MATCH(WEEKDAY(Z13,2),{1;2;3;4;5;6;7}),"L","M","ME","J","V","S","D"))</f>
        <v>M</v>
      </c>
      <c r="Z13" s="39">
        <f t="shared" si="18"/>
        <v>40736</v>
      </c>
      <c r="AA13" s="26" t="str">
        <f t="shared" ca="1" si="6"/>
        <v/>
      </c>
      <c r="AB13" s="32" t="str">
        <f ca="1">IF(ISERROR(OFFSET(RTT!$A$1,SUMPRODUCT((ListeSalariesRTT=$F$36)*(PlageRTT=Z13)*ROW(PlageRTT))-1,0)),"",IF(OFFSET(RTT!$A$1,SUMPRODUCT((ListeSalariesRTT=$F$36)*(PlageRTT=Z13)*ROW(PlageRTT))-1,0)=$F$36,Z13,""))</f>
        <v/>
      </c>
      <c r="AC13" s="38" t="str">
        <f>IF(AD13="","",CHOOSE(MATCH(WEEKDAY(AD13,2),{1;2;3;4;5;6;7}),"L","M","ME","J","V","S","D"))</f>
        <v>V</v>
      </c>
      <c r="AD13" s="39">
        <f t="shared" si="19"/>
        <v>40767</v>
      </c>
      <c r="AE13" s="26" t="str">
        <f t="shared" ca="1" si="7"/>
        <v/>
      </c>
      <c r="AF13" s="32" t="str">
        <f ca="1">IF(ISERROR(OFFSET(RTT!$A$1,SUMPRODUCT((ListeSalariesRTT=$F$36)*(PlageRTT=AD13)*ROW(PlageRTT))-1,0)),"",IF(OFFSET(RTT!$A$1,SUMPRODUCT((ListeSalariesRTT=$F$36)*(PlageRTT=AD13)*ROW(PlageRTT))-1,0)=$F$36,AD13,""))</f>
        <v/>
      </c>
      <c r="AG13" s="38" t="str">
        <f>IF(AH13="","",CHOOSE(MATCH(WEEKDAY(AH13,2),{1;2;3;4;5;6;7}),"L","M","ME","J","V","S","D"))</f>
        <v>L</v>
      </c>
      <c r="AH13" s="39">
        <f t="shared" si="20"/>
        <v>40798</v>
      </c>
      <c r="AI13" s="26" t="str">
        <f t="shared" ca="1" si="8"/>
        <v/>
      </c>
      <c r="AJ13" s="32" t="str">
        <f ca="1">IF(ISERROR(OFFSET(RTT!$A$1,SUMPRODUCT((ListeSalariesRTT=$F$36)*(PlageRTT=AH13)*ROW(PlageRTT))-1,0)),"",IF(OFFSET(RTT!$A$1,SUMPRODUCT((ListeSalariesRTT=$F$36)*(PlageRTT=AH13)*ROW(PlageRTT))-1,0)=$F$36,AH13,""))</f>
        <v/>
      </c>
      <c r="AK13" s="38" t="str">
        <f>IF(AL13="","",CHOOSE(MATCH(WEEKDAY(AL13,2),{1;2;3;4;5;6;7}),"L","M","ME","J","V","S","D"))</f>
        <v>ME</v>
      </c>
      <c r="AL13" s="39">
        <f t="shared" si="21"/>
        <v>40828</v>
      </c>
      <c r="AM13" s="26" t="str">
        <f t="shared" ca="1" si="9"/>
        <v/>
      </c>
      <c r="AN13" s="32" t="str">
        <f ca="1">IF(ISERROR(OFFSET(RTT!$A$1,SUMPRODUCT((ListeSalariesRTT=$F$36)*(PlageRTT=AL13)*ROW(PlageRTT))-1,0)),"",IF(OFFSET(RTT!$A$1,SUMPRODUCT((ListeSalariesRTT=$F$36)*(PlageRTT=AL13)*ROW(PlageRTT))-1,0)=$F$36,AL13,""))</f>
        <v/>
      </c>
      <c r="AO13" s="38" t="str">
        <f>IF(AP13="","",CHOOSE(MATCH(WEEKDAY(AP13,2),{1;2;3;4;5;6;7}),"L","M","ME","J","V","S","D"))</f>
        <v>S</v>
      </c>
      <c r="AP13" s="39">
        <f t="shared" si="22"/>
        <v>40859</v>
      </c>
      <c r="AQ13" s="26" t="str">
        <f t="shared" ca="1" si="10"/>
        <v/>
      </c>
      <c r="AR13" s="32" t="str">
        <f ca="1">IF(ISERROR(OFFSET(RTT!$A$1,SUMPRODUCT((ListeSalariesRTT=$F$36)*(PlageRTT=AP13)*ROW(PlageRTT))-1,0)),"",IF(OFFSET(RTT!$A$1,SUMPRODUCT((ListeSalariesRTT=$F$36)*(PlageRTT=AP13)*ROW(PlageRTT))-1,0)=$F$36,AP13,""))</f>
        <v/>
      </c>
      <c r="AS13" s="38" t="str">
        <f>IF(AT13="","",CHOOSE(MATCH(WEEKDAY(AT13,2),{1;2;3;4;5;6;7}),"L","M","ME","J","V","S","D"))</f>
        <v>L</v>
      </c>
      <c r="AT13" s="39">
        <f t="shared" si="23"/>
        <v>40889</v>
      </c>
      <c r="AU13" s="26" t="str">
        <f t="shared" ca="1" si="11"/>
        <v/>
      </c>
      <c r="AV13" s="32" t="str">
        <f ca="1">IF(ISERROR(OFFSET(RTT!$A$1,SUMPRODUCT((ListeSalariesRTT=$F$36)*(PlageRTT=AT13)*ROW(PlageRTT))-1,0)),"",IF(OFFSET(RTT!$A$1,SUMPRODUCT((ListeSalariesRTT=$F$36)*(PlageRTT=AT13)*ROW(PlageRTT))-1,0)=$F$36,AT13,""))</f>
        <v/>
      </c>
    </row>
    <row r="14" spans="1:48">
      <c r="A14" s="38" t="str">
        <f>IF(B14="","",CHOOSE(MATCH(WEEKDAY(B14,2),{1;2;3;4;5;6;7}),"L","M","ME","J","V","S","D"))</f>
        <v>J</v>
      </c>
      <c r="B14" s="39">
        <f t="shared" si="12"/>
        <v>40556</v>
      </c>
      <c r="C14" s="26" t="str">
        <f t="shared" ca="1" si="0"/>
        <v/>
      </c>
      <c r="D14" s="32" t="str">
        <f ca="1">IF(ISERROR(OFFSET(RTT!$A$1,SUMPRODUCT((ListeSalariesRTT=$F$36)*(PlageRTT=B14)*ROW(PlageRTT))-1,0)),"",IF(OFFSET(RTT!$A$1,SUMPRODUCT((ListeSalariesRTT=$F$36)*(PlageRTT=B14)*ROW(PlageRTT))-1,0)=$F$36,B14,""))</f>
        <v/>
      </c>
      <c r="E14" s="38" t="str">
        <f>IF(F14="","",CHOOSE(MATCH(WEEKDAY(F14,2),{1;2;3;4;5;6;7}),"L","M","ME","J","V","S","D"))</f>
        <v>D</v>
      </c>
      <c r="F14" s="39">
        <f t="shared" si="13"/>
        <v>40587</v>
      </c>
      <c r="G14" s="26" t="str">
        <f t="shared" ca="1" si="1"/>
        <v/>
      </c>
      <c r="H14" s="32" t="str">
        <f ca="1">IF(ISERROR(OFFSET(RTT!$A$1,SUMPRODUCT((ListeSalariesRTT=$F$36)*(PlageRTT=F14)*ROW(PlageRTT))-1,0)),"",IF(OFFSET(RTT!$A$1,SUMPRODUCT((ListeSalariesRTT=$F$36)*(PlageRTT=F14)*ROW(PlageRTT))-1,0)=$F$36,F14,""))</f>
        <v/>
      </c>
      <c r="I14" s="38" t="str">
        <f>IF(J14="","",CHOOSE(MATCH(WEEKDAY(J14,2),{1;2;3;4;5;6;7}),"L","M","ME","J","V","S","D"))</f>
        <v>D</v>
      </c>
      <c r="J14" s="39">
        <f t="shared" si="14"/>
        <v>40615</v>
      </c>
      <c r="K14" s="26" t="str">
        <f t="shared" ca="1" si="2"/>
        <v/>
      </c>
      <c r="L14" s="32" t="str">
        <f ca="1">IF(ISERROR(OFFSET(RTT!$A$1,SUMPRODUCT((ListeSalariesRTT=$F$36)*(PlageRTT=J14)*ROW(PlageRTT))-1,0)),"",IF(OFFSET(RTT!$A$1,SUMPRODUCT((ListeSalariesRTT=$F$36)*(PlageRTT=J14)*ROW(PlageRTT))-1,0)=$F$36,J14,""))</f>
        <v/>
      </c>
      <c r="M14" s="38" t="str">
        <f>IF(N14="","",CHOOSE(MATCH(WEEKDAY(N14,2),{1;2;3;4;5;6;7}),"L","M","ME","J","V","S","D"))</f>
        <v>ME</v>
      </c>
      <c r="N14" s="39">
        <f t="shared" si="15"/>
        <v>40646</v>
      </c>
      <c r="O14" s="26" t="str">
        <f t="shared" ca="1" si="3"/>
        <v/>
      </c>
      <c r="P14" s="32" t="str">
        <f ca="1">IF(ISERROR(OFFSET(RTT!$A$1,SUMPRODUCT((ListeSalariesRTT=$F$36)*(PlageRTT=N14)*ROW(PlageRTT))-1,0)),"",IF(OFFSET(RTT!$A$1,SUMPRODUCT((ListeSalariesRTT=$F$36)*(PlageRTT=N14)*ROW(PlageRTT))-1,0)=$F$36,N14,""))</f>
        <v/>
      </c>
      <c r="Q14" s="38" t="str">
        <f>IF(R14="","",CHOOSE(MATCH(WEEKDAY(R14,2),{1;2;3;4;5;6;7}),"L","M","ME","J","V","S","D"))</f>
        <v>V</v>
      </c>
      <c r="R14" s="39">
        <f t="shared" si="16"/>
        <v>40676</v>
      </c>
      <c r="S14" s="26" t="str">
        <f t="shared" ca="1" si="4"/>
        <v/>
      </c>
      <c r="T14" s="32" t="str">
        <f ca="1">IF(ISERROR(OFFSET(RTT!$A$1,SUMPRODUCT((ListeSalariesRTT=$F$36)*(PlageRTT=R14)*ROW(PlageRTT))-1,0)),"",IF(OFFSET(RTT!$A$1,SUMPRODUCT((ListeSalariesRTT=$F$36)*(PlageRTT=R14)*ROW(PlageRTT))-1,0)=$F$36,R14,""))</f>
        <v/>
      </c>
      <c r="U14" s="38" t="str">
        <f>IF(V14="","",CHOOSE(MATCH(WEEKDAY(V14,2),{1;2;3;4;5;6;7}),"L","M","ME","J","V","S","D"))</f>
        <v>L</v>
      </c>
      <c r="V14" s="39">
        <f t="shared" si="17"/>
        <v>40707</v>
      </c>
      <c r="W14" s="26" t="str">
        <f t="shared" ca="1" si="5"/>
        <v/>
      </c>
      <c r="X14" s="32" t="str">
        <f ca="1">IF(ISERROR(OFFSET(RTT!$A$1,SUMPRODUCT((ListeSalariesRTT=$F$36)*(PlageRTT=V14)*ROW(PlageRTT))-1,0)),"",IF(OFFSET(RTT!$A$1,SUMPRODUCT((ListeSalariesRTT=$F$36)*(PlageRTT=V14)*ROW(PlageRTT))-1,0)=$F$36,V14,""))</f>
        <v/>
      </c>
      <c r="Y14" s="38" t="str">
        <f>IF(Z14="","",CHOOSE(MATCH(WEEKDAY(Z14,2),{1;2;3;4;5;6;7}),"L","M","ME","J","V","S","D"))</f>
        <v>ME</v>
      </c>
      <c r="Z14" s="39">
        <f t="shared" si="18"/>
        <v>40737</v>
      </c>
      <c r="AA14" s="26" t="str">
        <f t="shared" ca="1" si="6"/>
        <v/>
      </c>
      <c r="AB14" s="32" t="str">
        <f ca="1">IF(ISERROR(OFFSET(RTT!$A$1,SUMPRODUCT((ListeSalariesRTT=$F$36)*(PlageRTT=Z14)*ROW(PlageRTT))-1,0)),"",IF(OFFSET(RTT!$A$1,SUMPRODUCT((ListeSalariesRTT=$F$36)*(PlageRTT=Z14)*ROW(PlageRTT))-1,0)=$F$36,Z14,""))</f>
        <v/>
      </c>
      <c r="AC14" s="38" t="str">
        <f>IF(AD14="","",CHOOSE(MATCH(WEEKDAY(AD14,2),{1;2;3;4;5;6;7}),"L","M","ME","J","V","S","D"))</f>
        <v>S</v>
      </c>
      <c r="AD14" s="39">
        <f t="shared" si="19"/>
        <v>40768</v>
      </c>
      <c r="AE14" s="26" t="str">
        <f t="shared" ca="1" si="7"/>
        <v/>
      </c>
      <c r="AF14" s="32" t="str">
        <f ca="1">IF(ISERROR(OFFSET(RTT!$A$1,SUMPRODUCT((ListeSalariesRTT=$F$36)*(PlageRTT=AD14)*ROW(PlageRTT))-1,0)),"",IF(OFFSET(RTT!$A$1,SUMPRODUCT((ListeSalariesRTT=$F$36)*(PlageRTT=AD14)*ROW(PlageRTT))-1,0)=$F$36,AD14,""))</f>
        <v/>
      </c>
      <c r="AG14" s="38" t="str">
        <f>IF(AH14="","",CHOOSE(MATCH(WEEKDAY(AH14,2),{1;2;3;4;5;6;7}),"L","M","ME","J","V","S","D"))</f>
        <v>M</v>
      </c>
      <c r="AH14" s="39">
        <f t="shared" si="20"/>
        <v>40799</v>
      </c>
      <c r="AI14" s="26" t="str">
        <f t="shared" ca="1" si="8"/>
        <v/>
      </c>
      <c r="AJ14" s="32" t="str">
        <f ca="1">IF(ISERROR(OFFSET(RTT!$A$1,SUMPRODUCT((ListeSalariesRTT=$F$36)*(PlageRTT=AH14)*ROW(PlageRTT))-1,0)),"",IF(OFFSET(RTT!$A$1,SUMPRODUCT((ListeSalariesRTT=$F$36)*(PlageRTT=AH14)*ROW(PlageRTT))-1,0)=$F$36,AH14,""))</f>
        <v/>
      </c>
      <c r="AK14" s="38" t="str">
        <f>IF(AL14="","",CHOOSE(MATCH(WEEKDAY(AL14,2),{1;2;3;4;5;6;7}),"L","M","ME","J","V","S","D"))</f>
        <v>J</v>
      </c>
      <c r="AL14" s="39">
        <f t="shared" si="21"/>
        <v>40829</v>
      </c>
      <c r="AM14" s="26" t="str">
        <f t="shared" ca="1" si="9"/>
        <v/>
      </c>
      <c r="AN14" s="32" t="str">
        <f ca="1">IF(ISERROR(OFFSET(RTT!$A$1,SUMPRODUCT((ListeSalariesRTT=$F$36)*(PlageRTT=AL14)*ROW(PlageRTT))-1,0)),"",IF(OFFSET(RTT!$A$1,SUMPRODUCT((ListeSalariesRTT=$F$36)*(PlageRTT=AL14)*ROW(PlageRTT))-1,0)=$F$36,AL14,""))</f>
        <v/>
      </c>
      <c r="AO14" s="38" t="str">
        <f>IF(AP14="","",CHOOSE(MATCH(WEEKDAY(AP14,2),{1;2;3;4;5;6;7}),"L","M","ME","J","V","S","D"))</f>
        <v>D</v>
      </c>
      <c r="AP14" s="39">
        <f t="shared" si="22"/>
        <v>40860</v>
      </c>
      <c r="AQ14" s="26" t="str">
        <f t="shared" ca="1" si="10"/>
        <v/>
      </c>
      <c r="AR14" s="32" t="str">
        <f ca="1">IF(ISERROR(OFFSET(RTT!$A$1,SUMPRODUCT((ListeSalariesRTT=$F$36)*(PlageRTT=AP14)*ROW(PlageRTT))-1,0)),"",IF(OFFSET(RTT!$A$1,SUMPRODUCT((ListeSalariesRTT=$F$36)*(PlageRTT=AP14)*ROW(PlageRTT))-1,0)=$F$36,AP14,""))</f>
        <v/>
      </c>
      <c r="AS14" s="38" t="str">
        <f>IF(AT14="","",CHOOSE(MATCH(WEEKDAY(AT14,2),{1;2;3;4;5;6;7}),"L","M","ME","J","V","S","D"))</f>
        <v>M</v>
      </c>
      <c r="AT14" s="39">
        <f t="shared" si="23"/>
        <v>40890</v>
      </c>
      <c r="AU14" s="26" t="str">
        <f t="shared" ca="1" si="11"/>
        <v/>
      </c>
      <c r="AV14" s="32" t="str">
        <f ca="1">IF(ISERROR(OFFSET(RTT!$A$1,SUMPRODUCT((ListeSalariesRTT=$F$36)*(PlageRTT=AT14)*ROW(PlageRTT))-1,0)),"",IF(OFFSET(RTT!$A$1,SUMPRODUCT((ListeSalariesRTT=$F$36)*(PlageRTT=AT14)*ROW(PlageRTT))-1,0)=$F$36,AT14,""))</f>
        <v/>
      </c>
    </row>
    <row r="15" spans="1:48">
      <c r="A15" s="38" t="str">
        <f>IF(B15="","",CHOOSE(MATCH(WEEKDAY(B15,2),{1;2;3;4;5;6;7}),"L","M","ME","J","V","S","D"))</f>
        <v>V</v>
      </c>
      <c r="B15" s="39">
        <f t="shared" si="12"/>
        <v>40557</v>
      </c>
      <c r="C15" s="26" t="str">
        <f t="shared" ca="1" si="0"/>
        <v/>
      </c>
      <c r="D15" s="32" t="str">
        <f ca="1">IF(ISERROR(OFFSET(RTT!$A$1,SUMPRODUCT((ListeSalariesRTT=$F$36)*(PlageRTT=B15)*ROW(PlageRTT))-1,0)),"",IF(OFFSET(RTT!$A$1,SUMPRODUCT((ListeSalariesRTT=$F$36)*(PlageRTT=B15)*ROW(PlageRTT))-1,0)=$F$36,B15,""))</f>
        <v/>
      </c>
      <c r="E15" s="38" t="str">
        <f>IF(F15="","",CHOOSE(MATCH(WEEKDAY(F15,2),{1;2;3;4;5;6;7}),"L","M","ME","J","V","S","D"))</f>
        <v>L</v>
      </c>
      <c r="F15" s="39">
        <f t="shared" si="13"/>
        <v>40588</v>
      </c>
      <c r="G15" s="26" t="str">
        <f t="shared" ca="1" si="1"/>
        <v/>
      </c>
      <c r="H15" s="32" t="str">
        <f ca="1">IF(ISERROR(OFFSET(RTT!$A$1,SUMPRODUCT((ListeSalariesRTT=$F$36)*(PlageRTT=F15)*ROW(PlageRTT))-1,0)),"",IF(OFFSET(RTT!$A$1,SUMPRODUCT((ListeSalariesRTT=$F$36)*(PlageRTT=F15)*ROW(PlageRTT))-1,0)=$F$36,F15,""))</f>
        <v/>
      </c>
      <c r="I15" s="38" t="str">
        <f>IF(J15="","",CHOOSE(MATCH(WEEKDAY(J15,2),{1;2;3;4;5;6;7}),"L","M","ME","J","V","S","D"))</f>
        <v>L</v>
      </c>
      <c r="J15" s="39">
        <f t="shared" si="14"/>
        <v>40616</v>
      </c>
      <c r="K15" s="26" t="str">
        <f t="shared" ca="1" si="2"/>
        <v/>
      </c>
      <c r="L15" s="32" t="str">
        <f ca="1">IF(ISERROR(OFFSET(RTT!$A$1,SUMPRODUCT((ListeSalariesRTT=$F$36)*(PlageRTT=J15)*ROW(PlageRTT))-1,0)),"",IF(OFFSET(RTT!$A$1,SUMPRODUCT((ListeSalariesRTT=$F$36)*(PlageRTT=J15)*ROW(PlageRTT))-1,0)=$F$36,J15,""))</f>
        <v/>
      </c>
      <c r="M15" s="38" t="str">
        <f>IF(N15="","",CHOOSE(MATCH(WEEKDAY(N15,2),{1;2;3;4;5;6;7}),"L","M","ME","J","V","S","D"))</f>
        <v>J</v>
      </c>
      <c r="N15" s="39">
        <f t="shared" si="15"/>
        <v>40647</v>
      </c>
      <c r="O15" s="26" t="str">
        <f t="shared" ca="1" si="3"/>
        <v/>
      </c>
      <c r="P15" s="32" t="str">
        <f ca="1">IF(ISERROR(OFFSET(RTT!$A$1,SUMPRODUCT((ListeSalariesRTT=$F$36)*(PlageRTT=N15)*ROW(PlageRTT))-1,0)),"",IF(OFFSET(RTT!$A$1,SUMPRODUCT((ListeSalariesRTT=$F$36)*(PlageRTT=N15)*ROW(PlageRTT))-1,0)=$F$36,N15,""))</f>
        <v/>
      </c>
      <c r="Q15" s="38" t="str">
        <f>IF(R15="","",CHOOSE(MATCH(WEEKDAY(R15,2),{1;2;3;4;5;6;7}),"L","M","ME","J","V","S","D"))</f>
        <v>S</v>
      </c>
      <c r="R15" s="39">
        <f t="shared" si="16"/>
        <v>40677</v>
      </c>
      <c r="S15" s="26" t="str">
        <f t="shared" ca="1" si="4"/>
        <v/>
      </c>
      <c r="T15" s="32" t="str">
        <f ca="1">IF(ISERROR(OFFSET(RTT!$A$1,SUMPRODUCT((ListeSalariesRTT=$F$36)*(PlageRTT=R15)*ROW(PlageRTT))-1,0)),"",IF(OFFSET(RTT!$A$1,SUMPRODUCT((ListeSalariesRTT=$F$36)*(PlageRTT=R15)*ROW(PlageRTT))-1,0)=$F$36,R15,""))</f>
        <v/>
      </c>
      <c r="U15" s="38" t="str">
        <f>IF(V15="","",CHOOSE(MATCH(WEEKDAY(V15,2),{1;2;3;4;5;6;7}),"L","M","ME","J","V","S","D"))</f>
        <v>M</v>
      </c>
      <c r="V15" s="39">
        <f t="shared" si="17"/>
        <v>40708</v>
      </c>
      <c r="W15" s="26" t="str">
        <f t="shared" ca="1" si="5"/>
        <v/>
      </c>
      <c r="X15" s="32" t="str">
        <f ca="1">IF(ISERROR(OFFSET(RTT!$A$1,SUMPRODUCT((ListeSalariesRTT=$F$36)*(PlageRTT=V15)*ROW(PlageRTT))-1,0)),"",IF(OFFSET(RTT!$A$1,SUMPRODUCT((ListeSalariesRTT=$F$36)*(PlageRTT=V15)*ROW(PlageRTT))-1,0)=$F$36,V15,""))</f>
        <v/>
      </c>
      <c r="Y15" s="38" t="str">
        <f>IF(Z15="","",CHOOSE(MATCH(WEEKDAY(Z15,2),{1;2;3;4;5;6;7}),"L","M","ME","J","V","S","D"))</f>
        <v>J</v>
      </c>
      <c r="Z15" s="39">
        <f t="shared" si="18"/>
        <v>40738</v>
      </c>
      <c r="AA15" s="26" t="str">
        <f t="shared" ca="1" si="6"/>
        <v/>
      </c>
      <c r="AB15" s="32" t="str">
        <f ca="1">IF(ISERROR(OFFSET(RTT!$A$1,SUMPRODUCT((ListeSalariesRTT=$F$36)*(PlageRTT=Z15)*ROW(PlageRTT))-1,0)),"",IF(OFFSET(RTT!$A$1,SUMPRODUCT((ListeSalariesRTT=$F$36)*(PlageRTT=Z15)*ROW(PlageRTT))-1,0)=$F$36,Z15,""))</f>
        <v/>
      </c>
      <c r="AC15" s="38" t="str">
        <f>IF(AD15="","",CHOOSE(MATCH(WEEKDAY(AD15,2),{1;2;3;4;5;6;7}),"L","M","ME","J","V","S","D"))</f>
        <v>D</v>
      </c>
      <c r="AD15" s="39">
        <f t="shared" si="19"/>
        <v>40769</v>
      </c>
      <c r="AE15" s="26" t="str">
        <f t="shared" ca="1" si="7"/>
        <v/>
      </c>
      <c r="AF15" s="32" t="str">
        <f ca="1">IF(ISERROR(OFFSET(RTT!$A$1,SUMPRODUCT((ListeSalariesRTT=$F$36)*(PlageRTT=AD15)*ROW(PlageRTT))-1,0)),"",IF(OFFSET(RTT!$A$1,SUMPRODUCT((ListeSalariesRTT=$F$36)*(PlageRTT=AD15)*ROW(PlageRTT))-1,0)=$F$36,AD15,""))</f>
        <v/>
      </c>
      <c r="AG15" s="38" t="str">
        <f>IF(AH15="","",CHOOSE(MATCH(WEEKDAY(AH15,2),{1;2;3;4;5;6;7}),"L","M","ME","J","V","S","D"))</f>
        <v>ME</v>
      </c>
      <c r="AH15" s="39">
        <f t="shared" si="20"/>
        <v>40800</v>
      </c>
      <c r="AI15" s="26" t="str">
        <f t="shared" ca="1" si="8"/>
        <v/>
      </c>
      <c r="AJ15" s="32" t="str">
        <f ca="1">IF(ISERROR(OFFSET(RTT!$A$1,SUMPRODUCT((ListeSalariesRTT=$F$36)*(PlageRTT=AH15)*ROW(PlageRTT))-1,0)),"",IF(OFFSET(RTT!$A$1,SUMPRODUCT((ListeSalariesRTT=$F$36)*(PlageRTT=AH15)*ROW(PlageRTT))-1,0)=$F$36,AH15,""))</f>
        <v/>
      </c>
      <c r="AK15" s="38" t="str">
        <f>IF(AL15="","",CHOOSE(MATCH(WEEKDAY(AL15,2),{1;2;3;4;5;6;7}),"L","M","ME","J","V","S","D"))</f>
        <v>V</v>
      </c>
      <c r="AL15" s="39">
        <f t="shared" si="21"/>
        <v>40830</v>
      </c>
      <c r="AM15" s="26" t="str">
        <f t="shared" ca="1" si="9"/>
        <v/>
      </c>
      <c r="AN15" s="32" t="str">
        <f ca="1">IF(ISERROR(OFFSET(RTT!$A$1,SUMPRODUCT((ListeSalariesRTT=$F$36)*(PlageRTT=AL15)*ROW(PlageRTT))-1,0)),"",IF(OFFSET(RTT!$A$1,SUMPRODUCT((ListeSalariesRTT=$F$36)*(PlageRTT=AL15)*ROW(PlageRTT))-1,0)=$F$36,AL15,""))</f>
        <v/>
      </c>
      <c r="AO15" s="38" t="str">
        <f>IF(AP15="","",CHOOSE(MATCH(WEEKDAY(AP15,2),{1;2;3;4;5;6;7}),"L","M","ME","J","V","S","D"))</f>
        <v>L</v>
      </c>
      <c r="AP15" s="39">
        <f t="shared" si="22"/>
        <v>40861</v>
      </c>
      <c r="AQ15" s="26" t="str">
        <f t="shared" ca="1" si="10"/>
        <v/>
      </c>
      <c r="AR15" s="32" t="str">
        <f ca="1">IF(ISERROR(OFFSET(RTT!$A$1,SUMPRODUCT((ListeSalariesRTT=$F$36)*(PlageRTT=AP15)*ROW(PlageRTT))-1,0)),"",IF(OFFSET(RTT!$A$1,SUMPRODUCT((ListeSalariesRTT=$F$36)*(PlageRTT=AP15)*ROW(PlageRTT))-1,0)=$F$36,AP15,""))</f>
        <v/>
      </c>
      <c r="AS15" s="38" t="str">
        <f>IF(AT15="","",CHOOSE(MATCH(WEEKDAY(AT15,2),{1;2;3;4;5;6;7}),"L","M","ME","J","V","S","D"))</f>
        <v>ME</v>
      </c>
      <c r="AT15" s="39">
        <f t="shared" si="23"/>
        <v>40891</v>
      </c>
      <c r="AU15" s="26" t="str">
        <f t="shared" ca="1" si="11"/>
        <v/>
      </c>
      <c r="AV15" s="32" t="str">
        <f ca="1">IF(ISERROR(OFFSET(RTT!$A$1,SUMPRODUCT((ListeSalariesRTT=$F$36)*(PlageRTT=AT15)*ROW(PlageRTT))-1,0)),"",IF(OFFSET(RTT!$A$1,SUMPRODUCT((ListeSalariesRTT=$F$36)*(PlageRTT=AT15)*ROW(PlageRTT))-1,0)=$F$36,AT15,""))</f>
        <v/>
      </c>
    </row>
    <row r="16" spans="1:48">
      <c r="A16" s="38" t="str">
        <f>IF(B16="","",CHOOSE(MATCH(WEEKDAY(B16,2),{1;2;3;4;5;6;7}),"L","M","ME","J","V","S","D"))</f>
        <v>S</v>
      </c>
      <c r="B16" s="39">
        <f t="shared" si="12"/>
        <v>40558</v>
      </c>
      <c r="C16" s="26" t="str">
        <f t="shared" ca="1" si="0"/>
        <v/>
      </c>
      <c r="D16" s="32" t="str">
        <f ca="1">IF(ISERROR(OFFSET(RTT!$A$1,SUMPRODUCT((ListeSalariesRTT=$F$36)*(PlageRTT=B16)*ROW(PlageRTT))-1,0)),"",IF(OFFSET(RTT!$A$1,SUMPRODUCT((ListeSalariesRTT=$F$36)*(PlageRTT=B16)*ROW(PlageRTT))-1,0)=$F$36,B16,""))</f>
        <v/>
      </c>
      <c r="E16" s="38" t="str">
        <f>IF(F16="","",CHOOSE(MATCH(WEEKDAY(F16,2),{1;2;3;4;5;6;7}),"L","M","ME","J","V","S","D"))</f>
        <v>M</v>
      </c>
      <c r="F16" s="39">
        <f t="shared" si="13"/>
        <v>40589</v>
      </c>
      <c r="G16" s="26" t="str">
        <f t="shared" ca="1" si="1"/>
        <v/>
      </c>
      <c r="H16" s="32" t="str">
        <f ca="1">IF(ISERROR(OFFSET(RTT!$A$1,SUMPRODUCT((ListeSalariesRTT=$F$36)*(PlageRTT=F16)*ROW(PlageRTT))-1,0)),"",IF(OFFSET(RTT!$A$1,SUMPRODUCT((ListeSalariesRTT=$F$36)*(PlageRTT=F16)*ROW(PlageRTT))-1,0)=$F$36,F16,""))</f>
        <v/>
      </c>
      <c r="I16" s="38" t="str">
        <f>IF(J16="","",CHOOSE(MATCH(WEEKDAY(J16,2),{1;2;3;4;5;6;7}),"L","M","ME","J","V","S","D"))</f>
        <v>M</v>
      </c>
      <c r="J16" s="39">
        <f t="shared" si="14"/>
        <v>40617</v>
      </c>
      <c r="K16" s="26" t="str">
        <f t="shared" ca="1" si="2"/>
        <v/>
      </c>
      <c r="L16" s="32" t="str">
        <f ca="1">IF(ISERROR(OFFSET(RTT!$A$1,SUMPRODUCT((ListeSalariesRTT=$F$36)*(PlageRTT=J16)*ROW(PlageRTT))-1,0)),"",IF(OFFSET(RTT!$A$1,SUMPRODUCT((ListeSalariesRTT=$F$36)*(PlageRTT=J16)*ROW(PlageRTT))-1,0)=$F$36,J16,""))</f>
        <v/>
      </c>
      <c r="M16" s="38" t="str">
        <f>IF(N16="","",CHOOSE(MATCH(WEEKDAY(N16,2),{1;2;3;4;5;6;7}),"L","M","ME","J","V","S","D"))</f>
        <v>V</v>
      </c>
      <c r="N16" s="39">
        <f t="shared" si="15"/>
        <v>40648</v>
      </c>
      <c r="O16" s="26" t="str">
        <f t="shared" ca="1" si="3"/>
        <v/>
      </c>
      <c r="P16" s="32" t="str">
        <f ca="1">IF(ISERROR(OFFSET(RTT!$A$1,SUMPRODUCT((ListeSalariesRTT=$F$36)*(PlageRTT=N16)*ROW(PlageRTT))-1,0)),"",IF(OFFSET(RTT!$A$1,SUMPRODUCT((ListeSalariesRTT=$F$36)*(PlageRTT=N16)*ROW(PlageRTT))-1,0)=$F$36,N16,""))</f>
        <v/>
      </c>
      <c r="Q16" s="38" t="str">
        <f>IF(R16="","",CHOOSE(MATCH(WEEKDAY(R16,2),{1;2;3;4;5;6;7}),"L","M","ME","J","V","S","D"))</f>
        <v>D</v>
      </c>
      <c r="R16" s="39">
        <f t="shared" si="16"/>
        <v>40678</v>
      </c>
      <c r="S16" s="26" t="str">
        <f t="shared" ca="1" si="4"/>
        <v/>
      </c>
      <c r="T16" s="32" t="str">
        <f ca="1">IF(ISERROR(OFFSET(RTT!$A$1,SUMPRODUCT((ListeSalariesRTT=$F$36)*(PlageRTT=R16)*ROW(PlageRTT))-1,0)),"",IF(OFFSET(RTT!$A$1,SUMPRODUCT((ListeSalariesRTT=$F$36)*(PlageRTT=R16)*ROW(PlageRTT))-1,0)=$F$36,R16,""))</f>
        <v/>
      </c>
      <c r="U16" s="38" t="str">
        <f>IF(V16="","",CHOOSE(MATCH(WEEKDAY(V16,2),{1;2;3;4;5;6;7}),"L","M","ME","J","V","S","D"))</f>
        <v>ME</v>
      </c>
      <c r="V16" s="39">
        <f t="shared" si="17"/>
        <v>40709</v>
      </c>
      <c r="W16" s="26" t="str">
        <f t="shared" ca="1" si="5"/>
        <v/>
      </c>
      <c r="X16" s="32" t="str">
        <f ca="1">IF(ISERROR(OFFSET(RTT!$A$1,SUMPRODUCT((ListeSalariesRTT=$F$36)*(PlageRTT=V16)*ROW(PlageRTT))-1,0)),"",IF(OFFSET(RTT!$A$1,SUMPRODUCT((ListeSalariesRTT=$F$36)*(PlageRTT=V16)*ROW(PlageRTT))-1,0)=$F$36,V16,""))</f>
        <v/>
      </c>
      <c r="Y16" s="38" t="str">
        <f>IF(Z16="","",CHOOSE(MATCH(WEEKDAY(Z16,2),{1;2;3;4;5;6;7}),"L","M","ME","J","V","S","D"))</f>
        <v>V</v>
      </c>
      <c r="Z16" s="39">
        <f t="shared" si="18"/>
        <v>40739</v>
      </c>
      <c r="AA16" s="26" t="str">
        <f t="shared" ca="1" si="6"/>
        <v/>
      </c>
      <c r="AB16" s="32" t="str">
        <f ca="1">IF(ISERROR(OFFSET(RTT!$A$1,SUMPRODUCT((ListeSalariesRTT=$F$36)*(PlageRTT=Z16)*ROW(PlageRTT))-1,0)),"",IF(OFFSET(RTT!$A$1,SUMPRODUCT((ListeSalariesRTT=$F$36)*(PlageRTT=Z16)*ROW(PlageRTT))-1,0)=$F$36,Z16,""))</f>
        <v/>
      </c>
      <c r="AC16" s="38" t="str">
        <f>IF(AD16="","",CHOOSE(MATCH(WEEKDAY(AD16,2),{1;2;3;4;5;6;7}),"L","M","ME","J","V","S","D"))</f>
        <v>L</v>
      </c>
      <c r="AD16" s="39">
        <f t="shared" si="19"/>
        <v>40770</v>
      </c>
      <c r="AE16" s="26" t="str">
        <f t="shared" ca="1" si="7"/>
        <v/>
      </c>
      <c r="AF16" s="32" t="str">
        <f ca="1">IF(ISERROR(OFFSET(RTT!$A$1,SUMPRODUCT((ListeSalariesRTT=$F$36)*(PlageRTT=AD16)*ROW(PlageRTT))-1,0)),"",IF(OFFSET(RTT!$A$1,SUMPRODUCT((ListeSalariesRTT=$F$36)*(PlageRTT=AD16)*ROW(PlageRTT))-1,0)=$F$36,AD16,""))</f>
        <v/>
      </c>
      <c r="AG16" s="38" t="str">
        <f>IF(AH16="","",CHOOSE(MATCH(WEEKDAY(AH16,2),{1;2;3;4;5;6;7}),"L","M","ME","J","V","S","D"))</f>
        <v>J</v>
      </c>
      <c r="AH16" s="39">
        <f t="shared" si="20"/>
        <v>40801</v>
      </c>
      <c r="AI16" s="26" t="str">
        <f t="shared" ca="1" si="8"/>
        <v/>
      </c>
      <c r="AJ16" s="32" t="str">
        <f ca="1">IF(ISERROR(OFFSET(RTT!$A$1,SUMPRODUCT((ListeSalariesRTT=$F$36)*(PlageRTT=AH16)*ROW(PlageRTT))-1,0)),"",IF(OFFSET(RTT!$A$1,SUMPRODUCT((ListeSalariesRTT=$F$36)*(PlageRTT=AH16)*ROW(PlageRTT))-1,0)=$F$36,AH16,""))</f>
        <v/>
      </c>
      <c r="AK16" s="38" t="str">
        <f>IF(AL16="","",CHOOSE(MATCH(WEEKDAY(AL16,2),{1;2;3;4;5;6;7}),"L","M","ME","J","V","S","D"))</f>
        <v>S</v>
      </c>
      <c r="AL16" s="39">
        <f t="shared" si="21"/>
        <v>40831</v>
      </c>
      <c r="AM16" s="26" t="str">
        <f t="shared" ca="1" si="9"/>
        <v/>
      </c>
      <c r="AN16" s="32" t="str">
        <f ca="1">IF(ISERROR(OFFSET(RTT!$A$1,SUMPRODUCT((ListeSalariesRTT=$F$36)*(PlageRTT=AL16)*ROW(PlageRTT))-1,0)),"",IF(OFFSET(RTT!$A$1,SUMPRODUCT((ListeSalariesRTT=$F$36)*(PlageRTT=AL16)*ROW(PlageRTT))-1,0)=$F$36,AL16,""))</f>
        <v/>
      </c>
      <c r="AO16" s="38" t="str">
        <f>IF(AP16="","",CHOOSE(MATCH(WEEKDAY(AP16,2),{1;2;3;4;5;6;7}),"L","M","ME","J","V","S","D"))</f>
        <v>M</v>
      </c>
      <c r="AP16" s="39">
        <f t="shared" si="22"/>
        <v>40862</v>
      </c>
      <c r="AQ16" s="26" t="str">
        <f t="shared" ca="1" si="10"/>
        <v/>
      </c>
      <c r="AR16" s="32" t="str">
        <f ca="1">IF(ISERROR(OFFSET(RTT!$A$1,SUMPRODUCT((ListeSalariesRTT=$F$36)*(PlageRTT=AP16)*ROW(PlageRTT))-1,0)),"",IF(OFFSET(RTT!$A$1,SUMPRODUCT((ListeSalariesRTT=$F$36)*(PlageRTT=AP16)*ROW(PlageRTT))-1,0)=$F$36,AP16,""))</f>
        <v/>
      </c>
      <c r="AS16" s="38" t="str">
        <f>IF(AT16="","",CHOOSE(MATCH(WEEKDAY(AT16,2),{1;2;3;4;5;6;7}),"L","M","ME","J","V","S","D"))</f>
        <v>J</v>
      </c>
      <c r="AT16" s="39">
        <f t="shared" si="23"/>
        <v>40892</v>
      </c>
      <c r="AU16" s="26" t="str">
        <f t="shared" ca="1" si="11"/>
        <v/>
      </c>
      <c r="AV16" s="32" t="str">
        <f ca="1">IF(ISERROR(OFFSET(RTT!$A$1,SUMPRODUCT((ListeSalariesRTT=$F$36)*(PlageRTT=AT16)*ROW(PlageRTT))-1,0)),"",IF(OFFSET(RTT!$A$1,SUMPRODUCT((ListeSalariesRTT=$F$36)*(PlageRTT=AT16)*ROW(PlageRTT))-1,0)=$F$36,AT16,""))</f>
        <v/>
      </c>
    </row>
    <row r="17" spans="1:48">
      <c r="A17" s="38" t="str">
        <f>IF(B17="","",CHOOSE(MATCH(WEEKDAY(B17,2),{1;2;3;4;5;6;7}),"L","M","ME","J","V","S","D"))</f>
        <v>D</v>
      </c>
      <c r="B17" s="39">
        <f t="shared" si="12"/>
        <v>40559</v>
      </c>
      <c r="C17" s="26" t="str">
        <f t="shared" ca="1" si="0"/>
        <v/>
      </c>
      <c r="D17" s="32" t="str">
        <f ca="1">IF(ISERROR(OFFSET(RTT!$A$1,SUMPRODUCT((ListeSalariesRTT=$F$36)*(PlageRTT=B17)*ROW(PlageRTT))-1,0)),"",IF(OFFSET(RTT!$A$1,SUMPRODUCT((ListeSalariesRTT=$F$36)*(PlageRTT=B17)*ROW(PlageRTT))-1,0)=$F$36,B17,""))</f>
        <v/>
      </c>
      <c r="E17" s="38" t="str">
        <f>IF(F17="","",CHOOSE(MATCH(WEEKDAY(F17,2),{1;2;3;4;5;6;7}),"L","M","ME","J","V","S","D"))</f>
        <v>ME</v>
      </c>
      <c r="F17" s="39">
        <f t="shared" si="13"/>
        <v>40590</v>
      </c>
      <c r="G17" s="26" t="str">
        <f t="shared" ca="1" si="1"/>
        <v/>
      </c>
      <c r="H17" s="32" t="str">
        <f ca="1">IF(ISERROR(OFFSET(RTT!$A$1,SUMPRODUCT((ListeSalariesRTT=$F$36)*(PlageRTT=F17)*ROW(PlageRTT))-1,0)),"",IF(OFFSET(RTT!$A$1,SUMPRODUCT((ListeSalariesRTT=$F$36)*(PlageRTT=F17)*ROW(PlageRTT))-1,0)=$F$36,F17,""))</f>
        <v/>
      </c>
      <c r="I17" s="38" t="str">
        <f>IF(J17="","",CHOOSE(MATCH(WEEKDAY(J17,2),{1;2;3;4;5;6;7}),"L","M","ME","J","V","S","D"))</f>
        <v>ME</v>
      </c>
      <c r="J17" s="39">
        <f t="shared" si="14"/>
        <v>40618</v>
      </c>
      <c r="K17" s="26" t="str">
        <f t="shared" ca="1" si="2"/>
        <v/>
      </c>
      <c r="L17" s="32" t="str">
        <f ca="1">IF(ISERROR(OFFSET(RTT!$A$1,SUMPRODUCT((ListeSalariesRTT=$F$36)*(PlageRTT=J17)*ROW(PlageRTT))-1,0)),"",IF(OFFSET(RTT!$A$1,SUMPRODUCT((ListeSalariesRTT=$F$36)*(PlageRTT=J17)*ROW(PlageRTT))-1,0)=$F$36,J17,""))</f>
        <v/>
      </c>
      <c r="M17" s="38" t="str">
        <f>IF(N17="","",CHOOSE(MATCH(WEEKDAY(N17,2),{1;2;3;4;5;6;7}),"L","M","ME","J","V","S","D"))</f>
        <v>S</v>
      </c>
      <c r="N17" s="39">
        <f t="shared" si="15"/>
        <v>40649</v>
      </c>
      <c r="O17" s="26" t="str">
        <f t="shared" ca="1" si="3"/>
        <v/>
      </c>
      <c r="P17" s="32" t="str">
        <f ca="1">IF(ISERROR(OFFSET(RTT!$A$1,SUMPRODUCT((ListeSalariesRTT=$F$36)*(PlageRTT=N17)*ROW(PlageRTT))-1,0)),"",IF(OFFSET(RTT!$A$1,SUMPRODUCT((ListeSalariesRTT=$F$36)*(PlageRTT=N17)*ROW(PlageRTT))-1,0)=$F$36,N17,""))</f>
        <v/>
      </c>
      <c r="Q17" s="38" t="str">
        <f>IF(R17="","",CHOOSE(MATCH(WEEKDAY(R17,2),{1;2;3;4;5;6;7}),"L","M","ME","J","V","S","D"))</f>
        <v>L</v>
      </c>
      <c r="R17" s="39">
        <f t="shared" si="16"/>
        <v>40679</v>
      </c>
      <c r="S17" s="26" t="str">
        <f t="shared" ca="1" si="4"/>
        <v/>
      </c>
      <c r="T17" s="32" t="str">
        <f ca="1">IF(ISERROR(OFFSET(RTT!$A$1,SUMPRODUCT((ListeSalariesRTT=$F$36)*(PlageRTT=R17)*ROW(PlageRTT))-1,0)),"",IF(OFFSET(RTT!$A$1,SUMPRODUCT((ListeSalariesRTT=$F$36)*(PlageRTT=R17)*ROW(PlageRTT))-1,0)=$F$36,R17,""))</f>
        <v/>
      </c>
      <c r="U17" s="38" t="str">
        <f>IF(V17="","",CHOOSE(MATCH(WEEKDAY(V17,2),{1;2;3;4;5;6;7}),"L","M","ME","J","V","S","D"))</f>
        <v>J</v>
      </c>
      <c r="V17" s="39">
        <f t="shared" si="17"/>
        <v>40710</v>
      </c>
      <c r="W17" s="26" t="str">
        <f t="shared" ca="1" si="5"/>
        <v/>
      </c>
      <c r="X17" s="32" t="str">
        <f ca="1">IF(ISERROR(OFFSET(RTT!$A$1,SUMPRODUCT((ListeSalariesRTT=$F$36)*(PlageRTT=V17)*ROW(PlageRTT))-1,0)),"",IF(OFFSET(RTT!$A$1,SUMPRODUCT((ListeSalariesRTT=$F$36)*(PlageRTT=V17)*ROW(PlageRTT))-1,0)=$F$36,V17,""))</f>
        <v/>
      </c>
      <c r="Y17" s="38" t="str">
        <f>IF(Z17="","",CHOOSE(MATCH(WEEKDAY(Z17,2),{1;2;3;4;5;6;7}),"L","M","ME","J","V","S","D"))</f>
        <v>S</v>
      </c>
      <c r="Z17" s="39">
        <f t="shared" si="18"/>
        <v>40740</v>
      </c>
      <c r="AA17" s="26" t="str">
        <f t="shared" ca="1" si="6"/>
        <v/>
      </c>
      <c r="AB17" s="32" t="str">
        <f ca="1">IF(ISERROR(OFFSET(RTT!$A$1,SUMPRODUCT((ListeSalariesRTT=$F$36)*(PlageRTT=Z17)*ROW(PlageRTT))-1,0)),"",IF(OFFSET(RTT!$A$1,SUMPRODUCT((ListeSalariesRTT=$F$36)*(PlageRTT=Z17)*ROW(PlageRTT))-1,0)=$F$36,Z17,""))</f>
        <v/>
      </c>
      <c r="AC17" s="38" t="str">
        <f>IF(AD17="","",CHOOSE(MATCH(WEEKDAY(AD17,2),{1;2;3;4;5;6;7}),"L","M","ME","J","V","S","D"))</f>
        <v>M</v>
      </c>
      <c r="AD17" s="39">
        <f t="shared" si="19"/>
        <v>40771</v>
      </c>
      <c r="AE17" s="26" t="str">
        <f t="shared" ca="1" si="7"/>
        <v/>
      </c>
      <c r="AF17" s="32" t="str">
        <f ca="1">IF(ISERROR(OFFSET(RTT!$A$1,SUMPRODUCT((ListeSalariesRTT=$F$36)*(PlageRTT=AD17)*ROW(PlageRTT))-1,0)),"",IF(OFFSET(RTT!$A$1,SUMPRODUCT((ListeSalariesRTT=$F$36)*(PlageRTT=AD17)*ROW(PlageRTT))-1,0)=$F$36,AD17,""))</f>
        <v/>
      </c>
      <c r="AG17" s="38" t="str">
        <f>IF(AH17="","",CHOOSE(MATCH(WEEKDAY(AH17,2),{1;2;3;4;5;6;7}),"L","M","ME","J","V","S","D"))</f>
        <v>V</v>
      </c>
      <c r="AH17" s="39">
        <f t="shared" si="20"/>
        <v>40802</v>
      </c>
      <c r="AI17" s="26" t="str">
        <f t="shared" ca="1" si="8"/>
        <v/>
      </c>
      <c r="AJ17" s="32" t="str">
        <f ca="1">IF(ISERROR(OFFSET(RTT!$A$1,SUMPRODUCT((ListeSalariesRTT=$F$36)*(PlageRTT=AH17)*ROW(PlageRTT))-1,0)),"",IF(OFFSET(RTT!$A$1,SUMPRODUCT((ListeSalariesRTT=$F$36)*(PlageRTT=AH17)*ROW(PlageRTT))-1,0)=$F$36,AH17,""))</f>
        <v/>
      </c>
      <c r="AK17" s="38" t="str">
        <f>IF(AL17="","",CHOOSE(MATCH(WEEKDAY(AL17,2),{1;2;3;4;5;6;7}),"L","M","ME","J","V","S","D"))</f>
        <v>D</v>
      </c>
      <c r="AL17" s="39">
        <f t="shared" si="21"/>
        <v>40832</v>
      </c>
      <c r="AM17" s="26" t="str">
        <f t="shared" ca="1" si="9"/>
        <v/>
      </c>
      <c r="AN17" s="32" t="str">
        <f ca="1">IF(ISERROR(OFFSET(RTT!$A$1,SUMPRODUCT((ListeSalariesRTT=$F$36)*(PlageRTT=AL17)*ROW(PlageRTT))-1,0)),"",IF(OFFSET(RTT!$A$1,SUMPRODUCT((ListeSalariesRTT=$F$36)*(PlageRTT=AL17)*ROW(PlageRTT))-1,0)=$F$36,AL17,""))</f>
        <v/>
      </c>
      <c r="AO17" s="38" t="str">
        <f>IF(AP17="","",CHOOSE(MATCH(WEEKDAY(AP17,2),{1;2;3;4;5;6;7}),"L","M","ME","J","V","S","D"))</f>
        <v>ME</v>
      </c>
      <c r="AP17" s="39">
        <f t="shared" si="22"/>
        <v>40863</v>
      </c>
      <c r="AQ17" s="26" t="str">
        <f t="shared" ca="1" si="10"/>
        <v/>
      </c>
      <c r="AR17" s="32" t="str">
        <f ca="1">IF(ISERROR(OFFSET(RTT!$A$1,SUMPRODUCT((ListeSalariesRTT=$F$36)*(PlageRTT=AP17)*ROW(PlageRTT))-1,0)),"",IF(OFFSET(RTT!$A$1,SUMPRODUCT((ListeSalariesRTT=$F$36)*(PlageRTT=AP17)*ROW(PlageRTT))-1,0)=$F$36,AP17,""))</f>
        <v/>
      </c>
      <c r="AS17" s="38" t="str">
        <f>IF(AT17="","",CHOOSE(MATCH(WEEKDAY(AT17,2),{1;2;3;4;5;6;7}),"L","M","ME","J","V","S","D"))</f>
        <v>V</v>
      </c>
      <c r="AT17" s="39">
        <f t="shared" si="23"/>
        <v>40893</v>
      </c>
      <c r="AU17" s="26" t="str">
        <f t="shared" ca="1" si="11"/>
        <v/>
      </c>
      <c r="AV17" s="32" t="str">
        <f ca="1">IF(ISERROR(OFFSET(RTT!$A$1,SUMPRODUCT((ListeSalariesRTT=$F$36)*(PlageRTT=AT17)*ROW(PlageRTT))-1,0)),"",IF(OFFSET(RTT!$A$1,SUMPRODUCT((ListeSalariesRTT=$F$36)*(PlageRTT=AT17)*ROW(PlageRTT))-1,0)=$F$36,AT17,""))</f>
        <v/>
      </c>
    </row>
    <row r="18" spans="1:48">
      <c r="A18" s="38" t="str">
        <f>IF(B18="","",CHOOSE(MATCH(WEEKDAY(B18,2),{1;2;3;4;5;6;7}),"L","M","ME","J","V","S","D"))</f>
        <v>L</v>
      </c>
      <c r="B18" s="39">
        <f t="shared" si="12"/>
        <v>40560</v>
      </c>
      <c r="C18" s="26" t="str">
        <f t="shared" ca="1" si="0"/>
        <v/>
      </c>
      <c r="D18" s="32" t="str">
        <f ca="1">IF(ISERROR(OFFSET(RTT!$A$1,SUMPRODUCT((ListeSalariesRTT=$F$36)*(PlageRTT=B18)*ROW(PlageRTT))-1,0)),"",IF(OFFSET(RTT!$A$1,SUMPRODUCT((ListeSalariesRTT=$F$36)*(PlageRTT=B18)*ROW(PlageRTT))-1,0)=$F$36,B18,""))</f>
        <v/>
      </c>
      <c r="E18" s="38" t="str">
        <f>IF(F18="","",CHOOSE(MATCH(WEEKDAY(F18,2),{1;2;3;4;5;6;7}),"L","M","ME","J","V","S","D"))</f>
        <v>J</v>
      </c>
      <c r="F18" s="39">
        <f t="shared" si="13"/>
        <v>40591</v>
      </c>
      <c r="G18" s="26" t="str">
        <f t="shared" ca="1" si="1"/>
        <v/>
      </c>
      <c r="H18" s="32" t="str">
        <f ca="1">IF(ISERROR(OFFSET(RTT!$A$1,SUMPRODUCT((ListeSalariesRTT=$F$36)*(PlageRTT=F18)*ROW(PlageRTT))-1,0)),"",IF(OFFSET(RTT!$A$1,SUMPRODUCT((ListeSalariesRTT=$F$36)*(PlageRTT=F18)*ROW(PlageRTT))-1,0)=$F$36,F18,""))</f>
        <v/>
      </c>
      <c r="I18" s="38" t="str">
        <f>IF(J18="","",CHOOSE(MATCH(WEEKDAY(J18,2),{1;2;3;4;5;6;7}),"L","M","ME","J","V","S","D"))</f>
        <v>J</v>
      </c>
      <c r="J18" s="39">
        <f t="shared" si="14"/>
        <v>40619</v>
      </c>
      <c r="K18" s="26" t="str">
        <f t="shared" ca="1" si="2"/>
        <v/>
      </c>
      <c r="L18" s="32" t="str">
        <f ca="1">IF(ISERROR(OFFSET(RTT!$A$1,SUMPRODUCT((ListeSalariesRTT=$F$36)*(PlageRTT=J18)*ROW(PlageRTT))-1,0)),"",IF(OFFSET(RTT!$A$1,SUMPRODUCT((ListeSalariesRTT=$F$36)*(PlageRTT=J18)*ROW(PlageRTT))-1,0)=$F$36,J18,""))</f>
        <v/>
      </c>
      <c r="M18" s="38" t="str">
        <f>IF(N18="","",CHOOSE(MATCH(WEEKDAY(N18,2),{1;2;3;4;5;6;7}),"L","M","ME","J","V","S","D"))</f>
        <v>D</v>
      </c>
      <c r="N18" s="39">
        <f t="shared" si="15"/>
        <v>40650</v>
      </c>
      <c r="O18" s="26" t="str">
        <f t="shared" ca="1" si="3"/>
        <v/>
      </c>
      <c r="P18" s="32" t="str">
        <f ca="1">IF(ISERROR(OFFSET(RTT!$A$1,SUMPRODUCT((ListeSalariesRTT=$F$36)*(PlageRTT=N18)*ROW(PlageRTT))-1,0)),"",IF(OFFSET(RTT!$A$1,SUMPRODUCT((ListeSalariesRTT=$F$36)*(PlageRTT=N18)*ROW(PlageRTT))-1,0)=$F$36,N18,""))</f>
        <v/>
      </c>
      <c r="Q18" s="38" t="str">
        <f>IF(R18="","",CHOOSE(MATCH(WEEKDAY(R18,2),{1;2;3;4;5;6;7}),"L","M","ME","J","V","S","D"))</f>
        <v>M</v>
      </c>
      <c r="R18" s="39">
        <f t="shared" si="16"/>
        <v>40680</v>
      </c>
      <c r="S18" s="26" t="str">
        <f t="shared" ca="1" si="4"/>
        <v/>
      </c>
      <c r="T18" s="32" t="str">
        <f ca="1">IF(ISERROR(OFFSET(RTT!$A$1,SUMPRODUCT((ListeSalariesRTT=$F$36)*(PlageRTT=R18)*ROW(PlageRTT))-1,0)),"",IF(OFFSET(RTT!$A$1,SUMPRODUCT((ListeSalariesRTT=$F$36)*(PlageRTT=R18)*ROW(PlageRTT))-1,0)=$F$36,R18,""))</f>
        <v/>
      </c>
      <c r="U18" s="38" t="str">
        <f>IF(V18="","",CHOOSE(MATCH(WEEKDAY(V18,2),{1;2;3;4;5;6;7}),"L","M","ME","J","V","S","D"))</f>
        <v>V</v>
      </c>
      <c r="V18" s="39">
        <f t="shared" si="17"/>
        <v>40711</v>
      </c>
      <c r="W18" s="26" t="str">
        <f t="shared" ca="1" si="5"/>
        <v/>
      </c>
      <c r="X18" s="32" t="str">
        <f ca="1">IF(ISERROR(OFFSET(RTT!$A$1,SUMPRODUCT((ListeSalariesRTT=$F$36)*(PlageRTT=V18)*ROW(PlageRTT))-1,0)),"",IF(OFFSET(RTT!$A$1,SUMPRODUCT((ListeSalariesRTT=$F$36)*(PlageRTT=V18)*ROW(PlageRTT))-1,0)=$F$36,V18,""))</f>
        <v/>
      </c>
      <c r="Y18" s="38" t="str">
        <f>IF(Z18="","",CHOOSE(MATCH(WEEKDAY(Z18,2),{1;2;3;4;5;6;7}),"L","M","ME","J","V","S","D"))</f>
        <v>D</v>
      </c>
      <c r="Z18" s="39">
        <f t="shared" si="18"/>
        <v>40741</v>
      </c>
      <c r="AA18" s="26" t="str">
        <f t="shared" ca="1" si="6"/>
        <v/>
      </c>
      <c r="AB18" s="32" t="str">
        <f ca="1">IF(ISERROR(OFFSET(RTT!$A$1,SUMPRODUCT((ListeSalariesRTT=$F$36)*(PlageRTT=Z18)*ROW(PlageRTT))-1,0)),"",IF(OFFSET(RTT!$A$1,SUMPRODUCT((ListeSalariesRTT=$F$36)*(PlageRTT=Z18)*ROW(PlageRTT))-1,0)=$F$36,Z18,""))</f>
        <v/>
      </c>
      <c r="AC18" s="38" t="str">
        <f>IF(AD18="","",CHOOSE(MATCH(WEEKDAY(AD18,2),{1;2;3;4;5;6;7}),"L","M","ME","J","V","S","D"))</f>
        <v>ME</v>
      </c>
      <c r="AD18" s="39">
        <f t="shared" si="19"/>
        <v>40772</v>
      </c>
      <c r="AE18" s="26" t="str">
        <f t="shared" ca="1" si="7"/>
        <v/>
      </c>
      <c r="AF18" s="32" t="str">
        <f ca="1">IF(ISERROR(OFFSET(RTT!$A$1,SUMPRODUCT((ListeSalariesRTT=$F$36)*(PlageRTT=AD18)*ROW(PlageRTT))-1,0)),"",IF(OFFSET(RTT!$A$1,SUMPRODUCT((ListeSalariesRTT=$F$36)*(PlageRTT=AD18)*ROW(PlageRTT))-1,0)=$F$36,AD18,""))</f>
        <v/>
      </c>
      <c r="AG18" s="38" t="str">
        <f>IF(AH18="","",CHOOSE(MATCH(WEEKDAY(AH18,2),{1;2;3;4;5;6;7}),"L","M","ME","J","V","S","D"))</f>
        <v>S</v>
      </c>
      <c r="AH18" s="39">
        <f t="shared" si="20"/>
        <v>40803</v>
      </c>
      <c r="AI18" s="26" t="str">
        <f t="shared" ca="1" si="8"/>
        <v/>
      </c>
      <c r="AJ18" s="32" t="str">
        <f ca="1">IF(ISERROR(OFFSET(RTT!$A$1,SUMPRODUCT((ListeSalariesRTT=$F$36)*(PlageRTT=AH18)*ROW(PlageRTT))-1,0)),"",IF(OFFSET(RTT!$A$1,SUMPRODUCT((ListeSalariesRTT=$F$36)*(PlageRTT=AH18)*ROW(PlageRTT))-1,0)=$F$36,AH18,""))</f>
        <v/>
      </c>
      <c r="AK18" s="38" t="str">
        <f>IF(AL18="","",CHOOSE(MATCH(WEEKDAY(AL18,2),{1;2;3;4;5;6;7}),"L","M","ME","J","V","S","D"))</f>
        <v>L</v>
      </c>
      <c r="AL18" s="39">
        <f t="shared" si="21"/>
        <v>40833</v>
      </c>
      <c r="AM18" s="26" t="str">
        <f t="shared" ca="1" si="9"/>
        <v/>
      </c>
      <c r="AN18" s="32" t="str">
        <f ca="1">IF(ISERROR(OFFSET(RTT!$A$1,SUMPRODUCT((ListeSalariesRTT=$F$36)*(PlageRTT=AL18)*ROW(PlageRTT))-1,0)),"",IF(OFFSET(RTT!$A$1,SUMPRODUCT((ListeSalariesRTT=$F$36)*(PlageRTT=AL18)*ROW(PlageRTT))-1,0)=$F$36,AL18,""))</f>
        <v/>
      </c>
      <c r="AO18" s="38" t="str">
        <f>IF(AP18="","",CHOOSE(MATCH(WEEKDAY(AP18,2),{1;2;3;4;5;6;7}),"L","M","ME","J","V","S","D"))</f>
        <v>J</v>
      </c>
      <c r="AP18" s="39">
        <f t="shared" si="22"/>
        <v>40864</v>
      </c>
      <c r="AQ18" s="26" t="str">
        <f t="shared" ca="1" si="10"/>
        <v/>
      </c>
      <c r="AR18" s="32" t="str">
        <f ca="1">IF(ISERROR(OFFSET(RTT!$A$1,SUMPRODUCT((ListeSalariesRTT=$F$36)*(PlageRTT=AP18)*ROW(PlageRTT))-1,0)),"",IF(OFFSET(RTT!$A$1,SUMPRODUCT((ListeSalariesRTT=$F$36)*(PlageRTT=AP18)*ROW(PlageRTT))-1,0)=$F$36,AP18,""))</f>
        <v/>
      </c>
      <c r="AS18" s="38" t="str">
        <f>IF(AT18="","",CHOOSE(MATCH(WEEKDAY(AT18,2),{1;2;3;4;5;6;7}),"L","M","ME","J","V","S","D"))</f>
        <v>S</v>
      </c>
      <c r="AT18" s="39">
        <f t="shared" si="23"/>
        <v>40894</v>
      </c>
      <c r="AU18" s="26" t="str">
        <f t="shared" ca="1" si="11"/>
        <v/>
      </c>
      <c r="AV18" s="32" t="str">
        <f ca="1">IF(ISERROR(OFFSET(RTT!$A$1,SUMPRODUCT((ListeSalariesRTT=$F$36)*(PlageRTT=AT18)*ROW(PlageRTT))-1,0)),"",IF(OFFSET(RTT!$A$1,SUMPRODUCT((ListeSalariesRTT=$F$36)*(PlageRTT=AT18)*ROW(PlageRTT))-1,0)=$F$36,AT18,""))</f>
        <v/>
      </c>
    </row>
    <row r="19" spans="1:48">
      <c r="A19" s="38" t="str">
        <f>IF(B19="","",CHOOSE(MATCH(WEEKDAY(B19,2),{1;2;3;4;5;6;7}),"L","M","ME","J","V","S","D"))</f>
        <v>M</v>
      </c>
      <c r="B19" s="39">
        <f t="shared" si="12"/>
        <v>40561</v>
      </c>
      <c r="C19" s="26" t="str">
        <f t="shared" ca="1" si="0"/>
        <v/>
      </c>
      <c r="D19" s="32" t="str">
        <f ca="1">IF(ISERROR(OFFSET(RTT!$A$1,SUMPRODUCT((ListeSalariesRTT=$F$36)*(PlageRTT=B19)*ROW(PlageRTT))-1,0)),"",IF(OFFSET(RTT!$A$1,SUMPRODUCT((ListeSalariesRTT=$F$36)*(PlageRTT=B19)*ROW(PlageRTT))-1,0)=$F$36,B19,""))</f>
        <v/>
      </c>
      <c r="E19" s="38" t="str">
        <f>IF(F19="","",CHOOSE(MATCH(WEEKDAY(F19,2),{1;2;3;4;5;6;7}),"L","M","ME","J","V","S","D"))</f>
        <v>V</v>
      </c>
      <c r="F19" s="39">
        <f t="shared" si="13"/>
        <v>40592</v>
      </c>
      <c r="G19" s="26" t="str">
        <f t="shared" ca="1" si="1"/>
        <v/>
      </c>
      <c r="H19" s="32" t="str">
        <f ca="1">IF(ISERROR(OFFSET(RTT!$A$1,SUMPRODUCT((ListeSalariesRTT=$F$36)*(PlageRTT=F19)*ROW(PlageRTT))-1,0)),"",IF(OFFSET(RTT!$A$1,SUMPRODUCT((ListeSalariesRTT=$F$36)*(PlageRTT=F19)*ROW(PlageRTT))-1,0)=$F$36,F19,""))</f>
        <v/>
      </c>
      <c r="I19" s="38" t="str">
        <f>IF(J19="","",CHOOSE(MATCH(WEEKDAY(J19,2),{1;2;3;4;5;6;7}),"L","M","ME","J","V","S","D"))</f>
        <v>V</v>
      </c>
      <c r="J19" s="39">
        <f t="shared" si="14"/>
        <v>40620</v>
      </c>
      <c r="K19" s="26" t="str">
        <f t="shared" ca="1" si="2"/>
        <v/>
      </c>
      <c r="L19" s="32" t="str">
        <f ca="1">IF(ISERROR(OFFSET(RTT!$A$1,SUMPRODUCT((ListeSalariesRTT=$F$36)*(PlageRTT=J19)*ROW(PlageRTT))-1,0)),"",IF(OFFSET(RTT!$A$1,SUMPRODUCT((ListeSalariesRTT=$F$36)*(PlageRTT=J19)*ROW(PlageRTT))-1,0)=$F$36,J19,""))</f>
        <v/>
      </c>
      <c r="M19" s="38" t="str">
        <f>IF(N19="","",CHOOSE(MATCH(WEEKDAY(N19,2),{1;2;3;4;5;6;7}),"L","M","ME","J","V","S","D"))</f>
        <v>L</v>
      </c>
      <c r="N19" s="39">
        <f t="shared" si="15"/>
        <v>40651</v>
      </c>
      <c r="O19" s="26" t="str">
        <f t="shared" ca="1" si="3"/>
        <v/>
      </c>
      <c r="P19" s="32" t="str">
        <f ca="1">IF(ISERROR(OFFSET(RTT!$A$1,SUMPRODUCT((ListeSalariesRTT=$F$36)*(PlageRTT=N19)*ROW(PlageRTT))-1,0)),"",IF(OFFSET(RTT!$A$1,SUMPRODUCT((ListeSalariesRTT=$F$36)*(PlageRTT=N19)*ROW(PlageRTT))-1,0)=$F$36,N19,""))</f>
        <v/>
      </c>
      <c r="Q19" s="38" t="str">
        <f>IF(R19="","",CHOOSE(MATCH(WEEKDAY(R19,2),{1;2;3;4;5;6;7}),"L","M","ME","J","V","S","D"))</f>
        <v>ME</v>
      </c>
      <c r="R19" s="39">
        <f t="shared" si="16"/>
        <v>40681</v>
      </c>
      <c r="S19" s="26" t="str">
        <f t="shared" ca="1" si="4"/>
        <v/>
      </c>
      <c r="T19" s="32" t="str">
        <f ca="1">IF(ISERROR(OFFSET(RTT!$A$1,SUMPRODUCT((ListeSalariesRTT=$F$36)*(PlageRTT=R19)*ROW(PlageRTT))-1,0)),"",IF(OFFSET(RTT!$A$1,SUMPRODUCT((ListeSalariesRTT=$F$36)*(PlageRTT=R19)*ROW(PlageRTT))-1,0)=$F$36,R19,""))</f>
        <v/>
      </c>
      <c r="U19" s="38" t="str">
        <f>IF(V19="","",CHOOSE(MATCH(WEEKDAY(V19,2),{1;2;3;4;5;6;7}),"L","M","ME","J","V","S","D"))</f>
        <v>S</v>
      </c>
      <c r="V19" s="39">
        <f t="shared" si="17"/>
        <v>40712</v>
      </c>
      <c r="W19" s="26" t="str">
        <f t="shared" ca="1" si="5"/>
        <v/>
      </c>
      <c r="X19" s="32" t="str">
        <f ca="1">IF(ISERROR(OFFSET(RTT!$A$1,SUMPRODUCT((ListeSalariesRTT=$F$36)*(PlageRTT=V19)*ROW(PlageRTT))-1,0)),"",IF(OFFSET(RTT!$A$1,SUMPRODUCT((ListeSalariesRTT=$F$36)*(PlageRTT=V19)*ROW(PlageRTT))-1,0)=$F$36,V19,""))</f>
        <v/>
      </c>
      <c r="Y19" s="38" t="str">
        <f>IF(Z19="","",CHOOSE(MATCH(WEEKDAY(Z19,2),{1;2;3;4;5;6;7}),"L","M","ME","J","V","S","D"))</f>
        <v>L</v>
      </c>
      <c r="Z19" s="39">
        <f t="shared" si="18"/>
        <v>40742</v>
      </c>
      <c r="AA19" s="26" t="str">
        <f t="shared" ca="1" si="6"/>
        <v/>
      </c>
      <c r="AB19" s="32" t="str">
        <f ca="1">IF(ISERROR(OFFSET(RTT!$A$1,SUMPRODUCT((ListeSalariesRTT=$F$36)*(PlageRTT=Z19)*ROW(PlageRTT))-1,0)),"",IF(OFFSET(RTT!$A$1,SUMPRODUCT((ListeSalariesRTT=$F$36)*(PlageRTT=Z19)*ROW(PlageRTT))-1,0)=$F$36,Z19,""))</f>
        <v/>
      </c>
      <c r="AC19" s="38" t="str">
        <f>IF(AD19="","",CHOOSE(MATCH(WEEKDAY(AD19,2),{1;2;3;4;5;6;7}),"L","M","ME","J","V","S","D"))</f>
        <v>J</v>
      </c>
      <c r="AD19" s="39">
        <f t="shared" si="19"/>
        <v>40773</v>
      </c>
      <c r="AE19" s="26" t="str">
        <f t="shared" ca="1" si="7"/>
        <v/>
      </c>
      <c r="AF19" s="32" t="str">
        <f ca="1">IF(ISERROR(OFFSET(RTT!$A$1,SUMPRODUCT((ListeSalariesRTT=$F$36)*(PlageRTT=AD19)*ROW(PlageRTT))-1,0)),"",IF(OFFSET(RTT!$A$1,SUMPRODUCT((ListeSalariesRTT=$F$36)*(PlageRTT=AD19)*ROW(PlageRTT))-1,0)=$F$36,AD19,""))</f>
        <v/>
      </c>
      <c r="AG19" s="38" t="str">
        <f>IF(AH19="","",CHOOSE(MATCH(WEEKDAY(AH19,2),{1;2;3;4;5;6;7}),"L","M","ME","J","V","S","D"))</f>
        <v>D</v>
      </c>
      <c r="AH19" s="39">
        <f t="shared" si="20"/>
        <v>40804</v>
      </c>
      <c r="AI19" s="26" t="str">
        <f t="shared" ca="1" si="8"/>
        <v/>
      </c>
      <c r="AJ19" s="32" t="str">
        <f ca="1">IF(ISERROR(OFFSET(RTT!$A$1,SUMPRODUCT((ListeSalariesRTT=$F$36)*(PlageRTT=AH19)*ROW(PlageRTT))-1,0)),"",IF(OFFSET(RTT!$A$1,SUMPRODUCT((ListeSalariesRTT=$F$36)*(PlageRTT=AH19)*ROW(PlageRTT))-1,0)=$F$36,AH19,""))</f>
        <v/>
      </c>
      <c r="AK19" s="38" t="str">
        <f>IF(AL19="","",CHOOSE(MATCH(WEEKDAY(AL19,2),{1;2;3;4;5;6;7}),"L","M","ME","J","V","S","D"))</f>
        <v>M</v>
      </c>
      <c r="AL19" s="39">
        <f t="shared" si="21"/>
        <v>40834</v>
      </c>
      <c r="AM19" s="26" t="str">
        <f t="shared" ca="1" si="9"/>
        <v/>
      </c>
      <c r="AN19" s="32" t="str">
        <f ca="1">IF(ISERROR(OFFSET(RTT!$A$1,SUMPRODUCT((ListeSalariesRTT=$F$36)*(PlageRTT=AL19)*ROW(PlageRTT))-1,0)),"",IF(OFFSET(RTT!$A$1,SUMPRODUCT((ListeSalariesRTT=$F$36)*(PlageRTT=AL19)*ROW(PlageRTT))-1,0)=$F$36,AL19,""))</f>
        <v/>
      </c>
      <c r="AO19" s="38" t="str">
        <f>IF(AP19="","",CHOOSE(MATCH(WEEKDAY(AP19,2),{1;2;3;4;5;6;7}),"L","M","ME","J","V","S","D"))</f>
        <v>V</v>
      </c>
      <c r="AP19" s="39">
        <f t="shared" si="22"/>
        <v>40865</v>
      </c>
      <c r="AQ19" s="26" t="str">
        <f t="shared" ca="1" si="10"/>
        <v/>
      </c>
      <c r="AR19" s="32" t="str">
        <f ca="1">IF(ISERROR(OFFSET(RTT!$A$1,SUMPRODUCT((ListeSalariesRTT=$F$36)*(PlageRTT=AP19)*ROW(PlageRTT))-1,0)),"",IF(OFFSET(RTT!$A$1,SUMPRODUCT((ListeSalariesRTT=$F$36)*(PlageRTT=AP19)*ROW(PlageRTT))-1,0)=$F$36,AP19,""))</f>
        <v/>
      </c>
      <c r="AS19" s="38" t="str">
        <f>IF(AT19="","",CHOOSE(MATCH(WEEKDAY(AT19,2),{1;2;3;4;5;6;7}),"L","M","ME","J","V","S","D"))</f>
        <v>D</v>
      </c>
      <c r="AT19" s="39">
        <f t="shared" si="23"/>
        <v>40895</v>
      </c>
      <c r="AU19" s="26" t="str">
        <f t="shared" ca="1" si="11"/>
        <v/>
      </c>
      <c r="AV19" s="32" t="str">
        <f ca="1">IF(ISERROR(OFFSET(RTT!$A$1,SUMPRODUCT((ListeSalariesRTT=$F$36)*(PlageRTT=AT19)*ROW(PlageRTT))-1,0)),"",IF(OFFSET(RTT!$A$1,SUMPRODUCT((ListeSalariesRTT=$F$36)*(PlageRTT=AT19)*ROW(PlageRTT))-1,0)=$F$36,AT19,""))</f>
        <v/>
      </c>
    </row>
    <row r="20" spans="1:48">
      <c r="A20" s="38" t="str">
        <f>IF(B20="","",CHOOSE(MATCH(WEEKDAY(B20,2),{1;2;3;4;5;6;7}),"L","M","ME","J","V","S","D"))</f>
        <v>ME</v>
      </c>
      <c r="B20" s="39">
        <f t="shared" si="12"/>
        <v>40562</v>
      </c>
      <c r="C20" s="26" t="str">
        <f t="shared" ca="1" si="0"/>
        <v/>
      </c>
      <c r="D20" s="32" t="str">
        <f ca="1">IF(ISERROR(OFFSET(RTT!$A$1,SUMPRODUCT((ListeSalariesRTT=$F$36)*(PlageRTT=B20)*ROW(PlageRTT))-1,0)),"",IF(OFFSET(RTT!$A$1,SUMPRODUCT((ListeSalariesRTT=$F$36)*(PlageRTT=B20)*ROW(PlageRTT))-1,0)=$F$36,B20,""))</f>
        <v/>
      </c>
      <c r="E20" s="38" t="str">
        <f>IF(F20="","",CHOOSE(MATCH(WEEKDAY(F20,2),{1;2;3;4;5;6;7}),"L","M","ME","J","V","S","D"))</f>
        <v>S</v>
      </c>
      <c r="F20" s="39">
        <f t="shared" si="13"/>
        <v>40593</v>
      </c>
      <c r="G20" s="26" t="str">
        <f t="shared" ca="1" si="1"/>
        <v/>
      </c>
      <c r="H20" s="32" t="str">
        <f ca="1">IF(ISERROR(OFFSET(RTT!$A$1,SUMPRODUCT((ListeSalariesRTT=$F$36)*(PlageRTT=F20)*ROW(PlageRTT))-1,0)),"",IF(OFFSET(RTT!$A$1,SUMPRODUCT((ListeSalariesRTT=$F$36)*(PlageRTT=F20)*ROW(PlageRTT))-1,0)=$F$36,F20,""))</f>
        <v/>
      </c>
      <c r="I20" s="38" t="str">
        <f>IF(J20="","",CHOOSE(MATCH(WEEKDAY(J20,2),{1;2;3;4;5;6;7}),"L","M","ME","J","V","S","D"))</f>
        <v>S</v>
      </c>
      <c r="J20" s="39">
        <f t="shared" si="14"/>
        <v>40621</v>
      </c>
      <c r="K20" s="26" t="str">
        <f t="shared" ca="1" si="2"/>
        <v/>
      </c>
      <c r="L20" s="32" t="str">
        <f ca="1">IF(ISERROR(OFFSET(RTT!$A$1,SUMPRODUCT((ListeSalariesRTT=$F$36)*(PlageRTT=J20)*ROW(PlageRTT))-1,0)),"",IF(OFFSET(RTT!$A$1,SUMPRODUCT((ListeSalariesRTT=$F$36)*(PlageRTT=J20)*ROW(PlageRTT))-1,0)=$F$36,J20,""))</f>
        <v/>
      </c>
      <c r="M20" s="38" t="str">
        <f>IF(N20="","",CHOOSE(MATCH(WEEKDAY(N20,2),{1;2;3;4;5;6;7}),"L","M","ME","J","V","S","D"))</f>
        <v>M</v>
      </c>
      <c r="N20" s="39">
        <f t="shared" si="15"/>
        <v>40652</v>
      </c>
      <c r="O20" s="26" t="str">
        <f t="shared" ca="1" si="3"/>
        <v/>
      </c>
      <c r="P20" s="32" t="str">
        <f ca="1">IF(ISERROR(OFFSET(RTT!$A$1,SUMPRODUCT((ListeSalariesRTT=$F$36)*(PlageRTT=N20)*ROW(PlageRTT))-1,0)),"",IF(OFFSET(RTT!$A$1,SUMPRODUCT((ListeSalariesRTT=$F$36)*(PlageRTT=N20)*ROW(PlageRTT))-1,0)=$F$36,N20,""))</f>
        <v/>
      </c>
      <c r="Q20" s="38" t="str">
        <f>IF(R20="","",CHOOSE(MATCH(WEEKDAY(R20,2),{1;2;3;4;5;6;7}),"L","M","ME","J","V","S","D"))</f>
        <v>J</v>
      </c>
      <c r="R20" s="39">
        <f t="shared" si="16"/>
        <v>40682</v>
      </c>
      <c r="S20" s="26" t="str">
        <f t="shared" ca="1" si="4"/>
        <v/>
      </c>
      <c r="T20" s="32" t="str">
        <f ca="1">IF(ISERROR(OFFSET(RTT!$A$1,SUMPRODUCT((ListeSalariesRTT=$F$36)*(PlageRTT=R20)*ROW(PlageRTT))-1,0)),"",IF(OFFSET(RTT!$A$1,SUMPRODUCT((ListeSalariesRTT=$F$36)*(PlageRTT=R20)*ROW(PlageRTT))-1,0)=$F$36,R20,""))</f>
        <v/>
      </c>
      <c r="U20" s="38" t="str">
        <f>IF(V20="","",CHOOSE(MATCH(WEEKDAY(V20,2),{1;2;3;4;5;6;7}),"L","M","ME","J","V","S","D"))</f>
        <v>D</v>
      </c>
      <c r="V20" s="39">
        <f t="shared" si="17"/>
        <v>40713</v>
      </c>
      <c r="W20" s="26" t="str">
        <f t="shared" ca="1" si="5"/>
        <v/>
      </c>
      <c r="X20" s="32" t="str">
        <f ca="1">IF(ISERROR(OFFSET(RTT!$A$1,SUMPRODUCT((ListeSalariesRTT=$F$36)*(PlageRTT=V20)*ROW(PlageRTT))-1,0)),"",IF(OFFSET(RTT!$A$1,SUMPRODUCT((ListeSalariesRTT=$F$36)*(PlageRTT=V20)*ROW(PlageRTT))-1,0)=$F$36,V20,""))</f>
        <v/>
      </c>
      <c r="Y20" s="38" t="str">
        <f>IF(Z20="","",CHOOSE(MATCH(WEEKDAY(Z20,2),{1;2;3;4;5;6;7}),"L","M","ME","J","V","S","D"))</f>
        <v>M</v>
      </c>
      <c r="Z20" s="39">
        <f t="shared" si="18"/>
        <v>40743</v>
      </c>
      <c r="AA20" s="26" t="str">
        <f t="shared" ca="1" si="6"/>
        <v/>
      </c>
      <c r="AB20" s="32" t="str">
        <f ca="1">IF(ISERROR(OFFSET(RTT!$A$1,SUMPRODUCT((ListeSalariesRTT=$F$36)*(PlageRTT=Z20)*ROW(PlageRTT))-1,0)),"",IF(OFFSET(RTT!$A$1,SUMPRODUCT((ListeSalariesRTT=$F$36)*(PlageRTT=Z20)*ROW(PlageRTT))-1,0)=$F$36,Z20,""))</f>
        <v/>
      </c>
      <c r="AC20" s="38" t="str">
        <f>IF(AD20="","",CHOOSE(MATCH(WEEKDAY(AD20,2),{1;2;3;4;5;6;7}),"L","M","ME","J","V","S","D"))</f>
        <v>V</v>
      </c>
      <c r="AD20" s="39">
        <f t="shared" si="19"/>
        <v>40774</v>
      </c>
      <c r="AE20" s="26" t="str">
        <f t="shared" ca="1" si="7"/>
        <v/>
      </c>
      <c r="AF20" s="32" t="str">
        <f ca="1">IF(ISERROR(OFFSET(RTT!$A$1,SUMPRODUCT((ListeSalariesRTT=$F$36)*(PlageRTT=AD20)*ROW(PlageRTT))-1,0)),"",IF(OFFSET(RTT!$A$1,SUMPRODUCT((ListeSalariesRTT=$F$36)*(PlageRTT=AD20)*ROW(PlageRTT))-1,0)=$F$36,AD20,""))</f>
        <v/>
      </c>
      <c r="AG20" s="38" t="str">
        <f>IF(AH20="","",CHOOSE(MATCH(WEEKDAY(AH20,2),{1;2;3;4;5;6;7}),"L","M","ME","J","V","S","D"))</f>
        <v>L</v>
      </c>
      <c r="AH20" s="39">
        <f t="shared" si="20"/>
        <v>40805</v>
      </c>
      <c r="AI20" s="26" t="str">
        <f t="shared" ca="1" si="8"/>
        <v/>
      </c>
      <c r="AJ20" s="32" t="str">
        <f ca="1">IF(ISERROR(OFFSET(RTT!$A$1,SUMPRODUCT((ListeSalariesRTT=$F$36)*(PlageRTT=AH20)*ROW(PlageRTT))-1,0)),"",IF(OFFSET(RTT!$A$1,SUMPRODUCT((ListeSalariesRTT=$F$36)*(PlageRTT=AH20)*ROW(PlageRTT))-1,0)=$F$36,AH20,""))</f>
        <v/>
      </c>
      <c r="AK20" s="38" t="str">
        <f>IF(AL20="","",CHOOSE(MATCH(WEEKDAY(AL20,2),{1;2;3;4;5;6;7}),"L","M","ME","J","V","S","D"))</f>
        <v>ME</v>
      </c>
      <c r="AL20" s="39">
        <f t="shared" si="21"/>
        <v>40835</v>
      </c>
      <c r="AM20" s="26" t="str">
        <f t="shared" ca="1" si="9"/>
        <v/>
      </c>
      <c r="AN20" s="32" t="str">
        <f ca="1">IF(ISERROR(OFFSET(RTT!$A$1,SUMPRODUCT((ListeSalariesRTT=$F$36)*(PlageRTT=AL20)*ROW(PlageRTT))-1,0)),"",IF(OFFSET(RTT!$A$1,SUMPRODUCT((ListeSalariesRTT=$F$36)*(PlageRTT=AL20)*ROW(PlageRTT))-1,0)=$F$36,AL20,""))</f>
        <v/>
      </c>
      <c r="AO20" s="38" t="str">
        <f>IF(AP20="","",CHOOSE(MATCH(WEEKDAY(AP20,2),{1;2;3;4;5;6;7}),"L","M","ME","J","V","S","D"))</f>
        <v>S</v>
      </c>
      <c r="AP20" s="39">
        <f t="shared" si="22"/>
        <v>40866</v>
      </c>
      <c r="AQ20" s="26" t="str">
        <f t="shared" ca="1" si="10"/>
        <v/>
      </c>
      <c r="AR20" s="32" t="str">
        <f ca="1">IF(ISERROR(OFFSET(RTT!$A$1,SUMPRODUCT((ListeSalariesRTT=$F$36)*(PlageRTT=AP20)*ROW(PlageRTT))-1,0)),"",IF(OFFSET(RTT!$A$1,SUMPRODUCT((ListeSalariesRTT=$F$36)*(PlageRTT=AP20)*ROW(PlageRTT))-1,0)=$F$36,AP20,""))</f>
        <v/>
      </c>
      <c r="AS20" s="38" t="str">
        <f>IF(AT20="","",CHOOSE(MATCH(WEEKDAY(AT20,2),{1;2;3;4;5;6;7}),"L","M","ME","J","V","S","D"))</f>
        <v>L</v>
      </c>
      <c r="AT20" s="39">
        <f t="shared" si="23"/>
        <v>40896</v>
      </c>
      <c r="AU20" s="26" t="str">
        <f t="shared" ca="1" si="11"/>
        <v/>
      </c>
      <c r="AV20" s="32" t="str">
        <f ca="1">IF(ISERROR(OFFSET(RTT!$A$1,SUMPRODUCT((ListeSalariesRTT=$F$36)*(PlageRTT=AT20)*ROW(PlageRTT))-1,0)),"",IF(OFFSET(RTT!$A$1,SUMPRODUCT((ListeSalariesRTT=$F$36)*(PlageRTT=AT20)*ROW(PlageRTT))-1,0)=$F$36,AT20,""))</f>
        <v/>
      </c>
    </row>
    <row r="21" spans="1:48">
      <c r="A21" s="38" t="str">
        <f>IF(B21="","",CHOOSE(MATCH(WEEKDAY(B21,2),{1;2;3;4;5;6;7}),"L","M","ME","J","V","S","D"))</f>
        <v>J</v>
      </c>
      <c r="B21" s="39">
        <f t="shared" si="12"/>
        <v>40563</v>
      </c>
      <c r="C21" s="26" t="str">
        <f t="shared" ca="1" si="0"/>
        <v/>
      </c>
      <c r="D21" s="32" t="str">
        <f ca="1">IF(ISERROR(OFFSET(RTT!$A$1,SUMPRODUCT((ListeSalariesRTT=$F$36)*(PlageRTT=B21)*ROW(PlageRTT))-1,0)),"",IF(OFFSET(RTT!$A$1,SUMPRODUCT((ListeSalariesRTT=$F$36)*(PlageRTT=B21)*ROW(PlageRTT))-1,0)=$F$36,B21,""))</f>
        <v/>
      </c>
      <c r="E21" s="38" t="str">
        <f>IF(F21="","",CHOOSE(MATCH(WEEKDAY(F21,2),{1;2;3;4;5;6;7}),"L","M","ME","J","V","S","D"))</f>
        <v>D</v>
      </c>
      <c r="F21" s="39">
        <f t="shared" si="13"/>
        <v>40594</v>
      </c>
      <c r="G21" s="26" t="str">
        <f t="shared" ca="1" si="1"/>
        <v/>
      </c>
      <c r="H21" s="32" t="str">
        <f ca="1">IF(ISERROR(OFFSET(RTT!$A$1,SUMPRODUCT((ListeSalariesRTT=$F$36)*(PlageRTT=F21)*ROW(PlageRTT))-1,0)),"",IF(OFFSET(RTT!$A$1,SUMPRODUCT((ListeSalariesRTT=$F$36)*(PlageRTT=F21)*ROW(PlageRTT))-1,0)=$F$36,F21,""))</f>
        <v/>
      </c>
      <c r="I21" s="38" t="str">
        <f>IF(J21="","",CHOOSE(MATCH(WEEKDAY(J21,2),{1;2;3;4;5;6;7}),"L","M","ME","J","V","S","D"))</f>
        <v>D</v>
      </c>
      <c r="J21" s="39">
        <f t="shared" si="14"/>
        <v>40622</v>
      </c>
      <c r="K21" s="26" t="str">
        <f t="shared" ca="1" si="2"/>
        <v/>
      </c>
      <c r="L21" s="32" t="str">
        <f ca="1">IF(ISERROR(OFFSET(RTT!$A$1,SUMPRODUCT((ListeSalariesRTT=$F$36)*(PlageRTT=J21)*ROW(PlageRTT))-1,0)),"",IF(OFFSET(RTT!$A$1,SUMPRODUCT((ListeSalariesRTT=$F$36)*(PlageRTT=J21)*ROW(PlageRTT))-1,0)=$F$36,J21,""))</f>
        <v/>
      </c>
      <c r="M21" s="38" t="str">
        <f>IF(N21="","",CHOOSE(MATCH(WEEKDAY(N21,2),{1;2;3;4;5;6;7}),"L","M","ME","J","V","S","D"))</f>
        <v>ME</v>
      </c>
      <c r="N21" s="39">
        <f t="shared" si="15"/>
        <v>40653</v>
      </c>
      <c r="O21" s="26" t="str">
        <f t="shared" ca="1" si="3"/>
        <v/>
      </c>
      <c r="P21" s="32" t="str">
        <f ca="1">IF(ISERROR(OFFSET(RTT!$A$1,SUMPRODUCT((ListeSalariesRTT=$F$36)*(PlageRTT=N21)*ROW(PlageRTT))-1,0)),"",IF(OFFSET(RTT!$A$1,SUMPRODUCT((ListeSalariesRTT=$F$36)*(PlageRTT=N21)*ROW(PlageRTT))-1,0)=$F$36,N21,""))</f>
        <v/>
      </c>
      <c r="Q21" s="38" t="str">
        <f>IF(R21="","",CHOOSE(MATCH(WEEKDAY(R21,2),{1;2;3;4;5;6;7}),"L","M","ME","J","V","S","D"))</f>
        <v>V</v>
      </c>
      <c r="R21" s="39">
        <f t="shared" si="16"/>
        <v>40683</v>
      </c>
      <c r="S21" s="26" t="str">
        <f t="shared" ca="1" si="4"/>
        <v/>
      </c>
      <c r="T21" s="32" t="str">
        <f ca="1">IF(ISERROR(OFFSET(RTT!$A$1,SUMPRODUCT((ListeSalariesRTT=$F$36)*(PlageRTT=R21)*ROW(PlageRTT))-1,0)),"",IF(OFFSET(RTT!$A$1,SUMPRODUCT((ListeSalariesRTT=$F$36)*(PlageRTT=R21)*ROW(PlageRTT))-1,0)=$F$36,R21,""))</f>
        <v/>
      </c>
      <c r="U21" s="38" t="str">
        <f>IF(V21="","",CHOOSE(MATCH(WEEKDAY(V21,2),{1;2;3;4;5;6;7}),"L","M","ME","J","V","S","D"))</f>
        <v>L</v>
      </c>
      <c r="V21" s="39">
        <f t="shared" si="17"/>
        <v>40714</v>
      </c>
      <c r="W21" s="26" t="str">
        <f t="shared" ca="1" si="5"/>
        <v/>
      </c>
      <c r="X21" s="32" t="str">
        <f ca="1">IF(ISERROR(OFFSET(RTT!$A$1,SUMPRODUCT((ListeSalariesRTT=$F$36)*(PlageRTT=V21)*ROW(PlageRTT))-1,0)),"",IF(OFFSET(RTT!$A$1,SUMPRODUCT((ListeSalariesRTT=$F$36)*(PlageRTT=V21)*ROW(PlageRTT))-1,0)=$F$36,V21,""))</f>
        <v/>
      </c>
      <c r="Y21" s="38" t="str">
        <f>IF(Z21="","",CHOOSE(MATCH(WEEKDAY(Z21,2),{1;2;3;4;5;6;7}),"L","M","ME","J","V","S","D"))</f>
        <v>ME</v>
      </c>
      <c r="Z21" s="39">
        <f t="shared" si="18"/>
        <v>40744</v>
      </c>
      <c r="AA21" s="26" t="str">
        <f t="shared" ca="1" si="6"/>
        <v/>
      </c>
      <c r="AB21" s="32" t="str">
        <f ca="1">IF(ISERROR(OFFSET(RTT!$A$1,SUMPRODUCT((ListeSalariesRTT=$F$36)*(PlageRTT=Z21)*ROW(PlageRTT))-1,0)),"",IF(OFFSET(RTT!$A$1,SUMPRODUCT((ListeSalariesRTT=$F$36)*(PlageRTT=Z21)*ROW(PlageRTT))-1,0)=$F$36,Z21,""))</f>
        <v/>
      </c>
      <c r="AC21" s="38" t="str">
        <f>IF(AD21="","",CHOOSE(MATCH(WEEKDAY(AD21,2),{1;2;3;4;5;6;7}),"L","M","ME","J","V","S","D"))</f>
        <v>S</v>
      </c>
      <c r="AD21" s="39">
        <f t="shared" si="19"/>
        <v>40775</v>
      </c>
      <c r="AE21" s="26" t="str">
        <f t="shared" ca="1" si="7"/>
        <v/>
      </c>
      <c r="AF21" s="32" t="str">
        <f ca="1">IF(ISERROR(OFFSET(RTT!$A$1,SUMPRODUCT((ListeSalariesRTT=$F$36)*(PlageRTT=AD21)*ROW(PlageRTT))-1,0)),"",IF(OFFSET(RTT!$A$1,SUMPRODUCT((ListeSalariesRTT=$F$36)*(PlageRTT=AD21)*ROW(PlageRTT))-1,0)=$F$36,AD21,""))</f>
        <v/>
      </c>
      <c r="AG21" s="38" t="str">
        <f>IF(AH21="","",CHOOSE(MATCH(WEEKDAY(AH21,2),{1;2;3;4;5;6;7}),"L","M","ME","J","V","S","D"))</f>
        <v>M</v>
      </c>
      <c r="AH21" s="39">
        <f t="shared" si="20"/>
        <v>40806</v>
      </c>
      <c r="AI21" s="26" t="str">
        <f t="shared" ca="1" si="8"/>
        <v/>
      </c>
      <c r="AJ21" s="32" t="str">
        <f ca="1">IF(ISERROR(OFFSET(RTT!$A$1,SUMPRODUCT((ListeSalariesRTT=$F$36)*(PlageRTT=AH21)*ROW(PlageRTT))-1,0)),"",IF(OFFSET(RTT!$A$1,SUMPRODUCT((ListeSalariesRTT=$F$36)*(PlageRTT=AH21)*ROW(PlageRTT))-1,0)=$F$36,AH21,""))</f>
        <v/>
      </c>
      <c r="AK21" s="38" t="str">
        <f>IF(AL21="","",CHOOSE(MATCH(WEEKDAY(AL21,2),{1;2;3;4;5;6;7}),"L","M","ME","J","V","S","D"))</f>
        <v>J</v>
      </c>
      <c r="AL21" s="39">
        <f t="shared" si="21"/>
        <v>40836</v>
      </c>
      <c r="AM21" s="26" t="str">
        <f t="shared" ca="1" si="9"/>
        <v/>
      </c>
      <c r="AN21" s="32" t="str">
        <f ca="1">IF(ISERROR(OFFSET(RTT!$A$1,SUMPRODUCT((ListeSalariesRTT=$F$36)*(PlageRTT=AL21)*ROW(PlageRTT))-1,0)),"",IF(OFFSET(RTT!$A$1,SUMPRODUCT((ListeSalariesRTT=$F$36)*(PlageRTT=AL21)*ROW(PlageRTT))-1,0)=$F$36,AL21,""))</f>
        <v/>
      </c>
      <c r="AO21" s="38" t="str">
        <f>IF(AP21="","",CHOOSE(MATCH(WEEKDAY(AP21,2),{1;2;3;4;5;6;7}),"L","M","ME","J","V","S","D"))</f>
        <v>D</v>
      </c>
      <c r="AP21" s="39">
        <f t="shared" si="22"/>
        <v>40867</v>
      </c>
      <c r="AQ21" s="26" t="str">
        <f t="shared" ca="1" si="10"/>
        <v/>
      </c>
      <c r="AR21" s="32" t="str">
        <f ca="1">IF(ISERROR(OFFSET(RTT!$A$1,SUMPRODUCT((ListeSalariesRTT=$F$36)*(PlageRTT=AP21)*ROW(PlageRTT))-1,0)),"",IF(OFFSET(RTT!$A$1,SUMPRODUCT((ListeSalariesRTT=$F$36)*(PlageRTT=AP21)*ROW(PlageRTT))-1,0)=$F$36,AP21,""))</f>
        <v/>
      </c>
      <c r="AS21" s="38" t="str">
        <f>IF(AT21="","",CHOOSE(MATCH(WEEKDAY(AT21,2),{1;2;3;4;5;6;7}),"L","M","ME","J","V","S","D"))</f>
        <v>M</v>
      </c>
      <c r="AT21" s="39">
        <f t="shared" si="23"/>
        <v>40897</v>
      </c>
      <c r="AU21" s="26" t="str">
        <f t="shared" ca="1" si="11"/>
        <v/>
      </c>
      <c r="AV21" s="32" t="str">
        <f ca="1">IF(ISERROR(OFFSET(RTT!$A$1,SUMPRODUCT((ListeSalariesRTT=$F$36)*(PlageRTT=AT21)*ROW(PlageRTT))-1,0)),"",IF(OFFSET(RTT!$A$1,SUMPRODUCT((ListeSalariesRTT=$F$36)*(PlageRTT=AT21)*ROW(PlageRTT))-1,0)=$F$36,AT21,""))</f>
        <v/>
      </c>
    </row>
    <row r="22" spans="1:48">
      <c r="A22" s="38" t="str">
        <f>IF(B22="","",CHOOSE(MATCH(WEEKDAY(B22,2),{1;2;3;4;5;6;7}),"L","M","ME","J","V","S","D"))</f>
        <v>V</v>
      </c>
      <c r="B22" s="39">
        <f t="shared" si="12"/>
        <v>40564</v>
      </c>
      <c r="C22" s="26" t="str">
        <f t="shared" ca="1" si="0"/>
        <v/>
      </c>
      <c r="D22" s="32" t="str">
        <f ca="1">IF(ISERROR(OFFSET(RTT!$A$1,SUMPRODUCT((ListeSalariesRTT=$F$36)*(PlageRTT=B22)*ROW(PlageRTT))-1,0)),"",IF(OFFSET(RTT!$A$1,SUMPRODUCT((ListeSalariesRTT=$F$36)*(PlageRTT=B22)*ROW(PlageRTT))-1,0)=$F$36,B22,""))</f>
        <v/>
      </c>
      <c r="E22" s="38" t="str">
        <f>IF(F22="","",CHOOSE(MATCH(WEEKDAY(F22,2),{1;2;3;4;5;6;7}),"L","M","ME","J","V","S","D"))</f>
        <v>L</v>
      </c>
      <c r="F22" s="39">
        <f t="shared" si="13"/>
        <v>40595</v>
      </c>
      <c r="G22" s="26" t="str">
        <f t="shared" ca="1" si="1"/>
        <v/>
      </c>
      <c r="H22" s="32" t="str">
        <f ca="1">IF(ISERROR(OFFSET(RTT!$A$1,SUMPRODUCT((ListeSalariesRTT=$F$36)*(PlageRTT=F22)*ROW(PlageRTT))-1,0)),"",IF(OFFSET(RTT!$A$1,SUMPRODUCT((ListeSalariesRTT=$F$36)*(PlageRTT=F22)*ROW(PlageRTT))-1,0)=$F$36,F22,""))</f>
        <v/>
      </c>
      <c r="I22" s="38" t="str">
        <f>IF(J22="","",CHOOSE(MATCH(WEEKDAY(J22,2),{1;2;3;4;5;6;7}),"L","M","ME","J","V","S","D"))</f>
        <v>L</v>
      </c>
      <c r="J22" s="39">
        <f t="shared" si="14"/>
        <v>40623</v>
      </c>
      <c r="K22" s="26" t="str">
        <f t="shared" ca="1" si="2"/>
        <v/>
      </c>
      <c r="L22" s="32" t="str">
        <f ca="1">IF(ISERROR(OFFSET(RTT!$A$1,SUMPRODUCT((ListeSalariesRTT=$F$36)*(PlageRTT=J22)*ROW(PlageRTT))-1,0)),"",IF(OFFSET(RTT!$A$1,SUMPRODUCT((ListeSalariesRTT=$F$36)*(PlageRTT=J22)*ROW(PlageRTT))-1,0)=$F$36,J22,""))</f>
        <v/>
      </c>
      <c r="M22" s="38" t="str">
        <f>IF(N22="","",CHOOSE(MATCH(WEEKDAY(N22,2),{1;2;3;4;5;6;7}),"L","M","ME","J","V","S","D"))</f>
        <v>J</v>
      </c>
      <c r="N22" s="39">
        <f t="shared" si="15"/>
        <v>40654</v>
      </c>
      <c r="O22" s="26" t="str">
        <f t="shared" ca="1" si="3"/>
        <v/>
      </c>
      <c r="P22" s="32" t="str">
        <f ca="1">IF(ISERROR(OFFSET(RTT!$A$1,SUMPRODUCT((ListeSalariesRTT=$F$36)*(PlageRTT=N22)*ROW(PlageRTT))-1,0)),"",IF(OFFSET(RTT!$A$1,SUMPRODUCT((ListeSalariesRTT=$F$36)*(PlageRTT=N22)*ROW(PlageRTT))-1,0)=$F$36,N22,""))</f>
        <v/>
      </c>
      <c r="Q22" s="38" t="str">
        <f>IF(R22="","",CHOOSE(MATCH(WEEKDAY(R22,2),{1;2;3;4;5;6;7}),"L","M","ME","J","V","S","D"))</f>
        <v>S</v>
      </c>
      <c r="R22" s="39">
        <f t="shared" si="16"/>
        <v>40684</v>
      </c>
      <c r="S22" s="26" t="str">
        <f t="shared" ca="1" si="4"/>
        <v/>
      </c>
      <c r="T22" s="32" t="str">
        <f ca="1">IF(ISERROR(OFFSET(RTT!$A$1,SUMPRODUCT((ListeSalariesRTT=$F$36)*(PlageRTT=R22)*ROW(PlageRTT))-1,0)),"",IF(OFFSET(RTT!$A$1,SUMPRODUCT((ListeSalariesRTT=$F$36)*(PlageRTT=R22)*ROW(PlageRTT))-1,0)=$F$36,R22,""))</f>
        <v/>
      </c>
      <c r="U22" s="38" t="str">
        <f>IF(V22="","",CHOOSE(MATCH(WEEKDAY(V22,2),{1;2;3;4;5;6;7}),"L","M","ME","J","V","S","D"))</f>
        <v>M</v>
      </c>
      <c r="V22" s="39">
        <f t="shared" si="17"/>
        <v>40715</v>
      </c>
      <c r="W22" s="26" t="str">
        <f t="shared" ca="1" si="5"/>
        <v/>
      </c>
      <c r="X22" s="32" t="str">
        <f ca="1">IF(ISERROR(OFFSET(RTT!$A$1,SUMPRODUCT((ListeSalariesRTT=$F$36)*(PlageRTT=V22)*ROW(PlageRTT))-1,0)),"",IF(OFFSET(RTT!$A$1,SUMPRODUCT((ListeSalariesRTT=$F$36)*(PlageRTT=V22)*ROW(PlageRTT))-1,0)=$F$36,V22,""))</f>
        <v/>
      </c>
      <c r="Y22" s="38" t="str">
        <f>IF(Z22="","",CHOOSE(MATCH(WEEKDAY(Z22,2),{1;2;3;4;5;6;7}),"L","M","ME","J","V","S","D"))</f>
        <v>J</v>
      </c>
      <c r="Z22" s="39">
        <f t="shared" si="18"/>
        <v>40745</v>
      </c>
      <c r="AA22" s="26" t="str">
        <f t="shared" ca="1" si="6"/>
        <v/>
      </c>
      <c r="AB22" s="32" t="str">
        <f ca="1">IF(ISERROR(OFFSET(RTT!$A$1,SUMPRODUCT((ListeSalariesRTT=$F$36)*(PlageRTT=Z22)*ROW(PlageRTT))-1,0)),"",IF(OFFSET(RTT!$A$1,SUMPRODUCT((ListeSalariesRTT=$F$36)*(PlageRTT=Z22)*ROW(PlageRTT))-1,0)=$F$36,Z22,""))</f>
        <v/>
      </c>
      <c r="AC22" s="38" t="str">
        <f>IF(AD22="","",CHOOSE(MATCH(WEEKDAY(AD22,2),{1;2;3;4;5;6;7}),"L","M","ME","J","V","S","D"))</f>
        <v>D</v>
      </c>
      <c r="AD22" s="39">
        <f t="shared" si="19"/>
        <v>40776</v>
      </c>
      <c r="AE22" s="26" t="str">
        <f t="shared" ca="1" si="7"/>
        <v/>
      </c>
      <c r="AF22" s="32" t="str">
        <f ca="1">IF(ISERROR(OFFSET(RTT!$A$1,SUMPRODUCT((ListeSalariesRTT=$F$36)*(PlageRTT=AD22)*ROW(PlageRTT))-1,0)),"",IF(OFFSET(RTT!$A$1,SUMPRODUCT((ListeSalariesRTT=$F$36)*(PlageRTT=AD22)*ROW(PlageRTT))-1,0)=$F$36,AD22,""))</f>
        <v/>
      </c>
      <c r="AG22" s="38" t="str">
        <f>IF(AH22="","",CHOOSE(MATCH(WEEKDAY(AH22,2),{1;2;3;4;5;6;7}),"L","M","ME","J","V","S","D"))</f>
        <v>ME</v>
      </c>
      <c r="AH22" s="39">
        <f t="shared" si="20"/>
        <v>40807</v>
      </c>
      <c r="AI22" s="26" t="str">
        <f t="shared" ca="1" si="8"/>
        <v/>
      </c>
      <c r="AJ22" s="32" t="str">
        <f ca="1">IF(ISERROR(OFFSET(RTT!$A$1,SUMPRODUCT((ListeSalariesRTT=$F$36)*(PlageRTT=AH22)*ROW(PlageRTT))-1,0)),"",IF(OFFSET(RTT!$A$1,SUMPRODUCT((ListeSalariesRTT=$F$36)*(PlageRTT=AH22)*ROW(PlageRTT))-1,0)=$F$36,AH22,""))</f>
        <v/>
      </c>
      <c r="AK22" s="38" t="str">
        <f>IF(AL22="","",CHOOSE(MATCH(WEEKDAY(AL22,2),{1;2;3;4;5;6;7}),"L","M","ME","J","V","S","D"))</f>
        <v>V</v>
      </c>
      <c r="AL22" s="39">
        <f t="shared" si="21"/>
        <v>40837</v>
      </c>
      <c r="AM22" s="26" t="str">
        <f t="shared" ca="1" si="9"/>
        <v/>
      </c>
      <c r="AN22" s="32" t="str">
        <f ca="1">IF(ISERROR(OFFSET(RTT!$A$1,SUMPRODUCT((ListeSalariesRTT=$F$36)*(PlageRTT=AL22)*ROW(PlageRTT))-1,0)),"",IF(OFFSET(RTT!$A$1,SUMPRODUCT((ListeSalariesRTT=$F$36)*(PlageRTT=AL22)*ROW(PlageRTT))-1,0)=$F$36,AL22,""))</f>
        <v/>
      </c>
      <c r="AO22" s="38" t="str">
        <f>IF(AP22="","",CHOOSE(MATCH(WEEKDAY(AP22,2),{1;2;3;4;5;6;7}),"L","M","ME","J","V","S","D"))</f>
        <v>L</v>
      </c>
      <c r="AP22" s="39">
        <f t="shared" si="22"/>
        <v>40868</v>
      </c>
      <c r="AQ22" s="26" t="str">
        <f t="shared" ca="1" si="10"/>
        <v/>
      </c>
      <c r="AR22" s="32" t="str">
        <f ca="1">IF(ISERROR(OFFSET(RTT!$A$1,SUMPRODUCT((ListeSalariesRTT=$F$36)*(PlageRTT=AP22)*ROW(PlageRTT))-1,0)),"",IF(OFFSET(RTT!$A$1,SUMPRODUCT((ListeSalariesRTT=$F$36)*(PlageRTT=AP22)*ROW(PlageRTT))-1,0)=$F$36,AP22,""))</f>
        <v/>
      </c>
      <c r="AS22" s="38" t="str">
        <f>IF(AT22="","",CHOOSE(MATCH(WEEKDAY(AT22,2),{1;2;3;4;5;6;7}),"L","M","ME","J","V","S","D"))</f>
        <v>ME</v>
      </c>
      <c r="AT22" s="39">
        <f t="shared" si="23"/>
        <v>40898</v>
      </c>
      <c r="AU22" s="26" t="str">
        <f t="shared" ca="1" si="11"/>
        <v/>
      </c>
      <c r="AV22" s="32" t="str">
        <f ca="1">IF(ISERROR(OFFSET(RTT!$A$1,SUMPRODUCT((ListeSalariesRTT=$F$36)*(PlageRTT=AT22)*ROW(PlageRTT))-1,0)),"",IF(OFFSET(RTT!$A$1,SUMPRODUCT((ListeSalariesRTT=$F$36)*(PlageRTT=AT22)*ROW(PlageRTT))-1,0)=$F$36,AT22,""))</f>
        <v/>
      </c>
    </row>
    <row r="23" spans="1:48">
      <c r="A23" s="38" t="str">
        <f>IF(B23="","",CHOOSE(MATCH(WEEKDAY(B23,2),{1;2;3;4;5;6;7}),"L","M","ME","J","V","S","D"))</f>
        <v>S</v>
      </c>
      <c r="B23" s="39">
        <f t="shared" si="12"/>
        <v>40565</v>
      </c>
      <c r="C23" s="26" t="str">
        <f t="shared" ca="1" si="0"/>
        <v/>
      </c>
      <c r="D23" s="32" t="str">
        <f ca="1">IF(ISERROR(OFFSET(RTT!$A$1,SUMPRODUCT((ListeSalariesRTT=$F$36)*(PlageRTT=B23)*ROW(PlageRTT))-1,0)),"",IF(OFFSET(RTT!$A$1,SUMPRODUCT((ListeSalariesRTT=$F$36)*(PlageRTT=B23)*ROW(PlageRTT))-1,0)=$F$36,B23,""))</f>
        <v/>
      </c>
      <c r="E23" s="38" t="str">
        <f>IF(F23="","",CHOOSE(MATCH(WEEKDAY(F23,2),{1;2;3;4;5;6;7}),"L","M","ME","J","V","S","D"))</f>
        <v>M</v>
      </c>
      <c r="F23" s="39">
        <f t="shared" si="13"/>
        <v>40596</v>
      </c>
      <c r="G23" s="26" t="str">
        <f t="shared" ca="1" si="1"/>
        <v/>
      </c>
      <c r="H23" s="32" t="str">
        <f ca="1">IF(ISERROR(OFFSET(RTT!$A$1,SUMPRODUCT((ListeSalariesRTT=$F$36)*(PlageRTT=F23)*ROW(PlageRTT))-1,0)),"",IF(OFFSET(RTT!$A$1,SUMPRODUCT((ListeSalariesRTT=$F$36)*(PlageRTT=F23)*ROW(PlageRTT))-1,0)=$F$36,F23,""))</f>
        <v/>
      </c>
      <c r="I23" s="38" t="str">
        <f>IF(J23="","",CHOOSE(MATCH(WEEKDAY(J23,2),{1;2;3;4;5;6;7}),"L","M","ME","J","V","S","D"))</f>
        <v>M</v>
      </c>
      <c r="J23" s="39">
        <f t="shared" si="14"/>
        <v>40624</v>
      </c>
      <c r="K23" s="26" t="str">
        <f t="shared" ca="1" si="2"/>
        <v/>
      </c>
      <c r="L23" s="32" t="str">
        <f ca="1">IF(ISERROR(OFFSET(RTT!$A$1,SUMPRODUCT((ListeSalariesRTT=$F$36)*(PlageRTT=J23)*ROW(PlageRTT))-1,0)),"",IF(OFFSET(RTT!$A$1,SUMPRODUCT((ListeSalariesRTT=$F$36)*(PlageRTT=J23)*ROW(PlageRTT))-1,0)=$F$36,J23,""))</f>
        <v/>
      </c>
      <c r="M23" s="38" t="str">
        <f>IF(N23="","",CHOOSE(MATCH(WEEKDAY(N23,2),{1;2;3;4;5;6;7}),"L","M","ME","J","V","S","D"))</f>
        <v>V</v>
      </c>
      <c r="N23" s="39">
        <f t="shared" si="15"/>
        <v>40655</v>
      </c>
      <c r="O23" s="26" t="str">
        <f t="shared" ca="1" si="3"/>
        <v/>
      </c>
      <c r="P23" s="32" t="str">
        <f ca="1">IF(ISERROR(OFFSET(RTT!$A$1,SUMPRODUCT((ListeSalariesRTT=$F$36)*(PlageRTT=N23)*ROW(PlageRTT))-1,0)),"",IF(OFFSET(RTT!$A$1,SUMPRODUCT((ListeSalariesRTT=$F$36)*(PlageRTT=N23)*ROW(PlageRTT))-1,0)=$F$36,N23,""))</f>
        <v/>
      </c>
      <c r="Q23" s="38" t="str">
        <f>IF(R23="","",CHOOSE(MATCH(WEEKDAY(R23,2),{1;2;3;4;5;6;7}),"L","M","ME","J","V","S","D"))</f>
        <v>D</v>
      </c>
      <c r="R23" s="39">
        <f t="shared" si="16"/>
        <v>40685</v>
      </c>
      <c r="S23" s="26" t="str">
        <f t="shared" ca="1" si="4"/>
        <v/>
      </c>
      <c r="T23" s="32" t="str">
        <f ca="1">IF(ISERROR(OFFSET(RTT!$A$1,SUMPRODUCT((ListeSalariesRTT=$F$36)*(PlageRTT=R23)*ROW(PlageRTT))-1,0)),"",IF(OFFSET(RTT!$A$1,SUMPRODUCT((ListeSalariesRTT=$F$36)*(PlageRTT=R23)*ROW(PlageRTT))-1,0)=$F$36,R23,""))</f>
        <v/>
      </c>
      <c r="U23" s="38" t="str">
        <f>IF(V23="","",CHOOSE(MATCH(WEEKDAY(V23,2),{1;2;3;4;5;6;7}),"L","M","ME","J","V","S","D"))</f>
        <v>ME</v>
      </c>
      <c r="V23" s="39">
        <f t="shared" si="17"/>
        <v>40716</v>
      </c>
      <c r="W23" s="26" t="str">
        <f t="shared" ca="1" si="5"/>
        <v/>
      </c>
      <c r="X23" s="32" t="str">
        <f ca="1">IF(ISERROR(OFFSET(RTT!$A$1,SUMPRODUCT((ListeSalariesRTT=$F$36)*(PlageRTT=V23)*ROW(PlageRTT))-1,0)),"",IF(OFFSET(RTT!$A$1,SUMPRODUCT((ListeSalariesRTT=$F$36)*(PlageRTT=V23)*ROW(PlageRTT))-1,0)=$F$36,V23,""))</f>
        <v/>
      </c>
      <c r="Y23" s="38" t="str">
        <f>IF(Z23="","",CHOOSE(MATCH(WEEKDAY(Z23,2),{1;2;3;4;5;6;7}),"L","M","ME","J","V","S","D"))</f>
        <v>V</v>
      </c>
      <c r="Z23" s="39">
        <f t="shared" si="18"/>
        <v>40746</v>
      </c>
      <c r="AA23" s="26" t="str">
        <f t="shared" ca="1" si="6"/>
        <v/>
      </c>
      <c r="AB23" s="32" t="str">
        <f ca="1">IF(ISERROR(OFFSET(RTT!$A$1,SUMPRODUCT((ListeSalariesRTT=$F$36)*(PlageRTT=Z23)*ROW(PlageRTT))-1,0)),"",IF(OFFSET(RTT!$A$1,SUMPRODUCT((ListeSalariesRTT=$F$36)*(PlageRTT=Z23)*ROW(PlageRTT))-1,0)=$F$36,Z23,""))</f>
        <v/>
      </c>
      <c r="AC23" s="38" t="str">
        <f>IF(AD23="","",CHOOSE(MATCH(WEEKDAY(AD23,2),{1;2;3;4;5;6;7}),"L","M","ME","J","V","S","D"))</f>
        <v>L</v>
      </c>
      <c r="AD23" s="39">
        <f t="shared" si="19"/>
        <v>40777</v>
      </c>
      <c r="AE23" s="26" t="str">
        <f t="shared" ca="1" si="7"/>
        <v/>
      </c>
      <c r="AF23" s="32" t="str">
        <f ca="1">IF(ISERROR(OFFSET(RTT!$A$1,SUMPRODUCT((ListeSalariesRTT=$F$36)*(PlageRTT=AD23)*ROW(PlageRTT))-1,0)),"",IF(OFFSET(RTT!$A$1,SUMPRODUCT((ListeSalariesRTT=$F$36)*(PlageRTT=AD23)*ROW(PlageRTT))-1,0)=$F$36,AD23,""))</f>
        <v/>
      </c>
      <c r="AG23" s="38" t="str">
        <f>IF(AH23="","",CHOOSE(MATCH(WEEKDAY(AH23,2),{1;2;3;4;5;6;7}),"L","M","ME","J","V","S","D"))</f>
        <v>J</v>
      </c>
      <c r="AH23" s="39">
        <f t="shared" si="20"/>
        <v>40808</v>
      </c>
      <c r="AI23" s="26" t="str">
        <f t="shared" ca="1" si="8"/>
        <v/>
      </c>
      <c r="AJ23" s="32" t="str">
        <f ca="1">IF(ISERROR(OFFSET(RTT!$A$1,SUMPRODUCT((ListeSalariesRTT=$F$36)*(PlageRTT=AH23)*ROW(PlageRTT))-1,0)),"",IF(OFFSET(RTT!$A$1,SUMPRODUCT((ListeSalariesRTT=$F$36)*(PlageRTT=AH23)*ROW(PlageRTT))-1,0)=$F$36,AH23,""))</f>
        <v/>
      </c>
      <c r="AK23" s="38" t="str">
        <f>IF(AL23="","",CHOOSE(MATCH(WEEKDAY(AL23,2),{1;2;3;4;5;6;7}),"L","M","ME","J","V","S","D"))</f>
        <v>S</v>
      </c>
      <c r="AL23" s="39">
        <f t="shared" si="21"/>
        <v>40838</v>
      </c>
      <c r="AM23" s="26" t="str">
        <f t="shared" ca="1" si="9"/>
        <v/>
      </c>
      <c r="AN23" s="32" t="str">
        <f ca="1">IF(ISERROR(OFFSET(RTT!$A$1,SUMPRODUCT((ListeSalariesRTT=$F$36)*(PlageRTT=AL23)*ROW(PlageRTT))-1,0)),"",IF(OFFSET(RTT!$A$1,SUMPRODUCT((ListeSalariesRTT=$F$36)*(PlageRTT=AL23)*ROW(PlageRTT))-1,0)=$F$36,AL23,""))</f>
        <v/>
      </c>
      <c r="AO23" s="38" t="str">
        <f>IF(AP23="","",CHOOSE(MATCH(WEEKDAY(AP23,2),{1;2;3;4;5;6;7}),"L","M","ME","J","V","S","D"))</f>
        <v>M</v>
      </c>
      <c r="AP23" s="39">
        <f t="shared" si="22"/>
        <v>40869</v>
      </c>
      <c r="AQ23" s="26" t="str">
        <f t="shared" ca="1" si="10"/>
        <v/>
      </c>
      <c r="AR23" s="32" t="str">
        <f ca="1">IF(ISERROR(OFFSET(RTT!$A$1,SUMPRODUCT((ListeSalariesRTT=$F$36)*(PlageRTT=AP23)*ROW(PlageRTT))-1,0)),"",IF(OFFSET(RTT!$A$1,SUMPRODUCT((ListeSalariesRTT=$F$36)*(PlageRTT=AP23)*ROW(PlageRTT))-1,0)=$F$36,AP23,""))</f>
        <v/>
      </c>
      <c r="AS23" s="38" t="str">
        <f>IF(AT23="","",CHOOSE(MATCH(WEEKDAY(AT23,2),{1;2;3;4;5;6;7}),"L","M","ME","J","V","S","D"))</f>
        <v>J</v>
      </c>
      <c r="AT23" s="39">
        <f t="shared" si="23"/>
        <v>40899</v>
      </c>
      <c r="AU23" s="26" t="str">
        <f t="shared" ca="1" si="11"/>
        <v/>
      </c>
      <c r="AV23" s="32" t="str">
        <f ca="1">IF(ISERROR(OFFSET(RTT!$A$1,SUMPRODUCT((ListeSalariesRTT=$F$36)*(PlageRTT=AT23)*ROW(PlageRTT))-1,0)),"",IF(OFFSET(RTT!$A$1,SUMPRODUCT((ListeSalariesRTT=$F$36)*(PlageRTT=AT23)*ROW(PlageRTT))-1,0)=$F$36,AT23,""))</f>
        <v/>
      </c>
    </row>
    <row r="24" spans="1:48">
      <c r="A24" s="38" t="str">
        <f>IF(B24="","",CHOOSE(MATCH(WEEKDAY(B24,2),{1;2;3;4;5;6;7}),"L","M","ME","J","V","S","D"))</f>
        <v>D</v>
      </c>
      <c r="B24" s="39">
        <f t="shared" si="12"/>
        <v>40566</v>
      </c>
      <c r="C24" s="26" t="str">
        <f t="shared" ca="1" si="0"/>
        <v/>
      </c>
      <c r="D24" s="32" t="str">
        <f ca="1">IF(ISERROR(OFFSET(RTT!$A$1,SUMPRODUCT((ListeSalariesRTT=$F$36)*(PlageRTT=B24)*ROW(PlageRTT))-1,0)),"",IF(OFFSET(RTT!$A$1,SUMPRODUCT((ListeSalariesRTT=$F$36)*(PlageRTT=B24)*ROW(PlageRTT))-1,0)=$F$36,B24,""))</f>
        <v/>
      </c>
      <c r="E24" s="38" t="str">
        <f>IF(F24="","",CHOOSE(MATCH(WEEKDAY(F24,2),{1;2;3;4;5;6;7}),"L","M","ME","J","V","S","D"))</f>
        <v>ME</v>
      </c>
      <c r="F24" s="39">
        <f t="shared" si="13"/>
        <v>40597</v>
      </c>
      <c r="G24" s="26" t="str">
        <f t="shared" ca="1" si="1"/>
        <v/>
      </c>
      <c r="H24" s="32" t="str">
        <f ca="1">IF(ISERROR(OFFSET(RTT!$A$1,SUMPRODUCT((ListeSalariesRTT=$F$36)*(PlageRTT=F24)*ROW(PlageRTT))-1,0)),"",IF(OFFSET(RTT!$A$1,SUMPRODUCT((ListeSalariesRTT=$F$36)*(PlageRTT=F24)*ROW(PlageRTT))-1,0)=$F$36,F24,""))</f>
        <v/>
      </c>
      <c r="I24" s="38" t="str">
        <f>IF(J24="","",CHOOSE(MATCH(WEEKDAY(J24,2),{1;2;3;4;5;6;7}),"L","M","ME","J","V","S","D"))</f>
        <v>ME</v>
      </c>
      <c r="J24" s="39">
        <f t="shared" si="14"/>
        <v>40625</v>
      </c>
      <c r="K24" s="26" t="str">
        <f t="shared" ca="1" si="2"/>
        <v/>
      </c>
      <c r="L24" s="32" t="str">
        <f ca="1">IF(ISERROR(OFFSET(RTT!$A$1,SUMPRODUCT((ListeSalariesRTT=$F$36)*(PlageRTT=J24)*ROW(PlageRTT))-1,0)),"",IF(OFFSET(RTT!$A$1,SUMPRODUCT((ListeSalariesRTT=$F$36)*(PlageRTT=J24)*ROW(PlageRTT))-1,0)=$F$36,J24,""))</f>
        <v/>
      </c>
      <c r="M24" s="38" t="str">
        <f>IF(N24="","",CHOOSE(MATCH(WEEKDAY(N24,2),{1;2;3;4;5;6;7}),"L","M","ME","J","V","S","D"))</f>
        <v>S</v>
      </c>
      <c r="N24" s="39">
        <f t="shared" si="15"/>
        <v>40656</v>
      </c>
      <c r="O24" s="26" t="str">
        <f t="shared" ca="1" si="3"/>
        <v/>
      </c>
      <c r="P24" s="32" t="str">
        <f ca="1">IF(ISERROR(OFFSET(RTT!$A$1,SUMPRODUCT((ListeSalariesRTT=$F$36)*(PlageRTT=N24)*ROW(PlageRTT))-1,0)),"",IF(OFFSET(RTT!$A$1,SUMPRODUCT((ListeSalariesRTT=$F$36)*(PlageRTT=N24)*ROW(PlageRTT))-1,0)=$F$36,N24,""))</f>
        <v/>
      </c>
      <c r="Q24" s="38" t="str">
        <f>IF(R24="","",CHOOSE(MATCH(WEEKDAY(R24,2),{1;2;3;4;5;6;7}),"L","M","ME","J","V","S","D"))</f>
        <v>L</v>
      </c>
      <c r="R24" s="39">
        <f t="shared" si="16"/>
        <v>40686</v>
      </c>
      <c r="S24" s="26" t="str">
        <f t="shared" ca="1" si="4"/>
        <v/>
      </c>
      <c r="T24" s="32" t="str">
        <f ca="1">IF(ISERROR(OFFSET(RTT!$A$1,SUMPRODUCT((ListeSalariesRTT=$F$36)*(PlageRTT=R24)*ROW(PlageRTT))-1,0)),"",IF(OFFSET(RTT!$A$1,SUMPRODUCT((ListeSalariesRTT=$F$36)*(PlageRTT=R24)*ROW(PlageRTT))-1,0)=$F$36,R24,""))</f>
        <v/>
      </c>
      <c r="U24" s="38" t="str">
        <f>IF(V24="","",CHOOSE(MATCH(WEEKDAY(V24,2),{1;2;3;4;5;6;7}),"L","M","ME","J","V","S","D"))</f>
        <v>J</v>
      </c>
      <c r="V24" s="39">
        <f t="shared" si="17"/>
        <v>40717</v>
      </c>
      <c r="W24" s="26" t="str">
        <f t="shared" ca="1" si="5"/>
        <v/>
      </c>
      <c r="X24" s="32" t="str">
        <f ca="1">IF(ISERROR(OFFSET(RTT!$A$1,SUMPRODUCT((ListeSalariesRTT=$F$36)*(PlageRTT=V24)*ROW(PlageRTT))-1,0)),"",IF(OFFSET(RTT!$A$1,SUMPRODUCT((ListeSalariesRTT=$F$36)*(PlageRTT=V24)*ROW(PlageRTT))-1,0)=$F$36,V24,""))</f>
        <v/>
      </c>
      <c r="Y24" s="38" t="str">
        <f>IF(Z24="","",CHOOSE(MATCH(WEEKDAY(Z24,2),{1;2;3;4;5;6;7}),"L","M","ME","J","V","S","D"))</f>
        <v>S</v>
      </c>
      <c r="Z24" s="39">
        <f t="shared" si="18"/>
        <v>40747</v>
      </c>
      <c r="AA24" s="26" t="str">
        <f t="shared" ca="1" si="6"/>
        <v/>
      </c>
      <c r="AB24" s="32" t="str">
        <f ca="1">IF(ISERROR(OFFSET(RTT!$A$1,SUMPRODUCT((ListeSalariesRTT=$F$36)*(PlageRTT=Z24)*ROW(PlageRTT))-1,0)),"",IF(OFFSET(RTT!$A$1,SUMPRODUCT((ListeSalariesRTT=$F$36)*(PlageRTT=Z24)*ROW(PlageRTT))-1,0)=$F$36,Z24,""))</f>
        <v/>
      </c>
      <c r="AC24" s="38" t="str">
        <f>IF(AD24="","",CHOOSE(MATCH(WEEKDAY(AD24,2),{1;2;3;4;5;6;7}),"L","M","ME","J","V","S","D"))</f>
        <v>M</v>
      </c>
      <c r="AD24" s="39">
        <f t="shared" si="19"/>
        <v>40778</v>
      </c>
      <c r="AE24" s="26" t="str">
        <f t="shared" ca="1" si="7"/>
        <v/>
      </c>
      <c r="AF24" s="32" t="str">
        <f ca="1">IF(ISERROR(OFFSET(RTT!$A$1,SUMPRODUCT((ListeSalariesRTT=$F$36)*(PlageRTT=AD24)*ROW(PlageRTT))-1,0)),"",IF(OFFSET(RTT!$A$1,SUMPRODUCT((ListeSalariesRTT=$F$36)*(PlageRTT=AD24)*ROW(PlageRTT))-1,0)=$F$36,AD24,""))</f>
        <v/>
      </c>
      <c r="AG24" s="38" t="str">
        <f>IF(AH24="","",CHOOSE(MATCH(WEEKDAY(AH24,2),{1;2;3;4;5;6;7}),"L","M","ME","J","V","S","D"))</f>
        <v>V</v>
      </c>
      <c r="AH24" s="39">
        <f t="shared" si="20"/>
        <v>40809</v>
      </c>
      <c r="AI24" s="26" t="str">
        <f t="shared" ca="1" si="8"/>
        <v/>
      </c>
      <c r="AJ24" s="32" t="str">
        <f ca="1">IF(ISERROR(OFFSET(RTT!$A$1,SUMPRODUCT((ListeSalariesRTT=$F$36)*(PlageRTT=AH24)*ROW(PlageRTT))-1,0)),"",IF(OFFSET(RTT!$A$1,SUMPRODUCT((ListeSalariesRTT=$F$36)*(PlageRTT=AH24)*ROW(PlageRTT))-1,0)=$F$36,AH24,""))</f>
        <v/>
      </c>
      <c r="AK24" s="38" t="str">
        <f>IF(AL24="","",CHOOSE(MATCH(WEEKDAY(AL24,2),{1;2;3;4;5;6;7}),"L","M","ME","J","V","S","D"))</f>
        <v>D</v>
      </c>
      <c r="AL24" s="39">
        <f t="shared" si="21"/>
        <v>40839</v>
      </c>
      <c r="AM24" s="26" t="str">
        <f t="shared" ca="1" si="9"/>
        <v/>
      </c>
      <c r="AN24" s="32" t="str">
        <f ca="1">IF(ISERROR(OFFSET(RTT!$A$1,SUMPRODUCT((ListeSalariesRTT=$F$36)*(PlageRTT=AL24)*ROW(PlageRTT))-1,0)),"",IF(OFFSET(RTT!$A$1,SUMPRODUCT((ListeSalariesRTT=$F$36)*(PlageRTT=AL24)*ROW(PlageRTT))-1,0)=$F$36,AL24,""))</f>
        <v/>
      </c>
      <c r="AO24" s="38" t="str">
        <f>IF(AP24="","",CHOOSE(MATCH(WEEKDAY(AP24,2),{1;2;3;4;5;6;7}),"L","M","ME","J","V","S","D"))</f>
        <v>ME</v>
      </c>
      <c r="AP24" s="39">
        <f t="shared" si="22"/>
        <v>40870</v>
      </c>
      <c r="AQ24" s="26" t="str">
        <f t="shared" ca="1" si="10"/>
        <v/>
      </c>
      <c r="AR24" s="32" t="str">
        <f ca="1">IF(ISERROR(OFFSET(RTT!$A$1,SUMPRODUCT((ListeSalariesRTT=$F$36)*(PlageRTT=AP24)*ROW(PlageRTT))-1,0)),"",IF(OFFSET(RTT!$A$1,SUMPRODUCT((ListeSalariesRTT=$F$36)*(PlageRTT=AP24)*ROW(PlageRTT))-1,0)=$F$36,AP24,""))</f>
        <v/>
      </c>
      <c r="AS24" s="38" t="str">
        <f>IF(AT24="","",CHOOSE(MATCH(WEEKDAY(AT24,2),{1;2;3;4;5;6;7}),"L","M","ME","J","V","S","D"))</f>
        <v>V</v>
      </c>
      <c r="AT24" s="39">
        <f t="shared" si="23"/>
        <v>40900</v>
      </c>
      <c r="AU24" s="26" t="str">
        <f t="shared" ca="1" si="11"/>
        <v/>
      </c>
      <c r="AV24" s="32" t="str">
        <f ca="1">IF(ISERROR(OFFSET(RTT!$A$1,SUMPRODUCT((ListeSalariesRTT=$F$36)*(PlageRTT=AT24)*ROW(PlageRTT))-1,0)),"",IF(OFFSET(RTT!$A$1,SUMPRODUCT((ListeSalariesRTT=$F$36)*(PlageRTT=AT24)*ROW(PlageRTT))-1,0)=$F$36,AT24,""))</f>
        <v/>
      </c>
    </row>
    <row r="25" spans="1:48">
      <c r="A25" s="38" t="str">
        <f>IF(B25="","",CHOOSE(MATCH(WEEKDAY(B25,2),{1;2;3;4;5;6;7}),"L","M","ME","J","V","S","D"))</f>
        <v>L</v>
      </c>
      <c r="B25" s="39">
        <f t="shared" si="12"/>
        <v>40567</v>
      </c>
      <c r="C25" s="26" t="str">
        <f t="shared" ca="1" si="0"/>
        <v/>
      </c>
      <c r="D25" s="32" t="str">
        <f ca="1">IF(ISERROR(OFFSET(RTT!$A$1,SUMPRODUCT((ListeSalariesRTT=$F$36)*(PlageRTT=B25)*ROW(PlageRTT))-1,0)),"",IF(OFFSET(RTT!$A$1,SUMPRODUCT((ListeSalariesRTT=$F$36)*(PlageRTT=B25)*ROW(PlageRTT))-1,0)=$F$36,B25,""))</f>
        <v/>
      </c>
      <c r="E25" s="38" t="str">
        <f>IF(F25="","",CHOOSE(MATCH(WEEKDAY(F25,2),{1;2;3;4;5;6;7}),"L","M","ME","J","V","S","D"))</f>
        <v>J</v>
      </c>
      <c r="F25" s="39">
        <f t="shared" si="13"/>
        <v>40598</v>
      </c>
      <c r="G25" s="26" t="str">
        <f t="shared" ca="1" si="1"/>
        <v/>
      </c>
      <c r="H25" s="32" t="str">
        <f ca="1">IF(ISERROR(OFFSET(RTT!$A$1,SUMPRODUCT((ListeSalariesRTT=$F$36)*(PlageRTT=F25)*ROW(PlageRTT))-1,0)),"",IF(OFFSET(RTT!$A$1,SUMPRODUCT((ListeSalariesRTT=$F$36)*(PlageRTT=F25)*ROW(PlageRTT))-1,0)=$F$36,F25,""))</f>
        <v/>
      </c>
      <c r="I25" s="38" t="str">
        <f>IF(J25="","",CHOOSE(MATCH(WEEKDAY(J25,2),{1;2;3;4;5;6;7}),"L","M","ME","J","V","S","D"))</f>
        <v>J</v>
      </c>
      <c r="J25" s="39">
        <f t="shared" si="14"/>
        <v>40626</v>
      </c>
      <c r="K25" s="26" t="str">
        <f t="shared" ca="1" si="2"/>
        <v/>
      </c>
      <c r="L25" s="32" t="str">
        <f ca="1">IF(ISERROR(OFFSET(RTT!$A$1,SUMPRODUCT((ListeSalariesRTT=$F$36)*(PlageRTT=J25)*ROW(PlageRTT))-1,0)),"",IF(OFFSET(RTT!$A$1,SUMPRODUCT((ListeSalariesRTT=$F$36)*(PlageRTT=J25)*ROW(PlageRTT))-1,0)=$F$36,J25,""))</f>
        <v/>
      </c>
      <c r="M25" s="38" t="str">
        <f>IF(N25="","",CHOOSE(MATCH(WEEKDAY(N25,2),{1;2;3;4;5;6;7}),"L","M","ME","J","V","S","D"))</f>
        <v>D</v>
      </c>
      <c r="N25" s="39">
        <f t="shared" si="15"/>
        <v>40657</v>
      </c>
      <c r="O25" s="26" t="str">
        <f t="shared" ca="1" si="3"/>
        <v/>
      </c>
      <c r="P25" s="32" t="str">
        <f ca="1">IF(ISERROR(OFFSET(RTT!$A$1,SUMPRODUCT((ListeSalariesRTT=$F$36)*(PlageRTT=N25)*ROW(PlageRTT))-1,0)),"",IF(OFFSET(RTT!$A$1,SUMPRODUCT((ListeSalariesRTT=$F$36)*(PlageRTT=N25)*ROW(PlageRTT))-1,0)=$F$36,N25,""))</f>
        <v/>
      </c>
      <c r="Q25" s="38" t="str">
        <f>IF(R25="","",CHOOSE(MATCH(WEEKDAY(R25,2),{1;2;3;4;5;6;7}),"L","M","ME","J","V","S","D"))</f>
        <v>M</v>
      </c>
      <c r="R25" s="39">
        <f t="shared" si="16"/>
        <v>40687</v>
      </c>
      <c r="S25" s="26" t="str">
        <f t="shared" ca="1" si="4"/>
        <v/>
      </c>
      <c r="T25" s="32" t="str">
        <f ca="1">IF(ISERROR(OFFSET(RTT!$A$1,SUMPRODUCT((ListeSalariesRTT=$F$36)*(PlageRTT=R25)*ROW(PlageRTT))-1,0)),"",IF(OFFSET(RTT!$A$1,SUMPRODUCT((ListeSalariesRTT=$F$36)*(PlageRTT=R25)*ROW(PlageRTT))-1,0)=$F$36,R25,""))</f>
        <v/>
      </c>
      <c r="U25" s="38" t="str">
        <f>IF(V25="","",CHOOSE(MATCH(WEEKDAY(V25,2),{1;2;3;4;5;6;7}),"L","M","ME","J","V","S","D"))</f>
        <v>V</v>
      </c>
      <c r="V25" s="39">
        <f t="shared" si="17"/>
        <v>40718</v>
      </c>
      <c r="W25" s="26" t="str">
        <f t="shared" ca="1" si="5"/>
        <v/>
      </c>
      <c r="X25" s="32" t="str">
        <f ca="1">IF(ISERROR(OFFSET(RTT!$A$1,SUMPRODUCT((ListeSalariesRTT=$F$36)*(PlageRTT=V25)*ROW(PlageRTT))-1,0)),"",IF(OFFSET(RTT!$A$1,SUMPRODUCT((ListeSalariesRTT=$F$36)*(PlageRTT=V25)*ROW(PlageRTT))-1,0)=$F$36,V25,""))</f>
        <v/>
      </c>
      <c r="Y25" s="38" t="str">
        <f>IF(Z25="","",CHOOSE(MATCH(WEEKDAY(Z25,2),{1;2;3;4;5;6;7}),"L","M","ME","J","V","S","D"))</f>
        <v>D</v>
      </c>
      <c r="Z25" s="39">
        <f t="shared" si="18"/>
        <v>40748</v>
      </c>
      <c r="AA25" s="26" t="str">
        <f t="shared" ca="1" si="6"/>
        <v/>
      </c>
      <c r="AB25" s="32" t="str">
        <f ca="1">IF(ISERROR(OFFSET(RTT!$A$1,SUMPRODUCT((ListeSalariesRTT=$F$36)*(PlageRTT=Z25)*ROW(PlageRTT))-1,0)),"",IF(OFFSET(RTT!$A$1,SUMPRODUCT((ListeSalariesRTT=$F$36)*(PlageRTT=Z25)*ROW(PlageRTT))-1,0)=$F$36,Z25,""))</f>
        <v/>
      </c>
      <c r="AC25" s="38" t="str">
        <f>IF(AD25="","",CHOOSE(MATCH(WEEKDAY(AD25,2),{1;2;3;4;5;6;7}),"L","M","ME","J","V","S","D"))</f>
        <v>ME</v>
      </c>
      <c r="AD25" s="39">
        <f t="shared" si="19"/>
        <v>40779</v>
      </c>
      <c r="AE25" s="26" t="str">
        <f t="shared" ca="1" si="7"/>
        <v/>
      </c>
      <c r="AF25" s="32" t="str">
        <f ca="1">IF(ISERROR(OFFSET(RTT!$A$1,SUMPRODUCT((ListeSalariesRTT=$F$36)*(PlageRTT=AD25)*ROW(PlageRTT))-1,0)),"",IF(OFFSET(RTT!$A$1,SUMPRODUCT((ListeSalariesRTT=$F$36)*(PlageRTT=AD25)*ROW(PlageRTT))-1,0)=$F$36,AD25,""))</f>
        <v/>
      </c>
      <c r="AG25" s="38" t="str">
        <f>IF(AH25="","",CHOOSE(MATCH(WEEKDAY(AH25,2),{1;2;3;4;5;6;7}),"L","M","ME","J","V","S","D"))</f>
        <v>S</v>
      </c>
      <c r="AH25" s="39">
        <f t="shared" si="20"/>
        <v>40810</v>
      </c>
      <c r="AI25" s="26" t="str">
        <f t="shared" ca="1" si="8"/>
        <v/>
      </c>
      <c r="AJ25" s="32" t="str">
        <f ca="1">IF(ISERROR(OFFSET(RTT!$A$1,SUMPRODUCT((ListeSalariesRTT=$F$36)*(PlageRTT=AH25)*ROW(PlageRTT))-1,0)),"",IF(OFFSET(RTT!$A$1,SUMPRODUCT((ListeSalariesRTT=$F$36)*(PlageRTT=AH25)*ROW(PlageRTT))-1,0)=$F$36,AH25,""))</f>
        <v/>
      </c>
      <c r="AK25" s="38" t="str">
        <f>IF(AL25="","",CHOOSE(MATCH(WEEKDAY(AL25,2),{1;2;3;4;5;6;7}),"L","M","ME","J","V","S","D"))</f>
        <v>L</v>
      </c>
      <c r="AL25" s="39">
        <f t="shared" si="21"/>
        <v>40840</v>
      </c>
      <c r="AM25" s="26" t="str">
        <f t="shared" ca="1" si="9"/>
        <v/>
      </c>
      <c r="AN25" s="32" t="str">
        <f ca="1">IF(ISERROR(OFFSET(RTT!$A$1,SUMPRODUCT((ListeSalariesRTT=$F$36)*(PlageRTT=AL25)*ROW(PlageRTT))-1,0)),"",IF(OFFSET(RTT!$A$1,SUMPRODUCT((ListeSalariesRTT=$F$36)*(PlageRTT=AL25)*ROW(PlageRTT))-1,0)=$F$36,AL25,""))</f>
        <v/>
      </c>
      <c r="AO25" s="38" t="str">
        <f>IF(AP25="","",CHOOSE(MATCH(WEEKDAY(AP25,2),{1;2;3;4;5;6;7}),"L","M","ME","J","V","S","D"))</f>
        <v>J</v>
      </c>
      <c r="AP25" s="39">
        <f t="shared" si="22"/>
        <v>40871</v>
      </c>
      <c r="AQ25" s="26" t="str">
        <f t="shared" ca="1" si="10"/>
        <v/>
      </c>
      <c r="AR25" s="32" t="str">
        <f ca="1">IF(ISERROR(OFFSET(RTT!$A$1,SUMPRODUCT((ListeSalariesRTT=$F$36)*(PlageRTT=AP25)*ROW(PlageRTT))-1,0)),"",IF(OFFSET(RTT!$A$1,SUMPRODUCT((ListeSalariesRTT=$F$36)*(PlageRTT=AP25)*ROW(PlageRTT))-1,0)=$F$36,AP25,""))</f>
        <v/>
      </c>
      <c r="AS25" s="38" t="str">
        <f>IF(AT25="","",CHOOSE(MATCH(WEEKDAY(AT25,2),{1;2;3;4;5;6;7}),"L","M","ME","J","V","S","D"))</f>
        <v>S</v>
      </c>
      <c r="AT25" s="39">
        <f t="shared" si="23"/>
        <v>40901</v>
      </c>
      <c r="AU25" s="26" t="str">
        <f t="shared" ca="1" si="11"/>
        <v/>
      </c>
      <c r="AV25" s="32" t="str">
        <f ca="1">IF(ISERROR(OFFSET(RTT!$A$1,SUMPRODUCT((ListeSalariesRTT=$F$36)*(PlageRTT=AT25)*ROW(PlageRTT))-1,0)),"",IF(OFFSET(RTT!$A$1,SUMPRODUCT((ListeSalariesRTT=$F$36)*(PlageRTT=AT25)*ROW(PlageRTT))-1,0)=$F$36,AT25,""))</f>
        <v/>
      </c>
    </row>
    <row r="26" spans="1:48">
      <c r="A26" s="38" t="str">
        <f>IF(B26="","",CHOOSE(MATCH(WEEKDAY(B26,2),{1;2;3;4;5;6;7}),"L","M","ME","J","V","S","D"))</f>
        <v>M</v>
      </c>
      <c r="B26" s="39">
        <f t="shared" si="12"/>
        <v>40568</v>
      </c>
      <c r="C26" s="26" t="str">
        <f t="shared" ca="1" si="0"/>
        <v/>
      </c>
      <c r="D26" s="32" t="str">
        <f ca="1">IF(ISERROR(OFFSET(RTT!$A$1,SUMPRODUCT((ListeSalariesRTT=$F$36)*(PlageRTT=B26)*ROW(PlageRTT))-1,0)),"",IF(OFFSET(RTT!$A$1,SUMPRODUCT((ListeSalariesRTT=$F$36)*(PlageRTT=B26)*ROW(PlageRTT))-1,0)=$F$36,B26,""))</f>
        <v/>
      </c>
      <c r="E26" s="38" t="str">
        <f>IF(F26="","",CHOOSE(MATCH(WEEKDAY(F26,2),{1;2;3;4;5;6;7}),"L","M","ME","J","V","S","D"))</f>
        <v>V</v>
      </c>
      <c r="F26" s="39">
        <f t="shared" si="13"/>
        <v>40599</v>
      </c>
      <c r="G26" s="26" t="str">
        <f t="shared" ca="1" si="1"/>
        <v/>
      </c>
      <c r="H26" s="32" t="str">
        <f ca="1">IF(ISERROR(OFFSET(RTT!$A$1,SUMPRODUCT((ListeSalariesRTT=$F$36)*(PlageRTT=F26)*ROW(PlageRTT))-1,0)),"",IF(OFFSET(RTT!$A$1,SUMPRODUCT((ListeSalariesRTT=$F$36)*(PlageRTT=F26)*ROW(PlageRTT))-1,0)=$F$36,F26,""))</f>
        <v/>
      </c>
      <c r="I26" s="38" t="str">
        <f>IF(J26="","",CHOOSE(MATCH(WEEKDAY(J26,2),{1;2;3;4;5;6;7}),"L","M","ME","J","V","S","D"))</f>
        <v>V</v>
      </c>
      <c r="J26" s="39">
        <f t="shared" si="14"/>
        <v>40627</v>
      </c>
      <c r="K26" s="26" t="str">
        <f t="shared" ca="1" si="2"/>
        <v/>
      </c>
      <c r="L26" s="32" t="str">
        <f ca="1">IF(ISERROR(OFFSET(RTT!$A$1,SUMPRODUCT((ListeSalariesRTT=$F$36)*(PlageRTT=J26)*ROW(PlageRTT))-1,0)),"",IF(OFFSET(RTT!$A$1,SUMPRODUCT((ListeSalariesRTT=$F$36)*(PlageRTT=J26)*ROW(PlageRTT))-1,0)=$F$36,J26,""))</f>
        <v/>
      </c>
      <c r="M26" s="38" t="str">
        <f>IF(N26="","",CHOOSE(MATCH(WEEKDAY(N26,2),{1;2;3;4;5;6;7}),"L","M","ME","J","V","S","D"))</f>
        <v>L</v>
      </c>
      <c r="N26" s="39">
        <f t="shared" si="15"/>
        <v>40658</v>
      </c>
      <c r="O26" s="26" t="str">
        <f t="shared" ca="1" si="3"/>
        <v/>
      </c>
      <c r="P26" s="32" t="str">
        <f ca="1">IF(ISERROR(OFFSET(RTT!$A$1,SUMPRODUCT((ListeSalariesRTT=$F$36)*(PlageRTT=N26)*ROW(PlageRTT))-1,0)),"",IF(OFFSET(RTT!$A$1,SUMPRODUCT((ListeSalariesRTT=$F$36)*(PlageRTT=N26)*ROW(PlageRTT))-1,0)=$F$36,N26,""))</f>
        <v/>
      </c>
      <c r="Q26" s="38" t="str">
        <f>IF(R26="","",CHOOSE(MATCH(WEEKDAY(R26,2),{1;2;3;4;5;6;7}),"L","M","ME","J","V","S","D"))</f>
        <v>ME</v>
      </c>
      <c r="R26" s="39">
        <f t="shared" si="16"/>
        <v>40688</v>
      </c>
      <c r="S26" s="26" t="str">
        <f t="shared" ca="1" si="4"/>
        <v/>
      </c>
      <c r="T26" s="32" t="str">
        <f ca="1">IF(ISERROR(OFFSET(RTT!$A$1,SUMPRODUCT((ListeSalariesRTT=$F$36)*(PlageRTT=R26)*ROW(PlageRTT))-1,0)),"",IF(OFFSET(RTT!$A$1,SUMPRODUCT((ListeSalariesRTT=$F$36)*(PlageRTT=R26)*ROW(PlageRTT))-1,0)=$F$36,R26,""))</f>
        <v/>
      </c>
      <c r="U26" s="38" t="str">
        <f>IF(V26="","",CHOOSE(MATCH(WEEKDAY(V26,2),{1;2;3;4;5;6;7}),"L","M","ME","J","V","S","D"))</f>
        <v>S</v>
      </c>
      <c r="V26" s="39">
        <f t="shared" si="17"/>
        <v>40719</v>
      </c>
      <c r="W26" s="26" t="str">
        <f t="shared" ca="1" si="5"/>
        <v/>
      </c>
      <c r="X26" s="32" t="str">
        <f ca="1">IF(ISERROR(OFFSET(RTT!$A$1,SUMPRODUCT((ListeSalariesRTT=$F$36)*(PlageRTT=V26)*ROW(PlageRTT))-1,0)),"",IF(OFFSET(RTT!$A$1,SUMPRODUCT((ListeSalariesRTT=$F$36)*(PlageRTT=V26)*ROW(PlageRTT))-1,0)=$F$36,V26,""))</f>
        <v/>
      </c>
      <c r="Y26" s="38" t="str">
        <f>IF(Z26="","",CHOOSE(MATCH(WEEKDAY(Z26,2),{1;2;3;4;5;6;7}),"L","M","ME","J","V","S","D"))</f>
        <v>L</v>
      </c>
      <c r="Z26" s="39">
        <f t="shared" si="18"/>
        <v>40749</v>
      </c>
      <c r="AA26" s="26" t="str">
        <f t="shared" ca="1" si="6"/>
        <v/>
      </c>
      <c r="AB26" s="32" t="str">
        <f ca="1">IF(ISERROR(OFFSET(RTT!$A$1,SUMPRODUCT((ListeSalariesRTT=$F$36)*(PlageRTT=Z26)*ROW(PlageRTT))-1,0)),"",IF(OFFSET(RTT!$A$1,SUMPRODUCT((ListeSalariesRTT=$F$36)*(PlageRTT=Z26)*ROW(PlageRTT))-1,0)=$F$36,Z26,""))</f>
        <v/>
      </c>
      <c r="AC26" s="38" t="str">
        <f>IF(AD26="","",CHOOSE(MATCH(WEEKDAY(AD26,2),{1;2;3;4;5;6;7}),"L","M","ME","J","V","S","D"))</f>
        <v>J</v>
      </c>
      <c r="AD26" s="39">
        <f t="shared" si="19"/>
        <v>40780</v>
      </c>
      <c r="AE26" s="26" t="str">
        <f t="shared" ca="1" si="7"/>
        <v/>
      </c>
      <c r="AF26" s="32" t="str">
        <f ca="1">IF(ISERROR(OFFSET(RTT!$A$1,SUMPRODUCT((ListeSalariesRTT=$F$36)*(PlageRTT=AD26)*ROW(PlageRTT))-1,0)),"",IF(OFFSET(RTT!$A$1,SUMPRODUCT((ListeSalariesRTT=$F$36)*(PlageRTT=AD26)*ROW(PlageRTT))-1,0)=$F$36,AD26,""))</f>
        <v/>
      </c>
      <c r="AG26" s="38" t="str">
        <f>IF(AH26="","",CHOOSE(MATCH(WEEKDAY(AH26,2),{1;2;3;4;5;6;7}),"L","M","ME","J","V","S","D"))</f>
        <v>D</v>
      </c>
      <c r="AH26" s="39">
        <f t="shared" si="20"/>
        <v>40811</v>
      </c>
      <c r="AI26" s="26" t="str">
        <f t="shared" ca="1" si="8"/>
        <v/>
      </c>
      <c r="AJ26" s="32" t="str">
        <f ca="1">IF(ISERROR(OFFSET(RTT!$A$1,SUMPRODUCT((ListeSalariesRTT=$F$36)*(PlageRTT=AH26)*ROW(PlageRTT))-1,0)),"",IF(OFFSET(RTT!$A$1,SUMPRODUCT((ListeSalariesRTT=$F$36)*(PlageRTT=AH26)*ROW(PlageRTT))-1,0)=$F$36,AH26,""))</f>
        <v/>
      </c>
      <c r="AK26" s="38" t="str">
        <f>IF(AL26="","",CHOOSE(MATCH(WEEKDAY(AL26,2),{1;2;3;4;5;6;7}),"L","M","ME","J","V","S","D"))</f>
        <v>M</v>
      </c>
      <c r="AL26" s="39">
        <f t="shared" si="21"/>
        <v>40841</v>
      </c>
      <c r="AM26" s="26" t="str">
        <f t="shared" ca="1" si="9"/>
        <v/>
      </c>
      <c r="AN26" s="32" t="str">
        <f ca="1">IF(ISERROR(OFFSET(RTT!$A$1,SUMPRODUCT((ListeSalariesRTT=$F$36)*(PlageRTT=AL26)*ROW(PlageRTT))-1,0)),"",IF(OFFSET(RTT!$A$1,SUMPRODUCT((ListeSalariesRTT=$F$36)*(PlageRTT=AL26)*ROW(PlageRTT))-1,0)=$F$36,AL26,""))</f>
        <v/>
      </c>
      <c r="AO26" s="38" t="str">
        <f>IF(AP26="","",CHOOSE(MATCH(WEEKDAY(AP26,2),{1;2;3;4;5;6;7}),"L","M","ME","J","V","S","D"))</f>
        <v>V</v>
      </c>
      <c r="AP26" s="39">
        <f t="shared" si="22"/>
        <v>40872</v>
      </c>
      <c r="AQ26" s="26" t="str">
        <f t="shared" ca="1" si="10"/>
        <v/>
      </c>
      <c r="AR26" s="32" t="str">
        <f ca="1">IF(ISERROR(OFFSET(RTT!$A$1,SUMPRODUCT((ListeSalariesRTT=$F$36)*(PlageRTT=AP26)*ROW(PlageRTT))-1,0)),"",IF(OFFSET(RTT!$A$1,SUMPRODUCT((ListeSalariesRTT=$F$36)*(PlageRTT=AP26)*ROW(PlageRTT))-1,0)=$F$36,AP26,""))</f>
        <v/>
      </c>
      <c r="AS26" s="38" t="str">
        <f>IF(AT26="","",CHOOSE(MATCH(WEEKDAY(AT26,2),{1;2;3;4;5;6;7}),"L","M","ME","J","V","S","D"))</f>
        <v>D</v>
      </c>
      <c r="AT26" s="39">
        <f t="shared" si="23"/>
        <v>40902</v>
      </c>
      <c r="AU26" s="26" t="str">
        <f t="shared" ca="1" si="11"/>
        <v/>
      </c>
      <c r="AV26" s="32" t="str">
        <f ca="1">IF(ISERROR(OFFSET(RTT!$A$1,SUMPRODUCT((ListeSalariesRTT=$F$36)*(PlageRTT=AT26)*ROW(PlageRTT))-1,0)),"",IF(OFFSET(RTT!$A$1,SUMPRODUCT((ListeSalariesRTT=$F$36)*(PlageRTT=AT26)*ROW(PlageRTT))-1,0)=$F$36,AT26,""))</f>
        <v/>
      </c>
    </row>
    <row r="27" spans="1:48">
      <c r="A27" s="38" t="str">
        <f>IF(B27="","",CHOOSE(MATCH(WEEKDAY(B27,2),{1;2;3;4;5;6;7}),"L","M","ME","J","V","S","D"))</f>
        <v>ME</v>
      </c>
      <c r="B27" s="39">
        <f t="shared" si="12"/>
        <v>40569</v>
      </c>
      <c r="C27" s="26" t="str">
        <f t="shared" ca="1" si="0"/>
        <v/>
      </c>
      <c r="D27" s="32" t="str">
        <f ca="1">IF(ISERROR(OFFSET(RTT!$A$1,SUMPRODUCT((ListeSalariesRTT=$F$36)*(PlageRTT=B27)*ROW(PlageRTT))-1,0)),"",IF(OFFSET(RTT!$A$1,SUMPRODUCT((ListeSalariesRTT=$F$36)*(PlageRTT=B27)*ROW(PlageRTT))-1,0)=$F$36,B27,""))</f>
        <v/>
      </c>
      <c r="E27" s="38" t="str">
        <f>IF(F27="","",CHOOSE(MATCH(WEEKDAY(F27,2),{1;2;3;4;5;6;7}),"L","M","ME","J","V","S","D"))</f>
        <v>S</v>
      </c>
      <c r="F27" s="39">
        <f t="shared" si="13"/>
        <v>40600</v>
      </c>
      <c r="G27" s="26" t="str">
        <f t="shared" ca="1" si="1"/>
        <v/>
      </c>
      <c r="H27" s="32" t="str">
        <f ca="1">IF(ISERROR(OFFSET(RTT!$A$1,SUMPRODUCT((ListeSalariesRTT=$F$36)*(PlageRTT=F27)*ROW(PlageRTT))-1,0)),"",IF(OFFSET(RTT!$A$1,SUMPRODUCT((ListeSalariesRTT=$F$36)*(PlageRTT=F27)*ROW(PlageRTT))-1,0)=$F$36,F27,""))</f>
        <v/>
      </c>
      <c r="I27" s="38" t="str">
        <f>IF(J27="","",CHOOSE(MATCH(WEEKDAY(J27,2),{1;2;3;4;5;6;7}),"L","M","ME","J","V","S","D"))</f>
        <v>S</v>
      </c>
      <c r="J27" s="39">
        <f t="shared" si="14"/>
        <v>40628</v>
      </c>
      <c r="K27" s="26" t="str">
        <f t="shared" ca="1" si="2"/>
        <v/>
      </c>
      <c r="L27" s="32" t="str">
        <f ca="1">IF(ISERROR(OFFSET(RTT!$A$1,SUMPRODUCT((ListeSalariesRTT=$F$36)*(PlageRTT=J27)*ROW(PlageRTT))-1,0)),"",IF(OFFSET(RTT!$A$1,SUMPRODUCT((ListeSalariesRTT=$F$36)*(PlageRTT=J27)*ROW(PlageRTT))-1,0)=$F$36,J27,""))</f>
        <v/>
      </c>
      <c r="M27" s="38" t="str">
        <f>IF(N27="","",CHOOSE(MATCH(WEEKDAY(N27,2),{1;2;3;4;5;6;7}),"L","M","ME","J","V","S","D"))</f>
        <v>M</v>
      </c>
      <c r="N27" s="39">
        <f t="shared" si="15"/>
        <v>40659</v>
      </c>
      <c r="O27" s="26" t="str">
        <f t="shared" ca="1" si="3"/>
        <v/>
      </c>
      <c r="P27" s="32" t="str">
        <f ca="1">IF(ISERROR(OFFSET(RTT!$A$1,SUMPRODUCT((ListeSalariesRTT=$F$36)*(PlageRTT=N27)*ROW(PlageRTT))-1,0)),"",IF(OFFSET(RTT!$A$1,SUMPRODUCT((ListeSalariesRTT=$F$36)*(PlageRTT=N27)*ROW(PlageRTT))-1,0)=$F$36,N27,""))</f>
        <v/>
      </c>
      <c r="Q27" s="38" t="str">
        <f>IF(R27="","",CHOOSE(MATCH(WEEKDAY(R27,2),{1;2;3;4;5;6;7}),"L","M","ME","J","V","S","D"))</f>
        <v>J</v>
      </c>
      <c r="R27" s="39">
        <f t="shared" si="16"/>
        <v>40689</v>
      </c>
      <c r="S27" s="26" t="str">
        <f t="shared" ca="1" si="4"/>
        <v/>
      </c>
      <c r="T27" s="32" t="str">
        <f ca="1">IF(ISERROR(OFFSET(RTT!$A$1,SUMPRODUCT((ListeSalariesRTT=$F$36)*(PlageRTT=R27)*ROW(PlageRTT))-1,0)),"",IF(OFFSET(RTT!$A$1,SUMPRODUCT((ListeSalariesRTT=$F$36)*(PlageRTT=R27)*ROW(PlageRTT))-1,0)=$F$36,R27,""))</f>
        <v/>
      </c>
      <c r="U27" s="38" t="str">
        <f>IF(V27="","",CHOOSE(MATCH(WEEKDAY(V27,2),{1;2;3;4;5;6;7}),"L","M","ME","J","V","S","D"))</f>
        <v>D</v>
      </c>
      <c r="V27" s="39">
        <f t="shared" si="17"/>
        <v>40720</v>
      </c>
      <c r="W27" s="26" t="str">
        <f t="shared" ca="1" si="5"/>
        <v/>
      </c>
      <c r="X27" s="32" t="str">
        <f ca="1">IF(ISERROR(OFFSET(RTT!$A$1,SUMPRODUCT((ListeSalariesRTT=$F$36)*(PlageRTT=V27)*ROW(PlageRTT))-1,0)),"",IF(OFFSET(RTT!$A$1,SUMPRODUCT((ListeSalariesRTT=$F$36)*(PlageRTT=V27)*ROW(PlageRTT))-1,0)=$F$36,V27,""))</f>
        <v/>
      </c>
      <c r="Y27" s="38" t="str">
        <f>IF(Z27="","",CHOOSE(MATCH(WEEKDAY(Z27,2),{1;2;3;4;5;6;7}),"L","M","ME","J","V","S","D"))</f>
        <v>M</v>
      </c>
      <c r="Z27" s="39">
        <f t="shared" si="18"/>
        <v>40750</v>
      </c>
      <c r="AA27" s="26" t="str">
        <f t="shared" ca="1" si="6"/>
        <v/>
      </c>
      <c r="AB27" s="32" t="str">
        <f ca="1">IF(ISERROR(OFFSET(RTT!$A$1,SUMPRODUCT((ListeSalariesRTT=$F$36)*(PlageRTT=Z27)*ROW(PlageRTT))-1,0)),"",IF(OFFSET(RTT!$A$1,SUMPRODUCT((ListeSalariesRTT=$F$36)*(PlageRTT=Z27)*ROW(PlageRTT))-1,0)=$F$36,Z27,""))</f>
        <v/>
      </c>
      <c r="AC27" s="38" t="str">
        <f>IF(AD27="","",CHOOSE(MATCH(WEEKDAY(AD27,2),{1;2;3;4;5;6;7}),"L","M","ME","J","V","S","D"))</f>
        <v>V</v>
      </c>
      <c r="AD27" s="39">
        <f t="shared" si="19"/>
        <v>40781</v>
      </c>
      <c r="AE27" s="26" t="str">
        <f t="shared" ca="1" si="7"/>
        <v/>
      </c>
      <c r="AF27" s="32" t="str">
        <f ca="1">IF(ISERROR(OFFSET(RTT!$A$1,SUMPRODUCT((ListeSalariesRTT=$F$36)*(PlageRTT=AD27)*ROW(PlageRTT))-1,0)),"",IF(OFFSET(RTT!$A$1,SUMPRODUCT((ListeSalariesRTT=$F$36)*(PlageRTT=AD27)*ROW(PlageRTT))-1,0)=$F$36,AD27,""))</f>
        <v/>
      </c>
      <c r="AG27" s="38" t="str">
        <f>IF(AH27="","",CHOOSE(MATCH(WEEKDAY(AH27,2),{1;2;3;4;5;6;7}),"L","M","ME","J","V","S","D"))</f>
        <v>L</v>
      </c>
      <c r="AH27" s="39">
        <f t="shared" si="20"/>
        <v>40812</v>
      </c>
      <c r="AI27" s="26" t="str">
        <f t="shared" ca="1" si="8"/>
        <v/>
      </c>
      <c r="AJ27" s="32" t="str">
        <f ca="1">IF(ISERROR(OFFSET(RTT!$A$1,SUMPRODUCT((ListeSalariesRTT=$F$36)*(PlageRTT=AH27)*ROW(PlageRTT))-1,0)),"",IF(OFFSET(RTT!$A$1,SUMPRODUCT((ListeSalariesRTT=$F$36)*(PlageRTT=AH27)*ROW(PlageRTT))-1,0)=$F$36,AH27,""))</f>
        <v/>
      </c>
      <c r="AK27" s="38" t="str">
        <f>IF(AL27="","",CHOOSE(MATCH(WEEKDAY(AL27,2),{1;2;3;4;5;6;7}),"L","M","ME","J","V","S","D"))</f>
        <v>ME</v>
      </c>
      <c r="AL27" s="39">
        <f t="shared" si="21"/>
        <v>40842</v>
      </c>
      <c r="AM27" s="26" t="str">
        <f t="shared" ca="1" si="9"/>
        <v/>
      </c>
      <c r="AN27" s="32" t="str">
        <f ca="1">IF(ISERROR(OFFSET(RTT!$A$1,SUMPRODUCT((ListeSalariesRTT=$F$36)*(PlageRTT=AL27)*ROW(PlageRTT))-1,0)),"",IF(OFFSET(RTT!$A$1,SUMPRODUCT((ListeSalariesRTT=$F$36)*(PlageRTT=AL27)*ROW(PlageRTT))-1,0)=$F$36,AL27,""))</f>
        <v/>
      </c>
      <c r="AO27" s="38" t="str">
        <f>IF(AP27="","",CHOOSE(MATCH(WEEKDAY(AP27,2),{1;2;3;4;5;6;7}),"L","M","ME","J","V","S","D"))</f>
        <v>S</v>
      </c>
      <c r="AP27" s="39">
        <f t="shared" si="22"/>
        <v>40873</v>
      </c>
      <c r="AQ27" s="26" t="str">
        <f t="shared" ca="1" si="10"/>
        <v/>
      </c>
      <c r="AR27" s="32" t="str">
        <f ca="1">IF(ISERROR(OFFSET(RTT!$A$1,SUMPRODUCT((ListeSalariesRTT=$F$36)*(PlageRTT=AP27)*ROW(PlageRTT))-1,0)),"",IF(OFFSET(RTT!$A$1,SUMPRODUCT((ListeSalariesRTT=$F$36)*(PlageRTT=AP27)*ROW(PlageRTT))-1,0)=$F$36,AP27,""))</f>
        <v/>
      </c>
      <c r="AS27" s="38" t="str">
        <f>IF(AT27="","",CHOOSE(MATCH(WEEKDAY(AT27,2),{1;2;3;4;5;6;7}),"L","M","ME","J","V","S","D"))</f>
        <v>L</v>
      </c>
      <c r="AT27" s="39">
        <f t="shared" si="23"/>
        <v>40903</v>
      </c>
      <c r="AU27" s="26" t="str">
        <f t="shared" ca="1" si="11"/>
        <v/>
      </c>
      <c r="AV27" s="32" t="str">
        <f ca="1">IF(ISERROR(OFFSET(RTT!$A$1,SUMPRODUCT((ListeSalariesRTT=$F$36)*(PlageRTT=AT27)*ROW(PlageRTT))-1,0)),"",IF(OFFSET(RTT!$A$1,SUMPRODUCT((ListeSalariesRTT=$F$36)*(PlageRTT=AT27)*ROW(PlageRTT))-1,0)=$F$36,AT27,""))</f>
        <v/>
      </c>
    </row>
    <row r="28" spans="1:48">
      <c r="A28" s="38" t="str">
        <f>IF(B28="","",CHOOSE(MATCH(WEEKDAY(B28,2),{1;2;3;4;5;6;7}),"L","M","ME","J","V","S","D"))</f>
        <v>J</v>
      </c>
      <c r="B28" s="39">
        <f t="shared" si="12"/>
        <v>40570</v>
      </c>
      <c r="C28" s="26" t="str">
        <f t="shared" ca="1" si="0"/>
        <v/>
      </c>
      <c r="D28" s="32" t="str">
        <f ca="1">IF(ISERROR(OFFSET(RTT!$A$1,SUMPRODUCT((ListeSalariesRTT=$F$36)*(PlageRTT=B28)*ROW(PlageRTT))-1,0)),"",IF(OFFSET(RTT!$A$1,SUMPRODUCT((ListeSalariesRTT=$F$36)*(PlageRTT=B28)*ROW(PlageRTT))-1,0)=$F$36,B28,""))</f>
        <v/>
      </c>
      <c r="E28" s="38" t="str">
        <f>IF(F28="","",CHOOSE(MATCH(WEEKDAY(F28,2),{1;2;3;4;5;6;7}),"L","M","ME","J","V","S","D"))</f>
        <v>D</v>
      </c>
      <c r="F28" s="39">
        <f t="shared" si="13"/>
        <v>40601</v>
      </c>
      <c r="G28" s="26" t="str">
        <f t="shared" ca="1" si="1"/>
        <v/>
      </c>
      <c r="H28" s="32" t="str">
        <f ca="1">IF(ISERROR(OFFSET(RTT!$A$1,SUMPRODUCT((ListeSalariesRTT=$F$36)*(PlageRTT=F28)*ROW(PlageRTT))-1,0)),"",IF(OFFSET(RTT!$A$1,SUMPRODUCT((ListeSalariesRTT=$F$36)*(PlageRTT=F28)*ROW(PlageRTT))-1,0)=$F$36,F28,""))</f>
        <v/>
      </c>
      <c r="I28" s="38" t="str">
        <f>IF(J28="","",CHOOSE(MATCH(WEEKDAY(J28,2),{1;2;3;4;5;6;7}),"L","M","ME","J","V","S","D"))</f>
        <v>D</v>
      </c>
      <c r="J28" s="39">
        <f t="shared" si="14"/>
        <v>40629</v>
      </c>
      <c r="K28" s="26" t="str">
        <f t="shared" ca="1" si="2"/>
        <v/>
      </c>
      <c r="L28" s="32" t="str">
        <f ca="1">IF(ISERROR(OFFSET(RTT!$A$1,SUMPRODUCT((ListeSalariesRTT=$F$36)*(PlageRTT=J28)*ROW(PlageRTT))-1,0)),"",IF(OFFSET(RTT!$A$1,SUMPRODUCT((ListeSalariesRTT=$F$36)*(PlageRTT=J28)*ROW(PlageRTT))-1,0)=$F$36,J28,""))</f>
        <v/>
      </c>
      <c r="M28" s="38" t="str">
        <f>IF(N28="","",CHOOSE(MATCH(WEEKDAY(N28,2),{1;2;3;4;5;6;7}),"L","M","ME","J","V","S","D"))</f>
        <v>ME</v>
      </c>
      <c r="N28" s="39">
        <f t="shared" si="15"/>
        <v>40660</v>
      </c>
      <c r="O28" s="26" t="str">
        <f t="shared" ca="1" si="3"/>
        <v/>
      </c>
      <c r="P28" s="32" t="str">
        <f ca="1">IF(ISERROR(OFFSET(RTT!$A$1,SUMPRODUCT((ListeSalariesRTT=$F$36)*(PlageRTT=N28)*ROW(PlageRTT))-1,0)),"",IF(OFFSET(RTT!$A$1,SUMPRODUCT((ListeSalariesRTT=$F$36)*(PlageRTT=N28)*ROW(PlageRTT))-1,0)=$F$36,N28,""))</f>
        <v/>
      </c>
      <c r="Q28" s="38" t="str">
        <f>IF(R28="","",CHOOSE(MATCH(WEEKDAY(R28,2),{1;2;3;4;5;6;7}),"L","M","ME","J","V","S","D"))</f>
        <v>V</v>
      </c>
      <c r="R28" s="39">
        <f t="shared" si="16"/>
        <v>40690</v>
      </c>
      <c r="S28" s="26" t="str">
        <f t="shared" ca="1" si="4"/>
        <v/>
      </c>
      <c r="T28" s="32" t="str">
        <f ca="1">IF(ISERROR(OFFSET(RTT!$A$1,SUMPRODUCT((ListeSalariesRTT=$F$36)*(PlageRTT=R28)*ROW(PlageRTT))-1,0)),"",IF(OFFSET(RTT!$A$1,SUMPRODUCT((ListeSalariesRTT=$F$36)*(PlageRTT=R28)*ROW(PlageRTT))-1,0)=$F$36,R28,""))</f>
        <v/>
      </c>
      <c r="U28" s="38" t="str">
        <f>IF(V28="","",CHOOSE(MATCH(WEEKDAY(V28,2),{1;2;3;4;5;6;7}),"L","M","ME","J","V","S","D"))</f>
        <v>L</v>
      </c>
      <c r="V28" s="39">
        <f t="shared" si="17"/>
        <v>40721</v>
      </c>
      <c r="W28" s="26" t="str">
        <f t="shared" ca="1" si="5"/>
        <v/>
      </c>
      <c r="X28" s="32" t="str">
        <f ca="1">IF(ISERROR(OFFSET(RTT!$A$1,SUMPRODUCT((ListeSalariesRTT=$F$36)*(PlageRTT=V28)*ROW(PlageRTT))-1,0)),"",IF(OFFSET(RTT!$A$1,SUMPRODUCT((ListeSalariesRTT=$F$36)*(PlageRTT=V28)*ROW(PlageRTT))-1,0)=$F$36,V28,""))</f>
        <v/>
      </c>
      <c r="Y28" s="38" t="str">
        <f>IF(Z28="","",CHOOSE(MATCH(WEEKDAY(Z28,2),{1;2;3;4;5;6;7}),"L","M","ME","J","V","S","D"))</f>
        <v>ME</v>
      </c>
      <c r="Z28" s="39">
        <f t="shared" si="18"/>
        <v>40751</v>
      </c>
      <c r="AA28" s="26" t="str">
        <f t="shared" ca="1" si="6"/>
        <v/>
      </c>
      <c r="AB28" s="32" t="str">
        <f ca="1">IF(ISERROR(OFFSET(RTT!$A$1,SUMPRODUCT((ListeSalariesRTT=$F$36)*(PlageRTT=Z28)*ROW(PlageRTT))-1,0)),"",IF(OFFSET(RTT!$A$1,SUMPRODUCT((ListeSalariesRTT=$F$36)*(PlageRTT=Z28)*ROW(PlageRTT))-1,0)=$F$36,Z28,""))</f>
        <v/>
      </c>
      <c r="AC28" s="38" t="str">
        <f>IF(AD28="","",CHOOSE(MATCH(WEEKDAY(AD28,2),{1;2;3;4;5;6;7}),"L","M","ME","J","V","S","D"))</f>
        <v>S</v>
      </c>
      <c r="AD28" s="39">
        <f t="shared" si="19"/>
        <v>40782</v>
      </c>
      <c r="AE28" s="26" t="str">
        <f t="shared" ca="1" si="7"/>
        <v/>
      </c>
      <c r="AF28" s="32" t="str">
        <f ca="1">IF(ISERROR(OFFSET(RTT!$A$1,SUMPRODUCT((ListeSalariesRTT=$F$36)*(PlageRTT=AD28)*ROW(PlageRTT))-1,0)),"",IF(OFFSET(RTT!$A$1,SUMPRODUCT((ListeSalariesRTT=$F$36)*(PlageRTT=AD28)*ROW(PlageRTT))-1,0)=$F$36,AD28,""))</f>
        <v/>
      </c>
      <c r="AG28" s="38" t="str">
        <f>IF(AH28="","",CHOOSE(MATCH(WEEKDAY(AH28,2),{1;2;3;4;5;6;7}),"L","M","ME","J","V","S","D"))</f>
        <v>M</v>
      </c>
      <c r="AH28" s="39">
        <f t="shared" si="20"/>
        <v>40813</v>
      </c>
      <c r="AI28" s="26" t="str">
        <f t="shared" ca="1" si="8"/>
        <v/>
      </c>
      <c r="AJ28" s="32" t="str">
        <f ca="1">IF(ISERROR(OFFSET(RTT!$A$1,SUMPRODUCT((ListeSalariesRTT=$F$36)*(PlageRTT=AH28)*ROW(PlageRTT))-1,0)),"",IF(OFFSET(RTT!$A$1,SUMPRODUCT((ListeSalariesRTT=$F$36)*(PlageRTT=AH28)*ROW(PlageRTT))-1,0)=$F$36,AH28,""))</f>
        <v/>
      </c>
      <c r="AK28" s="38" t="str">
        <f>IF(AL28="","",CHOOSE(MATCH(WEEKDAY(AL28,2),{1;2;3;4;5;6;7}),"L","M","ME","J","V","S","D"))</f>
        <v>J</v>
      </c>
      <c r="AL28" s="39">
        <f t="shared" si="21"/>
        <v>40843</v>
      </c>
      <c r="AM28" s="26" t="str">
        <f t="shared" ca="1" si="9"/>
        <v/>
      </c>
      <c r="AN28" s="32" t="str">
        <f ca="1">IF(ISERROR(OFFSET(RTT!$A$1,SUMPRODUCT((ListeSalariesRTT=$F$36)*(PlageRTT=AL28)*ROW(PlageRTT))-1,0)),"",IF(OFFSET(RTT!$A$1,SUMPRODUCT((ListeSalariesRTT=$F$36)*(PlageRTT=AL28)*ROW(PlageRTT))-1,0)=$F$36,AL28,""))</f>
        <v/>
      </c>
      <c r="AO28" s="38" t="str">
        <f>IF(AP28="","",CHOOSE(MATCH(WEEKDAY(AP28,2),{1;2;3;4;5;6;7}),"L","M","ME","J","V","S","D"))</f>
        <v>D</v>
      </c>
      <c r="AP28" s="39">
        <f t="shared" si="22"/>
        <v>40874</v>
      </c>
      <c r="AQ28" s="26" t="str">
        <f t="shared" ca="1" si="10"/>
        <v/>
      </c>
      <c r="AR28" s="32" t="str">
        <f ca="1">IF(ISERROR(OFFSET(RTT!$A$1,SUMPRODUCT((ListeSalariesRTT=$F$36)*(PlageRTT=AP28)*ROW(PlageRTT))-1,0)),"",IF(OFFSET(RTT!$A$1,SUMPRODUCT((ListeSalariesRTT=$F$36)*(PlageRTT=AP28)*ROW(PlageRTT))-1,0)=$F$36,AP28,""))</f>
        <v/>
      </c>
      <c r="AS28" s="38" t="str">
        <f>IF(AT28="","",CHOOSE(MATCH(WEEKDAY(AT28,2),{1;2;3;4;5;6;7}),"L","M","ME","J","V","S","D"))</f>
        <v>M</v>
      </c>
      <c r="AT28" s="39">
        <f t="shared" si="23"/>
        <v>40904</v>
      </c>
      <c r="AU28" s="26" t="str">
        <f t="shared" ca="1" si="11"/>
        <v/>
      </c>
      <c r="AV28" s="32" t="str">
        <f ca="1">IF(ISERROR(OFFSET(RTT!$A$1,SUMPRODUCT((ListeSalariesRTT=$F$36)*(PlageRTT=AT28)*ROW(PlageRTT))-1,0)),"",IF(OFFSET(RTT!$A$1,SUMPRODUCT((ListeSalariesRTT=$F$36)*(PlageRTT=AT28)*ROW(PlageRTT))-1,0)=$F$36,AT28,""))</f>
        <v/>
      </c>
    </row>
    <row r="29" spans="1:48">
      <c r="A29" s="38" t="str">
        <f>IF(B29="","",CHOOSE(MATCH(WEEKDAY(B29,2),{1;2;3;4;5;6;7}),"L","M","ME","J","V","S","D"))</f>
        <v>V</v>
      </c>
      <c r="B29" s="39">
        <f t="shared" si="12"/>
        <v>40571</v>
      </c>
      <c r="C29" s="26" t="str">
        <f t="shared" ca="1" si="0"/>
        <v/>
      </c>
      <c r="D29" s="32" t="str">
        <f ca="1">IF(ISERROR(OFFSET(RTT!$A$1,SUMPRODUCT((ListeSalariesRTT=$F$36)*(PlageRTT=B29)*ROW(PlageRTT))-1,0)),"",IF(OFFSET(RTT!$A$1,SUMPRODUCT((ListeSalariesRTT=$F$36)*(PlageRTT=B29)*ROW(PlageRTT))-1,0)=$F$36,B29,""))</f>
        <v/>
      </c>
      <c r="E29" s="38" t="str">
        <f>IF(F29="","",CHOOSE(MATCH(WEEKDAY(F29,2),{1;2;3;4;5;6;7}),"L","M","ME","J","V","S","D"))</f>
        <v>L</v>
      </c>
      <c r="F29" s="39">
        <f t="shared" si="13"/>
        <v>40602</v>
      </c>
      <c r="G29" s="26" t="str">
        <f t="shared" ca="1" si="1"/>
        <v/>
      </c>
      <c r="H29" s="32" t="str">
        <f ca="1">IF(ISERROR(OFFSET(RTT!$A$1,SUMPRODUCT((ListeSalariesRTT=$F$36)*(PlageRTT=F29)*ROW(PlageRTT))-1,0)),"",IF(OFFSET(RTT!$A$1,SUMPRODUCT((ListeSalariesRTT=$F$36)*(PlageRTT=F29)*ROW(PlageRTT))-1,0)=$F$36,F29,""))</f>
        <v/>
      </c>
      <c r="I29" s="38" t="str">
        <f>IF(J29="","",CHOOSE(MATCH(WEEKDAY(J29,2),{1;2;3;4;5;6;7}),"L","M","ME","J","V","S","D"))</f>
        <v>L</v>
      </c>
      <c r="J29" s="39">
        <f t="shared" si="14"/>
        <v>40630</v>
      </c>
      <c r="K29" s="26" t="str">
        <f t="shared" ca="1" si="2"/>
        <v/>
      </c>
      <c r="L29" s="32" t="str">
        <f ca="1">IF(ISERROR(OFFSET(RTT!$A$1,SUMPRODUCT((ListeSalariesRTT=$F$36)*(PlageRTT=J29)*ROW(PlageRTT))-1,0)),"",IF(OFFSET(RTT!$A$1,SUMPRODUCT((ListeSalariesRTT=$F$36)*(PlageRTT=J29)*ROW(PlageRTT))-1,0)=$F$36,J29,""))</f>
        <v/>
      </c>
      <c r="M29" s="38" t="str">
        <f>IF(N29="","",CHOOSE(MATCH(WEEKDAY(N29,2),{1;2;3;4;5;6;7}),"L","M","ME","J","V","S","D"))</f>
        <v>J</v>
      </c>
      <c r="N29" s="39">
        <f t="shared" si="15"/>
        <v>40661</v>
      </c>
      <c r="O29" s="26" t="str">
        <f t="shared" ca="1" si="3"/>
        <v/>
      </c>
      <c r="P29" s="32" t="str">
        <f ca="1">IF(ISERROR(OFFSET(RTT!$A$1,SUMPRODUCT((ListeSalariesRTT=$F$36)*(PlageRTT=N29)*ROW(PlageRTT))-1,0)),"",IF(OFFSET(RTT!$A$1,SUMPRODUCT((ListeSalariesRTT=$F$36)*(PlageRTT=N29)*ROW(PlageRTT))-1,0)=$F$36,N29,""))</f>
        <v/>
      </c>
      <c r="Q29" s="38" t="str">
        <f>IF(R29="","",CHOOSE(MATCH(WEEKDAY(R29,2),{1;2;3;4;5;6;7}),"L","M","ME","J","V","S","D"))</f>
        <v>S</v>
      </c>
      <c r="R29" s="39">
        <f t="shared" si="16"/>
        <v>40691</v>
      </c>
      <c r="S29" s="26" t="str">
        <f t="shared" ca="1" si="4"/>
        <v/>
      </c>
      <c r="T29" s="32" t="str">
        <f ca="1">IF(ISERROR(OFFSET(RTT!$A$1,SUMPRODUCT((ListeSalariesRTT=$F$36)*(PlageRTT=R29)*ROW(PlageRTT))-1,0)),"",IF(OFFSET(RTT!$A$1,SUMPRODUCT((ListeSalariesRTT=$F$36)*(PlageRTT=R29)*ROW(PlageRTT))-1,0)=$F$36,R29,""))</f>
        <v/>
      </c>
      <c r="U29" s="38" t="str">
        <f>IF(V29="","",CHOOSE(MATCH(WEEKDAY(V29,2),{1;2;3;4;5;6;7}),"L","M","ME","J","V","S","D"))</f>
        <v>M</v>
      </c>
      <c r="V29" s="39">
        <f t="shared" si="17"/>
        <v>40722</v>
      </c>
      <c r="W29" s="26" t="str">
        <f t="shared" ca="1" si="5"/>
        <v/>
      </c>
      <c r="X29" s="32" t="str">
        <f ca="1">IF(ISERROR(OFFSET(RTT!$A$1,SUMPRODUCT((ListeSalariesRTT=$F$36)*(PlageRTT=V29)*ROW(PlageRTT))-1,0)),"",IF(OFFSET(RTT!$A$1,SUMPRODUCT((ListeSalariesRTT=$F$36)*(PlageRTT=V29)*ROW(PlageRTT))-1,0)=$F$36,V29,""))</f>
        <v/>
      </c>
      <c r="Y29" s="38" t="str">
        <f>IF(Z29="","",CHOOSE(MATCH(WEEKDAY(Z29,2),{1;2;3;4;5;6;7}),"L","M","ME","J","V","S","D"))</f>
        <v>J</v>
      </c>
      <c r="Z29" s="39">
        <f t="shared" si="18"/>
        <v>40752</v>
      </c>
      <c r="AA29" s="26" t="str">
        <f t="shared" ca="1" si="6"/>
        <v/>
      </c>
      <c r="AB29" s="32" t="str">
        <f ca="1">IF(ISERROR(OFFSET(RTT!$A$1,SUMPRODUCT((ListeSalariesRTT=$F$36)*(PlageRTT=Z29)*ROW(PlageRTT))-1,0)),"",IF(OFFSET(RTT!$A$1,SUMPRODUCT((ListeSalariesRTT=$F$36)*(PlageRTT=Z29)*ROW(PlageRTT))-1,0)=$F$36,Z29,""))</f>
        <v/>
      </c>
      <c r="AC29" s="38" t="str">
        <f>IF(AD29="","",CHOOSE(MATCH(WEEKDAY(AD29,2),{1;2;3;4;5;6;7}),"L","M","ME","J","V","S","D"))</f>
        <v>D</v>
      </c>
      <c r="AD29" s="39">
        <f t="shared" si="19"/>
        <v>40783</v>
      </c>
      <c r="AE29" s="26" t="str">
        <f t="shared" ca="1" si="7"/>
        <v/>
      </c>
      <c r="AF29" s="32" t="str">
        <f ca="1">IF(ISERROR(OFFSET(RTT!$A$1,SUMPRODUCT((ListeSalariesRTT=$F$36)*(PlageRTT=AD29)*ROW(PlageRTT))-1,0)),"",IF(OFFSET(RTT!$A$1,SUMPRODUCT((ListeSalariesRTT=$F$36)*(PlageRTT=AD29)*ROW(PlageRTT))-1,0)=$F$36,AD29,""))</f>
        <v/>
      </c>
      <c r="AG29" s="38" t="str">
        <f>IF(AH29="","",CHOOSE(MATCH(WEEKDAY(AH29,2),{1;2;3;4;5;6;7}),"L","M","ME","J","V","S","D"))</f>
        <v>ME</v>
      </c>
      <c r="AH29" s="39">
        <f t="shared" si="20"/>
        <v>40814</v>
      </c>
      <c r="AI29" s="26" t="str">
        <f t="shared" ca="1" si="8"/>
        <v/>
      </c>
      <c r="AJ29" s="32" t="str">
        <f ca="1">IF(ISERROR(OFFSET(RTT!$A$1,SUMPRODUCT((ListeSalariesRTT=$F$36)*(PlageRTT=AH29)*ROW(PlageRTT))-1,0)),"",IF(OFFSET(RTT!$A$1,SUMPRODUCT((ListeSalariesRTT=$F$36)*(PlageRTT=AH29)*ROW(PlageRTT))-1,0)=$F$36,AH29,""))</f>
        <v/>
      </c>
      <c r="AK29" s="38" t="str">
        <f>IF(AL29="","",CHOOSE(MATCH(WEEKDAY(AL29,2),{1;2;3;4;5;6;7}),"L","M","ME","J","V","S","D"))</f>
        <v>V</v>
      </c>
      <c r="AL29" s="39">
        <f t="shared" si="21"/>
        <v>40844</v>
      </c>
      <c r="AM29" s="26" t="str">
        <f t="shared" ca="1" si="9"/>
        <v/>
      </c>
      <c r="AN29" s="32" t="str">
        <f ca="1">IF(ISERROR(OFFSET(RTT!$A$1,SUMPRODUCT((ListeSalariesRTT=$F$36)*(PlageRTT=AL29)*ROW(PlageRTT))-1,0)),"",IF(OFFSET(RTT!$A$1,SUMPRODUCT((ListeSalariesRTT=$F$36)*(PlageRTT=AL29)*ROW(PlageRTT))-1,0)=$F$36,AL29,""))</f>
        <v/>
      </c>
      <c r="AO29" s="38" t="str">
        <f>IF(AP29="","",CHOOSE(MATCH(WEEKDAY(AP29,2),{1;2;3;4;5;6;7}),"L","M","ME","J","V","S","D"))</f>
        <v>L</v>
      </c>
      <c r="AP29" s="39">
        <f t="shared" si="22"/>
        <v>40875</v>
      </c>
      <c r="AQ29" s="26" t="str">
        <f t="shared" ca="1" si="10"/>
        <v/>
      </c>
      <c r="AR29" s="32" t="str">
        <f ca="1">IF(ISERROR(OFFSET(RTT!$A$1,SUMPRODUCT((ListeSalariesRTT=$F$36)*(PlageRTT=AP29)*ROW(PlageRTT))-1,0)),"",IF(OFFSET(RTT!$A$1,SUMPRODUCT((ListeSalariesRTT=$F$36)*(PlageRTT=AP29)*ROW(PlageRTT))-1,0)=$F$36,AP29,""))</f>
        <v/>
      </c>
      <c r="AS29" s="38" t="str">
        <f>IF(AT29="","",CHOOSE(MATCH(WEEKDAY(AT29,2),{1;2;3;4;5;6;7}),"L","M","ME","J","V","S","D"))</f>
        <v>ME</v>
      </c>
      <c r="AT29" s="39">
        <f t="shared" si="23"/>
        <v>40905</v>
      </c>
      <c r="AU29" s="26" t="str">
        <f t="shared" ca="1" si="11"/>
        <v/>
      </c>
      <c r="AV29" s="32" t="str">
        <f ca="1">IF(ISERROR(OFFSET(RTT!$A$1,SUMPRODUCT((ListeSalariesRTT=$F$36)*(PlageRTT=AT29)*ROW(PlageRTT))-1,0)),"",IF(OFFSET(RTT!$A$1,SUMPRODUCT((ListeSalariesRTT=$F$36)*(PlageRTT=AT29)*ROW(PlageRTT))-1,0)=$F$36,AT29,""))</f>
        <v/>
      </c>
    </row>
    <row r="30" spans="1:48">
      <c r="A30" s="38" t="str">
        <f>IF(B30="","",CHOOSE(MATCH(WEEKDAY(B30,2),{1;2;3;4;5;6;7}),"L","M","ME","J","V","S","D"))</f>
        <v>S</v>
      </c>
      <c r="B30" s="39">
        <f t="shared" si="12"/>
        <v>40572</v>
      </c>
      <c r="C30" s="26" t="str">
        <f t="shared" ca="1" si="0"/>
        <v/>
      </c>
      <c r="D30" s="32" t="str">
        <f ca="1">IF(ISERROR(OFFSET(RTT!$A$1,SUMPRODUCT((ListeSalariesRTT=$F$36)*(PlageRTT=B30)*ROW(PlageRTT))-1,0)),"",IF(OFFSET(RTT!$A$1,SUMPRODUCT((ListeSalariesRTT=$F$36)*(PlageRTT=B30)*ROW(PlageRTT))-1,0)=$F$36,B30,""))</f>
        <v/>
      </c>
      <c r="E30" s="5" t="str">
        <f>IF(F30="","",CHOOSE(MATCH(WEEKDAY(F30,2),{1;2;3;4;5;6;7}),"L","M","ME","J","V","S","D"))</f>
        <v/>
      </c>
      <c r="F30" s="3" t="str">
        <f t="shared" si="13"/>
        <v/>
      </c>
      <c r="G30" s="26" t="str">
        <f t="shared" ca="1" si="1"/>
        <v/>
      </c>
      <c r="H30" s="32" t="str">
        <f ca="1">IF(ISERROR(OFFSET(RTT!$A$1,SUMPRODUCT((ListeSalariesRTT=$F$36)*(PlageRTT=F30)*ROW(PlageRTT))-1,0)),"",IF(OFFSET(RTT!$A$1,SUMPRODUCT((ListeSalariesRTT=$F$36)*(PlageRTT=F30)*ROW(PlageRTT))-1,0)=$F$36,F30,""))</f>
        <v/>
      </c>
      <c r="I30" s="38" t="str">
        <f>IF(J30="","",CHOOSE(MATCH(WEEKDAY(J30,2),{1;2;3;4;5;6;7}),"L","M","ME","J","V","S","D"))</f>
        <v>M</v>
      </c>
      <c r="J30" s="39">
        <f t="shared" si="14"/>
        <v>40631</v>
      </c>
      <c r="K30" s="26" t="str">
        <f t="shared" ca="1" si="2"/>
        <v/>
      </c>
      <c r="L30" s="32" t="str">
        <f ca="1">IF(ISERROR(OFFSET(RTT!$A$1,SUMPRODUCT((ListeSalariesRTT=$F$36)*(PlageRTT=J30)*ROW(PlageRTT))-1,0)),"",IF(OFFSET(RTT!$A$1,SUMPRODUCT((ListeSalariesRTT=$F$36)*(PlageRTT=J30)*ROW(PlageRTT))-1,0)=$F$36,J30,""))</f>
        <v/>
      </c>
      <c r="M30" s="38" t="str">
        <f>IF(N30="","",CHOOSE(MATCH(WEEKDAY(N30,2),{1;2;3;4;5;6;7}),"L","M","ME","J","V","S","D"))</f>
        <v>V</v>
      </c>
      <c r="N30" s="39">
        <f t="shared" si="15"/>
        <v>40662</v>
      </c>
      <c r="O30" s="26" t="str">
        <f t="shared" ca="1" si="3"/>
        <v/>
      </c>
      <c r="P30" s="32" t="str">
        <f ca="1">IF(ISERROR(OFFSET(RTT!$A$1,SUMPRODUCT((ListeSalariesRTT=$F$36)*(PlageRTT=N30)*ROW(PlageRTT))-1,0)),"",IF(OFFSET(RTT!$A$1,SUMPRODUCT((ListeSalariesRTT=$F$36)*(PlageRTT=N30)*ROW(PlageRTT))-1,0)=$F$36,N30,""))</f>
        <v/>
      </c>
      <c r="Q30" s="38" t="str">
        <f>IF(R30="","",CHOOSE(MATCH(WEEKDAY(R30,2),{1;2;3;4;5;6;7}),"L","M","ME","J","V","S","D"))</f>
        <v>D</v>
      </c>
      <c r="R30" s="39">
        <f t="shared" si="16"/>
        <v>40692</v>
      </c>
      <c r="S30" s="26" t="str">
        <f t="shared" ca="1" si="4"/>
        <v/>
      </c>
      <c r="T30" s="32" t="str">
        <f ca="1">IF(ISERROR(OFFSET(RTT!$A$1,SUMPRODUCT((ListeSalariesRTT=$F$36)*(PlageRTT=R30)*ROW(PlageRTT))-1,0)),"",IF(OFFSET(RTT!$A$1,SUMPRODUCT((ListeSalariesRTT=$F$36)*(PlageRTT=R30)*ROW(PlageRTT))-1,0)=$F$36,R30,""))</f>
        <v/>
      </c>
      <c r="U30" s="38" t="str">
        <f>IF(V30="","",CHOOSE(MATCH(WEEKDAY(V30,2),{1;2;3;4;5;6;7}),"L","M","ME","J","V","S","D"))</f>
        <v>ME</v>
      </c>
      <c r="V30" s="39">
        <f t="shared" si="17"/>
        <v>40723</v>
      </c>
      <c r="W30" s="26" t="str">
        <f t="shared" ca="1" si="5"/>
        <v/>
      </c>
      <c r="X30" s="32" t="str">
        <f ca="1">IF(ISERROR(OFFSET(RTT!$A$1,SUMPRODUCT((ListeSalariesRTT=$F$36)*(PlageRTT=V30)*ROW(PlageRTT))-1,0)),"",IF(OFFSET(RTT!$A$1,SUMPRODUCT((ListeSalariesRTT=$F$36)*(PlageRTT=V30)*ROW(PlageRTT))-1,0)=$F$36,V30,""))</f>
        <v/>
      </c>
      <c r="Y30" s="38" t="str">
        <f>IF(Z30="","",CHOOSE(MATCH(WEEKDAY(Z30,2),{1;2;3;4;5;6;7}),"L","M","ME","J","V","S","D"))</f>
        <v>V</v>
      </c>
      <c r="Z30" s="39">
        <f t="shared" si="18"/>
        <v>40753</v>
      </c>
      <c r="AA30" s="26" t="str">
        <f t="shared" ca="1" si="6"/>
        <v/>
      </c>
      <c r="AB30" s="32" t="str">
        <f ca="1">IF(ISERROR(OFFSET(RTT!$A$1,SUMPRODUCT((ListeSalariesRTT=$F$36)*(PlageRTT=Z30)*ROW(PlageRTT))-1,0)),"",IF(OFFSET(RTT!$A$1,SUMPRODUCT((ListeSalariesRTT=$F$36)*(PlageRTT=Z30)*ROW(PlageRTT))-1,0)=$F$36,Z30,""))</f>
        <v/>
      </c>
      <c r="AC30" s="38" t="str">
        <f>IF(AD30="","",CHOOSE(MATCH(WEEKDAY(AD30,2),{1;2;3;4;5;6;7}),"L","M","ME","J","V","S","D"))</f>
        <v>L</v>
      </c>
      <c r="AD30" s="39">
        <f t="shared" si="19"/>
        <v>40784</v>
      </c>
      <c r="AE30" s="26" t="str">
        <f t="shared" ca="1" si="7"/>
        <v/>
      </c>
      <c r="AF30" s="32" t="str">
        <f ca="1">IF(ISERROR(OFFSET(RTT!$A$1,SUMPRODUCT((ListeSalariesRTT=$F$36)*(PlageRTT=AD30)*ROW(PlageRTT))-1,0)),"",IF(OFFSET(RTT!$A$1,SUMPRODUCT((ListeSalariesRTT=$F$36)*(PlageRTT=AD30)*ROW(PlageRTT))-1,0)=$F$36,AD30,""))</f>
        <v/>
      </c>
      <c r="AG30" s="38" t="str">
        <f>IF(AH30="","",CHOOSE(MATCH(WEEKDAY(AH30,2),{1;2;3;4;5;6;7}),"L","M","ME","J","V","S","D"))</f>
        <v>J</v>
      </c>
      <c r="AH30" s="39">
        <f t="shared" si="20"/>
        <v>40815</v>
      </c>
      <c r="AI30" s="26" t="str">
        <f t="shared" ca="1" si="8"/>
        <v/>
      </c>
      <c r="AJ30" s="32" t="str">
        <f ca="1">IF(ISERROR(OFFSET(RTT!$A$1,SUMPRODUCT((ListeSalariesRTT=$F$36)*(PlageRTT=AH30)*ROW(PlageRTT))-1,0)),"",IF(OFFSET(RTT!$A$1,SUMPRODUCT((ListeSalariesRTT=$F$36)*(PlageRTT=AH30)*ROW(PlageRTT))-1,0)=$F$36,AH30,""))</f>
        <v/>
      </c>
      <c r="AK30" s="38" t="str">
        <f>IF(AL30="","",CHOOSE(MATCH(WEEKDAY(AL30,2),{1;2;3;4;5;6;7}),"L","M","ME","J","V","S","D"))</f>
        <v>S</v>
      </c>
      <c r="AL30" s="39">
        <f t="shared" si="21"/>
        <v>40845</v>
      </c>
      <c r="AM30" s="26" t="str">
        <f t="shared" ca="1" si="9"/>
        <v/>
      </c>
      <c r="AN30" s="32" t="str">
        <f ca="1">IF(ISERROR(OFFSET(RTT!$A$1,SUMPRODUCT((ListeSalariesRTT=$F$36)*(PlageRTT=AL30)*ROW(PlageRTT))-1,0)),"",IF(OFFSET(RTT!$A$1,SUMPRODUCT((ListeSalariesRTT=$F$36)*(PlageRTT=AL30)*ROW(PlageRTT))-1,0)=$F$36,AL30,""))</f>
        <v/>
      </c>
      <c r="AO30" s="5" t="str">
        <f>IF(AP30="","",CHOOSE(MATCH(WEEKDAY(AP30,2),{1;2;3;4;5;6;7}),"L","M","ME","J","V","S","D"))</f>
        <v>M</v>
      </c>
      <c r="AP30" s="3">
        <f t="shared" si="22"/>
        <v>40876</v>
      </c>
      <c r="AQ30" s="26" t="str">
        <f t="shared" ca="1" si="10"/>
        <v/>
      </c>
      <c r="AR30" s="32" t="str">
        <f ca="1">IF(ISERROR(OFFSET(RTT!$A$1,SUMPRODUCT((ListeSalariesRTT=$F$36)*(PlageRTT=AP30)*ROW(PlageRTT))-1,0)),"",IF(OFFSET(RTT!$A$1,SUMPRODUCT((ListeSalariesRTT=$F$36)*(PlageRTT=AP30)*ROW(PlageRTT))-1,0)=$F$36,AP30,""))</f>
        <v/>
      </c>
      <c r="AS30" s="38" t="str">
        <f>IF(AT30="","",CHOOSE(MATCH(WEEKDAY(AT30,2),{1;2;3;4;5;6;7}),"L","M","ME","J","V","S","D"))</f>
        <v>J</v>
      </c>
      <c r="AT30" s="39">
        <f t="shared" si="23"/>
        <v>40906</v>
      </c>
      <c r="AU30" s="26" t="str">
        <f t="shared" ca="1" si="11"/>
        <v/>
      </c>
      <c r="AV30" s="32" t="str">
        <f ca="1">IF(ISERROR(OFFSET(RTT!$A$1,SUMPRODUCT((ListeSalariesRTT=$F$36)*(PlageRTT=AT30)*ROW(PlageRTT))-1,0)),"",IF(OFFSET(RTT!$A$1,SUMPRODUCT((ListeSalariesRTT=$F$36)*(PlageRTT=AT30)*ROW(PlageRTT))-1,0)=$F$36,AT30,""))</f>
        <v/>
      </c>
    </row>
    <row r="31" spans="1:48">
      <c r="A31" s="38" t="str">
        <f>IF(B31="","",CHOOSE(MATCH(WEEKDAY(B31,2),{1;2;3;4;5;6;7}),"L","M","ME","J","V","S","D"))</f>
        <v>D</v>
      </c>
      <c r="B31" s="39">
        <f t="shared" si="12"/>
        <v>40573</v>
      </c>
      <c r="C31" s="26" t="str">
        <f t="shared" ca="1" si="0"/>
        <v/>
      </c>
      <c r="D31" s="32" t="str">
        <f ca="1">IF(ISERROR(OFFSET(RTT!$A$1,SUMPRODUCT((ListeSalariesRTT=$F$36)*(PlageRTT=B31)*ROW(PlageRTT))-1,0)),"",IF(OFFSET(RTT!$A$1,SUMPRODUCT((ListeSalariesRTT=$F$36)*(PlageRTT=B31)*ROW(PlageRTT))-1,0)=$F$36,B31,""))</f>
        <v/>
      </c>
      <c r="E31" s="44" t="str">
        <f>IF(F31="","",CHOOSE(MATCH(WEEKDAY(F31,2),{1;2;3;4;5;6;7}),"L","M","ME","J","V","S","D"))</f>
        <v/>
      </c>
      <c r="F31" s="45" t="str">
        <f t="shared" si="13"/>
        <v/>
      </c>
      <c r="G31" s="26" t="str">
        <f t="shared" ca="1" si="1"/>
        <v/>
      </c>
      <c r="H31" s="32" t="str">
        <f ca="1">IF(ISERROR(OFFSET(RTT!$A$1,SUMPRODUCT((ListeSalariesRTT=$F$36)*(PlageRTT=F31)*ROW(PlageRTT))-1,0)),"",IF(OFFSET(RTT!$A$1,SUMPRODUCT((ListeSalariesRTT=$F$36)*(PlageRTT=F31)*ROW(PlageRTT))-1,0)=$F$36,F31,""))</f>
        <v/>
      </c>
      <c r="I31" s="38" t="str">
        <f>IF(J31="","",CHOOSE(MATCH(WEEKDAY(J31,2),{1;2;3;4;5;6;7}),"L","M","ME","J","V","S","D"))</f>
        <v>ME</v>
      </c>
      <c r="J31" s="39">
        <f t="shared" si="14"/>
        <v>40632</v>
      </c>
      <c r="K31" s="26" t="str">
        <f t="shared" ca="1" si="2"/>
        <v/>
      </c>
      <c r="L31" s="32" t="str">
        <f ca="1">IF(ISERROR(OFFSET(RTT!$A$1,SUMPRODUCT((ListeSalariesRTT=$F$36)*(PlageRTT=J31)*ROW(PlageRTT))-1,0)),"",IF(OFFSET(RTT!$A$1,SUMPRODUCT((ListeSalariesRTT=$F$36)*(PlageRTT=J31)*ROW(PlageRTT))-1,0)=$F$36,J31,""))</f>
        <v/>
      </c>
      <c r="M31" s="42" t="str">
        <f>IF(N31="","",CHOOSE(MATCH(WEEKDAY(N31,2),{1;2;3;4;5;6;7}),"L","M","ME","J","V","S","D"))</f>
        <v>S</v>
      </c>
      <c r="N31" s="43">
        <f t="shared" si="15"/>
        <v>40663</v>
      </c>
      <c r="O31" s="26" t="str">
        <f t="shared" ca="1" si="3"/>
        <v/>
      </c>
      <c r="P31" s="32" t="str">
        <f ca="1">IF(ISERROR(OFFSET(RTT!$A$1,SUMPRODUCT((ListeSalariesRTT=$F$36)*(PlageRTT=N31)*ROW(PlageRTT))-1,0)),"",IF(OFFSET(RTT!$A$1,SUMPRODUCT((ListeSalariesRTT=$F$36)*(PlageRTT=N31)*ROW(PlageRTT))-1,0)=$F$36,N31,""))</f>
        <v/>
      </c>
      <c r="Q31" s="38" t="str">
        <f>IF(R31="","",CHOOSE(MATCH(WEEKDAY(R31,2),{1;2;3;4;5;6;7}),"L","M","ME","J","V","S","D"))</f>
        <v>L</v>
      </c>
      <c r="R31" s="39">
        <f t="shared" si="16"/>
        <v>40693</v>
      </c>
      <c r="S31" s="26" t="str">
        <f t="shared" ca="1" si="4"/>
        <v/>
      </c>
      <c r="T31" s="32" t="str">
        <f ca="1">IF(ISERROR(OFFSET(RTT!$A$1,SUMPRODUCT((ListeSalariesRTT=$F$36)*(PlageRTT=R31)*ROW(PlageRTT))-1,0)),"",IF(OFFSET(RTT!$A$1,SUMPRODUCT((ListeSalariesRTT=$F$36)*(PlageRTT=R31)*ROW(PlageRTT))-1,0)=$F$36,R31,""))</f>
        <v/>
      </c>
      <c r="U31" s="5" t="str">
        <f>IF(V31="","",CHOOSE(MATCH(WEEKDAY(V31,2),{1;2;3;4;5;6;7}),"L","M","ME","J","V","S","D"))</f>
        <v>J</v>
      </c>
      <c r="V31" s="3">
        <f t="shared" si="17"/>
        <v>40724</v>
      </c>
      <c r="W31" s="26" t="str">
        <f t="shared" ca="1" si="5"/>
        <v/>
      </c>
      <c r="X31" s="32" t="str">
        <f ca="1">IF(ISERROR(OFFSET(RTT!$A$1,SUMPRODUCT((ListeSalariesRTT=$F$36)*(PlageRTT=V31)*ROW(PlageRTT))-1,0)),"",IF(OFFSET(RTT!$A$1,SUMPRODUCT((ListeSalariesRTT=$F$36)*(PlageRTT=V31)*ROW(PlageRTT))-1,0)=$F$36,V31,""))</f>
        <v/>
      </c>
      <c r="Y31" s="38" t="str">
        <f>IF(Z31="","",CHOOSE(MATCH(WEEKDAY(Z31,2),{1;2;3;4;5;6;7}),"L","M","ME","J","V","S","D"))</f>
        <v>S</v>
      </c>
      <c r="Z31" s="39">
        <f t="shared" si="18"/>
        <v>40754</v>
      </c>
      <c r="AA31" s="26" t="str">
        <f t="shared" ca="1" si="6"/>
        <v/>
      </c>
      <c r="AB31" s="32" t="str">
        <f ca="1">IF(ISERROR(OFFSET(RTT!$A$1,SUMPRODUCT((ListeSalariesRTT=$F$36)*(PlageRTT=Z31)*ROW(PlageRTT))-1,0)),"",IF(OFFSET(RTT!$A$1,SUMPRODUCT((ListeSalariesRTT=$F$36)*(PlageRTT=Z31)*ROW(PlageRTT))-1,0)=$F$36,Z31,""))</f>
        <v/>
      </c>
      <c r="AC31" s="38" t="str">
        <f>IF(AD31="","",CHOOSE(MATCH(WEEKDAY(AD31,2),{1;2;3;4;5;6;7}),"L","M","ME","J","V","S","D"))</f>
        <v>M</v>
      </c>
      <c r="AD31" s="39">
        <f t="shared" si="19"/>
        <v>40785</v>
      </c>
      <c r="AE31" s="26" t="str">
        <f t="shared" ca="1" si="7"/>
        <v/>
      </c>
      <c r="AF31" s="32" t="str">
        <f ca="1">IF(ISERROR(OFFSET(RTT!$A$1,SUMPRODUCT((ListeSalariesRTT=$F$36)*(PlageRTT=AD31)*ROW(PlageRTT))-1,0)),"",IF(OFFSET(RTT!$A$1,SUMPRODUCT((ListeSalariesRTT=$F$36)*(PlageRTT=AD31)*ROW(PlageRTT))-1,0)=$F$36,AD31,""))</f>
        <v/>
      </c>
      <c r="AG31" s="5" t="str">
        <f>IF(AH31="","",CHOOSE(MATCH(WEEKDAY(AH31,2),{1;2;3;4;5;6;7}),"L","M","ME","J","V","S","D"))</f>
        <v>V</v>
      </c>
      <c r="AH31" s="3">
        <f t="shared" si="20"/>
        <v>40816</v>
      </c>
      <c r="AI31" s="26" t="str">
        <f t="shared" ca="1" si="8"/>
        <v/>
      </c>
      <c r="AJ31" s="32" t="str">
        <f ca="1">IF(ISERROR(OFFSET(RTT!$A$1,SUMPRODUCT((ListeSalariesRTT=$F$36)*(PlageRTT=AH31)*ROW(PlageRTT))-1,0)),"",IF(OFFSET(RTT!$A$1,SUMPRODUCT((ListeSalariesRTT=$F$36)*(PlageRTT=AH31)*ROW(PlageRTT))-1,0)=$F$36,AH31,""))</f>
        <v/>
      </c>
      <c r="AK31" s="38" t="str">
        <f>IF(AL31="","",CHOOSE(MATCH(WEEKDAY(AL31,2),{1;2;3;4;5;6;7}),"L","M","ME","J","V","S","D"))</f>
        <v>D</v>
      </c>
      <c r="AL31" s="39">
        <f t="shared" si="21"/>
        <v>40846</v>
      </c>
      <c r="AM31" s="26" t="str">
        <f t="shared" ca="1" si="9"/>
        <v/>
      </c>
      <c r="AN31" s="32" t="str">
        <f ca="1">IF(ISERROR(OFFSET(RTT!$A$1,SUMPRODUCT((ListeSalariesRTT=$F$36)*(PlageRTT=AL31)*ROW(PlageRTT))-1,0)),"",IF(OFFSET(RTT!$A$1,SUMPRODUCT((ListeSalariesRTT=$F$36)*(PlageRTT=AL31)*ROW(PlageRTT))-1,0)=$F$36,AL31,""))</f>
        <v/>
      </c>
      <c r="AO31" s="5" t="str">
        <f>IF(AP31="","",CHOOSE(MATCH(WEEKDAY(AP31,2),{1;2;3;4;5;6;7}),"L","M","ME","J","V","S","D"))</f>
        <v>ME</v>
      </c>
      <c r="AP31" s="3">
        <f t="shared" si="22"/>
        <v>40877</v>
      </c>
      <c r="AQ31" s="26" t="str">
        <f t="shared" ca="1" si="10"/>
        <v/>
      </c>
      <c r="AR31" s="32" t="str">
        <f ca="1">IF(ISERROR(OFFSET(RTT!$A$1,SUMPRODUCT((ListeSalariesRTT=$F$36)*(PlageRTT=AP31)*ROW(PlageRTT))-1,0)),"",IF(OFFSET(RTT!$A$1,SUMPRODUCT((ListeSalariesRTT=$F$36)*(PlageRTT=AP31)*ROW(PlageRTT))-1,0)=$F$36,AP31,""))</f>
        <v/>
      </c>
      <c r="AS31" s="38" t="str">
        <f>IF(AT31="","",CHOOSE(MATCH(WEEKDAY(AT31,2),{1;2;3;4;5;6;7}),"L","M","ME","J","V","S","D"))</f>
        <v>V</v>
      </c>
      <c r="AT31" s="39">
        <f t="shared" si="23"/>
        <v>40907</v>
      </c>
      <c r="AU31" s="26" t="str">
        <f t="shared" ca="1" si="11"/>
        <v/>
      </c>
      <c r="AV31" s="32" t="str">
        <f ca="1">IF(ISERROR(OFFSET(RTT!$A$1,SUMPRODUCT((ListeSalariesRTT=$F$36)*(PlageRTT=AT31)*ROW(PlageRTT))-1,0)),"",IF(OFFSET(RTT!$A$1,SUMPRODUCT((ListeSalariesRTT=$F$36)*(PlageRTT=AT31)*ROW(PlageRTT))-1,0)=$F$36,AT31,""))</f>
        <v/>
      </c>
    </row>
    <row r="32" spans="1:48" ht="15.75" thickBot="1">
      <c r="A32" s="40" t="str">
        <f>IF(B32="","",CHOOSE(MATCH(WEEKDAY(B32,2),{1;2;3;4;5;6;7}),"L","M","ME","J","V","S","D"))</f>
        <v>L</v>
      </c>
      <c r="B32" s="41">
        <f t="shared" si="12"/>
        <v>40574</v>
      </c>
      <c r="C32" s="26" t="str">
        <f t="shared" ca="1" si="0"/>
        <v/>
      </c>
      <c r="D32" s="32" t="str">
        <f ca="1">IF(ISERROR(OFFSET(RTT!$A$1,SUMPRODUCT((ListeSalariesRTT=$F$36)*(PlageRTT=B32)*ROW(PlageRTT))-1,0)),"",IF(OFFSET(RTT!$A$1,SUMPRODUCT((ListeSalariesRTT=$F$36)*(PlageRTT=B32)*ROW(PlageRTT))-1,0)=$F$36,B32,""))</f>
        <v/>
      </c>
      <c r="E32" s="46" t="str">
        <f>IF(F32="","",CHOOSE(MATCH(WEEKDAY(F32,2),{1;2;3;4;5;6;7}),"L","M","ME","J","V","S","D"))</f>
        <v/>
      </c>
      <c r="F32" s="47" t="str">
        <f t="shared" si="13"/>
        <v/>
      </c>
      <c r="G32" s="26" t="str">
        <f t="shared" ca="1" si="1"/>
        <v/>
      </c>
      <c r="H32" s="32" t="str">
        <f ca="1">IF(ISERROR(OFFSET(RTT!$A$1,SUMPRODUCT((ListeSalariesRTT=$F$36)*(PlageRTT=F32)*ROW(PlageRTT))-1,0)),"",IF(OFFSET(RTT!$A$1,SUMPRODUCT((ListeSalariesRTT=$F$36)*(PlageRTT=F32)*ROW(PlageRTT))-1,0)=$F$36,F32,""))</f>
        <v/>
      </c>
      <c r="I32" s="40" t="str">
        <f>IF(J32="","",CHOOSE(MATCH(WEEKDAY(J32,2),{1;2;3;4;5;6;7}),"L","M","ME","J","V","S","D"))</f>
        <v>J</v>
      </c>
      <c r="J32" s="41">
        <f t="shared" si="14"/>
        <v>40633</v>
      </c>
      <c r="K32" s="26" t="str">
        <f t="shared" ca="1" si="2"/>
        <v/>
      </c>
      <c r="L32" s="32" t="str">
        <f ca="1">IF(ISERROR(OFFSET(RTT!$A$1,SUMPRODUCT((ListeSalariesRTT=$F$36)*(PlageRTT=J32)*ROW(PlageRTT))-1,0)),"",IF(OFFSET(RTT!$A$1,SUMPRODUCT((ListeSalariesRTT=$F$36)*(PlageRTT=J32)*ROW(PlageRTT))-1,0)=$F$36,J32,""))</f>
        <v/>
      </c>
      <c r="M32" s="46" t="str">
        <f>IF(N32="","",CHOOSE(MATCH(WEEKDAY(N32,2),{1;2;3;4;5;6;7}),"L","M","ME","J","V","S","D"))</f>
        <v/>
      </c>
      <c r="N32" s="47" t="str">
        <f t="shared" si="15"/>
        <v/>
      </c>
      <c r="O32" s="26" t="str">
        <f t="shared" ca="1" si="3"/>
        <v/>
      </c>
      <c r="P32" s="32" t="str">
        <f ca="1">IF(ISERROR(OFFSET(RTT!$A$1,SUMPRODUCT((ListeSalariesRTT=$F$36)*(PlageRTT=N32)*ROW(PlageRTT))-1,0)),"",IF(OFFSET(RTT!$A$1,SUMPRODUCT((ListeSalariesRTT=$F$36)*(PlageRTT=N32)*ROW(PlageRTT))-1,0)=$F$36,N32,""))</f>
        <v/>
      </c>
      <c r="Q32" s="40" t="str">
        <f>IF(R32="","",CHOOSE(MATCH(WEEKDAY(R32,2),{1;2;3;4;5;6;7}),"L","M","ME","J","V","S","D"))</f>
        <v>M</v>
      </c>
      <c r="R32" s="41">
        <f t="shared" si="16"/>
        <v>40694</v>
      </c>
      <c r="S32" s="26" t="str">
        <f t="shared" ca="1" si="4"/>
        <v/>
      </c>
      <c r="T32" s="32" t="str">
        <f ca="1">IF(ISERROR(OFFSET(RTT!$A$1,SUMPRODUCT((ListeSalariesRTT=$F$36)*(PlageRTT=R32)*ROW(PlageRTT))-1,0)),"",IF(OFFSET(RTT!$A$1,SUMPRODUCT((ListeSalariesRTT=$F$36)*(PlageRTT=R32)*ROW(PlageRTT))-1,0)=$F$36,R32,""))</f>
        <v/>
      </c>
      <c r="U32" s="46" t="str">
        <f>IF(V32="","",CHOOSE(MATCH(WEEKDAY(V32,2),{1;2;3;4;5;6;7}),"L","M","ME","J","V","S","D"))</f>
        <v/>
      </c>
      <c r="V32" s="47" t="str">
        <f t="shared" si="17"/>
        <v/>
      </c>
      <c r="W32" s="26" t="str">
        <f t="shared" ca="1" si="5"/>
        <v/>
      </c>
      <c r="X32" s="32" t="str">
        <f ca="1">IF(ISERROR(OFFSET(RTT!$A$1,SUMPRODUCT((ListeSalariesRTT=$F$36)*(PlageRTT=V32)*ROW(PlageRTT))-1,0)),"",IF(OFFSET(RTT!$A$1,SUMPRODUCT((ListeSalariesRTT=$F$36)*(PlageRTT=V32)*ROW(PlageRTT))-1,0)=$F$36,V32,""))</f>
        <v/>
      </c>
      <c r="Y32" s="40" t="str">
        <f>IF(Z32="","",CHOOSE(MATCH(WEEKDAY(Z32,2),{1;2;3;4;5;6;7}),"L","M","ME","J","V","S","D"))</f>
        <v>D</v>
      </c>
      <c r="Z32" s="41">
        <f t="shared" si="18"/>
        <v>40755</v>
      </c>
      <c r="AA32" s="26" t="str">
        <f t="shared" ca="1" si="6"/>
        <v/>
      </c>
      <c r="AB32" s="32" t="str">
        <f ca="1">IF(ISERROR(OFFSET(RTT!$A$1,SUMPRODUCT((ListeSalariesRTT=$F$36)*(PlageRTT=Z32)*ROW(PlageRTT))-1,0)),"",IF(OFFSET(RTT!$A$1,SUMPRODUCT((ListeSalariesRTT=$F$36)*(PlageRTT=Z32)*ROW(PlageRTT))-1,0)=$F$36,Z32,""))</f>
        <v/>
      </c>
      <c r="AC32" s="40" t="str">
        <f>IF(AD32="","",CHOOSE(MATCH(WEEKDAY(AD32,2),{1;2;3;4;5;6;7}),"L","M","ME","J","V","S","D"))</f>
        <v>ME</v>
      </c>
      <c r="AD32" s="41">
        <f t="shared" si="19"/>
        <v>40786</v>
      </c>
      <c r="AE32" s="26" t="str">
        <f t="shared" ca="1" si="7"/>
        <v/>
      </c>
      <c r="AF32" s="32" t="str">
        <f ca="1">IF(ISERROR(OFFSET(RTT!$A$1,SUMPRODUCT((ListeSalariesRTT=$F$36)*(PlageRTT=AD32)*ROW(PlageRTT))-1,0)),"",IF(OFFSET(RTT!$A$1,SUMPRODUCT((ListeSalariesRTT=$F$36)*(PlageRTT=AD32)*ROW(PlageRTT))-1,0)=$F$36,AD32,""))</f>
        <v/>
      </c>
      <c r="AG32" s="46" t="str">
        <f>IF(AH32="","",CHOOSE(MATCH(WEEKDAY(AH32,2),{1;2;3;4;5;6;7}),"L","M","ME","J","V","S","D"))</f>
        <v/>
      </c>
      <c r="AH32" s="47" t="str">
        <f t="shared" si="20"/>
        <v/>
      </c>
      <c r="AI32" s="26" t="str">
        <f t="shared" ca="1" si="8"/>
        <v/>
      </c>
      <c r="AJ32" s="32" t="str">
        <f ca="1">IF(ISERROR(OFFSET(RTT!$A$1,SUMPRODUCT((ListeSalariesRTT=$F$36)*(PlageRTT=AH32)*ROW(PlageRTT))-1,0)),"",IF(OFFSET(RTT!$A$1,SUMPRODUCT((ListeSalariesRTT=$F$36)*(PlageRTT=AH32)*ROW(PlageRTT))-1,0)=$F$36,AH32,""))</f>
        <v/>
      </c>
      <c r="AK32" s="40" t="str">
        <f>IF(AL32="","",CHOOSE(MATCH(WEEKDAY(AL32,2),{1;2;3;4;5;6;7}),"L","M","ME","J","V","S","D"))</f>
        <v>L</v>
      </c>
      <c r="AL32" s="41">
        <f t="shared" si="21"/>
        <v>40847</v>
      </c>
      <c r="AM32" s="26" t="str">
        <f t="shared" ca="1" si="9"/>
        <v/>
      </c>
      <c r="AN32" s="32" t="str">
        <f ca="1">IF(ISERROR(OFFSET(RTT!$A$1,SUMPRODUCT((ListeSalariesRTT=$F$36)*(PlageRTT=AL32)*ROW(PlageRTT))-1,0)),"",IF(OFFSET(RTT!$A$1,SUMPRODUCT((ListeSalariesRTT=$F$36)*(PlageRTT=AL32)*ROW(PlageRTT))-1,0)=$F$36,AL32,""))</f>
        <v/>
      </c>
      <c r="AO32" s="46" t="str">
        <f>IF(AP32="","",CHOOSE(MATCH(WEEKDAY(AP32,2),{1;2;3;4;5;6;7}),"L","M","ME","J","V","S","D"))</f>
        <v/>
      </c>
      <c r="AP32" s="47" t="str">
        <f t="shared" si="22"/>
        <v/>
      </c>
      <c r="AQ32" s="26" t="str">
        <f t="shared" ca="1" si="10"/>
        <v/>
      </c>
      <c r="AR32" s="32" t="str">
        <f ca="1">IF(ISERROR(OFFSET(RTT!$A$1,SUMPRODUCT((ListeSalariesRTT=$F$36)*(PlageRTT=AP32)*ROW(PlageRTT))-1,0)),"",IF(OFFSET(RTT!$A$1,SUMPRODUCT((ListeSalariesRTT=$F$36)*(PlageRTT=AP32)*ROW(PlageRTT))-1,0)=$F$36,AP32,""))</f>
        <v/>
      </c>
      <c r="AS32" s="40" t="str">
        <f>IF(AT32="","",CHOOSE(MATCH(WEEKDAY(AT32,2),{1;2;3;4;5;6;7}),"L","M","ME","J","V","S","D"))</f>
        <v>S</v>
      </c>
      <c r="AT32" s="41">
        <f t="shared" si="23"/>
        <v>40908</v>
      </c>
      <c r="AU32" s="26" t="str">
        <f t="shared" ca="1" si="11"/>
        <v/>
      </c>
      <c r="AV32" s="32" t="str">
        <f ca="1">IF(ISERROR(OFFSET(RTT!$A$1,SUMPRODUCT((ListeSalariesRTT=$F$36)*(PlageRTT=AT32)*ROW(PlageRTT))-1,0)),"",IF(OFFSET(RTT!$A$1,SUMPRODUCT((ListeSalariesRTT=$F$36)*(PlageRTT=AT32)*ROW(PlageRTT))-1,0)=$F$36,AT32,""))</f>
        <v/>
      </c>
    </row>
    <row r="33" spans="2:44" ht="15.75" thickTop="1"/>
    <row r="34" spans="2:44">
      <c r="AE34" s="22"/>
      <c r="AF34" s="22"/>
    </row>
    <row r="35" spans="2:44">
      <c r="B35" s="19" t="s">
        <v>62</v>
      </c>
      <c r="D35" s="4"/>
      <c r="F35" s="19" t="s">
        <v>63</v>
      </c>
      <c r="G35" s="4"/>
      <c r="H35" s="4"/>
      <c r="I35" s="4"/>
      <c r="J35" s="4"/>
      <c r="K35" s="4"/>
      <c r="N35" s="19" t="s">
        <v>64</v>
      </c>
      <c r="O35" s="4"/>
      <c r="P35" s="4"/>
      <c r="Q35" s="4"/>
      <c r="R35" s="25" t="s">
        <v>65</v>
      </c>
      <c r="S35" s="4"/>
      <c r="V35" s="13" t="s">
        <v>37</v>
      </c>
      <c r="W35" s="14"/>
      <c r="X35" s="14"/>
      <c r="Y35" s="14"/>
      <c r="Z35" s="14"/>
      <c r="AA35" s="14"/>
      <c r="AB35" s="14"/>
      <c r="AC35" s="14"/>
      <c r="AD35" s="15"/>
      <c r="AE35" s="23"/>
      <c r="AF35" s="23"/>
      <c r="AH35" s="16" t="s">
        <v>41</v>
      </c>
      <c r="AI35" s="17"/>
      <c r="AJ35" s="17"/>
      <c r="AK35" s="17"/>
      <c r="AL35" s="17"/>
      <c r="AM35" s="17"/>
      <c r="AN35" s="17"/>
      <c r="AO35" s="17"/>
      <c r="AP35" s="18"/>
      <c r="AQ35" s="23"/>
      <c r="AR35" s="23"/>
    </row>
    <row r="36" spans="2:44">
      <c r="B36" s="27">
        <f ca="1">MATCH(F36,ListeSalariesRTT)</f>
        <v>4</v>
      </c>
      <c r="D36" s="20"/>
      <c r="F36" s="7" t="s">
        <v>61</v>
      </c>
      <c r="G36" s="20"/>
      <c r="H36" s="20"/>
      <c r="I36" s="20"/>
      <c r="J36" s="20"/>
      <c r="K36" s="6"/>
      <c r="L36" s="6"/>
      <c r="M36" s="2"/>
      <c r="N36" s="28">
        <f ca="1">TODAY()</f>
        <v>40529</v>
      </c>
      <c r="O36" s="21"/>
      <c r="P36" s="21"/>
      <c r="Q36" s="20"/>
      <c r="R36" s="7">
        <v>2011</v>
      </c>
      <c r="S36" s="6"/>
      <c r="T36" s="6"/>
      <c r="V36" s="9" t="s">
        <v>38</v>
      </c>
      <c r="W36" s="10"/>
      <c r="X36" s="10"/>
      <c r="Y36" s="10"/>
      <c r="Z36" s="10"/>
      <c r="AA36" s="10"/>
      <c r="AB36" s="10"/>
      <c r="AC36" s="11"/>
      <c r="AD36" s="8">
        <v>12</v>
      </c>
      <c r="AE36" s="24"/>
      <c r="AF36" s="24"/>
      <c r="AH36" s="9" t="s">
        <v>38</v>
      </c>
      <c r="AI36" s="10"/>
      <c r="AJ36" s="10"/>
      <c r="AK36" s="10"/>
      <c r="AL36" s="10"/>
      <c r="AM36" s="10"/>
      <c r="AN36" s="10"/>
      <c r="AO36" s="11"/>
      <c r="AP36" s="8">
        <v>39</v>
      </c>
      <c r="AQ36" s="4"/>
      <c r="AR36" s="4"/>
    </row>
    <row r="37" spans="2:44">
      <c r="D37" s="4"/>
      <c r="G37" s="4"/>
      <c r="H37" s="4"/>
      <c r="I37" s="4"/>
      <c r="J37" s="4"/>
      <c r="K37" s="4"/>
      <c r="O37" s="4"/>
      <c r="P37" s="20"/>
      <c r="Q37" s="20"/>
      <c r="R37" s="20"/>
      <c r="S37" s="6"/>
      <c r="T37" s="6"/>
      <c r="V37" s="9" t="s">
        <v>39</v>
      </c>
      <c r="W37" s="10"/>
      <c r="X37" s="10"/>
      <c r="Y37" s="10"/>
      <c r="Z37" s="10"/>
      <c r="AA37" s="10"/>
      <c r="AB37" s="10"/>
      <c r="AC37" s="11"/>
      <c r="AD37" s="8">
        <f ca="1">SUMPRODUCT(($B$2:$AV$32&lt;&gt;"")*($B$1:$AV$1=V35))</f>
        <v>0</v>
      </c>
      <c r="AE37" s="24"/>
      <c r="AF37" s="24"/>
      <c r="AH37" s="9" t="s">
        <v>39</v>
      </c>
      <c r="AI37" s="10"/>
      <c r="AJ37" s="10"/>
      <c r="AK37" s="10"/>
      <c r="AL37" s="10"/>
      <c r="AM37" s="10"/>
      <c r="AN37" s="10"/>
      <c r="AO37" s="11"/>
      <c r="AP37" s="8">
        <f ca="1">SUMPRODUCT(($B$2:$AV$32&lt;&gt;"")*($B$1:$AV$1=AH35))</f>
        <v>0</v>
      </c>
      <c r="AQ37" s="4"/>
      <c r="AR37" s="4"/>
    </row>
    <row r="38" spans="2:44">
      <c r="P38" s="4"/>
      <c r="Q38" s="4"/>
      <c r="R38" s="4"/>
      <c r="S38" s="4"/>
      <c r="V38" s="9" t="s">
        <v>40</v>
      </c>
      <c r="W38" s="10"/>
      <c r="X38" s="10"/>
      <c r="Y38" s="10"/>
      <c r="Z38" s="10"/>
      <c r="AA38" s="10"/>
      <c r="AB38" s="10"/>
      <c r="AC38" s="11"/>
      <c r="AD38" s="8">
        <f ca="1">AD36-AD37</f>
        <v>12</v>
      </c>
      <c r="AE38" s="4"/>
      <c r="AF38" s="4"/>
      <c r="AH38" s="9" t="s">
        <v>40</v>
      </c>
      <c r="AI38" s="10"/>
      <c r="AJ38" s="10"/>
      <c r="AK38" s="10"/>
      <c r="AL38" s="10"/>
      <c r="AM38" s="10"/>
      <c r="AN38" s="10"/>
      <c r="AO38" s="11"/>
      <c r="AP38" s="8">
        <f ca="1">AP36-AP37</f>
        <v>39</v>
      </c>
      <c r="AQ38" s="4"/>
      <c r="AR38" s="4"/>
    </row>
  </sheetData>
  <conditionalFormatting sqref="B2:B32 F2:F32 J2:J32 N2:N32 R2:R32 V2:V32 Z2:Z32 AD2:AD32 AH2:AH32 AL2:AL32 AP2:AP32 AT2:AT32">
    <cfRule type="expression" dxfId="10" priority="6">
      <formula>C2&lt;&gt;""</formula>
    </cfRule>
    <cfRule type="expression" dxfId="9" priority="7">
      <formula>D2&lt;&gt;""</formula>
    </cfRule>
  </conditionalFormatting>
  <conditionalFormatting sqref="E30:F30">
    <cfRule type="expression" dxfId="8" priority="5">
      <formula>$F30&lt;&gt;""</formula>
    </cfRule>
  </conditionalFormatting>
  <conditionalFormatting sqref="S3:S32 T2:AT32 A2:R32">
    <cfRule type="expression" dxfId="7" priority="3">
      <formula>WEEKDAY(A2,2)&gt;5</formula>
    </cfRule>
    <cfRule type="expression" dxfId="6" priority="4">
      <formula>WEEKDAY(B2,2)&gt;5</formula>
    </cfRule>
  </conditionalFormatting>
  <conditionalFormatting sqref="AU2:AU32">
    <cfRule type="expression" dxfId="5" priority="1">
      <formula>WEEKDAY(AU2,2)&gt;5</formula>
    </cfRule>
    <cfRule type="expression" dxfId="4" priority="2">
      <formula>WEEKDAY(AV2,2)&gt;5</formula>
    </cfRule>
  </conditionalFormatting>
  <dataValidations count="1">
    <dataValidation type="list" allowBlank="1" showInputMessage="1" showErrorMessage="1" sqref="F36">
      <formula1>ListeSalariesRTT</formula1>
    </dataValidation>
  </dataValidations>
  <pageMargins left="0.70866141732283472" right="0.70866141732283472" top="0.74803149606299213" bottom="0.74803149606299213" header="0.31496062992125984" footer="0.31496062992125984"/>
  <pageSetup paperSize="9" scale="72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CP</vt:lpstr>
      <vt:lpstr>RTT</vt:lpstr>
      <vt:lpstr>Salarie1</vt:lpstr>
      <vt:lpstr>Salarie2</vt:lpstr>
      <vt:lpstr>Salarie3</vt:lpstr>
      <vt:lpstr>Salarie4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jlebon</dc:creator>
  <cp:lastModifiedBy>Utilisateur</cp:lastModifiedBy>
  <cp:lastPrinted>2010-12-17T12:26:59Z</cp:lastPrinted>
  <dcterms:created xsi:type="dcterms:W3CDTF">2010-12-14T08:39:48Z</dcterms:created>
  <dcterms:modified xsi:type="dcterms:W3CDTF">2010-12-17T15:01:34Z</dcterms:modified>
</cp:coreProperties>
</file>