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3655" windowHeight="9975"/>
  </bookViews>
  <sheets>
    <sheet name="Feuil1" sheetId="1" r:id="rId1"/>
    <sheet name="Feries" sheetId="2" r:id="rId2"/>
  </sheets>
  <definedNames>
    <definedName name="An">Feries!$A$1</definedName>
    <definedName name="Ferie">Feries!$A$3:$A$28</definedName>
  </definedNames>
  <calcPr calcId="125725"/>
</workbook>
</file>

<file path=xl/calcChain.xml><?xml version="1.0" encoding="utf-8"?>
<calcChain xmlns="http://schemas.openxmlformats.org/spreadsheetml/2006/main">
  <c r="C3" i="1"/>
  <c r="A28" i="2"/>
  <c r="A27"/>
  <c r="A26"/>
  <c r="A25"/>
  <c r="A24"/>
  <c r="A20"/>
  <c r="A19"/>
  <c r="A17"/>
  <c r="A21" s="1"/>
  <c r="A16"/>
  <c r="A15"/>
  <c r="A14"/>
  <c r="A13"/>
  <c r="A12"/>
  <c r="A11"/>
  <c r="A7"/>
  <c r="A6"/>
  <c r="A4"/>
  <c r="A9" s="1"/>
  <c r="A10" s="1"/>
  <c r="A3"/>
  <c r="C4" i="1" l="1"/>
  <c r="A18" i="2"/>
  <c r="A22"/>
  <c r="A23" s="1"/>
  <c r="A8"/>
  <c r="A5"/>
  <c r="D3" i="1" s="1"/>
  <c r="D4" l="1"/>
  <c r="C5"/>
  <c r="D5" l="1"/>
  <c r="C6"/>
  <c r="D6" l="1"/>
  <c r="C7"/>
  <c r="D7" l="1"/>
  <c r="C8"/>
  <c r="D8" l="1"/>
  <c r="C9"/>
  <c r="D9" l="1"/>
  <c r="C10"/>
  <c r="D10" l="1"/>
  <c r="C11"/>
  <c r="D11" l="1"/>
  <c r="C12"/>
  <c r="D12" s="1"/>
  <c r="C13" l="1"/>
  <c r="D13" s="1"/>
  <c r="C14" l="1"/>
  <c r="D14" s="1"/>
  <c r="C15" l="1"/>
  <c r="D15" s="1"/>
  <c r="C16" l="1"/>
  <c r="D16" s="1"/>
  <c r="C17" l="1"/>
  <c r="D17" s="1"/>
  <c r="C18" l="1"/>
  <c r="D18" s="1"/>
  <c r="C19" l="1"/>
  <c r="D19" s="1"/>
  <c r="C20" l="1"/>
  <c r="D20" s="1"/>
  <c r="C21" l="1"/>
  <c r="D21" s="1"/>
  <c r="C22" l="1"/>
  <c r="D22" s="1"/>
  <c r="C23" l="1"/>
  <c r="D23" s="1"/>
  <c r="C24" l="1"/>
  <c r="D24" s="1"/>
  <c r="C25" l="1"/>
  <c r="D25" s="1"/>
  <c r="C26" l="1"/>
  <c r="D26" s="1"/>
  <c r="C27" l="1"/>
  <c r="D27" s="1"/>
  <c r="C28" l="1"/>
  <c r="D28" s="1"/>
  <c r="C29" l="1"/>
  <c r="D29" s="1"/>
  <c r="C30" l="1"/>
  <c r="D30" s="1"/>
  <c r="C31" l="1"/>
  <c r="D31" s="1"/>
  <c r="C32" l="1"/>
  <c r="D32" s="1"/>
  <c r="C33" l="1"/>
  <c r="D33" s="1"/>
  <c r="C34" l="1"/>
  <c r="D34" s="1"/>
  <c r="C35" l="1"/>
  <c r="D35" s="1"/>
  <c r="C36" l="1"/>
  <c r="D36" s="1"/>
  <c r="C37" l="1"/>
  <c r="D37" s="1"/>
  <c r="C38" l="1"/>
  <c r="C39" l="1"/>
  <c r="C40" s="1"/>
  <c r="C41" s="1"/>
  <c r="D38"/>
  <c r="D39" s="1"/>
  <c r="D40" s="1"/>
  <c r="D41" s="1"/>
  <c r="C42"/>
  <c r="D42" l="1"/>
  <c r="C43"/>
  <c r="C44" l="1"/>
  <c r="D43"/>
  <c r="C45" l="1"/>
  <c r="C46" s="1"/>
  <c r="C47" s="1"/>
  <c r="C48" s="1"/>
  <c r="C49" s="1"/>
  <c r="D44"/>
  <c r="D45" s="1"/>
  <c r="D46" s="1"/>
  <c r="D47" s="1"/>
  <c r="D48" s="1"/>
  <c r="C50"/>
  <c r="D49" l="1"/>
  <c r="C51"/>
  <c r="C52" s="1"/>
  <c r="C53" s="1"/>
  <c r="D50" l="1"/>
  <c r="D51" s="1"/>
  <c r="D52" s="1"/>
  <c r="C54"/>
  <c r="C55" s="1"/>
  <c r="C56" s="1"/>
  <c r="C57"/>
  <c r="D53" l="1"/>
  <c r="D54"/>
  <c r="D55" s="1"/>
  <c r="D56" s="1"/>
  <c r="C58"/>
  <c r="C59" s="1"/>
  <c r="C60" s="1"/>
  <c r="C61" s="1"/>
  <c r="C62" s="1"/>
  <c r="C63" s="1"/>
  <c r="D57" l="1"/>
  <c r="D58" s="1"/>
  <c r="C64"/>
  <c r="D59" l="1"/>
  <c r="D60" s="1"/>
  <c r="D61" s="1"/>
  <c r="D62" s="1"/>
  <c r="C65"/>
  <c r="D63" l="1"/>
  <c r="D64" s="1"/>
  <c r="D65" s="1"/>
  <c r="C66"/>
  <c r="C67" l="1"/>
  <c r="C68" s="1"/>
  <c r="C69" s="1"/>
  <c r="C70" s="1"/>
  <c r="D66"/>
  <c r="D67" s="1"/>
  <c r="D68" s="1"/>
  <c r="D69" s="1"/>
  <c r="D70" l="1"/>
  <c r="C71"/>
  <c r="C72" l="1"/>
  <c r="D71"/>
  <c r="D72" l="1"/>
  <c r="C73"/>
  <c r="C74" l="1"/>
  <c r="C75" s="1"/>
  <c r="C76" s="1"/>
  <c r="C77" s="1"/>
  <c r="D73"/>
  <c r="D74" s="1"/>
  <c r="D75" s="1"/>
  <c r="D76" s="1"/>
  <c r="D77" l="1"/>
  <c r="C78"/>
  <c r="D78" l="1"/>
  <c r="C79"/>
  <c r="C80" l="1"/>
  <c r="C81" s="1"/>
  <c r="C82" s="1"/>
  <c r="D79"/>
  <c r="D80" s="1"/>
  <c r="D81" s="1"/>
  <c r="D82" s="1"/>
  <c r="D83" s="1"/>
  <c r="C83"/>
  <c r="C84" l="1"/>
  <c r="D84" s="1"/>
  <c r="C85" l="1"/>
  <c r="D85" s="1"/>
  <c r="C86" l="1"/>
  <c r="D86" s="1"/>
  <c r="C87" l="1"/>
  <c r="D87" s="1"/>
  <c r="C88" l="1"/>
  <c r="D88" s="1"/>
  <c r="C89" l="1"/>
  <c r="D89" s="1"/>
  <c r="C90" l="1"/>
  <c r="D90" s="1"/>
  <c r="C91" l="1"/>
  <c r="D91" s="1"/>
  <c r="C92" l="1"/>
  <c r="D92" s="1"/>
  <c r="C93" l="1"/>
  <c r="C94" l="1"/>
  <c r="C95" s="1"/>
  <c r="C96" s="1"/>
  <c r="C97" s="1"/>
  <c r="D93"/>
  <c r="D94" s="1"/>
  <c r="D95" s="1"/>
  <c r="D96" s="1"/>
  <c r="C98"/>
  <c r="D98" l="1"/>
  <c r="D97"/>
  <c r="C99"/>
  <c r="D99" s="1"/>
  <c r="C100" l="1"/>
  <c r="C101" s="1"/>
  <c r="C102" s="1"/>
  <c r="C103" s="1"/>
  <c r="C104" s="1"/>
  <c r="D100" l="1"/>
  <c r="D101" s="1"/>
  <c r="D102" s="1"/>
  <c r="D103" s="1"/>
  <c r="C105"/>
  <c r="D104" l="1"/>
  <c r="D105" s="1"/>
  <c r="C106"/>
  <c r="D106" l="1"/>
  <c r="C107"/>
  <c r="C108" l="1"/>
  <c r="C109" s="1"/>
  <c r="C110" s="1"/>
  <c r="C111" s="1"/>
  <c r="D107"/>
  <c r="D108" s="1"/>
  <c r="D109" s="1"/>
  <c r="D110" s="1"/>
  <c r="D111" s="1"/>
  <c r="C112"/>
  <c r="D112" l="1"/>
  <c r="C113"/>
  <c r="D113" l="1"/>
  <c r="C114"/>
  <c r="C115" l="1"/>
  <c r="C116" s="1"/>
  <c r="D114"/>
  <c r="D115" s="1"/>
  <c r="D116" s="1"/>
  <c r="D117" s="1"/>
  <c r="D118" s="1"/>
  <c r="C117"/>
  <c r="C118" s="1"/>
  <c r="C119" l="1"/>
  <c r="D119" s="1"/>
  <c r="C120" l="1"/>
  <c r="D120" s="1"/>
  <c r="C121" l="1"/>
  <c r="C122" l="1"/>
  <c r="C123" s="1"/>
  <c r="D121"/>
  <c r="D122" s="1"/>
  <c r="D123" s="1"/>
  <c r="D124" s="1"/>
  <c r="D125" s="1"/>
  <c r="C124"/>
  <c r="C125" s="1"/>
  <c r="C126" l="1"/>
  <c r="D126" s="1"/>
  <c r="C127" l="1"/>
  <c r="D127" s="1"/>
  <c r="C128" l="1"/>
  <c r="C129" l="1"/>
  <c r="D128"/>
  <c r="D129" s="1"/>
</calcChain>
</file>

<file path=xl/comments1.xml><?xml version="1.0" encoding="utf-8"?>
<comments xmlns="http://schemas.openxmlformats.org/spreadsheetml/2006/main">
  <authors>
    <author>Utilisateur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Entrez la date de début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<sst xmlns="http://schemas.openxmlformats.org/spreadsheetml/2006/main" count="30" uniqueCount="17">
  <si>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</si>
  <si>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</si>
  <si>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</si>
  <si>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</si>
  <si>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</si>
  <si>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</si>
  <si>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</si>
  <si>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</si>
  <si>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</si>
  <si>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</si>
  <si>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</si>
  <si>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</si>
  <si>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</si>
  <si>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Dates</t>
  </si>
  <si>
    <t>Jours Ouvrables</t>
  </si>
  <si>
    <t>Jours Calendaires</t>
  </si>
  <si>
    <t>Nbre Jours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</si>
</sst>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6" formatCode="dddd\ dd\ mmmm\ yyyy"/>
    <numFmt numFmtId="167" formatCode="[=0]&quot;&quot;;General"/>
  </numFmts>
  <fonts count="9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0" fontId="1" fillId="0" borderId="0" xfId="0" applyFont="1" applyAlignment="1">
      <alignment horizontal="center"/>
    </xf>
    <xf numFmtId="166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/>
    <xf numFmtId="164" fontId="3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2" borderId="0" xfId="0" applyFont="1" applyFill="1"/>
    <xf numFmtId="167" fontId="4" fillId="2" borderId="3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7" fontId="4" fillId="2" borderId="5" xfId="0" applyNumberFormat="1" applyFont="1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164" fontId="0" fillId="0" borderId="7" xfId="0" applyNumberFormat="1" applyBorder="1" applyAlignment="1">
      <alignment horizontal="center"/>
    </xf>
    <xf numFmtId="167" fontId="4" fillId="2" borderId="8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5" fillId="0" borderId="0" xfId="0" applyFont="1" applyFill="1" applyAlignment="1">
      <alignment horizontal="center" vertical="center" wrapText="1"/>
    </xf>
    <xf numFmtId="164" fontId="0" fillId="3" borderId="2" xfId="0" applyNumberForma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</cellXfs>
  <cellStyles count="2">
    <cellStyle name="Normal" xfId="0" builtinId="0"/>
    <cellStyle name="Normal_feries" xfId="1"/>
  </cellStyles>
  <dxfs count="3">
    <dxf>
      <font>
        <b val="0"/>
        <i/>
        <color theme="0" tint="-0.34998626667073579"/>
      </font>
      <fill>
        <patternFill patternType="none">
          <bgColor auto="1"/>
        </patternFill>
      </fill>
    </dxf>
    <dxf>
      <fill>
        <patternFill>
          <bgColor theme="0" tint="-0.499984740745262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129"/>
  <sheetViews>
    <sheetView tabSelected="1" workbookViewId="0">
      <pane ySplit="2" topLeftCell="A3" activePane="bottomLeft" state="frozen"/>
      <selection pane="bottomLeft" activeCell="B2" sqref="B2"/>
    </sheetView>
  </sheetViews>
  <sheetFormatPr baseColWidth="10" defaultRowHeight="15"/>
  <cols>
    <col min="1" max="1" width="11.42578125" customWidth="1"/>
    <col min="3" max="3" width="27.140625" bestFit="1" customWidth="1"/>
    <col min="4" max="5" width="11.42578125" style="6"/>
  </cols>
  <sheetData>
    <row r="1" spans="2:5" s="1" customFormat="1" ht="30.75" thickBot="1">
      <c r="B1" s="15" t="s">
        <v>16</v>
      </c>
      <c r="C1" s="15" t="s">
        <v>13</v>
      </c>
      <c r="D1" s="16" t="s">
        <v>14</v>
      </c>
      <c r="E1" s="16" t="s">
        <v>15</v>
      </c>
    </row>
    <row r="2" spans="2:5" s="1" customFormat="1">
      <c r="B2" s="18">
        <v>3</v>
      </c>
      <c r="C2" s="17">
        <v>41787</v>
      </c>
      <c r="D2" s="7"/>
      <c r="E2" s="7"/>
    </row>
    <row r="3" spans="2:5">
      <c r="B3" s="8"/>
      <c r="C3" s="9">
        <f>C2+1</f>
        <v>41788</v>
      </c>
      <c r="D3" s="10">
        <f>IF(OR(WEEKDAY(C3,2)&gt;5,COUNTIF(Ferie,C3)),0,MAX($D$2:D2)+1)</f>
        <v>0</v>
      </c>
      <c r="E3" s="10">
        <v>1</v>
      </c>
    </row>
    <row r="4" spans="2:5">
      <c r="B4" s="11"/>
      <c r="C4" s="9">
        <f t="shared" ref="C4:C67" si="0">C3+1</f>
        <v>41789</v>
      </c>
      <c r="D4" s="10">
        <f>IF(OR(WEEKDAY(C4,2)&gt;5,COUNTIF(Ferie,C4)),0,MAX($D$2:D3)+1)</f>
        <v>1</v>
      </c>
      <c r="E4" s="10">
        <v>2</v>
      </c>
    </row>
    <row r="5" spans="2:5">
      <c r="B5" s="11"/>
      <c r="C5" s="9">
        <f t="shared" si="0"/>
        <v>41790</v>
      </c>
      <c r="D5" s="10">
        <f>IF(OR(WEEKDAY(C5,2)&gt;5,COUNTIF(Ferie,C5)),0,MAX($D$2:D4)+1)</f>
        <v>0</v>
      </c>
      <c r="E5" s="10">
        <v>3</v>
      </c>
    </row>
    <row r="6" spans="2:5">
      <c r="B6" s="11"/>
      <c r="C6" s="9">
        <f t="shared" si="0"/>
        <v>41791</v>
      </c>
      <c r="D6" s="10">
        <f>IF(OR(WEEKDAY(C6,2)&gt;5,COUNTIF(Ferie,C6)),0,MAX($D$2:D5)+1)</f>
        <v>0</v>
      </c>
      <c r="E6" s="10">
        <v>4</v>
      </c>
    </row>
    <row r="7" spans="2:5">
      <c r="B7" s="11"/>
      <c r="C7" s="9">
        <f t="shared" si="0"/>
        <v>41792</v>
      </c>
      <c r="D7" s="10">
        <f>IF(OR(WEEKDAY(C7,2)&gt;5,COUNTIF(Ferie,C7)),0,MAX($D$2:D6)+1)</f>
        <v>2</v>
      </c>
      <c r="E7" s="10">
        <v>5</v>
      </c>
    </row>
    <row r="8" spans="2:5">
      <c r="B8" s="11"/>
      <c r="C8" s="9">
        <f t="shared" si="0"/>
        <v>41793</v>
      </c>
      <c r="D8" s="10">
        <f>IF(OR(WEEKDAY(C8,2)&gt;5,COUNTIF(Ferie,C8)),0,MAX($D$2:D7)+1)</f>
        <v>3</v>
      </c>
      <c r="E8" s="10">
        <v>6</v>
      </c>
    </row>
    <row r="9" spans="2:5">
      <c r="B9" s="11"/>
      <c r="C9" s="9">
        <f t="shared" si="0"/>
        <v>41794</v>
      </c>
      <c r="D9" s="10">
        <f>IF(OR(WEEKDAY(C9,2)&gt;5,COUNTIF(Ferie,C9)),0,MAX($D$2:D8)+1)</f>
        <v>4</v>
      </c>
      <c r="E9" s="10">
        <v>7</v>
      </c>
    </row>
    <row r="10" spans="2:5">
      <c r="B10" s="11"/>
      <c r="C10" s="9">
        <f t="shared" si="0"/>
        <v>41795</v>
      </c>
      <c r="D10" s="10">
        <f>IF(OR(WEEKDAY(C10,2)&gt;5,COUNTIF(Ferie,C10)),0,MAX($D$2:D9)+1)</f>
        <v>5</v>
      </c>
      <c r="E10" s="10">
        <v>8</v>
      </c>
    </row>
    <row r="11" spans="2:5">
      <c r="B11" s="11"/>
      <c r="C11" s="9">
        <f t="shared" si="0"/>
        <v>41796</v>
      </c>
      <c r="D11" s="10">
        <f>IF(OR(WEEKDAY(C11,2)&gt;5,COUNTIF(Ferie,C11)),0,MAX($D$2:D10)+1)</f>
        <v>6</v>
      </c>
      <c r="E11" s="10">
        <v>9</v>
      </c>
    </row>
    <row r="12" spans="2:5">
      <c r="B12" s="11"/>
      <c r="C12" s="9">
        <f t="shared" si="0"/>
        <v>41797</v>
      </c>
      <c r="D12" s="10">
        <f>IF(OR(WEEKDAY(C12,2)&gt;5,COUNTIF(Ferie,C12)),0,MAX($D$2:D11)+1)</f>
        <v>0</v>
      </c>
      <c r="E12" s="10">
        <v>10</v>
      </c>
    </row>
    <row r="13" spans="2:5">
      <c r="B13" s="11"/>
      <c r="C13" s="9">
        <f t="shared" si="0"/>
        <v>41798</v>
      </c>
      <c r="D13" s="10">
        <f>IF(OR(WEEKDAY(C13,2)&gt;5,COUNTIF(Ferie,C13)),0,MAX($D$2:D12)+1)</f>
        <v>0</v>
      </c>
      <c r="E13" s="10">
        <v>11</v>
      </c>
    </row>
    <row r="14" spans="2:5">
      <c r="B14" s="11"/>
      <c r="C14" s="9">
        <f t="shared" si="0"/>
        <v>41799</v>
      </c>
      <c r="D14" s="10">
        <f>IF(OR(WEEKDAY(C14,2)&gt;5,COUNTIF(Ferie,C14)),0,MAX($D$2:D13)+1)</f>
        <v>0</v>
      </c>
      <c r="E14" s="10">
        <v>12</v>
      </c>
    </row>
    <row r="15" spans="2:5">
      <c r="B15" s="11"/>
      <c r="C15" s="9">
        <f t="shared" si="0"/>
        <v>41800</v>
      </c>
      <c r="D15" s="10">
        <f>IF(OR(WEEKDAY(C15,2)&gt;5,COUNTIF(Ferie,C15)),0,MAX($D$2:D14)+1)</f>
        <v>7</v>
      </c>
      <c r="E15" s="10">
        <v>13</v>
      </c>
    </row>
    <row r="16" spans="2:5">
      <c r="B16" s="11"/>
      <c r="C16" s="9">
        <f t="shared" si="0"/>
        <v>41801</v>
      </c>
      <c r="D16" s="10">
        <f>IF(OR(WEEKDAY(C16,2)&gt;5,COUNTIF(Ferie,C16)),0,MAX($D$2:D15)+1)</f>
        <v>8</v>
      </c>
      <c r="E16" s="10">
        <v>14</v>
      </c>
    </row>
    <row r="17" spans="2:5">
      <c r="B17" s="11"/>
      <c r="C17" s="9">
        <f t="shared" si="0"/>
        <v>41802</v>
      </c>
      <c r="D17" s="10">
        <f>IF(OR(WEEKDAY(C17,2)&gt;5,COUNTIF(Ferie,C17)),0,MAX($D$2:D16)+1)</f>
        <v>9</v>
      </c>
      <c r="E17" s="10">
        <v>15</v>
      </c>
    </row>
    <row r="18" spans="2:5">
      <c r="B18" s="11"/>
      <c r="C18" s="9">
        <f t="shared" si="0"/>
        <v>41803</v>
      </c>
      <c r="D18" s="10">
        <f>IF(OR(WEEKDAY(C18,2)&gt;5,COUNTIF(Ferie,C18)),0,MAX($D$2:D17)+1)</f>
        <v>10</v>
      </c>
      <c r="E18" s="10">
        <v>16</v>
      </c>
    </row>
    <row r="19" spans="2:5">
      <c r="B19" s="11"/>
      <c r="C19" s="9">
        <f t="shared" si="0"/>
        <v>41804</v>
      </c>
      <c r="D19" s="10">
        <f>IF(OR(WEEKDAY(C19,2)&gt;5,COUNTIF(Ferie,C19)),0,MAX($D$2:D18)+1)</f>
        <v>0</v>
      </c>
      <c r="E19" s="10">
        <v>17</v>
      </c>
    </row>
    <row r="20" spans="2:5">
      <c r="B20" s="11"/>
      <c r="C20" s="9">
        <f t="shared" si="0"/>
        <v>41805</v>
      </c>
      <c r="D20" s="10">
        <f>IF(OR(WEEKDAY(C20,2)&gt;5,COUNTIF(Ferie,C20)),0,MAX($D$2:D19)+1)</f>
        <v>0</v>
      </c>
      <c r="E20" s="10">
        <v>18</v>
      </c>
    </row>
    <row r="21" spans="2:5">
      <c r="B21" s="11"/>
      <c r="C21" s="9">
        <f t="shared" si="0"/>
        <v>41806</v>
      </c>
      <c r="D21" s="10">
        <f>IF(OR(WEEKDAY(C21,2)&gt;5,COUNTIF(Ferie,C21)),0,MAX($D$2:D20)+1)</f>
        <v>11</v>
      </c>
      <c r="E21" s="10">
        <v>19</v>
      </c>
    </row>
    <row r="22" spans="2:5">
      <c r="B22" s="11"/>
      <c r="C22" s="9">
        <f t="shared" si="0"/>
        <v>41807</v>
      </c>
      <c r="D22" s="10">
        <f>IF(OR(WEEKDAY(C22,2)&gt;5,COUNTIF(Ferie,C22)),0,MAX($D$2:D21)+1)</f>
        <v>12</v>
      </c>
      <c r="E22" s="10">
        <v>20</v>
      </c>
    </row>
    <row r="23" spans="2:5">
      <c r="B23" s="11"/>
      <c r="C23" s="9">
        <f t="shared" si="0"/>
        <v>41808</v>
      </c>
      <c r="D23" s="10">
        <f>IF(OR(WEEKDAY(C23,2)&gt;5,COUNTIF(Ferie,C23)),0,MAX($D$2:D22)+1)</f>
        <v>13</v>
      </c>
      <c r="E23" s="10">
        <v>21</v>
      </c>
    </row>
    <row r="24" spans="2:5">
      <c r="B24" s="11"/>
      <c r="C24" s="9">
        <f t="shared" si="0"/>
        <v>41809</v>
      </c>
      <c r="D24" s="10">
        <f>IF(OR(WEEKDAY(C24,2)&gt;5,COUNTIF(Ferie,C24)),0,MAX($D$2:D23)+1)</f>
        <v>14</v>
      </c>
      <c r="E24" s="10">
        <v>22</v>
      </c>
    </row>
    <row r="25" spans="2:5">
      <c r="B25" s="11"/>
      <c r="C25" s="9">
        <f t="shared" si="0"/>
        <v>41810</v>
      </c>
      <c r="D25" s="10">
        <f>IF(OR(WEEKDAY(C25,2)&gt;5,COUNTIF(Ferie,C25)),0,MAX($D$2:D24)+1)</f>
        <v>15</v>
      </c>
      <c r="E25" s="10">
        <v>23</v>
      </c>
    </row>
    <row r="26" spans="2:5">
      <c r="B26" s="11"/>
      <c r="C26" s="9">
        <f t="shared" si="0"/>
        <v>41811</v>
      </c>
      <c r="D26" s="10">
        <f>IF(OR(WEEKDAY(C26,2)&gt;5,COUNTIF(Ferie,C26)),0,MAX($D$2:D25)+1)</f>
        <v>0</v>
      </c>
      <c r="E26" s="10">
        <v>24</v>
      </c>
    </row>
    <row r="27" spans="2:5">
      <c r="B27" s="11"/>
      <c r="C27" s="9">
        <f t="shared" si="0"/>
        <v>41812</v>
      </c>
      <c r="D27" s="10">
        <f>IF(OR(WEEKDAY(C27,2)&gt;5,COUNTIF(Ferie,C27)),0,MAX($D$2:D26)+1)</f>
        <v>0</v>
      </c>
      <c r="E27" s="10">
        <v>25</v>
      </c>
    </row>
    <row r="28" spans="2:5">
      <c r="B28" s="11"/>
      <c r="C28" s="9">
        <f t="shared" si="0"/>
        <v>41813</v>
      </c>
      <c r="D28" s="10">
        <f>IF(OR(WEEKDAY(C28,2)&gt;5,COUNTIF(Ferie,C28)),0,MAX($D$2:D27)+1)</f>
        <v>16</v>
      </c>
      <c r="E28" s="10">
        <v>26</v>
      </c>
    </row>
    <row r="29" spans="2:5">
      <c r="B29" s="11"/>
      <c r="C29" s="9">
        <f t="shared" si="0"/>
        <v>41814</v>
      </c>
      <c r="D29" s="10">
        <f>IF(OR(WEEKDAY(C29,2)&gt;5,COUNTIF(Ferie,C29)),0,MAX($D$2:D28)+1)</f>
        <v>17</v>
      </c>
      <c r="E29" s="10">
        <v>27</v>
      </c>
    </row>
    <row r="30" spans="2:5">
      <c r="B30" s="11"/>
      <c r="C30" s="9">
        <f t="shared" si="0"/>
        <v>41815</v>
      </c>
      <c r="D30" s="10">
        <f>IF(OR(WEEKDAY(C30,2)&gt;5,COUNTIF(Ferie,C30)),0,MAX($D$2:D29)+1)</f>
        <v>18</v>
      </c>
      <c r="E30" s="10">
        <v>28</v>
      </c>
    </row>
    <row r="31" spans="2:5">
      <c r="B31" s="11"/>
      <c r="C31" s="9">
        <f t="shared" si="0"/>
        <v>41816</v>
      </c>
      <c r="D31" s="10">
        <f>IF(OR(WEEKDAY(C31,2)&gt;5,COUNTIF(Ferie,C31)),0,MAX($D$2:D30)+1)</f>
        <v>19</v>
      </c>
      <c r="E31" s="10">
        <v>29</v>
      </c>
    </row>
    <row r="32" spans="2:5">
      <c r="B32" s="11"/>
      <c r="C32" s="9">
        <f t="shared" si="0"/>
        <v>41817</v>
      </c>
      <c r="D32" s="10">
        <f>IF(OR(WEEKDAY(C32,2)&gt;5,COUNTIF(Ferie,C32)),0,MAX($D$2:D31)+1)</f>
        <v>20</v>
      </c>
      <c r="E32" s="10">
        <v>30</v>
      </c>
    </row>
    <row r="33" spans="2:5">
      <c r="B33" s="11"/>
      <c r="C33" s="9">
        <f t="shared" si="0"/>
        <v>41818</v>
      </c>
      <c r="D33" s="10">
        <f>IF(OR(WEEKDAY(C33,2)&gt;5,COUNTIF(Ferie,C33)),0,MAX($D$2:D32)+1)</f>
        <v>0</v>
      </c>
      <c r="E33" s="10">
        <v>31</v>
      </c>
    </row>
    <row r="34" spans="2:5">
      <c r="B34" s="11"/>
      <c r="C34" s="9">
        <f t="shared" si="0"/>
        <v>41819</v>
      </c>
      <c r="D34" s="10">
        <f>IF(OR(WEEKDAY(C34,2)&gt;5,COUNTIF(Ferie,C34)),0,MAX($D$2:D33)+1)</f>
        <v>0</v>
      </c>
      <c r="E34" s="10">
        <v>32</v>
      </c>
    </row>
    <row r="35" spans="2:5">
      <c r="B35" s="11"/>
      <c r="C35" s="9">
        <f t="shared" si="0"/>
        <v>41820</v>
      </c>
      <c r="D35" s="10">
        <f>IF(OR(WEEKDAY(C35,2)&gt;5,COUNTIF(Ferie,C35)),0,MAX($D$2:D34)+1)</f>
        <v>21</v>
      </c>
      <c r="E35" s="10">
        <v>33</v>
      </c>
    </row>
    <row r="36" spans="2:5">
      <c r="B36" s="11"/>
      <c r="C36" s="9">
        <f t="shared" si="0"/>
        <v>41821</v>
      </c>
      <c r="D36" s="10">
        <f>IF(OR(WEEKDAY(C36,2)&gt;5,COUNTIF(Ferie,C36)),0,MAX($D$2:D35)+1)</f>
        <v>22</v>
      </c>
      <c r="E36" s="10">
        <v>34</v>
      </c>
    </row>
    <row r="37" spans="2:5">
      <c r="B37" s="11"/>
      <c r="C37" s="9">
        <f t="shared" si="0"/>
        <v>41822</v>
      </c>
      <c r="D37" s="10">
        <f>IF(OR(WEEKDAY(C37,2)&gt;5,COUNTIF(Ferie,C37)),0,MAX($D$2:D36)+1)</f>
        <v>23</v>
      </c>
      <c r="E37" s="10">
        <v>35</v>
      </c>
    </row>
    <row r="38" spans="2:5">
      <c r="B38" s="11"/>
      <c r="C38" s="9">
        <f t="shared" si="0"/>
        <v>41823</v>
      </c>
      <c r="D38" s="10">
        <f>IF(OR(WEEKDAY(C38,2)&gt;5,COUNTIF(Ferie,C38)),0,MAX($D$2:D37)+1)</f>
        <v>24</v>
      </c>
      <c r="E38" s="10">
        <v>36</v>
      </c>
    </row>
    <row r="39" spans="2:5">
      <c r="B39" s="11"/>
      <c r="C39" s="9">
        <f t="shared" si="0"/>
        <v>41824</v>
      </c>
      <c r="D39" s="10">
        <f>IF(OR(WEEKDAY(C39,2)&gt;5,COUNTIF(Ferie,C39)),0,MAX($D$2:D38)+1)</f>
        <v>25</v>
      </c>
      <c r="E39" s="10">
        <v>37</v>
      </c>
    </row>
    <row r="40" spans="2:5">
      <c r="B40" s="11"/>
      <c r="C40" s="9">
        <f t="shared" si="0"/>
        <v>41825</v>
      </c>
      <c r="D40" s="10">
        <f>IF(OR(WEEKDAY(C40,2)&gt;5,COUNTIF(Ferie,C40)),0,MAX($D$2:D39)+1)</f>
        <v>0</v>
      </c>
      <c r="E40" s="10">
        <v>38</v>
      </c>
    </row>
    <row r="41" spans="2:5">
      <c r="B41" s="11"/>
      <c r="C41" s="9">
        <f t="shared" si="0"/>
        <v>41826</v>
      </c>
      <c r="D41" s="10">
        <f>IF(OR(WEEKDAY(C41,2)&gt;5,COUNTIF(Ferie,C41)),0,MAX($D$2:D40)+1)</f>
        <v>0</v>
      </c>
      <c r="E41" s="10">
        <v>39</v>
      </c>
    </row>
    <row r="42" spans="2:5">
      <c r="B42" s="11"/>
      <c r="C42" s="9">
        <f t="shared" si="0"/>
        <v>41827</v>
      </c>
      <c r="D42" s="10">
        <f>IF(OR(WEEKDAY(C42,2)&gt;5,COUNTIF(Ferie,C42)),0,MAX($D$2:D41)+1)</f>
        <v>26</v>
      </c>
      <c r="E42" s="10">
        <v>40</v>
      </c>
    </row>
    <row r="43" spans="2:5">
      <c r="B43" s="11"/>
      <c r="C43" s="9">
        <f t="shared" si="0"/>
        <v>41828</v>
      </c>
      <c r="D43" s="10">
        <f>IF(OR(WEEKDAY(C43,2)&gt;5,COUNTIF(Ferie,C43)),0,MAX($D$2:D42)+1)</f>
        <v>27</v>
      </c>
      <c r="E43" s="10">
        <v>41</v>
      </c>
    </row>
    <row r="44" spans="2:5">
      <c r="B44" s="11"/>
      <c r="C44" s="9">
        <f t="shared" si="0"/>
        <v>41829</v>
      </c>
      <c r="D44" s="10">
        <f>IF(OR(WEEKDAY(C44,2)&gt;5,COUNTIF(Ferie,C44)),0,MAX($D$2:D43)+1)</f>
        <v>28</v>
      </c>
      <c r="E44" s="10">
        <v>42</v>
      </c>
    </row>
    <row r="45" spans="2:5">
      <c r="B45" s="11"/>
      <c r="C45" s="9">
        <f t="shared" si="0"/>
        <v>41830</v>
      </c>
      <c r="D45" s="10">
        <f>IF(OR(WEEKDAY(C45,2)&gt;5,COUNTIF(Ferie,C45)),0,MAX($D$2:D44)+1)</f>
        <v>29</v>
      </c>
      <c r="E45" s="10">
        <v>43</v>
      </c>
    </row>
    <row r="46" spans="2:5">
      <c r="B46" s="11"/>
      <c r="C46" s="9">
        <f t="shared" si="0"/>
        <v>41831</v>
      </c>
      <c r="D46" s="10">
        <f>IF(OR(WEEKDAY(C46,2)&gt;5,COUNTIF(Ferie,C46)),0,MAX($D$2:D45)+1)</f>
        <v>30</v>
      </c>
      <c r="E46" s="10">
        <v>44</v>
      </c>
    </row>
    <row r="47" spans="2:5">
      <c r="B47" s="11"/>
      <c r="C47" s="9">
        <f t="shared" si="0"/>
        <v>41832</v>
      </c>
      <c r="D47" s="10">
        <f>IF(OR(WEEKDAY(C47,2)&gt;5,COUNTIF(Ferie,C47)),0,MAX($D$2:D46)+1)</f>
        <v>0</v>
      </c>
      <c r="E47" s="10">
        <v>45</v>
      </c>
    </row>
    <row r="48" spans="2:5">
      <c r="B48" s="11"/>
      <c r="C48" s="9">
        <f t="shared" si="0"/>
        <v>41833</v>
      </c>
      <c r="D48" s="10">
        <f>IF(OR(WEEKDAY(C48,2)&gt;5,COUNTIF(Ferie,C48)),0,MAX($D$2:D47)+1)</f>
        <v>0</v>
      </c>
      <c r="E48" s="10">
        <v>46</v>
      </c>
    </row>
    <row r="49" spans="2:5">
      <c r="B49" s="11"/>
      <c r="C49" s="9">
        <f t="shared" si="0"/>
        <v>41834</v>
      </c>
      <c r="D49" s="10">
        <f>IF(OR(WEEKDAY(C49,2)&gt;5,COUNTIF(Ferie,C49)),0,MAX($D$2:D48)+1)</f>
        <v>0</v>
      </c>
      <c r="E49" s="10">
        <v>47</v>
      </c>
    </row>
    <row r="50" spans="2:5">
      <c r="B50" s="11"/>
      <c r="C50" s="9">
        <f t="shared" si="0"/>
        <v>41835</v>
      </c>
      <c r="D50" s="10">
        <f>IF(OR(WEEKDAY(C50,2)&gt;5,COUNTIF(Ferie,C50)),0,MAX($D$2:D49)+1)</f>
        <v>31</v>
      </c>
      <c r="E50" s="10">
        <v>48</v>
      </c>
    </row>
    <row r="51" spans="2:5">
      <c r="B51" s="11"/>
      <c r="C51" s="9">
        <f t="shared" si="0"/>
        <v>41836</v>
      </c>
      <c r="D51" s="10">
        <f>IF(OR(WEEKDAY(C51,2)&gt;5,COUNTIF(Ferie,C51)),0,MAX($D$2:D50)+1)</f>
        <v>32</v>
      </c>
      <c r="E51" s="10">
        <v>49</v>
      </c>
    </row>
    <row r="52" spans="2:5">
      <c r="B52" s="11"/>
      <c r="C52" s="9">
        <f t="shared" si="0"/>
        <v>41837</v>
      </c>
      <c r="D52" s="10">
        <f>IF(OR(WEEKDAY(C52,2)&gt;5,COUNTIF(Ferie,C52)),0,MAX($D$2:D51)+1)</f>
        <v>33</v>
      </c>
      <c r="E52" s="10">
        <v>50</v>
      </c>
    </row>
    <row r="53" spans="2:5">
      <c r="B53" s="11"/>
      <c r="C53" s="9">
        <f t="shared" si="0"/>
        <v>41838</v>
      </c>
      <c r="D53" s="10">
        <f>IF(OR(WEEKDAY(C53,2)&gt;5,COUNTIF(Ferie,C53)),0,MAX($D$2:D52)+1)</f>
        <v>34</v>
      </c>
      <c r="E53" s="10">
        <v>51</v>
      </c>
    </row>
    <row r="54" spans="2:5">
      <c r="B54" s="11"/>
      <c r="C54" s="9">
        <f t="shared" si="0"/>
        <v>41839</v>
      </c>
      <c r="D54" s="10">
        <f>IF(OR(WEEKDAY(C54,2)&gt;5,COUNTIF(Ferie,C54)),0,MAX($D$2:D53)+1)</f>
        <v>0</v>
      </c>
      <c r="E54" s="10">
        <v>52</v>
      </c>
    </row>
    <row r="55" spans="2:5">
      <c r="B55" s="11"/>
      <c r="C55" s="9">
        <f t="shared" si="0"/>
        <v>41840</v>
      </c>
      <c r="D55" s="10">
        <f>IF(OR(WEEKDAY(C55,2)&gt;5,COUNTIF(Ferie,C55)),0,MAX($D$2:D54)+1)</f>
        <v>0</v>
      </c>
      <c r="E55" s="10">
        <v>53</v>
      </c>
    </row>
    <row r="56" spans="2:5">
      <c r="B56" s="11"/>
      <c r="C56" s="9">
        <f t="shared" si="0"/>
        <v>41841</v>
      </c>
      <c r="D56" s="10">
        <f>IF(OR(WEEKDAY(C56,2)&gt;5,COUNTIF(Ferie,C56)),0,MAX($D$2:D55)+1)</f>
        <v>35</v>
      </c>
      <c r="E56" s="10">
        <v>54</v>
      </c>
    </row>
    <row r="57" spans="2:5">
      <c r="B57" s="11"/>
      <c r="C57" s="9">
        <f t="shared" si="0"/>
        <v>41842</v>
      </c>
      <c r="D57" s="10">
        <f>IF(OR(WEEKDAY(C57,2)&gt;5,COUNTIF(Ferie,C57)),0,MAX($D$2:D56)+1)</f>
        <v>36</v>
      </c>
      <c r="E57" s="10">
        <v>55</v>
      </c>
    </row>
    <row r="58" spans="2:5">
      <c r="B58" s="11"/>
      <c r="C58" s="9">
        <f t="shared" si="0"/>
        <v>41843</v>
      </c>
      <c r="D58" s="10">
        <f>IF(OR(WEEKDAY(C58,2)&gt;5,COUNTIF(Ferie,C58)),0,MAX($D$2:D57)+1)</f>
        <v>37</v>
      </c>
      <c r="E58" s="10">
        <v>56</v>
      </c>
    </row>
    <row r="59" spans="2:5">
      <c r="B59" s="11"/>
      <c r="C59" s="9">
        <f t="shared" si="0"/>
        <v>41844</v>
      </c>
      <c r="D59" s="10">
        <f>IF(OR(WEEKDAY(C59,2)&gt;5,COUNTIF(Ferie,C59)),0,MAX($D$2:D58)+1)</f>
        <v>38</v>
      </c>
      <c r="E59" s="10">
        <v>57</v>
      </c>
    </row>
    <row r="60" spans="2:5">
      <c r="B60" s="11"/>
      <c r="C60" s="9">
        <f t="shared" si="0"/>
        <v>41845</v>
      </c>
      <c r="D60" s="10">
        <f>IF(OR(WEEKDAY(C60,2)&gt;5,COUNTIF(Ferie,C60)),0,MAX($D$2:D59)+1)</f>
        <v>39</v>
      </c>
      <c r="E60" s="10">
        <v>58</v>
      </c>
    </row>
    <row r="61" spans="2:5">
      <c r="B61" s="11"/>
      <c r="C61" s="9">
        <f t="shared" si="0"/>
        <v>41846</v>
      </c>
      <c r="D61" s="10">
        <f>IF(OR(WEEKDAY(C61,2)&gt;5,COUNTIF(Ferie,C61)),0,MAX($D$2:D60)+1)</f>
        <v>0</v>
      </c>
      <c r="E61" s="10">
        <v>59</v>
      </c>
    </row>
    <row r="62" spans="2:5">
      <c r="B62" s="11"/>
      <c r="C62" s="9">
        <f t="shared" si="0"/>
        <v>41847</v>
      </c>
      <c r="D62" s="10">
        <f>IF(OR(WEEKDAY(C62,2)&gt;5,COUNTIF(Ferie,C62)),0,MAX($D$2:D61)+1)</f>
        <v>0</v>
      </c>
      <c r="E62" s="10">
        <v>60</v>
      </c>
    </row>
    <row r="63" spans="2:5">
      <c r="B63" s="11"/>
      <c r="C63" s="9">
        <f t="shared" si="0"/>
        <v>41848</v>
      </c>
      <c r="D63" s="10">
        <f>IF(OR(WEEKDAY(C63,2)&gt;5,COUNTIF(Ferie,C63)),0,MAX($D$2:D62)+1)</f>
        <v>40</v>
      </c>
      <c r="E63" s="10">
        <v>61</v>
      </c>
    </row>
    <row r="64" spans="2:5">
      <c r="B64" s="11"/>
      <c r="C64" s="9">
        <f t="shared" si="0"/>
        <v>41849</v>
      </c>
      <c r="D64" s="10">
        <f>IF(OR(WEEKDAY(C64,2)&gt;5,COUNTIF(Ferie,C64)),0,MAX($D$2:D63)+1)</f>
        <v>41</v>
      </c>
      <c r="E64" s="10">
        <v>62</v>
      </c>
    </row>
    <row r="65" spans="2:5">
      <c r="B65" s="11"/>
      <c r="C65" s="9">
        <f t="shared" si="0"/>
        <v>41850</v>
      </c>
      <c r="D65" s="10">
        <f>IF(OR(WEEKDAY(C65,2)&gt;5,COUNTIF(Ferie,C65)),0,MAX($D$2:D64)+1)</f>
        <v>42</v>
      </c>
      <c r="E65" s="10">
        <v>63</v>
      </c>
    </row>
    <row r="66" spans="2:5">
      <c r="B66" s="11"/>
      <c r="C66" s="9">
        <f t="shared" si="0"/>
        <v>41851</v>
      </c>
      <c r="D66" s="10">
        <f>IF(OR(WEEKDAY(C66,2)&gt;5,COUNTIF(Ferie,C66)),0,MAX($D$2:D65)+1)</f>
        <v>43</v>
      </c>
      <c r="E66" s="10">
        <v>64</v>
      </c>
    </row>
    <row r="67" spans="2:5">
      <c r="B67" s="11"/>
      <c r="C67" s="9">
        <f t="shared" si="0"/>
        <v>41852</v>
      </c>
      <c r="D67" s="10">
        <f>IF(OR(WEEKDAY(C67,2)&gt;5,COUNTIF(Ferie,C67)),0,MAX($D$2:D66)+1)</f>
        <v>44</v>
      </c>
      <c r="E67" s="10">
        <v>65</v>
      </c>
    </row>
    <row r="68" spans="2:5">
      <c r="B68" s="11"/>
      <c r="C68" s="9">
        <f t="shared" ref="C68:C129" si="1">C67+1</f>
        <v>41853</v>
      </c>
      <c r="D68" s="10">
        <f>IF(OR(WEEKDAY(C68,2)&gt;5,COUNTIF(Ferie,C68)),0,MAX($D$2:D67)+1)</f>
        <v>0</v>
      </c>
      <c r="E68" s="10">
        <v>66</v>
      </c>
    </row>
    <row r="69" spans="2:5">
      <c r="B69" s="11"/>
      <c r="C69" s="9">
        <f t="shared" si="1"/>
        <v>41854</v>
      </c>
      <c r="D69" s="10">
        <f>IF(OR(WEEKDAY(C69,2)&gt;5,COUNTIF(Ferie,C69)),0,MAX($D$2:D68)+1)</f>
        <v>0</v>
      </c>
      <c r="E69" s="10">
        <v>67</v>
      </c>
    </row>
    <row r="70" spans="2:5">
      <c r="B70" s="11"/>
      <c r="C70" s="9">
        <f t="shared" si="1"/>
        <v>41855</v>
      </c>
      <c r="D70" s="10">
        <f>IF(OR(WEEKDAY(C70,2)&gt;5,COUNTIF(Ferie,C70)),0,MAX($D$2:D69)+1)</f>
        <v>45</v>
      </c>
      <c r="E70" s="10">
        <v>68</v>
      </c>
    </row>
    <row r="71" spans="2:5">
      <c r="B71" s="11"/>
      <c r="C71" s="9">
        <f t="shared" si="1"/>
        <v>41856</v>
      </c>
      <c r="D71" s="10">
        <f>IF(OR(WEEKDAY(C71,2)&gt;5,COUNTIF(Ferie,C71)),0,MAX($D$2:D70)+1)</f>
        <v>46</v>
      </c>
      <c r="E71" s="10">
        <v>69</v>
      </c>
    </row>
    <row r="72" spans="2:5">
      <c r="B72" s="11"/>
      <c r="C72" s="9">
        <f t="shared" si="1"/>
        <v>41857</v>
      </c>
      <c r="D72" s="10">
        <f>IF(OR(WEEKDAY(C72,2)&gt;5,COUNTIF(Ferie,C72)),0,MAX($D$2:D71)+1)</f>
        <v>47</v>
      </c>
      <c r="E72" s="10">
        <v>70</v>
      </c>
    </row>
    <row r="73" spans="2:5">
      <c r="B73" s="11"/>
      <c r="C73" s="9">
        <f t="shared" si="1"/>
        <v>41858</v>
      </c>
      <c r="D73" s="10">
        <f>IF(OR(WEEKDAY(C73,2)&gt;5,COUNTIF(Ferie,C73)),0,MAX($D$2:D72)+1)</f>
        <v>48</v>
      </c>
      <c r="E73" s="10">
        <v>71</v>
      </c>
    </row>
    <row r="74" spans="2:5">
      <c r="B74" s="11"/>
      <c r="C74" s="9">
        <f t="shared" si="1"/>
        <v>41859</v>
      </c>
      <c r="D74" s="10">
        <f>IF(OR(WEEKDAY(C74,2)&gt;5,COUNTIF(Ferie,C74)),0,MAX($D$2:D73)+1)</f>
        <v>49</v>
      </c>
      <c r="E74" s="10">
        <v>72</v>
      </c>
    </row>
    <row r="75" spans="2:5">
      <c r="B75" s="11"/>
      <c r="C75" s="9">
        <f t="shared" si="1"/>
        <v>41860</v>
      </c>
      <c r="D75" s="10">
        <f>IF(OR(WEEKDAY(C75,2)&gt;5,COUNTIF(Ferie,C75)),0,MAX($D$2:D74)+1)</f>
        <v>0</v>
      </c>
      <c r="E75" s="10">
        <v>73</v>
      </c>
    </row>
    <row r="76" spans="2:5">
      <c r="B76" s="11"/>
      <c r="C76" s="9">
        <f t="shared" si="1"/>
        <v>41861</v>
      </c>
      <c r="D76" s="10">
        <f>IF(OR(WEEKDAY(C76,2)&gt;5,COUNTIF(Ferie,C76)),0,MAX($D$2:D75)+1)</f>
        <v>0</v>
      </c>
      <c r="E76" s="10">
        <v>74</v>
      </c>
    </row>
    <row r="77" spans="2:5">
      <c r="B77" s="11"/>
      <c r="C77" s="9">
        <f t="shared" si="1"/>
        <v>41862</v>
      </c>
      <c r="D77" s="10">
        <f>IF(OR(WEEKDAY(C77,2)&gt;5,COUNTIF(Ferie,C77)),0,MAX($D$2:D76)+1)</f>
        <v>50</v>
      </c>
      <c r="E77" s="10">
        <v>75</v>
      </c>
    </row>
    <row r="78" spans="2:5">
      <c r="B78" s="11"/>
      <c r="C78" s="9">
        <f t="shared" si="1"/>
        <v>41863</v>
      </c>
      <c r="D78" s="10">
        <f>IF(OR(WEEKDAY(C78,2)&gt;5,COUNTIF(Ferie,C78)),0,MAX($D$2:D77)+1)</f>
        <v>51</v>
      </c>
      <c r="E78" s="10">
        <v>76</v>
      </c>
    </row>
    <row r="79" spans="2:5">
      <c r="B79" s="11"/>
      <c r="C79" s="9">
        <f t="shared" si="1"/>
        <v>41864</v>
      </c>
      <c r="D79" s="10">
        <f>IF(OR(WEEKDAY(C79,2)&gt;5,COUNTIF(Ferie,C79)),0,MAX($D$2:D78)+1)</f>
        <v>52</v>
      </c>
      <c r="E79" s="10">
        <v>77</v>
      </c>
    </row>
    <row r="80" spans="2:5">
      <c r="B80" s="11"/>
      <c r="C80" s="9">
        <f t="shared" si="1"/>
        <v>41865</v>
      </c>
      <c r="D80" s="10">
        <f>IF(OR(WEEKDAY(C80,2)&gt;5,COUNTIF(Ferie,C80)),0,MAX($D$2:D79)+1)</f>
        <v>53</v>
      </c>
      <c r="E80" s="10">
        <v>78</v>
      </c>
    </row>
    <row r="81" spans="2:5">
      <c r="B81" s="11"/>
      <c r="C81" s="9">
        <f t="shared" si="1"/>
        <v>41866</v>
      </c>
      <c r="D81" s="10">
        <f>IF(OR(WEEKDAY(C81,2)&gt;5,COUNTIF(Ferie,C81)),0,MAX($D$2:D80)+1)</f>
        <v>0</v>
      </c>
      <c r="E81" s="10">
        <v>79</v>
      </c>
    </row>
    <row r="82" spans="2:5">
      <c r="B82" s="11"/>
      <c r="C82" s="9">
        <f t="shared" si="1"/>
        <v>41867</v>
      </c>
      <c r="D82" s="10">
        <f>IF(OR(WEEKDAY(C82,2)&gt;5,COUNTIF(Ferie,C82)),0,MAX($D$2:D81)+1)</f>
        <v>0</v>
      </c>
      <c r="E82" s="10">
        <v>80</v>
      </c>
    </row>
    <row r="83" spans="2:5">
      <c r="B83" s="11"/>
      <c r="C83" s="9">
        <f t="shared" si="1"/>
        <v>41868</v>
      </c>
      <c r="D83" s="10">
        <f>IF(OR(WEEKDAY(C83,2)&gt;5,COUNTIF(Ferie,C83)),0,MAX($D$2:D82)+1)</f>
        <v>0</v>
      </c>
      <c r="E83" s="10">
        <v>81</v>
      </c>
    </row>
    <row r="84" spans="2:5">
      <c r="B84" s="11"/>
      <c r="C84" s="9">
        <f t="shared" si="1"/>
        <v>41869</v>
      </c>
      <c r="D84" s="10">
        <f>IF(OR(WEEKDAY(C84,2)&gt;5,COUNTIF(Ferie,C84)),0,MAX($D$2:D83)+1)</f>
        <v>54</v>
      </c>
      <c r="E84" s="10">
        <v>82</v>
      </c>
    </row>
    <row r="85" spans="2:5">
      <c r="B85" s="11"/>
      <c r="C85" s="9">
        <f t="shared" si="1"/>
        <v>41870</v>
      </c>
      <c r="D85" s="10">
        <f>IF(OR(WEEKDAY(C85,2)&gt;5,COUNTIF(Ferie,C85)),0,MAX($D$2:D84)+1)</f>
        <v>55</v>
      </c>
      <c r="E85" s="10">
        <v>83</v>
      </c>
    </row>
    <row r="86" spans="2:5">
      <c r="B86" s="11"/>
      <c r="C86" s="9">
        <f t="shared" si="1"/>
        <v>41871</v>
      </c>
      <c r="D86" s="10">
        <f>IF(OR(WEEKDAY(C86,2)&gt;5,COUNTIF(Ferie,C86)),0,MAX($D$2:D85)+1)</f>
        <v>56</v>
      </c>
      <c r="E86" s="10">
        <v>84</v>
      </c>
    </row>
    <row r="87" spans="2:5">
      <c r="B87" s="11"/>
      <c r="C87" s="9">
        <f t="shared" si="1"/>
        <v>41872</v>
      </c>
      <c r="D87" s="10">
        <f>IF(OR(WEEKDAY(C87,2)&gt;5,COUNTIF(Ferie,C87)),0,MAX($D$2:D86)+1)</f>
        <v>57</v>
      </c>
      <c r="E87" s="10">
        <v>85</v>
      </c>
    </row>
    <row r="88" spans="2:5">
      <c r="B88" s="11"/>
      <c r="C88" s="9">
        <f t="shared" si="1"/>
        <v>41873</v>
      </c>
      <c r="D88" s="10">
        <f>IF(OR(WEEKDAY(C88,2)&gt;5,COUNTIF(Ferie,C88)),0,MAX($D$2:D87)+1)</f>
        <v>58</v>
      </c>
      <c r="E88" s="10">
        <v>86</v>
      </c>
    </row>
    <row r="89" spans="2:5">
      <c r="B89" s="11"/>
      <c r="C89" s="9">
        <f t="shared" si="1"/>
        <v>41874</v>
      </c>
      <c r="D89" s="10">
        <f>IF(OR(WEEKDAY(C89,2)&gt;5,COUNTIF(Ferie,C89)),0,MAX($D$2:D88)+1)</f>
        <v>0</v>
      </c>
      <c r="E89" s="10">
        <v>87</v>
      </c>
    </row>
    <row r="90" spans="2:5">
      <c r="B90" s="11"/>
      <c r="C90" s="9">
        <f t="shared" si="1"/>
        <v>41875</v>
      </c>
      <c r="D90" s="10">
        <f>IF(OR(WEEKDAY(C90,2)&gt;5,COUNTIF(Ferie,C90)),0,MAX($D$2:D89)+1)</f>
        <v>0</v>
      </c>
      <c r="E90" s="10">
        <v>88</v>
      </c>
    </row>
    <row r="91" spans="2:5">
      <c r="B91" s="11"/>
      <c r="C91" s="9">
        <f t="shared" si="1"/>
        <v>41876</v>
      </c>
      <c r="D91" s="10">
        <f>IF(OR(WEEKDAY(C91,2)&gt;5,COUNTIF(Ferie,C91)),0,MAX($D$2:D90)+1)</f>
        <v>59</v>
      </c>
      <c r="E91" s="10">
        <v>89</v>
      </c>
    </row>
    <row r="92" spans="2:5">
      <c r="B92" s="11"/>
      <c r="C92" s="9">
        <f t="shared" si="1"/>
        <v>41877</v>
      </c>
      <c r="D92" s="10">
        <f>IF(OR(WEEKDAY(C92,2)&gt;5,COUNTIF(Ferie,C92)),0,MAX($D$2:D91)+1)</f>
        <v>60</v>
      </c>
      <c r="E92" s="10">
        <v>90</v>
      </c>
    </row>
    <row r="93" spans="2:5">
      <c r="B93" s="11"/>
      <c r="C93" s="9">
        <f t="shared" si="1"/>
        <v>41878</v>
      </c>
      <c r="D93" s="10">
        <f>IF(OR(WEEKDAY(C93,2)&gt;5,COUNTIF(Ferie,C93)),0,MAX($D$2:D92)+1)</f>
        <v>61</v>
      </c>
      <c r="E93" s="10">
        <v>91</v>
      </c>
    </row>
    <row r="94" spans="2:5">
      <c r="B94" s="11"/>
      <c r="C94" s="9">
        <f t="shared" si="1"/>
        <v>41879</v>
      </c>
      <c r="D94" s="10">
        <f>IF(OR(WEEKDAY(C94,2)&gt;5,COUNTIF(Ferie,C94)),0,MAX($D$2:D93)+1)</f>
        <v>62</v>
      </c>
      <c r="E94" s="10">
        <v>92</v>
      </c>
    </row>
    <row r="95" spans="2:5">
      <c r="B95" s="11"/>
      <c r="C95" s="9">
        <f t="shared" si="1"/>
        <v>41880</v>
      </c>
      <c r="D95" s="10">
        <f>IF(OR(WEEKDAY(C95,2)&gt;5,COUNTIF(Ferie,C95)),0,MAX($D$2:D94)+1)</f>
        <v>63</v>
      </c>
      <c r="E95" s="10">
        <v>93</v>
      </c>
    </row>
    <row r="96" spans="2:5">
      <c r="B96" s="11"/>
      <c r="C96" s="9">
        <f t="shared" si="1"/>
        <v>41881</v>
      </c>
      <c r="D96" s="10">
        <f>IF(OR(WEEKDAY(C96,2)&gt;5,COUNTIF(Ferie,C96)),0,MAX($D$2:D95)+1)</f>
        <v>0</v>
      </c>
      <c r="E96" s="10">
        <v>94</v>
      </c>
    </row>
    <row r="97" spans="2:5">
      <c r="B97" s="11"/>
      <c r="C97" s="9">
        <f t="shared" si="1"/>
        <v>41882</v>
      </c>
      <c r="D97" s="10">
        <f>IF(OR(WEEKDAY(C97,2)&gt;5,COUNTIF(Ferie,C97)),0,MAX($D$2:D96)+1)</f>
        <v>0</v>
      </c>
      <c r="E97" s="10">
        <v>95</v>
      </c>
    </row>
    <row r="98" spans="2:5">
      <c r="B98" s="11"/>
      <c r="C98" s="9">
        <f t="shared" si="1"/>
        <v>41883</v>
      </c>
      <c r="D98" s="10">
        <f>IF(OR(WEEKDAY(C98,2)&gt;5,COUNTIF(Ferie,C98)),0,MAX($D$2:D97)+1)</f>
        <v>64</v>
      </c>
      <c r="E98" s="10">
        <v>96</v>
      </c>
    </row>
    <row r="99" spans="2:5">
      <c r="B99" s="11"/>
      <c r="C99" s="9">
        <f t="shared" si="1"/>
        <v>41884</v>
      </c>
      <c r="D99" s="10">
        <f>IF(OR(WEEKDAY(C99,2)&gt;5,COUNTIF(Ferie,C99)),0,MAX($D$2:D98)+1)</f>
        <v>65</v>
      </c>
      <c r="E99" s="10">
        <v>97</v>
      </c>
    </row>
    <row r="100" spans="2:5">
      <c r="B100" s="11"/>
      <c r="C100" s="9">
        <f t="shared" si="1"/>
        <v>41885</v>
      </c>
      <c r="D100" s="10">
        <f>IF(OR(WEEKDAY(C100,2)&gt;5,COUNTIF(Ferie,C100)),0,MAX($D$2:D99)+1)</f>
        <v>66</v>
      </c>
      <c r="E100" s="10">
        <v>98</v>
      </c>
    </row>
    <row r="101" spans="2:5">
      <c r="B101" s="11"/>
      <c r="C101" s="9">
        <f t="shared" si="1"/>
        <v>41886</v>
      </c>
      <c r="D101" s="10">
        <f>IF(OR(WEEKDAY(C101,2)&gt;5,COUNTIF(Ferie,C101)),0,MAX($D$2:D100)+1)</f>
        <v>67</v>
      </c>
      <c r="E101" s="10">
        <v>99</v>
      </c>
    </row>
    <row r="102" spans="2:5">
      <c r="B102" s="11"/>
      <c r="C102" s="9">
        <f t="shared" si="1"/>
        <v>41887</v>
      </c>
      <c r="D102" s="10">
        <f>IF(OR(WEEKDAY(C102,2)&gt;5,COUNTIF(Ferie,C102)),0,MAX($D$2:D101)+1)</f>
        <v>68</v>
      </c>
      <c r="E102" s="10">
        <v>100</v>
      </c>
    </row>
    <row r="103" spans="2:5">
      <c r="B103" s="11"/>
      <c r="C103" s="9">
        <f t="shared" si="1"/>
        <v>41888</v>
      </c>
      <c r="D103" s="10">
        <f>IF(OR(WEEKDAY(C103,2)&gt;5,COUNTIF(Ferie,C103)),0,MAX($D$2:D102)+1)</f>
        <v>0</v>
      </c>
      <c r="E103" s="10">
        <v>101</v>
      </c>
    </row>
    <row r="104" spans="2:5">
      <c r="B104" s="11"/>
      <c r="C104" s="9">
        <f t="shared" si="1"/>
        <v>41889</v>
      </c>
      <c r="D104" s="10">
        <f>IF(OR(WEEKDAY(C104,2)&gt;5,COUNTIF(Ferie,C104)),0,MAX($D$2:D103)+1)</f>
        <v>0</v>
      </c>
      <c r="E104" s="10">
        <v>102</v>
      </c>
    </row>
    <row r="105" spans="2:5">
      <c r="B105" s="11"/>
      <c r="C105" s="9">
        <f t="shared" si="1"/>
        <v>41890</v>
      </c>
      <c r="D105" s="10">
        <f>IF(OR(WEEKDAY(C105,2)&gt;5,COUNTIF(Ferie,C105)),0,MAX($D$2:D104)+1)</f>
        <v>69</v>
      </c>
      <c r="E105" s="10">
        <v>103</v>
      </c>
    </row>
    <row r="106" spans="2:5">
      <c r="B106" s="11"/>
      <c r="C106" s="9">
        <f t="shared" si="1"/>
        <v>41891</v>
      </c>
      <c r="D106" s="10">
        <f>IF(OR(WEEKDAY(C106,2)&gt;5,COUNTIF(Ferie,C106)),0,MAX($D$2:D105)+1)</f>
        <v>70</v>
      </c>
      <c r="E106" s="10">
        <v>104</v>
      </c>
    </row>
    <row r="107" spans="2:5">
      <c r="B107" s="11"/>
      <c r="C107" s="9">
        <f t="shared" si="1"/>
        <v>41892</v>
      </c>
      <c r="D107" s="10">
        <f>IF(OR(WEEKDAY(C107,2)&gt;5,COUNTIF(Ferie,C107)),0,MAX($D$2:D106)+1)</f>
        <v>71</v>
      </c>
      <c r="E107" s="10">
        <v>105</v>
      </c>
    </row>
    <row r="108" spans="2:5">
      <c r="B108" s="11"/>
      <c r="C108" s="9">
        <f t="shared" si="1"/>
        <v>41893</v>
      </c>
      <c r="D108" s="10">
        <f>IF(OR(WEEKDAY(C108,2)&gt;5,COUNTIF(Ferie,C108)),0,MAX($D$2:D107)+1)</f>
        <v>72</v>
      </c>
      <c r="E108" s="10">
        <v>106</v>
      </c>
    </row>
    <row r="109" spans="2:5">
      <c r="B109" s="11"/>
      <c r="C109" s="9">
        <f t="shared" si="1"/>
        <v>41894</v>
      </c>
      <c r="D109" s="10">
        <f>IF(OR(WEEKDAY(C109,2)&gt;5,COUNTIF(Ferie,C109)),0,MAX($D$2:D108)+1)</f>
        <v>73</v>
      </c>
      <c r="E109" s="10">
        <v>107</v>
      </c>
    </row>
    <row r="110" spans="2:5">
      <c r="B110" s="11"/>
      <c r="C110" s="9">
        <f t="shared" si="1"/>
        <v>41895</v>
      </c>
      <c r="D110" s="10">
        <f>IF(OR(WEEKDAY(C110,2)&gt;5,COUNTIF(Ferie,C110)),0,MAX($D$2:D109)+1)</f>
        <v>0</v>
      </c>
      <c r="E110" s="10">
        <v>108</v>
      </c>
    </row>
    <row r="111" spans="2:5">
      <c r="B111" s="11"/>
      <c r="C111" s="9">
        <f t="shared" si="1"/>
        <v>41896</v>
      </c>
      <c r="D111" s="10">
        <f>IF(OR(WEEKDAY(C111,2)&gt;5,COUNTIF(Ferie,C111)),0,MAX($D$2:D110)+1)</f>
        <v>0</v>
      </c>
      <c r="E111" s="10">
        <v>109</v>
      </c>
    </row>
    <row r="112" spans="2:5">
      <c r="B112" s="11"/>
      <c r="C112" s="9">
        <f t="shared" si="1"/>
        <v>41897</v>
      </c>
      <c r="D112" s="10">
        <f>IF(OR(WEEKDAY(C112,2)&gt;5,COUNTIF(Ferie,C112)),0,MAX($D$2:D111)+1)</f>
        <v>74</v>
      </c>
      <c r="E112" s="10">
        <v>110</v>
      </c>
    </row>
    <row r="113" spans="2:5">
      <c r="B113" s="11"/>
      <c r="C113" s="9">
        <f t="shared" si="1"/>
        <v>41898</v>
      </c>
      <c r="D113" s="10">
        <f>IF(OR(WEEKDAY(C113,2)&gt;5,COUNTIF(Ferie,C113)),0,MAX($D$2:D112)+1)</f>
        <v>75</v>
      </c>
      <c r="E113" s="10">
        <v>111</v>
      </c>
    </row>
    <row r="114" spans="2:5">
      <c r="B114" s="11"/>
      <c r="C114" s="9">
        <f t="shared" si="1"/>
        <v>41899</v>
      </c>
      <c r="D114" s="10">
        <f>IF(OR(WEEKDAY(C114,2)&gt;5,COUNTIF(Ferie,C114)),0,MAX($D$2:D113)+1)</f>
        <v>76</v>
      </c>
      <c r="E114" s="10">
        <v>112</v>
      </c>
    </row>
    <row r="115" spans="2:5">
      <c r="B115" s="11"/>
      <c r="C115" s="9">
        <f t="shared" si="1"/>
        <v>41900</v>
      </c>
      <c r="D115" s="10">
        <f>IF(OR(WEEKDAY(C115,2)&gt;5,COUNTIF(Ferie,C115)),0,MAX($D$2:D114)+1)</f>
        <v>77</v>
      </c>
      <c r="E115" s="10">
        <v>113</v>
      </c>
    </row>
    <row r="116" spans="2:5">
      <c r="B116" s="11"/>
      <c r="C116" s="9">
        <f t="shared" si="1"/>
        <v>41901</v>
      </c>
      <c r="D116" s="10">
        <f>IF(OR(WEEKDAY(C116,2)&gt;5,COUNTIF(Ferie,C116)),0,MAX($D$2:D115)+1)</f>
        <v>78</v>
      </c>
      <c r="E116" s="10">
        <v>114</v>
      </c>
    </row>
    <row r="117" spans="2:5">
      <c r="B117" s="11"/>
      <c r="C117" s="9">
        <f t="shared" si="1"/>
        <v>41902</v>
      </c>
      <c r="D117" s="10">
        <f>IF(OR(WEEKDAY(C117,2)&gt;5,COUNTIF(Ferie,C117)),0,MAX($D$2:D116)+1)</f>
        <v>0</v>
      </c>
      <c r="E117" s="10">
        <v>115</v>
      </c>
    </row>
    <row r="118" spans="2:5">
      <c r="B118" s="11"/>
      <c r="C118" s="9">
        <f t="shared" si="1"/>
        <v>41903</v>
      </c>
      <c r="D118" s="10">
        <f>IF(OR(WEEKDAY(C118,2)&gt;5,COUNTIF(Ferie,C118)),0,MAX($D$2:D117)+1)</f>
        <v>0</v>
      </c>
      <c r="E118" s="10">
        <v>116</v>
      </c>
    </row>
    <row r="119" spans="2:5">
      <c r="B119" s="11"/>
      <c r="C119" s="9">
        <f t="shared" si="1"/>
        <v>41904</v>
      </c>
      <c r="D119" s="10">
        <f>IF(OR(WEEKDAY(C119,2)&gt;5,COUNTIF(Ferie,C119)),0,MAX($D$2:D118)+1)</f>
        <v>79</v>
      </c>
      <c r="E119" s="10">
        <v>117</v>
      </c>
    </row>
    <row r="120" spans="2:5">
      <c r="B120" s="11"/>
      <c r="C120" s="9">
        <f t="shared" si="1"/>
        <v>41905</v>
      </c>
      <c r="D120" s="10">
        <f>IF(OR(WEEKDAY(C120,2)&gt;5,COUNTIF(Ferie,C120)),0,MAX($D$2:D119)+1)</f>
        <v>80</v>
      </c>
      <c r="E120" s="10">
        <v>118</v>
      </c>
    </row>
    <row r="121" spans="2:5">
      <c r="B121" s="11"/>
      <c r="C121" s="9">
        <f t="shared" si="1"/>
        <v>41906</v>
      </c>
      <c r="D121" s="10">
        <f>IF(OR(WEEKDAY(C121,2)&gt;5,COUNTIF(Ferie,C121)),0,MAX($D$2:D120)+1)</f>
        <v>81</v>
      </c>
      <c r="E121" s="10">
        <v>119</v>
      </c>
    </row>
    <row r="122" spans="2:5">
      <c r="B122" s="11"/>
      <c r="C122" s="9">
        <f t="shared" si="1"/>
        <v>41907</v>
      </c>
      <c r="D122" s="10">
        <f>IF(OR(WEEKDAY(C122,2)&gt;5,COUNTIF(Ferie,C122)),0,MAX($D$2:D121)+1)</f>
        <v>82</v>
      </c>
      <c r="E122" s="10">
        <v>120</v>
      </c>
    </row>
    <row r="123" spans="2:5">
      <c r="B123" s="11"/>
      <c r="C123" s="9">
        <f t="shared" si="1"/>
        <v>41908</v>
      </c>
      <c r="D123" s="10">
        <f>IF(OR(WEEKDAY(C123,2)&gt;5,COUNTIF(Ferie,C123)),0,MAX($D$2:D122)+1)</f>
        <v>83</v>
      </c>
      <c r="E123" s="10">
        <v>121</v>
      </c>
    </row>
    <row r="124" spans="2:5">
      <c r="B124" s="11"/>
      <c r="C124" s="9">
        <f t="shared" si="1"/>
        <v>41909</v>
      </c>
      <c r="D124" s="10">
        <f>IF(OR(WEEKDAY(C124,2)&gt;5,COUNTIF(Ferie,C124)),0,MAX($D$2:D123)+1)</f>
        <v>0</v>
      </c>
      <c r="E124" s="10">
        <v>122</v>
      </c>
    </row>
    <row r="125" spans="2:5">
      <c r="B125" s="11"/>
      <c r="C125" s="9">
        <f t="shared" si="1"/>
        <v>41910</v>
      </c>
      <c r="D125" s="10">
        <f>IF(OR(WEEKDAY(C125,2)&gt;5,COUNTIF(Ferie,C125)),0,MAX($D$2:D124)+1)</f>
        <v>0</v>
      </c>
      <c r="E125" s="10">
        <v>123</v>
      </c>
    </row>
    <row r="126" spans="2:5">
      <c r="B126" s="11"/>
      <c r="C126" s="9">
        <f t="shared" si="1"/>
        <v>41911</v>
      </c>
      <c r="D126" s="10">
        <f>IF(OR(WEEKDAY(C126,2)&gt;5,COUNTIF(Ferie,C126)),0,MAX($D$2:D125)+1)</f>
        <v>84</v>
      </c>
      <c r="E126" s="10">
        <v>124</v>
      </c>
    </row>
    <row r="127" spans="2:5">
      <c r="B127" s="11"/>
      <c r="C127" s="9">
        <f t="shared" si="1"/>
        <v>41912</v>
      </c>
      <c r="D127" s="10">
        <f>IF(OR(WEEKDAY(C127,2)&gt;5,COUNTIF(Ferie,C127)),0,MAX($D$2:D126)+1)</f>
        <v>85</v>
      </c>
      <c r="E127" s="10">
        <v>125</v>
      </c>
    </row>
    <row r="128" spans="2:5">
      <c r="B128" s="11"/>
      <c r="C128" s="9">
        <f t="shared" si="1"/>
        <v>41913</v>
      </c>
      <c r="D128" s="10">
        <f>IF(OR(WEEKDAY(C128,2)&gt;5,COUNTIF(Ferie,C128)),0,MAX($D$2:D127)+1)</f>
        <v>86</v>
      </c>
      <c r="E128" s="10">
        <v>126</v>
      </c>
    </row>
    <row r="129" spans="2:5" ht="15.75" thickBot="1">
      <c r="B129" s="12"/>
      <c r="C129" s="13">
        <f t="shared" si="1"/>
        <v>41914</v>
      </c>
      <c r="D129" s="10">
        <f>IF(OR(WEEKDAY(C129,2)&gt;5,COUNTIF(Ferie,C129)),0,MAX($D$2:D128)+1)</f>
        <v>87</v>
      </c>
      <c r="E129" s="14">
        <v>127</v>
      </c>
    </row>
  </sheetData>
  <conditionalFormatting sqref="C2:C129">
    <cfRule type="expression" dxfId="2" priority="6">
      <formula>COUNTIF(Ferie,C2)</formula>
    </cfRule>
    <cfRule type="expression" dxfId="1" priority="7">
      <formula>WEEKDAY(C2,2)&gt;5</formula>
    </cfRule>
  </conditionalFormatting>
  <conditionalFormatting sqref="D2:E1048576">
    <cfRule type="cellIs" dxfId="0" priority="2" operator="notEqual">
      <formula>$B$2</formula>
    </cfRule>
  </conditionalFormatting>
  <pageMargins left="0.7" right="0.7" top="0.75" bottom="0.75" header="0.3" footer="0.3"/>
  <pageSetup orientation="portrait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8"/>
  <sheetViews>
    <sheetView workbookViewId="0">
      <selection activeCell="D22" sqref="D22"/>
    </sheetView>
  </sheetViews>
  <sheetFormatPr baseColWidth="10" defaultRowHeight="15"/>
  <cols>
    <col min="1" max="1" width="24.85546875" bestFit="1" customWidth="1"/>
    <col min="2" max="2" width="17.140625" bestFit="1" customWidth="1"/>
  </cols>
  <sheetData>
    <row r="1" spans="1:2">
      <c r="A1" s="5">
        <v>2014</v>
      </c>
    </row>
    <row r="3" spans="1:2">
      <c r="A3" s="2">
        <f>DATE(An,1,1)</f>
        <v>41640</v>
      </c>
      <c r="B3" s="3" t="s">
        <v>0</v>
      </c>
    </row>
    <row r="4" spans="1:2">
      <c r="A4" s="4">
        <f>FLOOR(DATE(An,5,DAY(MINUTE(An/38)/2+56)),7)-34+7*(An=2079)</f>
        <v>41749</v>
      </c>
      <c r="B4" s="3" t="s">
        <v>1</v>
      </c>
    </row>
    <row r="5" spans="1:2">
      <c r="A5" s="4">
        <f>A4+1</f>
        <v>41750</v>
      </c>
      <c r="B5" s="3" t="s">
        <v>2</v>
      </c>
    </row>
    <row r="6" spans="1:2">
      <c r="A6" s="4">
        <f>DATE(An,5,1)</f>
        <v>41760</v>
      </c>
      <c r="B6" s="3" t="s">
        <v>3</v>
      </c>
    </row>
    <row r="7" spans="1:2">
      <c r="A7" s="4">
        <f>DATE(An,5,8)</f>
        <v>41767</v>
      </c>
      <c r="B7" s="3" t="s">
        <v>4</v>
      </c>
    </row>
    <row r="8" spans="1:2">
      <c r="A8" s="4">
        <f>A4+39</f>
        <v>41788</v>
      </c>
      <c r="B8" s="3" t="s">
        <v>5</v>
      </c>
    </row>
    <row r="9" spans="1:2">
      <c r="A9" s="2">
        <f>A4+49</f>
        <v>41798</v>
      </c>
      <c r="B9" s="3" t="s">
        <v>6</v>
      </c>
    </row>
    <row r="10" spans="1:2">
      <c r="A10" s="2">
        <f>A9+1</f>
        <v>41799</v>
      </c>
      <c r="B10" s="3" t="s">
        <v>7</v>
      </c>
    </row>
    <row r="11" spans="1:2">
      <c r="A11" s="2">
        <f>DATE(An,7,14)</f>
        <v>41834</v>
      </c>
      <c r="B11" s="3" t="s">
        <v>8</v>
      </c>
    </row>
    <row r="12" spans="1:2">
      <c r="A12" s="2">
        <f>DATE(An,8,15)</f>
        <v>41866</v>
      </c>
      <c r="B12" s="3" t="s">
        <v>9</v>
      </c>
    </row>
    <row r="13" spans="1:2">
      <c r="A13" s="2">
        <f>DATE(An,11,1)</f>
        <v>41944</v>
      </c>
      <c r="B13" s="3" t="s">
        <v>10</v>
      </c>
    </row>
    <row r="14" spans="1:2">
      <c r="A14" s="2">
        <f>DATE(An,11,11)</f>
        <v>41954</v>
      </c>
      <c r="B14" s="3" t="s">
        <v>11</v>
      </c>
    </row>
    <row r="15" spans="1:2">
      <c r="A15" s="2">
        <f>DATE(An,12,25)</f>
        <v>41998</v>
      </c>
      <c r="B15" s="3" t="s">
        <v>12</v>
      </c>
    </row>
    <row r="16" spans="1:2">
      <c r="A16" s="2">
        <f>DATE(An+1,1,1)</f>
        <v>42005</v>
      </c>
      <c r="B16" s="3" t="s">
        <v>0</v>
      </c>
    </row>
    <row r="17" spans="1:2">
      <c r="A17" s="4">
        <f>FLOOR(DATE(An+1,5,DAY(MINUTE(An+1/38)/2+56)),7)-34+7*(An+1=2079)</f>
        <v>42099</v>
      </c>
      <c r="B17" s="3" t="s">
        <v>1</v>
      </c>
    </row>
    <row r="18" spans="1:2">
      <c r="A18" s="4">
        <f>A17+1</f>
        <v>42100</v>
      </c>
      <c r="B18" s="3" t="s">
        <v>2</v>
      </c>
    </row>
    <row r="19" spans="1:2">
      <c r="A19" s="4">
        <f>DATE(An+1,5,1)</f>
        <v>42125</v>
      </c>
      <c r="B19" s="3" t="s">
        <v>3</v>
      </c>
    </row>
    <row r="20" spans="1:2">
      <c r="A20" s="4">
        <f>DATE(An+1,5,8)</f>
        <v>42132</v>
      </c>
      <c r="B20" s="3" t="s">
        <v>4</v>
      </c>
    </row>
    <row r="21" spans="1:2">
      <c r="A21" s="4">
        <f>A17+39</f>
        <v>42138</v>
      </c>
      <c r="B21" s="3" t="s">
        <v>5</v>
      </c>
    </row>
    <row r="22" spans="1:2">
      <c r="A22" s="2">
        <f>A17+49</f>
        <v>42148</v>
      </c>
      <c r="B22" s="3" t="s">
        <v>6</v>
      </c>
    </row>
    <row r="23" spans="1:2">
      <c r="A23" s="2">
        <f>A22+1</f>
        <v>42149</v>
      </c>
      <c r="B23" s="3" t="s">
        <v>7</v>
      </c>
    </row>
    <row r="24" spans="1:2">
      <c r="A24" s="2">
        <f>DATE(An+1,7,14)</f>
        <v>42199</v>
      </c>
      <c r="B24" s="3" t="s">
        <v>8</v>
      </c>
    </row>
    <row r="25" spans="1:2">
      <c r="A25" s="2">
        <f>DATE(An+1,8,15)</f>
        <v>42231</v>
      </c>
      <c r="B25" s="3" t="s">
        <v>9</v>
      </c>
    </row>
    <row r="26" spans="1:2">
      <c r="A26" s="2">
        <f>DATE(An+1,11,1)</f>
        <v>42309</v>
      </c>
      <c r="B26" s="3" t="s">
        <v>10</v>
      </c>
    </row>
    <row r="27" spans="1:2">
      <c r="A27" s="2">
        <f>DATE(An+1,11,11)</f>
        <v>42319</v>
      </c>
      <c r="B27" s="3" t="s">
        <v>11</v>
      </c>
    </row>
    <row r="28" spans="1:2">
      <c r="A28" s="2">
        <f>DATE(An+1,12,25)</f>
        <v>42363</v>
      </c>
      <c r="B28" s="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Feries</vt:lpstr>
      <vt:lpstr>An</vt:lpstr>
      <vt:lpstr>Ferie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PINON</dc:creator>
  <cp:lastModifiedBy>Utilisateur</cp:lastModifiedBy>
  <dcterms:created xsi:type="dcterms:W3CDTF">2014-05-17T09:22:43Z</dcterms:created>
  <dcterms:modified xsi:type="dcterms:W3CDTF">2014-05-18T03:46:16Z</dcterms:modified>
</cp:coreProperties>
</file>