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7A2D7E96-6E34-419A-AE5F-296B3A7E7977}"/>
  <workbookPr showInkAnnotation="0" codeName="ThisWorkbook" defaultThemeVersion="124226"/>
  <bookViews>
    <workbookView xWindow="0" yWindow="0" windowWidth="20490" windowHeight="7065"/>
  </bookViews>
  <sheets>
    <sheet name="Planning" sheetId="14" r:id="rId1"/>
    <sheet name="Demande" sheetId="16" r:id="rId2"/>
    <sheet name="Gestion Absences" sheetId="15" r:id="rId3"/>
    <sheet name="Calendrier" sheetId="11" r:id="rId4"/>
    <sheet name="CODES" sheetId="12" r:id="rId5"/>
  </sheets>
  <definedNames>
    <definedName name="_xlnm._FilterDatabase" localSheetId="3" hidden="1">Calendrier!$B$4:$E$451</definedName>
    <definedName name="_xlnm._FilterDatabase" localSheetId="2" hidden="1">'Gestion Absences'!$B$5:$I$25</definedName>
    <definedName name="_xlnm._FilterDatabase" localSheetId="0" hidden="1">Planning!$B$6:$E$6</definedName>
    <definedName name="CODE">OFFSET(CODES!$B$2,,,COUNTA(CODES!$B:$C))</definedName>
    <definedName name="Codification">OFFSET(CODES!$B$2,,,COUNTA(CODES!$B:$C))</definedName>
    <definedName name="DATE">Calendrier!$B$5:$B$500</definedName>
    <definedName name="dates">Calendrier!$E$5:$F$500</definedName>
    <definedName name="débmois">Calendrier!$G$5:$H$100</definedName>
    <definedName name="début">Calendrier!$B$5</definedName>
    <definedName name="Employé" localSheetId="2">'Gestion Absences'!$C$6:$C$25</definedName>
    <definedName name="Employé">'Gestion Absences'!$C$6:$C$25</definedName>
    <definedName name="ferie">Calendrier!$N$5:$N$18</definedName>
    <definedName name="Février">Planning!$K$1</definedName>
    <definedName name="fin">Calendrier!$B$500</definedName>
    <definedName name="_xlnm.Print_Titles" localSheetId="2">'Gestion Absences'!$5:$5</definedName>
    <definedName name="_xlnm.Print_Titles" localSheetId="0">Planning!$6:$6</definedName>
    <definedName name="jf">Calendrier!$M$5:$N$18</definedName>
    <definedName name="jfdate">Calendrier!$M$5:$M$18</definedName>
    <definedName name="JJMM">Calendrier!$E$5:$E$500</definedName>
    <definedName name="jourabbrege">Calendrier!$J$5:$K$11</definedName>
    <definedName name="jourabbregé">Calendrier!$J$5:$K$11</definedName>
    <definedName name="LONGDATE">Calendrier!$B$5:$B$500</definedName>
    <definedName name="mois">Calendrier!$H$5:$H$30</definedName>
    <definedName name="Z_EB37BC58_7C8F_4B52_897D_04943C19F4A6_.wvu.FilterData" localSheetId="3" hidden="1">Calendrier!$B$4:$E$406</definedName>
    <definedName name="Z_EB37BC58_7C8F_4B52_897D_04943C19F4A6_.wvu.FilterData" localSheetId="0" hidden="1">Planning!$B$6:$E$6</definedName>
    <definedName name="Z_EB37BC58_7C8F_4B52_897D_04943C19F4A6_.wvu.PrintTitles" localSheetId="0" hidden="1">Planning!$4:$6</definedName>
    <definedName name="_xlnm.Print_Area" localSheetId="0">Planning!$B:$AS</definedName>
  </definedNames>
  <calcPr calcId="125725"/>
  <customWorkbookViews>
    <customWorkbookView name="E" guid="{EB37BC58-7C8F-4B52-897D-04943C19F4A6}" maximized="1" windowWidth="1436" windowHeight="669" activeSheetId="14"/>
  </customWorkbookViews>
</workbook>
</file>

<file path=xl/calcChain.xml><?xml version="1.0" encoding="utf-8"?>
<calcChain xmlns="http://schemas.openxmlformats.org/spreadsheetml/2006/main">
  <c r="F7" i="14"/>
  <c r="F8"/>
  <c r="F9"/>
  <c r="G9" s="1"/>
  <c r="F173" l="1"/>
  <c r="G173" s="1"/>
  <c r="F172"/>
  <c r="G172" s="1"/>
  <c r="F171"/>
  <c r="G171" s="1"/>
  <c r="F170"/>
  <c r="G170" s="1"/>
  <c r="F169"/>
  <c r="G169" s="1"/>
  <c r="F168"/>
  <c r="G168" s="1"/>
  <c r="F167"/>
  <c r="G167" s="1"/>
  <c r="F166"/>
  <c r="G166" s="1"/>
  <c r="F165"/>
  <c r="G165" s="1"/>
  <c r="F164"/>
  <c r="G164" s="1"/>
  <c r="F163"/>
  <c r="G163" s="1"/>
  <c r="F162"/>
  <c r="G162" s="1"/>
  <c r="F161"/>
  <c r="G161" s="1"/>
  <c r="F160"/>
  <c r="G160" s="1"/>
  <c r="F159"/>
  <c r="G159" s="1"/>
  <c r="F158"/>
  <c r="G158" s="1"/>
  <c r="F157"/>
  <c r="G157" s="1"/>
  <c r="F156"/>
  <c r="G156" s="1"/>
  <c r="F155"/>
  <c r="G155" s="1"/>
  <c r="F154"/>
  <c r="G154" s="1"/>
  <c r="F153"/>
  <c r="G153" s="1"/>
  <c r="F152"/>
  <c r="G152" s="1"/>
  <c r="F151"/>
  <c r="G151" s="1"/>
  <c r="F150"/>
  <c r="G150" s="1"/>
  <c r="F149"/>
  <c r="G149" s="1"/>
  <c r="F148"/>
  <c r="G148" s="1"/>
  <c r="F147"/>
  <c r="G147" s="1"/>
  <c r="F146"/>
  <c r="G146" s="1"/>
  <c r="F145"/>
  <c r="G145" s="1"/>
  <c r="F144"/>
  <c r="G144" s="1"/>
  <c r="F143"/>
  <c r="G143" s="1"/>
  <c r="F142"/>
  <c r="G142" s="1"/>
  <c r="F141"/>
  <c r="G141" s="1"/>
  <c r="F140"/>
  <c r="G140" s="1"/>
  <c r="F139"/>
  <c r="G139" s="1"/>
  <c r="F138"/>
  <c r="G138" s="1"/>
  <c r="F137"/>
  <c r="G137" s="1"/>
  <c r="F136"/>
  <c r="G136" s="1"/>
  <c r="F135"/>
  <c r="G135" s="1"/>
  <c r="F134"/>
  <c r="G134" s="1"/>
  <c r="F133"/>
  <c r="G133" s="1"/>
  <c r="F132"/>
  <c r="G132" s="1"/>
  <c r="F131"/>
  <c r="G131" s="1"/>
  <c r="F130"/>
  <c r="G130" s="1"/>
  <c r="F129"/>
  <c r="G129" s="1"/>
  <c r="F128"/>
  <c r="G128" s="1"/>
  <c r="F127"/>
  <c r="G127" s="1"/>
  <c r="F126"/>
  <c r="G126" s="1"/>
  <c r="F125"/>
  <c r="G125" s="1"/>
  <c r="F124"/>
  <c r="G124" s="1"/>
  <c r="F123"/>
  <c r="G123" s="1"/>
  <c r="F122"/>
  <c r="G122" s="1"/>
  <c r="F121"/>
  <c r="G121" s="1"/>
  <c r="F120"/>
  <c r="G120" s="1"/>
  <c r="F119"/>
  <c r="G119" s="1"/>
  <c r="F118"/>
  <c r="G118" s="1"/>
  <c r="F117"/>
  <c r="G117" s="1"/>
  <c r="F116"/>
  <c r="G116" s="1"/>
  <c r="F115"/>
  <c r="G115" s="1"/>
  <c r="F114"/>
  <c r="G114" s="1"/>
  <c r="F113"/>
  <c r="G113" s="1"/>
  <c r="F112"/>
  <c r="G112" s="1"/>
  <c r="F111"/>
  <c r="G111" s="1"/>
  <c r="F110"/>
  <c r="G110" s="1"/>
  <c r="F109"/>
  <c r="G109" s="1"/>
  <c r="F108"/>
  <c r="G108" s="1"/>
  <c r="F107"/>
  <c r="G107" s="1"/>
  <c r="F106"/>
  <c r="G106" s="1"/>
  <c r="F105"/>
  <c r="G105" s="1"/>
  <c r="F104"/>
  <c r="G104" s="1"/>
  <c r="F103"/>
  <c r="G103" s="1"/>
  <c r="F102"/>
  <c r="G102" s="1"/>
  <c r="F101"/>
  <c r="G101" s="1"/>
  <c r="F100"/>
  <c r="G100" s="1"/>
  <c r="F99"/>
  <c r="G99" s="1"/>
  <c r="F98"/>
  <c r="G98" s="1"/>
  <c r="F97"/>
  <c r="G97" s="1"/>
  <c r="F96"/>
  <c r="G96" s="1"/>
  <c r="F95"/>
  <c r="G95" s="1"/>
  <c r="F94"/>
  <c r="G94" s="1"/>
  <c r="F93"/>
  <c r="G93" s="1"/>
  <c r="F92"/>
  <c r="G92" s="1"/>
  <c r="F91"/>
  <c r="G91" s="1"/>
  <c r="F90"/>
  <c r="G90" s="1"/>
  <c r="F89"/>
  <c r="G89" s="1"/>
  <c r="F88"/>
  <c r="G88" s="1"/>
  <c r="F87"/>
  <c r="G87" s="1"/>
  <c r="F86"/>
  <c r="G86" s="1"/>
  <c r="F85"/>
  <c r="G85" s="1"/>
  <c r="F84"/>
  <c r="G84" s="1"/>
  <c r="F83"/>
  <c r="G83" s="1"/>
  <c r="F82"/>
  <c r="G82" s="1"/>
  <c r="F81"/>
  <c r="G81" s="1"/>
  <c r="F80"/>
  <c r="G80" s="1"/>
  <c r="F79"/>
  <c r="G79" s="1"/>
  <c r="F78"/>
  <c r="G78" s="1"/>
  <c r="F77"/>
  <c r="G77" s="1"/>
  <c r="F76"/>
  <c r="G76" s="1"/>
  <c r="F75"/>
  <c r="G75" s="1"/>
  <c r="F74"/>
  <c r="G74" s="1"/>
  <c r="F73"/>
  <c r="G73" s="1"/>
  <c r="F72"/>
  <c r="G72" s="1"/>
  <c r="F71"/>
  <c r="G71" s="1"/>
  <c r="F70"/>
  <c r="G70" s="1"/>
  <c r="F69"/>
  <c r="G69" s="1"/>
  <c r="F68"/>
  <c r="G68" s="1"/>
  <c r="F67"/>
  <c r="G67" s="1"/>
  <c r="F66"/>
  <c r="G66" s="1"/>
  <c r="F65"/>
  <c r="G65" s="1"/>
  <c r="F64"/>
  <c r="G64" s="1"/>
  <c r="F63"/>
  <c r="G63" s="1"/>
  <c r="F62"/>
  <c r="G62" s="1"/>
  <c r="F61"/>
  <c r="G61" s="1"/>
  <c r="F60"/>
  <c r="G60" s="1"/>
  <c r="F59"/>
  <c r="G59" s="1"/>
  <c r="F58"/>
  <c r="G58" s="1"/>
  <c r="F57"/>
  <c r="G57" s="1"/>
  <c r="F56"/>
  <c r="G56" s="1"/>
  <c r="F55"/>
  <c r="G55" s="1"/>
  <c r="F54"/>
  <c r="G54" s="1"/>
  <c r="F53"/>
  <c r="G53" s="1"/>
  <c r="F52"/>
  <c r="G52" s="1"/>
  <c r="F51"/>
  <c r="G51" s="1"/>
  <c r="F50"/>
  <c r="G50" s="1"/>
  <c r="F49"/>
  <c r="G49" s="1"/>
  <c r="F48"/>
  <c r="G48" s="1"/>
  <c r="F47"/>
  <c r="G47" s="1"/>
  <c r="F46"/>
  <c r="G46" s="1"/>
  <c r="F45"/>
  <c r="G45" s="1"/>
  <c r="F44"/>
  <c r="G44" s="1"/>
  <c r="F43"/>
  <c r="G43" s="1"/>
  <c r="F42"/>
  <c r="G42" s="1"/>
  <c r="F41"/>
  <c r="G41" s="1"/>
  <c r="F40"/>
  <c r="G40" s="1"/>
  <c r="F39"/>
  <c r="G39" s="1"/>
  <c r="F38"/>
  <c r="G38" s="1"/>
  <c r="F37"/>
  <c r="G37" s="1"/>
  <c r="F36"/>
  <c r="G36" s="1"/>
  <c r="F35"/>
  <c r="G35" s="1"/>
  <c r="F34"/>
  <c r="G34" s="1"/>
  <c r="F33"/>
  <c r="G33" s="1"/>
  <c r="F32"/>
  <c r="G32" s="1"/>
  <c r="F31"/>
  <c r="G31" s="1"/>
  <c r="F30"/>
  <c r="G30" s="1"/>
  <c r="F29"/>
  <c r="G29" s="1"/>
  <c r="F28"/>
  <c r="G28" s="1"/>
  <c r="F27"/>
  <c r="G27" s="1"/>
  <c r="F26"/>
  <c r="G26" s="1"/>
  <c r="F25"/>
  <c r="G25" s="1"/>
  <c r="F24"/>
  <c r="G24" s="1"/>
  <c r="F23"/>
  <c r="G23" s="1"/>
  <c r="F22"/>
  <c r="G22" s="1"/>
  <c r="F21"/>
  <c r="G21" s="1"/>
  <c r="F20"/>
  <c r="G20" s="1"/>
  <c r="F19"/>
  <c r="G19" s="1"/>
  <c r="F18"/>
  <c r="G18" s="1"/>
  <c r="F17"/>
  <c r="G17" s="1"/>
  <c r="F16"/>
  <c r="G16" s="1"/>
  <c r="F15"/>
  <c r="G15" s="1"/>
  <c r="F14"/>
  <c r="G14" s="1"/>
  <c r="F13"/>
  <c r="G13" s="1"/>
  <c r="F12"/>
  <c r="G12" s="1"/>
  <c r="F11"/>
  <c r="G11" s="1"/>
  <c r="F10"/>
  <c r="G10" s="1"/>
  <c r="G8"/>
  <c r="G7" l="1"/>
  <c r="A9" l="1"/>
  <c r="A8"/>
  <c r="A7"/>
  <c r="E5" i="11" l="1"/>
  <c r="E6" s="1"/>
  <c r="D6" s="1"/>
  <c r="F6" s="1"/>
  <c r="B5"/>
  <c r="B6" s="1"/>
  <c r="C6" s="1"/>
  <c r="D5" l="1"/>
  <c r="F5" s="1"/>
  <c r="H5"/>
  <c r="H6" s="1"/>
  <c r="A10" i="14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C5" i="11"/>
  <c r="G7" i="15" l="1"/>
  <c r="J9"/>
  <c r="J8"/>
  <c r="J14"/>
  <c r="J20"/>
  <c r="J13"/>
  <c r="J12"/>
  <c r="J16"/>
  <c r="J18"/>
  <c r="J19"/>
  <c r="J11"/>
  <c r="J17"/>
  <c r="J15"/>
  <c r="J10"/>
  <c r="J7"/>
  <c r="I8"/>
  <c r="I9"/>
  <c r="I18"/>
  <c r="I19"/>
  <c r="I14"/>
  <c r="I17"/>
  <c r="I20"/>
  <c r="I10"/>
  <c r="I13"/>
  <c r="I12"/>
  <c r="I16"/>
  <c r="I11"/>
  <c r="I15"/>
  <c r="I7"/>
  <c r="F8"/>
  <c r="F9"/>
  <c r="F15"/>
  <c r="F10"/>
  <c r="F19"/>
  <c r="F20"/>
  <c r="F17"/>
  <c r="F18"/>
  <c r="F13"/>
  <c r="F14"/>
  <c r="F11"/>
  <c r="F12"/>
  <c r="F16"/>
  <c r="F7"/>
  <c r="G20"/>
  <c r="G19"/>
  <c r="G18"/>
  <c r="G17"/>
  <c r="G16"/>
  <c r="G15"/>
  <c r="G14"/>
  <c r="G13"/>
  <c r="G12"/>
  <c r="G11"/>
  <c r="G10"/>
  <c r="G9"/>
  <c r="G8"/>
  <c r="E6"/>
  <c r="H7" i="11"/>
  <c r="H8" s="1"/>
  <c r="H9" s="1"/>
  <c r="H10" s="1"/>
  <c r="H11" s="1"/>
  <c r="H12" s="1"/>
  <c r="H13" s="1"/>
  <c r="H14" s="1"/>
  <c r="H15" s="1"/>
  <c r="H16" s="1"/>
  <c r="E7"/>
  <c r="B7"/>
  <c r="K1" i="14" l="1"/>
  <c r="J4" s="1"/>
  <c r="H17" i="11"/>
  <c r="H18" s="1"/>
  <c r="H19" s="1"/>
  <c r="H20" s="1"/>
  <c r="H21" s="1"/>
  <c r="H22" s="1"/>
  <c r="H23" s="1"/>
  <c r="H24" s="1"/>
  <c r="H25" s="1"/>
  <c r="H26" s="1"/>
  <c r="H27" s="1"/>
  <c r="C7"/>
  <c r="B8"/>
  <c r="D7"/>
  <c r="F7" s="1"/>
  <c r="E8"/>
  <c r="F1" i="14" l="1"/>
  <c r="D3" i="15" s="1"/>
  <c r="J5" i="14"/>
  <c r="K5" s="1"/>
  <c r="L5" s="1"/>
  <c r="D8" i="11"/>
  <c r="F8" s="1"/>
  <c r="E9"/>
  <c r="C8"/>
  <c r="B9"/>
  <c r="I5" i="14" l="1"/>
  <c r="H5" s="1"/>
  <c r="M5"/>
  <c r="B10" i="11"/>
  <c r="C9"/>
  <c r="E10"/>
  <c r="D9"/>
  <c r="F9" s="1"/>
  <c r="D10" l="1"/>
  <c r="F10" s="1"/>
  <c r="E11"/>
  <c r="B11"/>
  <c r="C10"/>
  <c r="N5" i="14"/>
  <c r="O5" l="1"/>
  <c r="C11" i="11"/>
  <c r="B12"/>
  <c r="D11"/>
  <c r="F11" s="1"/>
  <c r="E12"/>
  <c r="P5" i="14" l="1"/>
  <c r="E13" i="11"/>
  <c r="D12"/>
  <c r="F12" s="1"/>
  <c r="C12"/>
  <c r="B13"/>
  <c r="Q5" i="14" l="1"/>
  <c r="B14" i="11"/>
  <c r="C13"/>
  <c r="E14"/>
  <c r="D13"/>
  <c r="F13" s="1"/>
  <c r="D14" l="1"/>
  <c r="F14" s="1"/>
  <c r="E15"/>
  <c r="B15"/>
  <c r="C14"/>
  <c r="R5" i="14"/>
  <c r="S5" l="1"/>
  <c r="B16" i="11"/>
  <c r="C15"/>
  <c r="D15"/>
  <c r="F15" s="1"/>
  <c r="E16"/>
  <c r="C16" l="1"/>
  <c r="B17"/>
  <c r="T5" i="14"/>
  <c r="E17" i="11"/>
  <c r="D16"/>
  <c r="F16" s="1"/>
  <c r="D17" l="1"/>
  <c r="F17" s="1"/>
  <c r="E18"/>
  <c r="U5" i="14"/>
  <c r="B18" i="11"/>
  <c r="C17"/>
  <c r="C18" l="1"/>
  <c r="B19"/>
  <c r="V5" i="14"/>
  <c r="E19" i="11"/>
  <c r="D18"/>
  <c r="F18" s="1"/>
  <c r="D19" l="1"/>
  <c r="F19" s="1"/>
  <c r="E20"/>
  <c r="W5" i="14"/>
  <c r="B20" i="11"/>
  <c r="C19"/>
  <c r="C20" l="1"/>
  <c r="B21"/>
  <c r="X5" i="14"/>
  <c r="E21" i="11"/>
  <c r="D20"/>
  <c r="F20" s="1"/>
  <c r="B22" l="1"/>
  <c r="C21"/>
  <c r="D21"/>
  <c r="F21" s="1"/>
  <c r="E22"/>
  <c r="Y5" i="14"/>
  <c r="Z5" l="1"/>
  <c r="B23" i="11"/>
  <c r="C22"/>
  <c r="E23"/>
  <c r="D22"/>
  <c r="F22" s="1"/>
  <c r="E24" l="1"/>
  <c r="D23"/>
  <c r="F23" s="1"/>
  <c r="B24"/>
  <c r="C23"/>
  <c r="AA5" i="14"/>
  <c r="D24" i="11" l="1"/>
  <c r="F24" s="1"/>
  <c r="E25"/>
  <c r="AB5" i="14"/>
  <c r="B25" i="11"/>
  <c r="C24"/>
  <c r="B26" l="1"/>
  <c r="C25"/>
  <c r="AC5" i="14"/>
  <c r="D25" i="11"/>
  <c r="F25" s="1"/>
  <c r="E26"/>
  <c r="D26" l="1"/>
  <c r="F26" s="1"/>
  <c r="E27"/>
  <c r="AD5" i="14"/>
  <c r="B27" i="11"/>
  <c r="C26"/>
  <c r="D27" l="1"/>
  <c r="F27" s="1"/>
  <c r="E28"/>
  <c r="C27"/>
  <c r="B28"/>
  <c r="AE5" i="14"/>
  <c r="C28" i="11" l="1"/>
  <c r="B29"/>
  <c r="D28"/>
  <c r="F28" s="1"/>
  <c r="E29"/>
  <c r="AF5" i="14"/>
  <c r="AG5" l="1"/>
  <c r="D29" i="11"/>
  <c r="F29" s="1"/>
  <c r="E30"/>
  <c r="B30"/>
  <c r="C29"/>
  <c r="C30" l="1"/>
  <c r="B31"/>
  <c r="D30"/>
  <c r="F30" s="1"/>
  <c r="E31"/>
  <c r="AH5" i="14"/>
  <c r="AI5" l="1"/>
  <c r="D31" i="11"/>
  <c r="F31" s="1"/>
  <c r="E32"/>
  <c r="B32"/>
  <c r="C31"/>
  <c r="D32" l="1"/>
  <c r="F32" s="1"/>
  <c r="E33"/>
  <c r="B33"/>
  <c r="C32"/>
  <c r="AJ5" i="14"/>
  <c r="AK5" l="1"/>
  <c r="C33" i="11"/>
  <c r="B34"/>
  <c r="D33"/>
  <c r="F33" s="1"/>
  <c r="E34"/>
  <c r="D34" l="1"/>
  <c r="F34" s="1"/>
  <c r="E35"/>
  <c r="C34"/>
  <c r="B35"/>
  <c r="AL5" i="14"/>
  <c r="AM5" l="1"/>
  <c r="B36" i="11"/>
  <c r="C35"/>
  <c r="D35"/>
  <c r="F35" s="1"/>
  <c r="E36"/>
  <c r="E37" l="1"/>
  <c r="D36"/>
  <c r="F36" s="1"/>
  <c r="C36"/>
  <c r="B37"/>
  <c r="AN5" i="14"/>
  <c r="B38" i="11" l="1"/>
  <c r="C37"/>
  <c r="AO5" i="14"/>
  <c r="D37" i="11"/>
  <c r="F37" s="1"/>
  <c r="E38"/>
  <c r="AP5" i="14" l="1"/>
  <c r="AO4"/>
  <c r="C38" i="11"/>
  <c r="B39"/>
  <c r="D38"/>
  <c r="F38" s="1"/>
  <c r="E39"/>
  <c r="D39" l="1"/>
  <c r="F39" s="1"/>
  <c r="E40"/>
  <c r="C39"/>
  <c r="B40"/>
  <c r="AQ5" i="14"/>
  <c r="E41" i="11" l="1"/>
  <c r="D40"/>
  <c r="F40" s="1"/>
  <c r="AR5" i="14"/>
  <c r="C40" i="11"/>
  <c r="B41"/>
  <c r="C41" l="1"/>
  <c r="B42"/>
  <c r="AS5" i="14"/>
  <c r="D41" i="11"/>
  <c r="F41" s="1"/>
  <c r="E42"/>
  <c r="D42" l="1"/>
  <c r="F42" s="1"/>
  <c r="E43"/>
  <c r="B43"/>
  <c r="C42"/>
  <c r="E44" l="1"/>
  <c r="D43"/>
  <c r="F43" s="1"/>
  <c r="B44"/>
  <c r="C43"/>
  <c r="C44" l="1"/>
  <c r="B45"/>
  <c r="D44"/>
  <c r="F44" s="1"/>
  <c r="E45"/>
  <c r="D45" l="1"/>
  <c r="F45" s="1"/>
  <c r="E46"/>
  <c r="B46"/>
  <c r="C45"/>
  <c r="D46" l="1"/>
  <c r="F46" s="1"/>
  <c r="E47"/>
  <c r="C46"/>
  <c r="B47"/>
  <c r="B48" l="1"/>
  <c r="C47"/>
  <c r="D47"/>
  <c r="F47" s="1"/>
  <c r="E48"/>
  <c r="D48" l="1"/>
  <c r="F48" s="1"/>
  <c r="E49"/>
  <c r="B49"/>
  <c r="C48"/>
  <c r="D49" l="1"/>
  <c r="F49" s="1"/>
  <c r="E50"/>
  <c r="C49"/>
  <c r="B50"/>
  <c r="C50" l="1"/>
  <c r="B51"/>
  <c r="D50"/>
  <c r="F50" s="1"/>
  <c r="E51"/>
  <c r="D51" l="1"/>
  <c r="F51" s="1"/>
  <c r="E52"/>
  <c r="B52"/>
  <c r="C51"/>
  <c r="D52" l="1"/>
  <c r="F52" s="1"/>
  <c r="E53"/>
  <c r="B53"/>
  <c r="C52"/>
  <c r="D53" l="1"/>
  <c r="F53" s="1"/>
  <c r="E54"/>
  <c r="C53"/>
  <c r="B54"/>
  <c r="C54" l="1"/>
  <c r="B55"/>
  <c r="D54"/>
  <c r="F54" s="1"/>
  <c r="E55"/>
  <c r="D55" l="1"/>
  <c r="F55" s="1"/>
  <c r="E56"/>
  <c r="B56"/>
  <c r="C55"/>
  <c r="D56" l="1"/>
  <c r="F56" s="1"/>
  <c r="E57"/>
  <c r="B57"/>
  <c r="C56"/>
  <c r="D57" l="1"/>
  <c r="F57" s="1"/>
  <c r="E58"/>
  <c r="C57"/>
  <c r="B58"/>
  <c r="C58" l="1"/>
  <c r="B59"/>
  <c r="D58"/>
  <c r="F58" s="1"/>
  <c r="E59"/>
  <c r="D59" l="1"/>
  <c r="F59" s="1"/>
  <c r="E60"/>
  <c r="B60"/>
  <c r="C59"/>
  <c r="E61" l="1"/>
  <c r="D60"/>
  <c r="F60" s="1"/>
  <c r="C60"/>
  <c r="B61"/>
  <c r="C61" l="1"/>
  <c r="B62"/>
  <c r="D61"/>
  <c r="F61" s="1"/>
  <c r="E62"/>
  <c r="D62" l="1"/>
  <c r="F62" s="1"/>
  <c r="E63"/>
  <c r="C62"/>
  <c r="B63"/>
  <c r="C63" l="1"/>
  <c r="B64"/>
  <c r="E64"/>
  <c r="D63"/>
  <c r="F63" s="1"/>
  <c r="C64" l="1"/>
  <c r="B65"/>
  <c r="D64"/>
  <c r="F64" s="1"/>
  <c r="E65"/>
  <c r="E66" l="1"/>
  <c r="D65"/>
  <c r="F65" s="1"/>
  <c r="B66"/>
  <c r="C65"/>
  <c r="B67" l="1"/>
  <c r="C66"/>
  <c r="D66"/>
  <c r="F66" s="1"/>
  <c r="E67"/>
  <c r="E68" l="1"/>
  <c r="D67"/>
  <c r="F67" s="1"/>
  <c r="C67"/>
  <c r="B68"/>
  <c r="C68" l="1"/>
  <c r="B69"/>
  <c r="D68"/>
  <c r="F68" s="1"/>
  <c r="E69"/>
  <c r="E70" l="1"/>
  <c r="D69"/>
  <c r="F69" s="1"/>
  <c r="B70"/>
  <c r="C69"/>
  <c r="B71" l="1"/>
  <c r="C70"/>
  <c r="D70"/>
  <c r="F70" s="1"/>
  <c r="E71"/>
  <c r="E72" l="1"/>
  <c r="D71"/>
  <c r="F71" s="1"/>
  <c r="C71"/>
  <c r="B72"/>
  <c r="C72" l="1"/>
  <c r="B73"/>
  <c r="D72"/>
  <c r="F72" s="1"/>
  <c r="E73"/>
  <c r="E74" l="1"/>
  <c r="D73"/>
  <c r="F73" s="1"/>
  <c r="C73"/>
  <c r="B74"/>
  <c r="C74" l="1"/>
  <c r="B75"/>
  <c r="D74"/>
  <c r="F74" s="1"/>
  <c r="E75"/>
  <c r="E76" l="1"/>
  <c r="D75"/>
  <c r="F75" s="1"/>
  <c r="B76"/>
  <c r="C75"/>
  <c r="C76" l="1"/>
  <c r="B77"/>
  <c r="D76"/>
  <c r="F76" s="1"/>
  <c r="E77"/>
  <c r="E78" l="1"/>
  <c r="D77"/>
  <c r="F77" s="1"/>
  <c r="C77"/>
  <c r="B78"/>
  <c r="C78" l="1"/>
  <c r="B79"/>
  <c r="D78"/>
  <c r="F78" s="1"/>
  <c r="E79"/>
  <c r="E80" l="1"/>
  <c r="D79"/>
  <c r="F79" s="1"/>
  <c r="B80"/>
  <c r="C79"/>
  <c r="C80" l="1"/>
  <c r="B81"/>
  <c r="D80"/>
  <c r="F80" s="1"/>
  <c r="E81"/>
  <c r="E82" l="1"/>
  <c r="D81"/>
  <c r="F81" s="1"/>
  <c r="C81"/>
  <c r="B82"/>
  <c r="C82" l="1"/>
  <c r="B83"/>
  <c r="D82"/>
  <c r="F82" s="1"/>
  <c r="E83"/>
  <c r="E84" l="1"/>
  <c r="D83"/>
  <c r="F83" s="1"/>
  <c r="B84"/>
  <c r="C83"/>
  <c r="B85" l="1"/>
  <c r="C84"/>
  <c r="D84"/>
  <c r="F84" s="1"/>
  <c r="E85"/>
  <c r="E86" l="1"/>
  <c r="D85"/>
  <c r="F85" s="1"/>
  <c r="B86"/>
  <c r="C85"/>
  <c r="C86" l="1"/>
  <c r="B87"/>
  <c r="D86"/>
  <c r="F86" s="1"/>
  <c r="E87"/>
  <c r="E88" l="1"/>
  <c r="D87"/>
  <c r="F87" s="1"/>
  <c r="B88"/>
  <c r="C87"/>
  <c r="B89" l="1"/>
  <c r="C88"/>
  <c r="D88"/>
  <c r="F88" s="1"/>
  <c r="E89"/>
  <c r="E90" l="1"/>
  <c r="D89"/>
  <c r="F89" s="1"/>
  <c r="C89"/>
  <c r="B90"/>
  <c r="B91" l="1"/>
  <c r="C90"/>
  <c r="D90"/>
  <c r="F90" s="1"/>
  <c r="E91"/>
  <c r="E92" l="1"/>
  <c r="D91"/>
  <c r="F91" s="1"/>
  <c r="B92"/>
  <c r="C91"/>
  <c r="B93" l="1"/>
  <c r="C92"/>
  <c r="D92"/>
  <c r="F92" s="1"/>
  <c r="E93"/>
  <c r="E94" l="1"/>
  <c r="D93"/>
  <c r="F93" s="1"/>
  <c r="C93"/>
  <c r="B94"/>
  <c r="B95" l="1"/>
  <c r="C94"/>
  <c r="D94"/>
  <c r="F94" s="1"/>
  <c r="E95"/>
  <c r="E96" l="1"/>
  <c r="D95"/>
  <c r="F95" s="1"/>
  <c r="B96"/>
  <c r="C95"/>
  <c r="B97" l="1"/>
  <c r="C96"/>
  <c r="D96"/>
  <c r="F96" s="1"/>
  <c r="E97"/>
  <c r="E98" l="1"/>
  <c r="D97"/>
  <c r="F97" s="1"/>
  <c r="C97"/>
  <c r="B98"/>
  <c r="B99" l="1"/>
  <c r="C98"/>
  <c r="D98"/>
  <c r="F98" s="1"/>
  <c r="E99"/>
  <c r="E100" l="1"/>
  <c r="D99"/>
  <c r="F99" s="1"/>
  <c r="B100"/>
  <c r="C99"/>
  <c r="B101" l="1"/>
  <c r="C100"/>
  <c r="D100"/>
  <c r="F100" s="1"/>
  <c r="E101"/>
  <c r="E102" l="1"/>
  <c r="D101"/>
  <c r="F101" s="1"/>
  <c r="C101"/>
  <c r="B102"/>
  <c r="B103" l="1"/>
  <c r="C102"/>
  <c r="D102"/>
  <c r="F102" s="1"/>
  <c r="E103"/>
  <c r="E104" l="1"/>
  <c r="D103"/>
  <c r="F103" s="1"/>
  <c r="B104"/>
  <c r="C103"/>
  <c r="B105" l="1"/>
  <c r="C104"/>
  <c r="D104"/>
  <c r="F104" s="1"/>
  <c r="E105"/>
  <c r="E106" l="1"/>
  <c r="D105"/>
  <c r="F105" s="1"/>
  <c r="C105"/>
  <c r="B106"/>
  <c r="B107" l="1"/>
  <c r="C106"/>
  <c r="D106"/>
  <c r="F106" s="1"/>
  <c r="E107"/>
  <c r="E108" l="1"/>
  <c r="D107"/>
  <c r="F107" s="1"/>
  <c r="B108"/>
  <c r="C107"/>
  <c r="B109" l="1"/>
  <c r="C108"/>
  <c r="D108"/>
  <c r="F108" s="1"/>
  <c r="E109"/>
  <c r="E110" l="1"/>
  <c r="D109"/>
  <c r="F109" s="1"/>
  <c r="C109"/>
  <c r="B110"/>
  <c r="B111" l="1"/>
  <c r="C110"/>
  <c r="D110"/>
  <c r="F110" s="1"/>
  <c r="E111"/>
  <c r="E112" l="1"/>
  <c r="D111"/>
  <c r="F111" s="1"/>
  <c r="B112"/>
  <c r="C111"/>
  <c r="B113" l="1"/>
  <c r="C112"/>
  <c r="D112"/>
  <c r="F112" s="1"/>
  <c r="E113"/>
  <c r="E114" l="1"/>
  <c r="D113"/>
  <c r="F113" s="1"/>
  <c r="C113"/>
  <c r="B114"/>
  <c r="C114" l="1"/>
  <c r="B115"/>
  <c r="D114"/>
  <c r="F114" s="1"/>
  <c r="E115"/>
  <c r="D115" l="1"/>
  <c r="F115" s="1"/>
  <c r="E116"/>
  <c r="C115"/>
  <c r="B116"/>
  <c r="C116" l="1"/>
  <c r="B117"/>
  <c r="E117"/>
  <c r="D116"/>
  <c r="F116" s="1"/>
  <c r="B118" l="1"/>
  <c r="C117"/>
  <c r="D117"/>
  <c r="F117" s="1"/>
  <c r="E118"/>
  <c r="E119" l="1"/>
  <c r="D118"/>
  <c r="F118" s="1"/>
  <c r="C118"/>
  <c r="B119"/>
  <c r="C119" l="1"/>
  <c r="B120"/>
  <c r="E120"/>
  <c r="D119"/>
  <c r="F119" s="1"/>
  <c r="B121" l="1"/>
  <c r="C120"/>
  <c r="E121"/>
  <c r="D120"/>
  <c r="F120" s="1"/>
  <c r="D121" l="1"/>
  <c r="F121" s="1"/>
  <c r="E122"/>
  <c r="B122"/>
  <c r="C121"/>
  <c r="C122" l="1"/>
  <c r="B123"/>
  <c r="D122"/>
  <c r="F122" s="1"/>
  <c r="E123"/>
  <c r="D123" l="1"/>
  <c r="F123" s="1"/>
  <c r="E124"/>
  <c r="C123"/>
  <c r="B124"/>
  <c r="C124" l="1"/>
  <c r="B125"/>
  <c r="D124"/>
  <c r="F124" s="1"/>
  <c r="E125"/>
  <c r="E126" l="1"/>
  <c r="D125"/>
  <c r="F125" s="1"/>
  <c r="B126"/>
  <c r="C125"/>
  <c r="C126" l="1"/>
  <c r="B127"/>
  <c r="D126"/>
  <c r="F126" s="1"/>
  <c r="E127"/>
  <c r="D127" l="1"/>
  <c r="F127" s="1"/>
  <c r="E128"/>
  <c r="C127"/>
  <c r="B128"/>
  <c r="C128" l="1"/>
  <c r="B129"/>
  <c r="D128"/>
  <c r="F128" s="1"/>
  <c r="E129"/>
  <c r="E130" l="1"/>
  <c r="D129"/>
  <c r="F129" s="1"/>
  <c r="B130"/>
  <c r="C129"/>
  <c r="C130" l="1"/>
  <c r="B131"/>
  <c r="D130"/>
  <c r="F130" s="1"/>
  <c r="E131"/>
  <c r="D131" l="1"/>
  <c r="F131" s="1"/>
  <c r="E132"/>
  <c r="C131"/>
  <c r="B132"/>
  <c r="C132" l="1"/>
  <c r="B133"/>
  <c r="D132"/>
  <c r="F132" s="1"/>
  <c r="E133"/>
  <c r="E134" l="1"/>
  <c r="D133"/>
  <c r="F133" s="1"/>
  <c r="B134"/>
  <c r="C133"/>
  <c r="C134" l="1"/>
  <c r="B135"/>
  <c r="D134"/>
  <c r="F134" s="1"/>
  <c r="E135"/>
  <c r="D135" l="1"/>
  <c r="F135" s="1"/>
  <c r="E136"/>
  <c r="C135"/>
  <c r="B136"/>
  <c r="C136" l="1"/>
  <c r="B137"/>
  <c r="D136"/>
  <c r="F136" s="1"/>
  <c r="E137"/>
  <c r="E138" l="1"/>
  <c r="D137"/>
  <c r="F137" s="1"/>
  <c r="B138"/>
  <c r="C137"/>
  <c r="C138" l="1"/>
  <c r="B139"/>
  <c r="D138"/>
  <c r="F138" s="1"/>
  <c r="E139"/>
  <c r="D139" l="1"/>
  <c r="F139" s="1"/>
  <c r="E140"/>
  <c r="C139"/>
  <c r="B140"/>
  <c r="C140" l="1"/>
  <c r="B141"/>
  <c r="D140"/>
  <c r="F140" s="1"/>
  <c r="E141"/>
  <c r="E142" l="1"/>
  <c r="D141"/>
  <c r="F141" s="1"/>
  <c r="B142"/>
  <c r="C141"/>
  <c r="C142" l="1"/>
  <c r="B143"/>
  <c r="D142"/>
  <c r="F142" s="1"/>
  <c r="E143"/>
  <c r="D143" l="1"/>
  <c r="F143" s="1"/>
  <c r="E144"/>
  <c r="C143"/>
  <c r="B144"/>
  <c r="C144" l="1"/>
  <c r="B145"/>
  <c r="D144"/>
  <c r="F144" s="1"/>
  <c r="E145"/>
  <c r="E146" l="1"/>
  <c r="D145"/>
  <c r="F145" s="1"/>
  <c r="B146"/>
  <c r="C145"/>
  <c r="C146" l="1"/>
  <c r="B147"/>
  <c r="D146"/>
  <c r="F146" s="1"/>
  <c r="E147"/>
  <c r="D147" l="1"/>
  <c r="F147" s="1"/>
  <c r="E148"/>
  <c r="C147"/>
  <c r="B148"/>
  <c r="C148" l="1"/>
  <c r="B149"/>
  <c r="D148"/>
  <c r="F148" s="1"/>
  <c r="E149"/>
  <c r="E150" l="1"/>
  <c r="D149"/>
  <c r="F149" s="1"/>
  <c r="B150"/>
  <c r="C149"/>
  <c r="C150" l="1"/>
  <c r="B151"/>
  <c r="D150"/>
  <c r="F150" s="1"/>
  <c r="E151"/>
  <c r="D151" l="1"/>
  <c r="F151" s="1"/>
  <c r="E152"/>
  <c r="C151"/>
  <c r="B152"/>
  <c r="C152" l="1"/>
  <c r="B153"/>
  <c r="D152"/>
  <c r="F152" s="1"/>
  <c r="E153"/>
  <c r="E154" l="1"/>
  <c r="D153"/>
  <c r="F153" s="1"/>
  <c r="B154"/>
  <c r="C153"/>
  <c r="C154" l="1"/>
  <c r="B155"/>
  <c r="D154"/>
  <c r="F154" s="1"/>
  <c r="E155"/>
  <c r="D155" l="1"/>
  <c r="F155" s="1"/>
  <c r="E156"/>
  <c r="C155"/>
  <c r="B156"/>
  <c r="C156" l="1"/>
  <c r="B157"/>
  <c r="D156"/>
  <c r="F156" s="1"/>
  <c r="E157"/>
  <c r="E158" l="1"/>
  <c r="D157"/>
  <c r="F157" s="1"/>
  <c r="B158"/>
  <c r="C157"/>
  <c r="C158" l="1"/>
  <c r="B159"/>
  <c r="D158"/>
  <c r="F158" s="1"/>
  <c r="E159"/>
  <c r="D159" l="1"/>
  <c r="F159" s="1"/>
  <c r="E160"/>
  <c r="C159"/>
  <c r="B160"/>
  <c r="C160" l="1"/>
  <c r="B161"/>
  <c r="D160"/>
  <c r="F160" s="1"/>
  <c r="E161"/>
  <c r="E162" l="1"/>
  <c r="D161"/>
  <c r="F161" s="1"/>
  <c r="B162"/>
  <c r="C161"/>
  <c r="C162" l="1"/>
  <c r="B163"/>
  <c r="D162"/>
  <c r="F162" s="1"/>
  <c r="E163"/>
  <c r="D163" l="1"/>
  <c r="F163" s="1"/>
  <c r="E164"/>
  <c r="C163"/>
  <c r="B164"/>
  <c r="C164" l="1"/>
  <c r="B165"/>
  <c r="D164"/>
  <c r="F164" s="1"/>
  <c r="E165"/>
  <c r="E166" l="1"/>
  <c r="D165"/>
  <c r="F165" s="1"/>
  <c r="B166"/>
  <c r="C165"/>
  <c r="C166" l="1"/>
  <c r="B167"/>
  <c r="D166"/>
  <c r="F166" s="1"/>
  <c r="E167"/>
  <c r="D167" l="1"/>
  <c r="F167" s="1"/>
  <c r="E168"/>
  <c r="C167"/>
  <c r="B168"/>
  <c r="C168" l="1"/>
  <c r="B169"/>
  <c r="D168"/>
  <c r="F168" s="1"/>
  <c r="E169"/>
  <c r="E170" l="1"/>
  <c r="D169"/>
  <c r="F169" s="1"/>
  <c r="B170"/>
  <c r="C169"/>
  <c r="C170" l="1"/>
  <c r="B171"/>
  <c r="D170"/>
  <c r="F170" s="1"/>
  <c r="E171"/>
  <c r="D171" l="1"/>
  <c r="F171" s="1"/>
  <c r="E172"/>
  <c r="C171"/>
  <c r="B172"/>
  <c r="C172" l="1"/>
  <c r="B173"/>
  <c r="D172"/>
  <c r="F172" s="1"/>
  <c r="E173"/>
  <c r="E174" l="1"/>
  <c r="D173"/>
  <c r="F173" s="1"/>
  <c r="B174"/>
  <c r="C173"/>
  <c r="B175" l="1"/>
  <c r="C174"/>
  <c r="D174"/>
  <c r="F174" s="1"/>
  <c r="E175"/>
  <c r="B176" l="1"/>
  <c r="C175"/>
  <c r="D175"/>
  <c r="F175" s="1"/>
  <c r="E176"/>
  <c r="C176" l="1"/>
  <c r="B177"/>
  <c r="D176"/>
  <c r="F176" s="1"/>
  <c r="E177"/>
  <c r="E178" l="1"/>
  <c r="D177"/>
  <c r="F177" s="1"/>
  <c r="B178"/>
  <c r="C177"/>
  <c r="B179" l="1"/>
  <c r="C178"/>
  <c r="D178"/>
  <c r="F178" s="1"/>
  <c r="E179"/>
  <c r="C179" l="1"/>
  <c r="B180"/>
  <c r="D179"/>
  <c r="F179" s="1"/>
  <c r="E180"/>
  <c r="D180" l="1"/>
  <c r="F180" s="1"/>
  <c r="E181"/>
  <c r="C180"/>
  <c r="B181"/>
  <c r="B182" l="1"/>
  <c r="C181"/>
  <c r="E182"/>
  <c r="D181"/>
  <c r="F181" s="1"/>
  <c r="D182" l="1"/>
  <c r="F182" s="1"/>
  <c r="E183"/>
  <c r="B183"/>
  <c r="C182"/>
  <c r="B184" l="1"/>
  <c r="C183"/>
  <c r="E184"/>
  <c r="D183"/>
  <c r="F183" s="1"/>
  <c r="D184" l="1"/>
  <c r="F184" s="1"/>
  <c r="E185"/>
  <c r="C184"/>
  <c r="B185"/>
  <c r="B186" l="1"/>
  <c r="C185"/>
  <c r="E186"/>
  <c r="D185"/>
  <c r="F185" s="1"/>
  <c r="E187" l="1"/>
  <c r="D186"/>
  <c r="F186" s="1"/>
  <c r="C186"/>
  <c r="B187"/>
  <c r="D187" l="1"/>
  <c r="F187" s="1"/>
  <c r="E188"/>
  <c r="B188"/>
  <c r="C187"/>
  <c r="E189" l="1"/>
  <c r="D188"/>
  <c r="F188" s="1"/>
  <c r="B189"/>
  <c r="C188"/>
  <c r="B190" l="1"/>
  <c r="C189"/>
  <c r="E190"/>
  <c r="D189"/>
  <c r="F189" s="1"/>
  <c r="D190" l="1"/>
  <c r="F190" s="1"/>
  <c r="E191"/>
  <c r="C190"/>
  <c r="B191"/>
  <c r="B192" l="1"/>
  <c r="C191"/>
  <c r="E192"/>
  <c r="D191"/>
  <c r="F191" s="1"/>
  <c r="D192" l="1"/>
  <c r="F192" s="1"/>
  <c r="E193"/>
  <c r="B193"/>
  <c r="C192"/>
  <c r="D193" l="1"/>
  <c r="F193" s="1"/>
  <c r="E194"/>
  <c r="C193"/>
  <c r="B194"/>
  <c r="B195" l="1"/>
  <c r="C194"/>
  <c r="D194"/>
  <c r="F194" s="1"/>
  <c r="E195"/>
  <c r="B196" l="1"/>
  <c r="C195"/>
  <c r="E196"/>
  <c r="D195"/>
  <c r="F195" s="1"/>
  <c r="D196" l="1"/>
  <c r="F196" s="1"/>
  <c r="E197"/>
  <c r="B197"/>
  <c r="C196"/>
  <c r="C197" l="1"/>
  <c r="B198"/>
  <c r="D197"/>
  <c r="F197" s="1"/>
  <c r="E198"/>
  <c r="D198" l="1"/>
  <c r="F198" s="1"/>
  <c r="E199"/>
  <c r="B199"/>
  <c r="C198"/>
  <c r="B200" l="1"/>
  <c r="C199"/>
  <c r="E200"/>
  <c r="D199"/>
  <c r="F199" s="1"/>
  <c r="D200" l="1"/>
  <c r="F200" s="1"/>
  <c r="E201"/>
  <c r="B201"/>
  <c r="C200"/>
  <c r="C201" l="1"/>
  <c r="B202"/>
  <c r="D201"/>
  <c r="F201" s="1"/>
  <c r="E202"/>
  <c r="D202" l="1"/>
  <c r="F202" s="1"/>
  <c r="E203"/>
  <c r="B203"/>
  <c r="C202"/>
  <c r="B204" l="1"/>
  <c r="C203"/>
  <c r="E204"/>
  <c r="D203"/>
  <c r="F203" s="1"/>
  <c r="D204" l="1"/>
  <c r="F204" s="1"/>
  <c r="E205"/>
  <c r="B205"/>
  <c r="C204"/>
  <c r="C205" l="1"/>
  <c r="B206"/>
  <c r="D205"/>
  <c r="F205" s="1"/>
  <c r="E206"/>
  <c r="D206" l="1"/>
  <c r="F206" s="1"/>
  <c r="E207"/>
  <c r="B207"/>
  <c r="C206"/>
  <c r="B208" l="1"/>
  <c r="C207"/>
  <c r="E208"/>
  <c r="D207"/>
  <c r="F207" s="1"/>
  <c r="D208" l="1"/>
  <c r="F208" s="1"/>
  <c r="E209"/>
  <c r="B209"/>
  <c r="C208"/>
  <c r="C209" l="1"/>
  <c r="B210"/>
  <c r="D209"/>
  <c r="F209" s="1"/>
  <c r="E210"/>
  <c r="D210" l="1"/>
  <c r="F210" s="1"/>
  <c r="E211"/>
  <c r="B211"/>
  <c r="C210"/>
  <c r="B212" l="1"/>
  <c r="C211"/>
  <c r="E212"/>
  <c r="D211"/>
  <c r="F211" s="1"/>
  <c r="D212" l="1"/>
  <c r="F212" s="1"/>
  <c r="E213"/>
  <c r="B213"/>
  <c r="C212"/>
  <c r="C213" l="1"/>
  <c r="B214"/>
  <c r="E214"/>
  <c r="D213"/>
  <c r="F213" s="1"/>
  <c r="D214" l="1"/>
  <c r="F214" s="1"/>
  <c r="E215"/>
  <c r="C214"/>
  <c r="B215"/>
  <c r="B216" l="1"/>
  <c r="C215"/>
  <c r="E216"/>
  <c r="D215"/>
  <c r="F215" s="1"/>
  <c r="D216" l="1"/>
  <c r="F216" s="1"/>
  <c r="E217"/>
  <c r="B217"/>
  <c r="C216"/>
  <c r="C217" l="1"/>
  <c r="B218"/>
  <c r="E218"/>
  <c r="D217"/>
  <c r="F217" s="1"/>
  <c r="E219" l="1"/>
  <c r="D218"/>
  <c r="F218" s="1"/>
  <c r="B219"/>
  <c r="C218"/>
  <c r="B220" l="1"/>
  <c r="C219"/>
  <c r="E220"/>
  <c r="D219"/>
  <c r="F219" s="1"/>
  <c r="D220" l="1"/>
  <c r="F220" s="1"/>
  <c r="E221"/>
  <c r="B221"/>
  <c r="C220"/>
  <c r="E222" l="1"/>
  <c r="D221"/>
  <c r="F221" s="1"/>
  <c r="C221"/>
  <c r="B222"/>
  <c r="B223" l="1"/>
  <c r="C222"/>
  <c r="E223"/>
  <c r="D222"/>
  <c r="F222" s="1"/>
  <c r="E224" l="1"/>
  <c r="D223"/>
  <c r="F223" s="1"/>
  <c r="B224"/>
  <c r="C223"/>
  <c r="B225" l="1"/>
  <c r="C224"/>
  <c r="D224"/>
  <c r="F224" s="1"/>
  <c r="E225"/>
  <c r="C225" l="1"/>
  <c r="B226"/>
  <c r="E226"/>
  <c r="D225"/>
  <c r="F225" s="1"/>
  <c r="E227" l="1"/>
  <c r="D226"/>
  <c r="F226" s="1"/>
  <c r="B227"/>
  <c r="C226"/>
  <c r="B228" l="1"/>
  <c r="C227"/>
  <c r="E228"/>
  <c r="D227"/>
  <c r="F227" s="1"/>
  <c r="D228" l="1"/>
  <c r="F228" s="1"/>
  <c r="E229"/>
  <c r="B229"/>
  <c r="C228"/>
  <c r="C229" l="1"/>
  <c r="B230"/>
  <c r="E230"/>
  <c r="D229"/>
  <c r="F229" s="1"/>
  <c r="E231" l="1"/>
  <c r="D230"/>
  <c r="F230" s="1"/>
  <c r="B231"/>
  <c r="C230"/>
  <c r="B232" l="1"/>
  <c r="C231"/>
  <c r="E232"/>
  <c r="D231"/>
  <c r="F231" s="1"/>
  <c r="D232" l="1"/>
  <c r="F232" s="1"/>
  <c r="E233"/>
  <c r="B233"/>
  <c r="C232"/>
  <c r="C233" l="1"/>
  <c r="B234"/>
  <c r="E234"/>
  <c r="D233"/>
  <c r="F233" s="1"/>
  <c r="E235" l="1"/>
  <c r="D234"/>
  <c r="F234" s="1"/>
  <c r="B235"/>
  <c r="C234"/>
  <c r="B236" l="1"/>
  <c r="C235"/>
  <c r="E236"/>
  <c r="D235"/>
  <c r="F235" s="1"/>
  <c r="D236" l="1"/>
  <c r="F236" s="1"/>
  <c r="E237"/>
  <c r="B237"/>
  <c r="C236"/>
  <c r="C237" l="1"/>
  <c r="B238"/>
  <c r="E238"/>
  <c r="D237"/>
  <c r="F237" s="1"/>
  <c r="E239" l="1"/>
  <c r="D238"/>
  <c r="F238" s="1"/>
  <c r="B239"/>
  <c r="C238"/>
  <c r="B240" l="1"/>
  <c r="C239"/>
  <c r="E240"/>
  <c r="D239"/>
  <c r="F239" s="1"/>
  <c r="D240" l="1"/>
  <c r="F240" s="1"/>
  <c r="E241"/>
  <c r="B241"/>
  <c r="C240"/>
  <c r="C241" l="1"/>
  <c r="B242"/>
  <c r="E242"/>
  <c r="D241"/>
  <c r="F241" s="1"/>
  <c r="E243" l="1"/>
  <c r="D242"/>
  <c r="F242" s="1"/>
  <c r="B243"/>
  <c r="C242"/>
  <c r="B244" l="1"/>
  <c r="C243"/>
  <c r="E244"/>
  <c r="D243"/>
  <c r="F243" s="1"/>
  <c r="D244" l="1"/>
  <c r="F244" s="1"/>
  <c r="E245"/>
  <c r="C244"/>
  <c r="B245"/>
  <c r="C245" l="1"/>
  <c r="B246"/>
  <c r="E246"/>
  <c r="D245"/>
  <c r="F245" s="1"/>
  <c r="B247" l="1"/>
  <c r="C246"/>
  <c r="E247"/>
  <c r="D246"/>
  <c r="F246" s="1"/>
  <c r="E248" l="1"/>
  <c r="D247"/>
  <c r="F247" s="1"/>
  <c r="B248"/>
  <c r="C247"/>
  <c r="B249" l="1"/>
  <c r="C248"/>
  <c r="D248"/>
  <c r="F248" s="1"/>
  <c r="E249"/>
  <c r="E250" l="1"/>
  <c r="D249"/>
  <c r="F249" s="1"/>
  <c r="C249"/>
  <c r="B250"/>
  <c r="B251" l="1"/>
  <c r="C250"/>
  <c r="E251"/>
  <c r="D250"/>
  <c r="F250" s="1"/>
  <c r="E252" l="1"/>
  <c r="D251"/>
  <c r="F251" s="1"/>
  <c r="B252"/>
  <c r="C251"/>
  <c r="B253" l="1"/>
  <c r="C252"/>
  <c r="D252"/>
  <c r="F252" s="1"/>
  <c r="E253"/>
  <c r="E254" l="1"/>
  <c r="D253"/>
  <c r="F253" s="1"/>
  <c r="C253"/>
  <c r="B254"/>
  <c r="B255" l="1"/>
  <c r="C254"/>
  <c r="E255"/>
  <c r="D254"/>
  <c r="F254" s="1"/>
  <c r="E256" l="1"/>
  <c r="D255"/>
  <c r="F255" s="1"/>
  <c r="B256"/>
  <c r="C255"/>
  <c r="B257" l="1"/>
  <c r="C256"/>
  <c r="D256"/>
  <c r="F256" s="1"/>
  <c r="E257"/>
  <c r="E258" l="1"/>
  <c r="D257"/>
  <c r="F257" s="1"/>
  <c r="C257"/>
  <c r="B258"/>
  <c r="B259" l="1"/>
  <c r="C258"/>
  <c r="E259"/>
  <c r="D258"/>
  <c r="F258" s="1"/>
  <c r="E260" l="1"/>
  <c r="D259"/>
  <c r="F259" s="1"/>
  <c r="B260"/>
  <c r="C259"/>
  <c r="B261" l="1"/>
  <c r="C260"/>
  <c r="D260"/>
  <c r="F260" s="1"/>
  <c r="E261"/>
  <c r="E262" l="1"/>
  <c r="D261"/>
  <c r="F261" s="1"/>
  <c r="C261"/>
  <c r="B262"/>
  <c r="B263" l="1"/>
  <c r="C262"/>
  <c r="E263"/>
  <c r="D262"/>
  <c r="F262" s="1"/>
  <c r="E264" l="1"/>
  <c r="D263"/>
  <c r="F263" s="1"/>
  <c r="B264"/>
  <c r="C263"/>
  <c r="B265" l="1"/>
  <c r="C264"/>
  <c r="D264"/>
  <c r="F264" s="1"/>
  <c r="E265"/>
  <c r="E266" l="1"/>
  <c r="D265"/>
  <c r="F265" s="1"/>
  <c r="C265"/>
  <c r="B266"/>
  <c r="B267" l="1"/>
  <c r="C266"/>
  <c r="E267"/>
  <c r="D266"/>
  <c r="F266" s="1"/>
  <c r="E268" l="1"/>
  <c r="D267"/>
  <c r="F267" s="1"/>
  <c r="B268"/>
  <c r="C267"/>
  <c r="B269" l="1"/>
  <c r="C268"/>
  <c r="D268"/>
  <c r="F268" s="1"/>
  <c r="E269"/>
  <c r="E270" l="1"/>
  <c r="D269"/>
  <c r="F269" s="1"/>
  <c r="C269"/>
  <c r="B270"/>
  <c r="B271" l="1"/>
  <c r="C270"/>
  <c r="E271"/>
  <c r="D270"/>
  <c r="F270" s="1"/>
  <c r="E272" l="1"/>
  <c r="D271"/>
  <c r="F271" s="1"/>
  <c r="B272"/>
  <c r="C271"/>
  <c r="B273" l="1"/>
  <c r="C272"/>
  <c r="D272"/>
  <c r="F272" s="1"/>
  <c r="E273"/>
  <c r="E274" l="1"/>
  <c r="D273"/>
  <c r="F273" s="1"/>
  <c r="C273"/>
  <c r="B274"/>
  <c r="B275" l="1"/>
  <c r="C274"/>
  <c r="E275"/>
  <c r="D274"/>
  <c r="F274" s="1"/>
  <c r="E276" l="1"/>
  <c r="D275"/>
  <c r="F275" s="1"/>
  <c r="B276"/>
  <c r="C275"/>
  <c r="B277" l="1"/>
  <c r="C276"/>
  <c r="D276"/>
  <c r="F276" s="1"/>
  <c r="E277"/>
  <c r="C277" l="1"/>
  <c r="B278"/>
  <c r="E278"/>
  <c r="D277"/>
  <c r="F277" s="1"/>
  <c r="E279" l="1"/>
  <c r="D278"/>
  <c r="F278" s="1"/>
  <c r="B279"/>
  <c r="C278"/>
  <c r="B280" l="1"/>
  <c r="C279"/>
  <c r="E280"/>
  <c r="D279"/>
  <c r="F279" s="1"/>
  <c r="D280" l="1"/>
  <c r="F280" s="1"/>
  <c r="E281"/>
  <c r="B281"/>
  <c r="C280"/>
  <c r="B282" l="1"/>
  <c r="C281"/>
  <c r="E282"/>
  <c r="D281"/>
  <c r="F281" s="1"/>
  <c r="D282" l="1"/>
  <c r="F282" s="1"/>
  <c r="E283"/>
  <c r="C282"/>
  <c r="B283"/>
  <c r="B284" l="1"/>
  <c r="C283"/>
  <c r="E284"/>
  <c r="D283"/>
  <c r="F283" s="1"/>
  <c r="D284" l="1"/>
  <c r="F284" s="1"/>
  <c r="E285"/>
  <c r="C284"/>
  <c r="B285"/>
  <c r="B286" l="1"/>
  <c r="C285"/>
  <c r="E286"/>
  <c r="D285"/>
  <c r="F285" s="1"/>
  <c r="D286" l="1"/>
  <c r="F286" s="1"/>
  <c r="E287"/>
  <c r="C286"/>
  <c r="B287"/>
  <c r="B288" l="1"/>
  <c r="C287"/>
  <c r="E288"/>
  <c r="D287"/>
  <c r="F287" s="1"/>
  <c r="E289" l="1"/>
  <c r="D288"/>
  <c r="F288" s="1"/>
  <c r="B289"/>
  <c r="C288"/>
  <c r="B290" l="1"/>
  <c r="C289"/>
  <c r="E290"/>
  <c r="D289"/>
  <c r="F289" s="1"/>
  <c r="D290" l="1"/>
  <c r="F290" s="1"/>
  <c r="E291"/>
  <c r="C290"/>
  <c r="B291"/>
  <c r="C291" l="1"/>
  <c r="B292"/>
  <c r="E292"/>
  <c r="D291"/>
  <c r="F291" s="1"/>
  <c r="E293" l="1"/>
  <c r="D292"/>
  <c r="F292" s="1"/>
  <c r="B293"/>
  <c r="C292"/>
  <c r="B294" l="1"/>
  <c r="C293"/>
  <c r="E294"/>
  <c r="D293"/>
  <c r="F293" s="1"/>
  <c r="D294" l="1"/>
  <c r="F294" s="1"/>
  <c r="E295"/>
  <c r="C294"/>
  <c r="B295"/>
  <c r="B296" l="1"/>
  <c r="C295"/>
  <c r="E296"/>
  <c r="D295"/>
  <c r="F295" s="1"/>
  <c r="E297" l="1"/>
  <c r="D296"/>
  <c r="F296" s="1"/>
  <c r="B297"/>
  <c r="C296"/>
  <c r="B298" l="1"/>
  <c r="C297"/>
  <c r="E298"/>
  <c r="D297"/>
  <c r="F297" s="1"/>
  <c r="D298" l="1"/>
  <c r="F298" s="1"/>
  <c r="E299"/>
  <c r="C298"/>
  <c r="B299"/>
  <c r="B300" l="1"/>
  <c r="C299"/>
  <c r="E300"/>
  <c r="D299"/>
  <c r="F299" s="1"/>
  <c r="E301" l="1"/>
  <c r="D300"/>
  <c r="F300" s="1"/>
  <c r="B301"/>
  <c r="C300"/>
  <c r="B302" l="1"/>
  <c r="C301"/>
  <c r="E302"/>
  <c r="D301"/>
  <c r="F301" s="1"/>
  <c r="D302" l="1"/>
  <c r="F302" s="1"/>
  <c r="E303"/>
  <c r="C302"/>
  <c r="B303"/>
  <c r="B304" l="1"/>
  <c r="C303"/>
  <c r="E304"/>
  <c r="D303"/>
  <c r="F303" s="1"/>
  <c r="E305" l="1"/>
  <c r="D304"/>
  <c r="F304" s="1"/>
  <c r="B305"/>
  <c r="C304"/>
  <c r="B306" l="1"/>
  <c r="C305"/>
  <c r="E306"/>
  <c r="D305"/>
  <c r="F305" s="1"/>
  <c r="D306" l="1"/>
  <c r="F306" s="1"/>
  <c r="E307"/>
  <c r="B307"/>
  <c r="C306"/>
  <c r="C307" l="1"/>
  <c r="B308"/>
  <c r="E308"/>
  <c r="D307"/>
  <c r="F307" s="1"/>
  <c r="D308" l="1"/>
  <c r="F308" s="1"/>
  <c r="E309"/>
  <c r="C308"/>
  <c r="B309"/>
  <c r="B310" l="1"/>
  <c r="C309"/>
  <c r="E310"/>
  <c r="D309"/>
  <c r="F309" s="1"/>
  <c r="D310" l="1"/>
  <c r="F310" s="1"/>
  <c r="E311"/>
  <c r="C310"/>
  <c r="B311"/>
  <c r="C311" l="1"/>
  <c r="B312"/>
  <c r="E312"/>
  <c r="D311"/>
  <c r="F311" s="1"/>
  <c r="C312" l="1"/>
  <c r="B313"/>
  <c r="D312"/>
  <c r="F312" s="1"/>
  <c r="E313"/>
  <c r="E314" l="1"/>
  <c r="D313"/>
  <c r="F313" s="1"/>
  <c r="B314"/>
  <c r="C313"/>
  <c r="C314" l="1"/>
  <c r="B315"/>
  <c r="D314"/>
  <c r="F314" s="1"/>
  <c r="E315"/>
  <c r="E316" l="1"/>
  <c r="D315"/>
  <c r="F315" s="1"/>
  <c r="C315"/>
  <c r="B316"/>
  <c r="C316" l="1"/>
  <c r="B317"/>
  <c r="D316"/>
  <c r="F316" s="1"/>
  <c r="E317"/>
  <c r="E318" l="1"/>
  <c r="D317"/>
  <c r="F317" s="1"/>
  <c r="B318"/>
  <c r="C317"/>
  <c r="C318" l="1"/>
  <c r="B319"/>
  <c r="D318"/>
  <c r="F318" s="1"/>
  <c r="E319"/>
  <c r="E320" l="1"/>
  <c r="D319"/>
  <c r="F319" s="1"/>
  <c r="C319"/>
  <c r="B320"/>
  <c r="C320" l="1"/>
  <c r="B321"/>
  <c r="D320"/>
  <c r="F320" s="1"/>
  <c r="E321"/>
  <c r="E322" l="1"/>
  <c r="D321"/>
  <c r="F321" s="1"/>
  <c r="B322"/>
  <c r="C321"/>
  <c r="B323" l="1"/>
  <c r="C322"/>
  <c r="D322"/>
  <c r="F322" s="1"/>
  <c r="E323"/>
  <c r="E324" l="1"/>
  <c r="D323"/>
  <c r="F323" s="1"/>
  <c r="C323"/>
  <c r="B324"/>
  <c r="B325" l="1"/>
  <c r="C324"/>
  <c r="D324"/>
  <c r="F324" s="1"/>
  <c r="E325"/>
  <c r="D325" l="1"/>
  <c r="F325" s="1"/>
  <c r="E326"/>
  <c r="C325"/>
  <c r="B326"/>
  <c r="B327" l="1"/>
  <c r="C326"/>
  <c r="D326"/>
  <c r="F326" s="1"/>
  <c r="E327"/>
  <c r="D327" l="1"/>
  <c r="F327" s="1"/>
  <c r="E328"/>
  <c r="B328"/>
  <c r="C327"/>
  <c r="B329" l="1"/>
  <c r="C328"/>
  <c r="E329"/>
  <c r="D328"/>
  <c r="F328" s="1"/>
  <c r="D329" l="1"/>
  <c r="F329" s="1"/>
  <c r="E330"/>
  <c r="C329"/>
  <c r="B330"/>
  <c r="B331" l="1"/>
  <c r="C330"/>
  <c r="D330"/>
  <c r="F330" s="1"/>
  <c r="E331"/>
  <c r="D331" l="1"/>
  <c r="F331" s="1"/>
  <c r="E332"/>
  <c r="B332"/>
  <c r="C331"/>
  <c r="B333" l="1"/>
  <c r="C332"/>
  <c r="E333"/>
  <c r="D332"/>
  <c r="F332" s="1"/>
  <c r="D333" l="1"/>
  <c r="F333" s="1"/>
  <c r="E334"/>
  <c r="C333"/>
  <c r="B334"/>
  <c r="B335" l="1"/>
  <c r="C334"/>
  <c r="D334"/>
  <c r="F334" s="1"/>
  <c r="E335"/>
  <c r="D335" l="1"/>
  <c r="F335" s="1"/>
  <c r="E336"/>
  <c r="B336"/>
  <c r="C335"/>
  <c r="B337" l="1"/>
  <c r="C336"/>
  <c r="E337"/>
  <c r="D336"/>
  <c r="F336" s="1"/>
  <c r="D337" l="1"/>
  <c r="F337" s="1"/>
  <c r="E338"/>
  <c r="C337"/>
  <c r="B338"/>
  <c r="B339" l="1"/>
  <c r="C338"/>
  <c r="D338"/>
  <c r="F338" s="1"/>
  <c r="E339"/>
  <c r="D339" l="1"/>
  <c r="F339" s="1"/>
  <c r="E340"/>
  <c r="B340"/>
  <c r="C339"/>
  <c r="B341" l="1"/>
  <c r="C340"/>
  <c r="E341"/>
  <c r="D340"/>
  <c r="F340" s="1"/>
  <c r="D341" l="1"/>
  <c r="F341" s="1"/>
  <c r="E342"/>
  <c r="C341"/>
  <c r="B342"/>
  <c r="B343" l="1"/>
  <c r="C342"/>
  <c r="D342"/>
  <c r="F342" s="1"/>
  <c r="E343"/>
  <c r="D343" l="1"/>
  <c r="F343" s="1"/>
  <c r="E344"/>
  <c r="B344"/>
  <c r="C343"/>
  <c r="B345" l="1"/>
  <c r="C344"/>
  <c r="E345"/>
  <c r="D344"/>
  <c r="F344" s="1"/>
  <c r="D345" l="1"/>
  <c r="F345" s="1"/>
  <c r="E346"/>
  <c r="C345"/>
  <c r="B346"/>
  <c r="B347" l="1"/>
  <c r="C346"/>
  <c r="D346"/>
  <c r="F346" s="1"/>
  <c r="E347"/>
  <c r="D347" l="1"/>
  <c r="F347" s="1"/>
  <c r="E348"/>
  <c r="B348"/>
  <c r="C347"/>
  <c r="B349" l="1"/>
  <c r="C348"/>
  <c r="E349"/>
  <c r="D348"/>
  <c r="F348" s="1"/>
  <c r="D349" l="1"/>
  <c r="F349" s="1"/>
  <c r="E350"/>
  <c r="C349"/>
  <c r="B350"/>
  <c r="B351" l="1"/>
  <c r="C350"/>
  <c r="E351"/>
  <c r="D350"/>
  <c r="F350" s="1"/>
  <c r="D351" l="1"/>
  <c r="F351" s="1"/>
  <c r="E352"/>
  <c r="C351"/>
  <c r="B352"/>
  <c r="C352" l="1"/>
  <c r="B353"/>
  <c r="E353"/>
  <c r="D352"/>
  <c r="F352" s="1"/>
  <c r="B354" l="1"/>
  <c r="C353"/>
  <c r="D353"/>
  <c r="F353" s="1"/>
  <c r="E354"/>
  <c r="E355" l="1"/>
  <c r="D354"/>
  <c r="F354" s="1"/>
  <c r="C354"/>
  <c r="B355"/>
  <c r="C355" l="1"/>
  <c r="B356"/>
  <c r="D355"/>
  <c r="F355" s="1"/>
  <c r="E356"/>
  <c r="E357" l="1"/>
  <c r="D356"/>
  <c r="F356" s="1"/>
  <c r="C356"/>
  <c r="B357"/>
  <c r="B358" l="1"/>
  <c r="C357"/>
  <c r="D357"/>
  <c r="F357" s="1"/>
  <c r="E358"/>
  <c r="E359" l="1"/>
  <c r="D358"/>
  <c r="F358" s="1"/>
  <c r="C358"/>
  <c r="B359"/>
  <c r="C359" l="1"/>
  <c r="B360"/>
  <c r="D359"/>
  <c r="F359" s="1"/>
  <c r="E360"/>
  <c r="E361" l="1"/>
  <c r="D360"/>
  <c r="F360" s="1"/>
  <c r="C360"/>
  <c r="B361"/>
  <c r="B362" l="1"/>
  <c r="C361"/>
  <c r="D361"/>
  <c r="F361" s="1"/>
  <c r="E362"/>
  <c r="E363" l="1"/>
  <c r="D362"/>
  <c r="F362" s="1"/>
  <c r="C362"/>
  <c r="B363"/>
  <c r="C363" l="1"/>
  <c r="B364"/>
  <c r="D363"/>
  <c r="F363" s="1"/>
  <c r="E364"/>
  <c r="E365" l="1"/>
  <c r="D364"/>
  <c r="F364" s="1"/>
  <c r="C364"/>
  <c r="B365"/>
  <c r="B366" l="1"/>
  <c r="C365"/>
  <c r="D365"/>
  <c r="F365" s="1"/>
  <c r="E366"/>
  <c r="E367" l="1"/>
  <c r="D366"/>
  <c r="F366" s="1"/>
  <c r="C366"/>
  <c r="B367"/>
  <c r="C367" l="1"/>
  <c r="B368"/>
  <c r="D367"/>
  <c r="F367" s="1"/>
  <c r="E368"/>
  <c r="E369" l="1"/>
  <c r="D368"/>
  <c r="F368" s="1"/>
  <c r="C368"/>
  <c r="B369"/>
  <c r="B370" l="1"/>
  <c r="C369"/>
  <c r="D369"/>
  <c r="F369" s="1"/>
  <c r="E370"/>
  <c r="E371" l="1"/>
  <c r="D370"/>
  <c r="F370" s="1"/>
  <c r="C370"/>
  <c r="B371"/>
  <c r="C371" l="1"/>
  <c r="B372"/>
  <c r="D371"/>
  <c r="F371" s="1"/>
  <c r="E372"/>
  <c r="E373" l="1"/>
  <c r="D372"/>
  <c r="F372" s="1"/>
  <c r="C372"/>
  <c r="B373"/>
  <c r="C373" l="1"/>
  <c r="B374"/>
  <c r="D373"/>
  <c r="F373" s="1"/>
  <c r="E374"/>
  <c r="E375" l="1"/>
  <c r="D374"/>
  <c r="F374" s="1"/>
  <c r="C374"/>
  <c r="B375"/>
  <c r="B376" l="1"/>
  <c r="C375"/>
  <c r="D375"/>
  <c r="F375" s="1"/>
  <c r="E376"/>
  <c r="E377" l="1"/>
  <c r="D376"/>
  <c r="F376" s="1"/>
  <c r="B377"/>
  <c r="C376"/>
  <c r="B378" l="1"/>
  <c r="C377"/>
  <c r="D377"/>
  <c r="F377" s="1"/>
  <c r="E378"/>
  <c r="E379" l="1"/>
  <c r="D378"/>
  <c r="F378" s="1"/>
  <c r="C378"/>
  <c r="B379"/>
  <c r="B380" l="1"/>
  <c r="C379"/>
  <c r="D379"/>
  <c r="F379" s="1"/>
  <c r="E380"/>
  <c r="E381" l="1"/>
  <c r="D380"/>
  <c r="F380" s="1"/>
  <c r="B381"/>
  <c r="C380"/>
  <c r="B382" l="1"/>
  <c r="C381"/>
  <c r="D381"/>
  <c r="F381" s="1"/>
  <c r="E382"/>
  <c r="E383" l="1"/>
  <c r="D382"/>
  <c r="F382" s="1"/>
  <c r="C382"/>
  <c r="B383"/>
  <c r="B384" l="1"/>
  <c r="C383"/>
  <c r="D383"/>
  <c r="F383" s="1"/>
  <c r="E384"/>
  <c r="E385" l="1"/>
  <c r="D384"/>
  <c r="F384" s="1"/>
  <c r="B385"/>
  <c r="C384"/>
  <c r="B386" l="1"/>
  <c r="C385"/>
  <c r="D385"/>
  <c r="F385" s="1"/>
  <c r="E386"/>
  <c r="E387" l="1"/>
  <c r="D386"/>
  <c r="F386" s="1"/>
  <c r="C386"/>
  <c r="B387"/>
  <c r="B388" l="1"/>
  <c r="C387"/>
  <c r="D387"/>
  <c r="F387" s="1"/>
  <c r="E388"/>
  <c r="E389" l="1"/>
  <c r="D388"/>
  <c r="F388" s="1"/>
  <c r="B389"/>
  <c r="C388"/>
  <c r="B390" l="1"/>
  <c r="C389"/>
  <c r="D389"/>
  <c r="F389" s="1"/>
  <c r="E390"/>
  <c r="E391" l="1"/>
  <c r="D390"/>
  <c r="F390" s="1"/>
  <c r="C390"/>
  <c r="B391"/>
  <c r="B392" l="1"/>
  <c r="C391"/>
  <c r="D391"/>
  <c r="F391" s="1"/>
  <c r="E392"/>
  <c r="E393" l="1"/>
  <c r="D392"/>
  <c r="F392" s="1"/>
  <c r="B393"/>
  <c r="C392"/>
  <c r="B394" l="1"/>
  <c r="C393"/>
  <c r="D393"/>
  <c r="F393" s="1"/>
  <c r="E394"/>
  <c r="E395" l="1"/>
  <c r="D394"/>
  <c r="F394" s="1"/>
  <c r="C394"/>
  <c r="B395"/>
  <c r="B396" l="1"/>
  <c r="C395"/>
  <c r="D395"/>
  <c r="F395" s="1"/>
  <c r="E396"/>
  <c r="E397" l="1"/>
  <c r="D396"/>
  <c r="F396" s="1"/>
  <c r="B397"/>
  <c r="C396"/>
  <c r="B398" l="1"/>
  <c r="C397"/>
  <c r="D397"/>
  <c r="F397" s="1"/>
  <c r="E398"/>
  <c r="E399" l="1"/>
  <c r="D398"/>
  <c r="F398" s="1"/>
  <c r="C398"/>
  <c r="B399"/>
  <c r="B400" l="1"/>
  <c r="C399"/>
  <c r="D399"/>
  <c r="F399" s="1"/>
  <c r="E400"/>
  <c r="E401" l="1"/>
  <c r="D400"/>
  <c r="F400" s="1"/>
  <c r="B401"/>
  <c r="C400"/>
  <c r="B402" l="1"/>
  <c r="C401"/>
  <c r="D401"/>
  <c r="F401" s="1"/>
  <c r="E402"/>
  <c r="E403" l="1"/>
  <c r="D402"/>
  <c r="F402" s="1"/>
  <c r="C402"/>
  <c r="B403"/>
  <c r="B404" l="1"/>
  <c r="C403"/>
  <c r="D403"/>
  <c r="F403" s="1"/>
  <c r="E404"/>
  <c r="E405" l="1"/>
  <c r="D404"/>
  <c r="F404" s="1"/>
  <c r="B405"/>
  <c r="C404"/>
  <c r="B406" l="1"/>
  <c r="C405"/>
  <c r="E406"/>
  <c r="D405"/>
  <c r="F405" s="1"/>
  <c r="D406" l="1"/>
  <c r="F406" s="1"/>
  <c r="E407"/>
  <c r="C406"/>
  <c r="B407"/>
  <c r="H6" i="14"/>
  <c r="H7" s="1"/>
  <c r="H8" l="1"/>
  <c r="H56"/>
  <c r="H58"/>
  <c r="H66"/>
  <c r="H74"/>
  <c r="H114"/>
  <c r="H116"/>
  <c r="H118"/>
  <c r="H120"/>
  <c r="H122"/>
  <c r="H124"/>
  <c r="H126"/>
  <c r="H128"/>
  <c r="H130"/>
  <c r="H132"/>
  <c r="H134"/>
  <c r="H136"/>
  <c r="H60"/>
  <c r="H68"/>
  <c r="H90"/>
  <c r="H92"/>
  <c r="H94"/>
  <c r="H96"/>
  <c r="H98"/>
  <c r="H100"/>
  <c r="H102"/>
  <c r="H104"/>
  <c r="H106"/>
  <c r="H108"/>
  <c r="H110"/>
  <c r="H112"/>
  <c r="H62"/>
  <c r="H76"/>
  <c r="H64"/>
  <c r="H88"/>
  <c r="H142"/>
  <c r="H152"/>
  <c r="H84"/>
  <c r="H138"/>
  <c r="H148"/>
  <c r="H154"/>
  <c r="H162"/>
  <c r="H164"/>
  <c r="H166"/>
  <c r="H168"/>
  <c r="H170"/>
  <c r="H172"/>
  <c r="H82"/>
  <c r="H140"/>
  <c r="H146"/>
  <c r="H156"/>
  <c r="H160"/>
  <c r="H91"/>
  <c r="H93"/>
  <c r="H95"/>
  <c r="H97"/>
  <c r="H99"/>
  <c r="H101"/>
  <c r="H103"/>
  <c r="H105"/>
  <c r="H107"/>
  <c r="H109"/>
  <c r="H111"/>
  <c r="H113"/>
  <c r="H72"/>
  <c r="H55"/>
  <c r="H57"/>
  <c r="H59"/>
  <c r="H61"/>
  <c r="H63"/>
  <c r="H65"/>
  <c r="H67"/>
  <c r="H69"/>
  <c r="H71"/>
  <c r="H73"/>
  <c r="H75"/>
  <c r="H77"/>
  <c r="H79"/>
  <c r="H81"/>
  <c r="H83"/>
  <c r="H85"/>
  <c r="H87"/>
  <c r="H139"/>
  <c r="H141"/>
  <c r="H143"/>
  <c r="H145"/>
  <c r="H147"/>
  <c r="H149"/>
  <c r="H151"/>
  <c r="H153"/>
  <c r="H155"/>
  <c r="H157"/>
  <c r="H159"/>
  <c r="H9"/>
  <c r="H13"/>
  <c r="H17"/>
  <c r="H21"/>
  <c r="H25"/>
  <c r="H78"/>
  <c r="H161"/>
  <c r="H167"/>
  <c r="H15"/>
  <c r="H22"/>
  <c r="H24"/>
  <c r="H31"/>
  <c r="H35"/>
  <c r="H39"/>
  <c r="H43"/>
  <c r="H47"/>
  <c r="H51"/>
  <c r="H53"/>
  <c r="H89"/>
  <c r="H117"/>
  <c r="H121"/>
  <c r="H125"/>
  <c r="H129"/>
  <c r="H133"/>
  <c r="H137"/>
  <c r="H169"/>
  <c r="H11"/>
  <c r="H18"/>
  <c r="H20"/>
  <c r="H70"/>
  <c r="H158"/>
  <c r="H80"/>
  <c r="H86"/>
  <c r="H144"/>
  <c r="H150"/>
  <c r="H115"/>
  <c r="H119"/>
  <c r="H123"/>
  <c r="H127"/>
  <c r="H131"/>
  <c r="H135"/>
  <c r="H165"/>
  <c r="H173"/>
  <c r="H10"/>
  <c r="H12"/>
  <c r="H19"/>
  <c r="H26"/>
  <c r="H30"/>
  <c r="H34"/>
  <c r="H38"/>
  <c r="H42"/>
  <c r="H46"/>
  <c r="H50"/>
  <c r="H54"/>
  <c r="H163"/>
  <c r="H27"/>
  <c r="H32"/>
  <c r="H40"/>
  <c r="H48"/>
  <c r="H171"/>
  <c r="H29"/>
  <c r="H37"/>
  <c r="H33"/>
  <c r="H41"/>
  <c r="H49"/>
  <c r="H14"/>
  <c r="H23"/>
  <c r="H45"/>
  <c r="H16"/>
  <c r="H28"/>
  <c r="H36"/>
  <c r="H44"/>
  <c r="H52"/>
  <c r="B408" i="11"/>
  <c r="C407"/>
  <c r="E408"/>
  <c r="D407"/>
  <c r="F407" s="1"/>
  <c r="D408" l="1"/>
  <c r="F408" s="1"/>
  <c r="E409"/>
  <c r="C408"/>
  <c r="B409"/>
  <c r="B410" l="1"/>
  <c r="C409"/>
  <c r="E410"/>
  <c r="D409"/>
  <c r="F409" s="1"/>
  <c r="D410" l="1"/>
  <c r="F410" s="1"/>
  <c r="E411"/>
  <c r="C410"/>
  <c r="B411"/>
  <c r="B412" l="1"/>
  <c r="C411"/>
  <c r="E412"/>
  <c r="D411"/>
  <c r="F411" s="1"/>
  <c r="E413" l="1"/>
  <c r="D412"/>
  <c r="F412" s="1"/>
  <c r="B413"/>
  <c r="C412"/>
  <c r="B414" l="1"/>
  <c r="C413"/>
  <c r="E414"/>
  <c r="D413"/>
  <c r="F413" s="1"/>
  <c r="E415" l="1"/>
  <c r="D414"/>
  <c r="F414" s="1"/>
  <c r="B415"/>
  <c r="C414"/>
  <c r="B416" l="1"/>
  <c r="C415"/>
  <c r="E416"/>
  <c r="D415"/>
  <c r="F415" s="1"/>
  <c r="E417" l="1"/>
  <c r="D416"/>
  <c r="F416" s="1"/>
  <c r="B417"/>
  <c r="C416"/>
  <c r="B418" l="1"/>
  <c r="C417"/>
  <c r="E418"/>
  <c r="D417"/>
  <c r="F417" s="1"/>
  <c r="E419" l="1"/>
  <c r="D418"/>
  <c r="F418" s="1"/>
  <c r="B419"/>
  <c r="C418"/>
  <c r="C419" l="1"/>
  <c r="B420"/>
  <c r="D419"/>
  <c r="F419" s="1"/>
  <c r="E420"/>
  <c r="E421" l="1"/>
  <c r="D420"/>
  <c r="F420" s="1"/>
  <c r="B421"/>
  <c r="C420"/>
  <c r="B422" l="1"/>
  <c r="C421"/>
  <c r="E422"/>
  <c r="D421"/>
  <c r="F421" s="1"/>
  <c r="E423" l="1"/>
  <c r="D422"/>
  <c r="F422" s="1"/>
  <c r="B423"/>
  <c r="C422"/>
  <c r="C423" l="1"/>
  <c r="B424"/>
  <c r="D423"/>
  <c r="F423" s="1"/>
  <c r="E424"/>
  <c r="E425" l="1"/>
  <c r="D424"/>
  <c r="F424" s="1"/>
  <c r="B425"/>
  <c r="C424"/>
  <c r="B426" l="1"/>
  <c r="C425"/>
  <c r="E426"/>
  <c r="D425"/>
  <c r="F425" s="1"/>
  <c r="E427" l="1"/>
  <c r="D426"/>
  <c r="F426" s="1"/>
  <c r="B427"/>
  <c r="C426"/>
  <c r="B428" l="1"/>
  <c r="C427"/>
  <c r="E428"/>
  <c r="D427"/>
  <c r="F427" s="1"/>
  <c r="E429" l="1"/>
  <c r="D428"/>
  <c r="F428" s="1"/>
  <c r="B429"/>
  <c r="C428"/>
  <c r="B430" l="1"/>
  <c r="C429"/>
  <c r="E430"/>
  <c r="D429"/>
  <c r="F429" s="1"/>
  <c r="E431" l="1"/>
  <c r="D430"/>
  <c r="F430" s="1"/>
  <c r="B431"/>
  <c r="C430"/>
  <c r="B432" l="1"/>
  <c r="C431"/>
  <c r="E432"/>
  <c r="D431"/>
  <c r="F431" s="1"/>
  <c r="E433" l="1"/>
  <c r="D432"/>
  <c r="F432" s="1"/>
  <c r="B433"/>
  <c r="C432"/>
  <c r="B434" l="1"/>
  <c r="C433"/>
  <c r="E434"/>
  <c r="D433"/>
  <c r="F433" s="1"/>
  <c r="E435" l="1"/>
  <c r="D434"/>
  <c r="F434" s="1"/>
  <c r="B435"/>
  <c r="C434"/>
  <c r="B436" l="1"/>
  <c r="C435"/>
  <c r="E436"/>
  <c r="D435"/>
  <c r="F435" s="1"/>
  <c r="E437" l="1"/>
  <c r="D436"/>
  <c r="F436" s="1"/>
  <c r="B437"/>
  <c r="C436"/>
  <c r="B438" l="1"/>
  <c r="C437"/>
  <c r="E438"/>
  <c r="D437"/>
  <c r="F437" s="1"/>
  <c r="E439" l="1"/>
  <c r="D438"/>
  <c r="F438" s="1"/>
  <c r="B439"/>
  <c r="C438"/>
  <c r="B440" l="1"/>
  <c r="C439"/>
  <c r="E440"/>
  <c r="D439"/>
  <c r="F439" s="1"/>
  <c r="E441" l="1"/>
  <c r="D440"/>
  <c r="F440" s="1"/>
  <c r="B441"/>
  <c r="C440"/>
  <c r="B442" l="1"/>
  <c r="C441"/>
  <c r="D441"/>
  <c r="F441" s="1"/>
  <c r="E442"/>
  <c r="E443" l="1"/>
  <c r="D442"/>
  <c r="F442" s="1"/>
  <c r="B443"/>
  <c r="C442"/>
  <c r="C443" l="1"/>
  <c r="B444"/>
  <c r="E444"/>
  <c r="D443"/>
  <c r="F443" s="1"/>
  <c r="E445" l="1"/>
  <c r="D444"/>
  <c r="F444" s="1"/>
  <c r="B445"/>
  <c r="C444"/>
  <c r="B446" l="1"/>
  <c r="C445"/>
  <c r="E446"/>
  <c r="D445"/>
  <c r="F445" s="1"/>
  <c r="E447" l="1"/>
  <c r="D446"/>
  <c r="F446" s="1"/>
  <c r="B447"/>
  <c r="C446"/>
  <c r="B448" l="1"/>
  <c r="C447"/>
  <c r="E448"/>
  <c r="D447"/>
  <c r="F447" s="1"/>
  <c r="E449" l="1"/>
  <c r="D448"/>
  <c r="F448" s="1"/>
  <c r="B449"/>
  <c r="C448"/>
  <c r="B450" l="1"/>
  <c r="C449"/>
  <c r="E450"/>
  <c r="D449"/>
  <c r="F449" s="1"/>
  <c r="D450" l="1"/>
  <c r="F450" s="1"/>
  <c r="E451"/>
  <c r="D451" s="1"/>
  <c r="F451" s="1"/>
  <c r="C450"/>
  <c r="B451"/>
  <c r="C451" s="1"/>
  <c r="I6" i="14" l="1"/>
  <c r="S6"/>
  <c r="AN6"/>
  <c r="AE6"/>
  <c r="AB6"/>
  <c r="AL6"/>
  <c r="AQ6"/>
  <c r="R6"/>
  <c r="N6"/>
  <c r="O6"/>
  <c r="Q6"/>
  <c r="AP6"/>
  <c r="AJ6"/>
  <c r="Z6"/>
  <c r="AA6"/>
  <c r="W6"/>
  <c r="V6"/>
  <c r="L6"/>
  <c r="L7" s="1"/>
  <c r="M6"/>
  <c r="U6"/>
  <c r="T6"/>
  <c r="Y6"/>
  <c r="AM6"/>
  <c r="AS6"/>
  <c r="AH6"/>
  <c r="X6"/>
  <c r="AG6"/>
  <c r="P6"/>
  <c r="AR6"/>
  <c r="AC6"/>
  <c r="AK6"/>
  <c r="AI6"/>
  <c r="AO6"/>
  <c r="AF6"/>
  <c r="J6"/>
  <c r="AD6"/>
  <c r="K6"/>
  <c r="H7" i="15"/>
  <c r="H12"/>
  <c r="H14"/>
  <c r="H17"/>
  <c r="H18"/>
  <c r="H15"/>
  <c r="H9"/>
  <c r="H20"/>
  <c r="H16"/>
  <c r="H11"/>
  <c r="H19"/>
  <c r="H10"/>
  <c r="H8"/>
  <c r="H13"/>
  <c r="J10" i="14" l="1"/>
  <c r="J7"/>
  <c r="J9"/>
  <c r="J8"/>
  <c r="J56"/>
  <c r="J60"/>
  <c r="J68"/>
  <c r="J90"/>
  <c r="J92"/>
  <c r="J94"/>
  <c r="J96"/>
  <c r="J98"/>
  <c r="J100"/>
  <c r="J102"/>
  <c r="J104"/>
  <c r="J106"/>
  <c r="J108"/>
  <c r="J110"/>
  <c r="J112"/>
  <c r="J62"/>
  <c r="J70"/>
  <c r="J76"/>
  <c r="J78"/>
  <c r="J80"/>
  <c r="J82"/>
  <c r="J84"/>
  <c r="J86"/>
  <c r="J88"/>
  <c r="J138"/>
  <c r="J140"/>
  <c r="J142"/>
  <c r="J144"/>
  <c r="J146"/>
  <c r="J148"/>
  <c r="J150"/>
  <c r="J152"/>
  <c r="J154"/>
  <c r="J72"/>
  <c r="J58"/>
  <c r="J74"/>
  <c r="J116"/>
  <c r="J120"/>
  <c r="J124"/>
  <c r="J128"/>
  <c r="J132"/>
  <c r="J136"/>
  <c r="J122"/>
  <c r="J156"/>
  <c r="J158"/>
  <c r="J160"/>
  <c r="J118"/>
  <c r="J134"/>
  <c r="J53"/>
  <c r="J54"/>
  <c r="J55"/>
  <c r="J57"/>
  <c r="J59"/>
  <c r="J61"/>
  <c r="J63"/>
  <c r="J65"/>
  <c r="J67"/>
  <c r="J69"/>
  <c r="J71"/>
  <c r="J73"/>
  <c r="J75"/>
  <c r="J77"/>
  <c r="J79"/>
  <c r="J81"/>
  <c r="J83"/>
  <c r="J85"/>
  <c r="J87"/>
  <c r="J139"/>
  <c r="J141"/>
  <c r="J143"/>
  <c r="J145"/>
  <c r="J147"/>
  <c r="J149"/>
  <c r="J151"/>
  <c r="J153"/>
  <c r="J155"/>
  <c r="J157"/>
  <c r="J66"/>
  <c r="J130"/>
  <c r="J162"/>
  <c r="J166"/>
  <c r="J170"/>
  <c r="J12"/>
  <c r="J16"/>
  <c r="J20"/>
  <c r="J24"/>
  <c r="J126"/>
  <c r="J89"/>
  <c r="J117"/>
  <c r="J121"/>
  <c r="J125"/>
  <c r="J129"/>
  <c r="J133"/>
  <c r="J137"/>
  <c r="J169"/>
  <c r="J17"/>
  <c r="J19"/>
  <c r="J26"/>
  <c r="J30"/>
  <c r="J34"/>
  <c r="J38"/>
  <c r="J42"/>
  <c r="J46"/>
  <c r="J50"/>
  <c r="J114"/>
  <c r="J168"/>
  <c r="J93"/>
  <c r="J97"/>
  <c r="J101"/>
  <c r="J105"/>
  <c r="J109"/>
  <c r="J113"/>
  <c r="J159"/>
  <c r="J163"/>
  <c r="J171"/>
  <c r="J13"/>
  <c r="J15"/>
  <c r="J22"/>
  <c r="J64"/>
  <c r="J164"/>
  <c r="J172"/>
  <c r="J91"/>
  <c r="J95"/>
  <c r="J99"/>
  <c r="J103"/>
  <c r="J107"/>
  <c r="J111"/>
  <c r="J161"/>
  <c r="J167"/>
  <c r="J14"/>
  <c r="J21"/>
  <c r="J23"/>
  <c r="J29"/>
  <c r="J33"/>
  <c r="J37"/>
  <c r="J41"/>
  <c r="J45"/>
  <c r="J49"/>
  <c r="J123"/>
  <c r="J35"/>
  <c r="J43"/>
  <c r="J51"/>
  <c r="J119"/>
  <c r="J135"/>
  <c r="J127"/>
  <c r="J18"/>
  <c r="J25"/>
  <c r="J28"/>
  <c r="J36"/>
  <c r="J44"/>
  <c r="J52"/>
  <c r="J165"/>
  <c r="J27"/>
  <c r="J32"/>
  <c r="J40"/>
  <c r="J48"/>
  <c r="J115"/>
  <c r="J131"/>
  <c r="J173"/>
  <c r="J11"/>
  <c r="J31"/>
  <c r="J39"/>
  <c r="J47"/>
  <c r="AK52"/>
  <c r="AK54"/>
  <c r="AK60"/>
  <c r="AK68"/>
  <c r="AK90"/>
  <c r="AK92"/>
  <c r="AK94"/>
  <c r="AK96"/>
  <c r="AK98"/>
  <c r="AK100"/>
  <c r="AK102"/>
  <c r="AK104"/>
  <c r="AK106"/>
  <c r="AK108"/>
  <c r="AK110"/>
  <c r="AK112"/>
  <c r="AK114"/>
  <c r="AK116"/>
  <c r="AK118"/>
  <c r="AK120"/>
  <c r="AK122"/>
  <c r="AK124"/>
  <c r="AK126"/>
  <c r="AK128"/>
  <c r="AK130"/>
  <c r="AK132"/>
  <c r="AK134"/>
  <c r="AK136"/>
  <c r="AK62"/>
  <c r="AK70"/>
  <c r="AK56"/>
  <c r="AK64"/>
  <c r="AK78"/>
  <c r="AK66"/>
  <c r="AK74"/>
  <c r="AK80"/>
  <c r="AK138"/>
  <c r="AK144"/>
  <c r="AK154"/>
  <c r="AK9"/>
  <c r="AK11"/>
  <c r="AK13"/>
  <c r="AK15"/>
  <c r="AK17"/>
  <c r="AK19"/>
  <c r="AK21"/>
  <c r="AK72"/>
  <c r="AK76"/>
  <c r="AK86"/>
  <c r="AK140"/>
  <c r="AK150"/>
  <c r="AK162"/>
  <c r="AK164"/>
  <c r="AK166"/>
  <c r="AK168"/>
  <c r="AK170"/>
  <c r="AK172"/>
  <c r="AK158"/>
  <c r="AK27"/>
  <c r="AK30"/>
  <c r="AK35"/>
  <c r="AK38"/>
  <c r="AK43"/>
  <c r="AK46"/>
  <c r="AK51"/>
  <c r="AK137"/>
  <c r="AK82"/>
  <c r="AK88"/>
  <c r="AK146"/>
  <c r="AK152"/>
  <c r="AK8"/>
  <c r="AK12"/>
  <c r="AK16"/>
  <c r="AK20"/>
  <c r="AK24"/>
  <c r="AK29"/>
  <c r="AK32"/>
  <c r="AK37"/>
  <c r="AK40"/>
  <c r="AK45"/>
  <c r="AK48"/>
  <c r="AK55"/>
  <c r="AK57"/>
  <c r="AK59"/>
  <c r="AK61"/>
  <c r="AK63"/>
  <c r="AK65"/>
  <c r="AK67"/>
  <c r="AK69"/>
  <c r="AK71"/>
  <c r="AK73"/>
  <c r="AK75"/>
  <c r="AK77"/>
  <c r="AK79"/>
  <c r="AK81"/>
  <c r="AK83"/>
  <c r="AK85"/>
  <c r="AK87"/>
  <c r="AK139"/>
  <c r="AK141"/>
  <c r="AK143"/>
  <c r="AK145"/>
  <c r="AK147"/>
  <c r="AK151"/>
  <c r="AK153"/>
  <c r="AK155"/>
  <c r="AK157"/>
  <c r="AK159"/>
  <c r="AK161"/>
  <c r="AK84"/>
  <c r="AK142"/>
  <c r="AK148"/>
  <c r="AK156"/>
  <c r="AK31"/>
  <c r="AK34"/>
  <c r="AK47"/>
  <c r="AK50"/>
  <c r="AK53"/>
  <c r="AK163"/>
  <c r="AK171"/>
  <c r="AK10"/>
  <c r="AK18"/>
  <c r="AK25"/>
  <c r="AK28"/>
  <c r="AK41"/>
  <c r="AK44"/>
  <c r="AK89"/>
  <c r="AK93"/>
  <c r="AK97"/>
  <c r="AK101"/>
  <c r="AK105"/>
  <c r="AK109"/>
  <c r="AK113"/>
  <c r="AK117"/>
  <c r="AK121"/>
  <c r="AK125"/>
  <c r="AK129"/>
  <c r="AK133"/>
  <c r="AK165"/>
  <c r="AK173"/>
  <c r="AK160"/>
  <c r="AK23"/>
  <c r="AK26"/>
  <c r="AK39"/>
  <c r="AK42"/>
  <c r="AK58"/>
  <c r="AK14"/>
  <c r="AK22"/>
  <c r="AK33"/>
  <c r="AK36"/>
  <c r="AK49"/>
  <c r="AK91"/>
  <c r="AK95"/>
  <c r="AK99"/>
  <c r="AK103"/>
  <c r="AK107"/>
  <c r="AK111"/>
  <c r="AK115"/>
  <c r="AK119"/>
  <c r="AK123"/>
  <c r="AK127"/>
  <c r="AK131"/>
  <c r="AK135"/>
  <c r="AK167"/>
  <c r="AK169"/>
  <c r="AK149"/>
  <c r="AK7"/>
  <c r="AG170"/>
  <c r="AG169"/>
  <c r="AG162"/>
  <c r="AG161"/>
  <c r="AG154"/>
  <c r="AG153"/>
  <c r="AG146"/>
  <c r="AG145"/>
  <c r="AG138"/>
  <c r="AG136"/>
  <c r="AG134"/>
  <c r="AG132"/>
  <c r="AG130"/>
  <c r="AG128"/>
  <c r="AG126"/>
  <c r="AG124"/>
  <c r="AG122"/>
  <c r="AG120"/>
  <c r="AG118"/>
  <c r="AG116"/>
  <c r="AG114"/>
  <c r="AG112"/>
  <c r="AG110"/>
  <c r="AG108"/>
  <c r="AG106"/>
  <c r="AG104"/>
  <c r="AG102"/>
  <c r="AG100"/>
  <c r="AG98"/>
  <c r="AG171"/>
  <c r="AG166"/>
  <c r="AG159"/>
  <c r="AG156"/>
  <c r="AG149"/>
  <c r="AG144"/>
  <c r="AG137"/>
  <c r="AG129"/>
  <c r="AG121"/>
  <c r="AG113"/>
  <c r="AG105"/>
  <c r="AG97"/>
  <c r="AG95"/>
  <c r="AG93"/>
  <c r="AG91"/>
  <c r="AG89"/>
  <c r="AG87"/>
  <c r="AG85"/>
  <c r="AG83"/>
  <c r="AG81"/>
  <c r="AG79"/>
  <c r="AG77"/>
  <c r="AG75"/>
  <c r="AG73"/>
  <c r="AG71"/>
  <c r="AG69"/>
  <c r="AG67"/>
  <c r="AG65"/>
  <c r="AG63"/>
  <c r="AG61"/>
  <c r="AG59"/>
  <c r="AG57"/>
  <c r="AG55"/>
  <c r="AG53"/>
  <c r="AG51"/>
  <c r="AG49"/>
  <c r="AG47"/>
  <c r="AG45"/>
  <c r="AG43"/>
  <c r="AG41"/>
  <c r="AG39"/>
  <c r="AG37"/>
  <c r="AG35"/>
  <c r="AG33"/>
  <c r="AG31"/>
  <c r="AG29"/>
  <c r="AG27"/>
  <c r="AG25"/>
  <c r="AG23"/>
  <c r="AG21"/>
  <c r="AG19"/>
  <c r="AG17"/>
  <c r="AG15"/>
  <c r="AG13"/>
  <c r="AG173"/>
  <c r="AG172"/>
  <c r="AG157"/>
  <c r="AG155"/>
  <c r="AG139"/>
  <c r="AG127"/>
  <c r="AG117"/>
  <c r="AG107"/>
  <c r="AG96"/>
  <c r="AG88"/>
  <c r="AG80"/>
  <c r="AG72"/>
  <c r="AG64"/>
  <c r="AG56"/>
  <c r="AG48"/>
  <c r="AG40"/>
  <c r="AG32"/>
  <c r="AG24"/>
  <c r="AG16"/>
  <c r="AG168"/>
  <c r="AG152"/>
  <c r="AG151"/>
  <c r="AG150"/>
  <c r="AG148"/>
  <c r="AG131"/>
  <c r="AG119"/>
  <c r="AG109"/>
  <c r="AG99"/>
  <c r="AG90"/>
  <c r="AG82"/>
  <c r="AG74"/>
  <c r="AG66"/>
  <c r="AG58"/>
  <c r="AG50"/>
  <c r="AG42"/>
  <c r="AG34"/>
  <c r="AG26"/>
  <c r="AG18"/>
  <c r="AG10"/>
  <c r="AG8"/>
  <c r="AG167"/>
  <c r="AG165"/>
  <c r="AG164"/>
  <c r="AG163"/>
  <c r="AG147"/>
  <c r="AG133"/>
  <c r="AG123"/>
  <c r="AG111"/>
  <c r="AG101"/>
  <c r="AG92"/>
  <c r="AG84"/>
  <c r="AG160"/>
  <c r="AG141"/>
  <c r="AG135"/>
  <c r="AG115"/>
  <c r="AG70"/>
  <c r="AG54"/>
  <c r="AG38"/>
  <c r="AG142"/>
  <c r="AG103"/>
  <c r="AG78"/>
  <c r="AG68"/>
  <c r="AG28"/>
  <c r="AG22"/>
  <c r="AG9"/>
  <c r="AG11"/>
  <c r="AG7"/>
  <c r="AG143"/>
  <c r="AG44"/>
  <c r="AG140"/>
  <c r="AG125"/>
  <c r="AG76"/>
  <c r="AG62"/>
  <c r="AG52"/>
  <c r="AG12"/>
  <c r="AG86"/>
  <c r="AG60"/>
  <c r="AG46"/>
  <c r="AG36"/>
  <c r="AG14"/>
  <c r="AG158"/>
  <c r="AG94"/>
  <c r="AG30"/>
  <c r="AG20"/>
  <c r="AM54"/>
  <c r="AM56"/>
  <c r="AM52"/>
  <c r="AM62"/>
  <c r="AM70"/>
  <c r="AM64"/>
  <c r="AM72"/>
  <c r="AM76"/>
  <c r="AM78"/>
  <c r="AM80"/>
  <c r="AM82"/>
  <c r="AM84"/>
  <c r="AM86"/>
  <c r="AM88"/>
  <c r="AM138"/>
  <c r="AM140"/>
  <c r="AM142"/>
  <c r="AM144"/>
  <c r="AM146"/>
  <c r="AM148"/>
  <c r="AM150"/>
  <c r="AM152"/>
  <c r="AM154"/>
  <c r="AM58"/>
  <c r="AM74"/>
  <c r="AM60"/>
  <c r="AM92"/>
  <c r="AM96"/>
  <c r="AM100"/>
  <c r="AM104"/>
  <c r="AM108"/>
  <c r="AM112"/>
  <c r="AM116"/>
  <c r="AM120"/>
  <c r="AM124"/>
  <c r="AM128"/>
  <c r="AM132"/>
  <c r="AM136"/>
  <c r="AM68"/>
  <c r="AM94"/>
  <c r="AM110"/>
  <c r="AM126"/>
  <c r="AM156"/>
  <c r="AM158"/>
  <c r="AM160"/>
  <c r="AM66"/>
  <c r="AM90"/>
  <c r="AM106"/>
  <c r="AM122"/>
  <c r="AM8"/>
  <c r="AM10"/>
  <c r="AM12"/>
  <c r="AM14"/>
  <c r="AM16"/>
  <c r="AM18"/>
  <c r="AM20"/>
  <c r="AM22"/>
  <c r="AM24"/>
  <c r="AM26"/>
  <c r="AM28"/>
  <c r="AM30"/>
  <c r="AM32"/>
  <c r="AM34"/>
  <c r="AM36"/>
  <c r="AM38"/>
  <c r="AM40"/>
  <c r="AM42"/>
  <c r="AM44"/>
  <c r="AM46"/>
  <c r="AM48"/>
  <c r="AM50"/>
  <c r="AM98"/>
  <c r="AM130"/>
  <c r="AM9"/>
  <c r="AM13"/>
  <c r="AM17"/>
  <c r="AM21"/>
  <c r="AM25"/>
  <c r="AM33"/>
  <c r="AM41"/>
  <c r="AM49"/>
  <c r="AM55"/>
  <c r="AM57"/>
  <c r="AM59"/>
  <c r="AM61"/>
  <c r="AM63"/>
  <c r="AM65"/>
  <c r="AM67"/>
  <c r="AM69"/>
  <c r="AM71"/>
  <c r="AM73"/>
  <c r="AM75"/>
  <c r="AM77"/>
  <c r="AM79"/>
  <c r="AM81"/>
  <c r="AM83"/>
  <c r="AM85"/>
  <c r="AM87"/>
  <c r="AM139"/>
  <c r="AM141"/>
  <c r="AM143"/>
  <c r="AM145"/>
  <c r="AM147"/>
  <c r="AM151"/>
  <c r="AM153"/>
  <c r="AM155"/>
  <c r="AM157"/>
  <c r="AM118"/>
  <c r="AM162"/>
  <c r="AM166"/>
  <c r="AM170"/>
  <c r="AM27"/>
  <c r="AM35"/>
  <c r="AM43"/>
  <c r="AM51"/>
  <c r="AM53"/>
  <c r="AM149"/>
  <c r="AM11"/>
  <c r="AM19"/>
  <c r="AM37"/>
  <c r="AM89"/>
  <c r="AM93"/>
  <c r="AM97"/>
  <c r="AM101"/>
  <c r="AM105"/>
  <c r="AM109"/>
  <c r="AM113"/>
  <c r="AM117"/>
  <c r="AM121"/>
  <c r="AM125"/>
  <c r="AM129"/>
  <c r="AM133"/>
  <c r="AM159"/>
  <c r="AM165"/>
  <c r="AM173"/>
  <c r="AM134"/>
  <c r="AM164"/>
  <c r="AM172"/>
  <c r="AM31"/>
  <c r="AM47"/>
  <c r="AM161"/>
  <c r="AM114"/>
  <c r="AM15"/>
  <c r="AM29"/>
  <c r="AM102"/>
  <c r="AM168"/>
  <c r="AM23"/>
  <c r="AM39"/>
  <c r="AM137"/>
  <c r="AM163"/>
  <c r="AM171"/>
  <c r="AM95"/>
  <c r="AM111"/>
  <c r="AM127"/>
  <c r="AM91"/>
  <c r="AM107"/>
  <c r="AM99"/>
  <c r="AM115"/>
  <c r="AM131"/>
  <c r="AM169"/>
  <c r="AM123"/>
  <c r="AM45"/>
  <c r="AM103"/>
  <c r="AM119"/>
  <c r="AM135"/>
  <c r="AM167"/>
  <c r="AM7"/>
  <c r="M173"/>
  <c r="M171"/>
  <c r="M169"/>
  <c r="M167"/>
  <c r="M165"/>
  <c r="M163"/>
  <c r="M161"/>
  <c r="M159"/>
  <c r="M157"/>
  <c r="M155"/>
  <c r="M153"/>
  <c r="M151"/>
  <c r="M149"/>
  <c r="M147"/>
  <c r="M145"/>
  <c r="M143"/>
  <c r="M141"/>
  <c r="M170"/>
  <c r="M162"/>
  <c r="M154"/>
  <c r="M146"/>
  <c r="M168"/>
  <c r="M158"/>
  <c r="M148"/>
  <c r="M138"/>
  <c r="M137"/>
  <c r="M130"/>
  <c r="M129"/>
  <c r="M122"/>
  <c r="M121"/>
  <c r="M114"/>
  <c r="M113"/>
  <c r="M106"/>
  <c r="M105"/>
  <c r="M98"/>
  <c r="M166"/>
  <c r="M164"/>
  <c r="M136"/>
  <c r="M131"/>
  <c r="M126"/>
  <c r="M119"/>
  <c r="M116"/>
  <c r="M109"/>
  <c r="M104"/>
  <c r="M99"/>
  <c r="M97"/>
  <c r="M96"/>
  <c r="M89"/>
  <c r="M88"/>
  <c r="M81"/>
  <c r="M80"/>
  <c r="M73"/>
  <c r="M72"/>
  <c r="M65"/>
  <c r="M64"/>
  <c r="M57"/>
  <c r="M56"/>
  <c r="M49"/>
  <c r="M48"/>
  <c r="M41"/>
  <c r="M40"/>
  <c r="M33"/>
  <c r="M32"/>
  <c r="M25"/>
  <c r="M24"/>
  <c r="M17"/>
  <c r="M16"/>
  <c r="M11"/>
  <c r="M9"/>
  <c r="M7"/>
  <c r="M160"/>
  <c r="M144"/>
  <c r="M142"/>
  <c r="M140"/>
  <c r="M133"/>
  <c r="M128"/>
  <c r="M123"/>
  <c r="M118"/>
  <c r="M111"/>
  <c r="M108"/>
  <c r="M101"/>
  <c r="M91"/>
  <c r="M90"/>
  <c r="M83"/>
  <c r="M82"/>
  <c r="M75"/>
  <c r="M74"/>
  <c r="M67"/>
  <c r="M66"/>
  <c r="M59"/>
  <c r="M58"/>
  <c r="M51"/>
  <c r="M50"/>
  <c r="M43"/>
  <c r="M42"/>
  <c r="M35"/>
  <c r="M34"/>
  <c r="M27"/>
  <c r="M26"/>
  <c r="M19"/>
  <c r="M18"/>
  <c r="M172"/>
  <c r="M156"/>
  <c r="M135"/>
  <c r="M132"/>
  <c r="M125"/>
  <c r="M120"/>
  <c r="M115"/>
  <c r="M110"/>
  <c r="M103"/>
  <c r="M100"/>
  <c r="M93"/>
  <c r="M92"/>
  <c r="M85"/>
  <c r="M84"/>
  <c r="M127"/>
  <c r="M124"/>
  <c r="M107"/>
  <c r="M94"/>
  <c r="M79"/>
  <c r="M78"/>
  <c r="M63"/>
  <c r="M62"/>
  <c r="M47"/>
  <c r="M46"/>
  <c r="M31"/>
  <c r="M30"/>
  <c r="M152"/>
  <c r="M134"/>
  <c r="M77"/>
  <c r="M70"/>
  <c r="M60"/>
  <c r="M37"/>
  <c r="M15"/>
  <c r="M14"/>
  <c r="M102"/>
  <c r="M95"/>
  <c r="M45"/>
  <c r="M38"/>
  <c r="M22"/>
  <c r="M112"/>
  <c r="M86"/>
  <c r="M76"/>
  <c r="M53"/>
  <c r="M87"/>
  <c r="M71"/>
  <c r="M68"/>
  <c r="M61"/>
  <c r="M54"/>
  <c r="M44"/>
  <c r="M21"/>
  <c r="M20"/>
  <c r="M10"/>
  <c r="M150"/>
  <c r="M117"/>
  <c r="M69"/>
  <c r="M55"/>
  <c r="M52"/>
  <c r="M28"/>
  <c r="M23"/>
  <c r="M139"/>
  <c r="M39"/>
  <c r="M36"/>
  <c r="M13"/>
  <c r="M12"/>
  <c r="M29"/>
  <c r="M8"/>
  <c r="AA173"/>
  <c r="AA171"/>
  <c r="AA169"/>
  <c r="AA167"/>
  <c r="AA165"/>
  <c r="AA163"/>
  <c r="AA161"/>
  <c r="AA159"/>
  <c r="AA157"/>
  <c r="AA155"/>
  <c r="AA153"/>
  <c r="AA151"/>
  <c r="AA149"/>
  <c r="AA147"/>
  <c r="AA145"/>
  <c r="AA143"/>
  <c r="AA141"/>
  <c r="AA168"/>
  <c r="AA160"/>
  <c r="AA152"/>
  <c r="AA144"/>
  <c r="AA164"/>
  <c r="AA154"/>
  <c r="AA142"/>
  <c r="AA136"/>
  <c r="AA135"/>
  <c r="AA128"/>
  <c r="AA127"/>
  <c r="AA120"/>
  <c r="AA119"/>
  <c r="AA112"/>
  <c r="AA111"/>
  <c r="AA104"/>
  <c r="AA103"/>
  <c r="AA158"/>
  <c r="AA156"/>
  <c r="AA140"/>
  <c r="AA137"/>
  <c r="AA132"/>
  <c r="AA125"/>
  <c r="AA122"/>
  <c r="AA115"/>
  <c r="AA110"/>
  <c r="AA105"/>
  <c r="AA100"/>
  <c r="AA95"/>
  <c r="AA94"/>
  <c r="AA87"/>
  <c r="AA86"/>
  <c r="AA79"/>
  <c r="AA78"/>
  <c r="AA71"/>
  <c r="AA70"/>
  <c r="AA63"/>
  <c r="AA62"/>
  <c r="AA55"/>
  <c r="AA54"/>
  <c r="AA47"/>
  <c r="AA46"/>
  <c r="AA39"/>
  <c r="AA38"/>
  <c r="AA31"/>
  <c r="AA30"/>
  <c r="AA23"/>
  <c r="AA22"/>
  <c r="AA15"/>
  <c r="AA14"/>
  <c r="AA11"/>
  <c r="AA9"/>
  <c r="AA7"/>
  <c r="AA172"/>
  <c r="AA170"/>
  <c r="AA139"/>
  <c r="AA134"/>
  <c r="AA129"/>
  <c r="AA124"/>
  <c r="AA117"/>
  <c r="AA114"/>
  <c r="AA107"/>
  <c r="AA102"/>
  <c r="AA97"/>
  <c r="AA96"/>
  <c r="AA89"/>
  <c r="AA88"/>
  <c r="AA81"/>
  <c r="AA80"/>
  <c r="AA73"/>
  <c r="AA72"/>
  <c r="AA65"/>
  <c r="AA64"/>
  <c r="AA57"/>
  <c r="AA56"/>
  <c r="AA49"/>
  <c r="AA48"/>
  <c r="AA41"/>
  <c r="AA40"/>
  <c r="AA33"/>
  <c r="AA32"/>
  <c r="AA25"/>
  <c r="AA24"/>
  <c r="AA17"/>
  <c r="AA16"/>
  <c r="AA166"/>
  <c r="AA150"/>
  <c r="AA148"/>
  <c r="AA146"/>
  <c r="AA138"/>
  <c r="AA131"/>
  <c r="AA126"/>
  <c r="AA121"/>
  <c r="AA116"/>
  <c r="AA109"/>
  <c r="AA106"/>
  <c r="AA99"/>
  <c r="AA91"/>
  <c r="AA90"/>
  <c r="AA83"/>
  <c r="AA118"/>
  <c r="AA101"/>
  <c r="AA98"/>
  <c r="AA85"/>
  <c r="AA69"/>
  <c r="AA68"/>
  <c r="AA53"/>
  <c r="AA52"/>
  <c r="AA37"/>
  <c r="AA36"/>
  <c r="AA162"/>
  <c r="AA130"/>
  <c r="AA93"/>
  <c r="AA75"/>
  <c r="AA61"/>
  <c r="AA58"/>
  <c r="AA51"/>
  <c r="AA44"/>
  <c r="AA34"/>
  <c r="AA21"/>
  <c r="AA20"/>
  <c r="AA76"/>
  <c r="AA29"/>
  <c r="AA26"/>
  <c r="AA13"/>
  <c r="AA67"/>
  <c r="AA50"/>
  <c r="AA133"/>
  <c r="AA84"/>
  <c r="AA82"/>
  <c r="AA59"/>
  <c r="AA45"/>
  <c r="AA42"/>
  <c r="AA35"/>
  <c r="AA28"/>
  <c r="AA8"/>
  <c r="AA113"/>
  <c r="AA92"/>
  <c r="AA66"/>
  <c r="AA43"/>
  <c r="AA12"/>
  <c r="AA123"/>
  <c r="AA108"/>
  <c r="AA77"/>
  <c r="AA74"/>
  <c r="AA60"/>
  <c r="AA19"/>
  <c r="AA27"/>
  <c r="AA18"/>
  <c r="AA10"/>
  <c r="Q54"/>
  <c r="Q56"/>
  <c r="Q58"/>
  <c r="Q66"/>
  <c r="Q60"/>
  <c r="Q68"/>
  <c r="Q74"/>
  <c r="Q76"/>
  <c r="Q78"/>
  <c r="Q80"/>
  <c r="Q82"/>
  <c r="Q84"/>
  <c r="Q86"/>
  <c r="Q88"/>
  <c r="Q138"/>
  <c r="Q140"/>
  <c r="Q142"/>
  <c r="Q144"/>
  <c r="Q146"/>
  <c r="Q148"/>
  <c r="Q150"/>
  <c r="Q152"/>
  <c r="Q154"/>
  <c r="Q62"/>
  <c r="Q64"/>
  <c r="Q92"/>
  <c r="Q96"/>
  <c r="Q100"/>
  <c r="Q104"/>
  <c r="Q108"/>
  <c r="Q112"/>
  <c r="Q116"/>
  <c r="Q120"/>
  <c r="Q124"/>
  <c r="Q128"/>
  <c r="Q132"/>
  <c r="Q136"/>
  <c r="Q72"/>
  <c r="Q98"/>
  <c r="Q114"/>
  <c r="Q130"/>
  <c r="Q156"/>
  <c r="Q158"/>
  <c r="Q160"/>
  <c r="Q70"/>
  <c r="Q94"/>
  <c r="Q110"/>
  <c r="Q126"/>
  <c r="Q8"/>
  <c r="Q10"/>
  <c r="Q12"/>
  <c r="Q14"/>
  <c r="Q16"/>
  <c r="Q18"/>
  <c r="Q20"/>
  <c r="Q22"/>
  <c r="Q24"/>
  <c r="Q26"/>
  <c r="Q28"/>
  <c r="Q30"/>
  <c r="Q32"/>
  <c r="Q34"/>
  <c r="Q36"/>
  <c r="Q38"/>
  <c r="Q40"/>
  <c r="Q42"/>
  <c r="Q44"/>
  <c r="Q46"/>
  <c r="Q48"/>
  <c r="Q50"/>
  <c r="Q52"/>
  <c r="Q102"/>
  <c r="Q134"/>
  <c r="Q9"/>
  <c r="Q13"/>
  <c r="Q17"/>
  <c r="Q21"/>
  <c r="Q29"/>
  <c r="Q37"/>
  <c r="Q45"/>
  <c r="Q53"/>
  <c r="Q55"/>
  <c r="Q57"/>
  <c r="Q59"/>
  <c r="Q61"/>
  <c r="Q63"/>
  <c r="Q65"/>
  <c r="Q67"/>
  <c r="Q69"/>
  <c r="Q71"/>
  <c r="Q73"/>
  <c r="Q75"/>
  <c r="Q77"/>
  <c r="Q79"/>
  <c r="Q81"/>
  <c r="Q83"/>
  <c r="Q85"/>
  <c r="Q87"/>
  <c r="Q139"/>
  <c r="Q141"/>
  <c r="Q143"/>
  <c r="Q145"/>
  <c r="Q147"/>
  <c r="Q149"/>
  <c r="Q151"/>
  <c r="Q153"/>
  <c r="Q155"/>
  <c r="Q90"/>
  <c r="Q122"/>
  <c r="Q162"/>
  <c r="Q166"/>
  <c r="Q170"/>
  <c r="Q31"/>
  <c r="Q39"/>
  <c r="Q47"/>
  <c r="Q113"/>
  <c r="Q118"/>
  <c r="Q15"/>
  <c r="Q23"/>
  <c r="Q33"/>
  <c r="Q49"/>
  <c r="Q89"/>
  <c r="Q93"/>
  <c r="Q97"/>
  <c r="Q101"/>
  <c r="Q105"/>
  <c r="Q109"/>
  <c r="Q117"/>
  <c r="Q121"/>
  <c r="Q125"/>
  <c r="Q129"/>
  <c r="Q133"/>
  <c r="Q167"/>
  <c r="Q169"/>
  <c r="Q106"/>
  <c r="Q168"/>
  <c r="Q27"/>
  <c r="Q43"/>
  <c r="Q157"/>
  <c r="Q163"/>
  <c r="Q171"/>
  <c r="Q11"/>
  <c r="Q19"/>
  <c r="Q25"/>
  <c r="Q41"/>
  <c r="Q164"/>
  <c r="Q172"/>
  <c r="Q35"/>
  <c r="Q51"/>
  <c r="Q161"/>
  <c r="Q99"/>
  <c r="Q115"/>
  <c r="Q131"/>
  <c r="Q111"/>
  <c r="Q103"/>
  <c r="Q119"/>
  <c r="Q135"/>
  <c r="Q137"/>
  <c r="Q173"/>
  <c r="Q95"/>
  <c r="Q127"/>
  <c r="Q159"/>
  <c r="Q91"/>
  <c r="Q107"/>
  <c r="Q123"/>
  <c r="Q165"/>
  <c r="Q7"/>
  <c r="AQ54"/>
  <c r="AQ56"/>
  <c r="AQ58"/>
  <c r="AQ60"/>
  <c r="AQ62"/>
  <c r="AQ64"/>
  <c r="AQ66"/>
  <c r="AQ68"/>
  <c r="AQ70"/>
  <c r="AQ72"/>
  <c r="AQ74"/>
  <c r="AQ76"/>
  <c r="AQ78"/>
  <c r="AQ80"/>
  <c r="AQ82"/>
  <c r="AQ84"/>
  <c r="AQ86"/>
  <c r="AQ88"/>
  <c r="AQ138"/>
  <c r="AQ140"/>
  <c r="AQ142"/>
  <c r="AQ144"/>
  <c r="AQ146"/>
  <c r="AQ148"/>
  <c r="AQ150"/>
  <c r="AQ152"/>
  <c r="AQ154"/>
  <c r="AQ52"/>
  <c r="AQ98"/>
  <c r="AQ104"/>
  <c r="AQ114"/>
  <c r="AQ120"/>
  <c r="AQ130"/>
  <c r="AQ136"/>
  <c r="AQ8"/>
  <c r="AQ10"/>
  <c r="AQ12"/>
  <c r="AQ14"/>
  <c r="AQ16"/>
  <c r="AQ18"/>
  <c r="AQ20"/>
  <c r="AQ22"/>
  <c r="AQ94"/>
  <c r="AQ100"/>
  <c r="AQ110"/>
  <c r="AQ116"/>
  <c r="AQ126"/>
  <c r="AQ132"/>
  <c r="AQ156"/>
  <c r="AQ158"/>
  <c r="AQ160"/>
  <c r="AQ53"/>
  <c r="AQ92"/>
  <c r="AQ118"/>
  <c r="AQ124"/>
  <c r="AQ162"/>
  <c r="AQ166"/>
  <c r="AQ170"/>
  <c r="AQ23"/>
  <c r="AQ28"/>
  <c r="AQ31"/>
  <c r="AQ36"/>
  <c r="AQ39"/>
  <c r="AQ44"/>
  <c r="AQ47"/>
  <c r="AQ149"/>
  <c r="AQ106"/>
  <c r="AQ112"/>
  <c r="AQ9"/>
  <c r="AQ13"/>
  <c r="AQ17"/>
  <c r="AQ21"/>
  <c r="AQ25"/>
  <c r="AQ30"/>
  <c r="AQ33"/>
  <c r="AQ38"/>
  <c r="AQ41"/>
  <c r="AQ46"/>
  <c r="AQ49"/>
  <c r="AQ89"/>
  <c r="AQ91"/>
  <c r="AQ93"/>
  <c r="AQ95"/>
  <c r="AQ97"/>
  <c r="AQ99"/>
  <c r="AQ101"/>
  <c r="AQ103"/>
  <c r="AQ105"/>
  <c r="AQ107"/>
  <c r="AQ109"/>
  <c r="AQ111"/>
  <c r="AQ113"/>
  <c r="AQ115"/>
  <c r="AQ117"/>
  <c r="AQ119"/>
  <c r="AQ121"/>
  <c r="AQ123"/>
  <c r="AQ125"/>
  <c r="AQ127"/>
  <c r="AQ129"/>
  <c r="AQ131"/>
  <c r="AQ133"/>
  <c r="AQ135"/>
  <c r="AQ161"/>
  <c r="AQ163"/>
  <c r="AQ165"/>
  <c r="AQ169"/>
  <c r="AQ171"/>
  <c r="AQ173"/>
  <c r="AQ134"/>
  <c r="AQ164"/>
  <c r="AQ172"/>
  <c r="AQ24"/>
  <c r="AQ27"/>
  <c r="AQ40"/>
  <c r="AQ43"/>
  <c r="AQ122"/>
  <c r="AQ128"/>
  <c r="AQ11"/>
  <c r="AQ19"/>
  <c r="AQ34"/>
  <c r="AQ37"/>
  <c r="AQ50"/>
  <c r="AQ55"/>
  <c r="AQ59"/>
  <c r="AQ63"/>
  <c r="AQ67"/>
  <c r="AQ71"/>
  <c r="AQ75"/>
  <c r="AQ79"/>
  <c r="AQ83"/>
  <c r="AQ87"/>
  <c r="AQ139"/>
  <c r="AQ143"/>
  <c r="AQ147"/>
  <c r="AQ151"/>
  <c r="AQ155"/>
  <c r="AQ167"/>
  <c r="AQ102"/>
  <c r="AQ108"/>
  <c r="AQ168"/>
  <c r="AQ32"/>
  <c r="AQ35"/>
  <c r="AQ90"/>
  <c r="AQ96"/>
  <c r="AQ15"/>
  <c r="AQ26"/>
  <c r="AQ29"/>
  <c r="AQ42"/>
  <c r="AQ45"/>
  <c r="AQ57"/>
  <c r="AQ61"/>
  <c r="AQ65"/>
  <c r="AQ69"/>
  <c r="AQ73"/>
  <c r="AQ77"/>
  <c r="AQ81"/>
  <c r="AQ85"/>
  <c r="AQ141"/>
  <c r="AQ145"/>
  <c r="AQ153"/>
  <c r="AQ157"/>
  <c r="AQ159"/>
  <c r="AQ48"/>
  <c r="AQ51"/>
  <c r="AQ137"/>
  <c r="AQ7"/>
  <c r="AN173"/>
  <c r="AN172"/>
  <c r="AN165"/>
  <c r="AN164"/>
  <c r="AN157"/>
  <c r="AN156"/>
  <c r="AN149"/>
  <c r="AN148"/>
  <c r="AN141"/>
  <c r="AN140"/>
  <c r="AN139"/>
  <c r="AN137"/>
  <c r="AN135"/>
  <c r="AN133"/>
  <c r="AN131"/>
  <c r="AN129"/>
  <c r="AN127"/>
  <c r="AN125"/>
  <c r="AN123"/>
  <c r="AN121"/>
  <c r="AN119"/>
  <c r="AN117"/>
  <c r="AN115"/>
  <c r="AN113"/>
  <c r="AN111"/>
  <c r="AN109"/>
  <c r="AN107"/>
  <c r="AN105"/>
  <c r="AN103"/>
  <c r="AN101"/>
  <c r="AN99"/>
  <c r="AN97"/>
  <c r="AN168"/>
  <c r="AN163"/>
  <c r="AN158"/>
  <c r="AN153"/>
  <c r="AN146"/>
  <c r="AN143"/>
  <c r="AN132"/>
  <c r="AN124"/>
  <c r="AN116"/>
  <c r="AN108"/>
  <c r="AN100"/>
  <c r="AN96"/>
  <c r="AN94"/>
  <c r="AN92"/>
  <c r="AN90"/>
  <c r="AN88"/>
  <c r="AN86"/>
  <c r="AN84"/>
  <c r="AN82"/>
  <c r="AN80"/>
  <c r="AN78"/>
  <c r="AN76"/>
  <c r="AN74"/>
  <c r="AN72"/>
  <c r="AN70"/>
  <c r="AN68"/>
  <c r="AN66"/>
  <c r="AN64"/>
  <c r="AN62"/>
  <c r="AN60"/>
  <c r="AN58"/>
  <c r="AN56"/>
  <c r="AN54"/>
  <c r="AN52"/>
  <c r="AN50"/>
  <c r="AN48"/>
  <c r="AN46"/>
  <c r="AN44"/>
  <c r="AN42"/>
  <c r="AN40"/>
  <c r="AN38"/>
  <c r="AN36"/>
  <c r="AN34"/>
  <c r="AN32"/>
  <c r="AN30"/>
  <c r="AN28"/>
  <c r="AN26"/>
  <c r="AN24"/>
  <c r="AN22"/>
  <c r="AN20"/>
  <c r="AN18"/>
  <c r="AN16"/>
  <c r="AN14"/>
  <c r="AN12"/>
  <c r="AN171"/>
  <c r="AN170"/>
  <c r="AN169"/>
  <c r="AN167"/>
  <c r="AN154"/>
  <c r="AN152"/>
  <c r="AN151"/>
  <c r="AN150"/>
  <c r="AN136"/>
  <c r="AN126"/>
  <c r="AN114"/>
  <c r="AN104"/>
  <c r="AN91"/>
  <c r="AN83"/>
  <c r="AN75"/>
  <c r="AN67"/>
  <c r="AN59"/>
  <c r="AN51"/>
  <c r="AN43"/>
  <c r="AN35"/>
  <c r="AN27"/>
  <c r="AN19"/>
  <c r="AN166"/>
  <c r="AN147"/>
  <c r="AN145"/>
  <c r="AN138"/>
  <c r="AN128"/>
  <c r="AN118"/>
  <c r="AN106"/>
  <c r="AN93"/>
  <c r="AN85"/>
  <c r="AN77"/>
  <c r="AN69"/>
  <c r="AN61"/>
  <c r="AN53"/>
  <c r="AN45"/>
  <c r="AN37"/>
  <c r="AN29"/>
  <c r="AN21"/>
  <c r="AN13"/>
  <c r="AN11"/>
  <c r="AN9"/>
  <c r="AN7"/>
  <c r="AN162"/>
  <c r="AN161"/>
  <c r="AN160"/>
  <c r="AN159"/>
  <c r="AN144"/>
  <c r="AN142"/>
  <c r="AN130"/>
  <c r="AN120"/>
  <c r="AN110"/>
  <c r="AN98"/>
  <c r="AN95"/>
  <c r="AN87"/>
  <c r="AN112"/>
  <c r="AN89"/>
  <c r="AN73"/>
  <c r="AN57"/>
  <c r="AN41"/>
  <c r="AN25"/>
  <c r="AN122"/>
  <c r="AN79"/>
  <c r="AN65"/>
  <c r="AN55"/>
  <c r="AN8"/>
  <c r="AN47"/>
  <c r="AN17"/>
  <c r="AN10"/>
  <c r="AN134"/>
  <c r="AN81"/>
  <c r="AN155"/>
  <c r="AN102"/>
  <c r="AN63"/>
  <c r="AN49"/>
  <c r="AN39"/>
  <c r="AN15"/>
  <c r="AN33"/>
  <c r="AN71"/>
  <c r="AN31"/>
  <c r="AN23"/>
  <c r="AC54"/>
  <c r="AC56"/>
  <c r="AC64"/>
  <c r="AC72"/>
  <c r="AC58"/>
  <c r="AC66"/>
  <c r="AC74"/>
  <c r="AC76"/>
  <c r="AC78"/>
  <c r="AC80"/>
  <c r="AC82"/>
  <c r="AC84"/>
  <c r="AC86"/>
  <c r="AC88"/>
  <c r="AC138"/>
  <c r="AC140"/>
  <c r="AC142"/>
  <c r="AC144"/>
  <c r="AC146"/>
  <c r="AC148"/>
  <c r="AC150"/>
  <c r="AC152"/>
  <c r="AC154"/>
  <c r="AC60"/>
  <c r="AC62"/>
  <c r="AC90"/>
  <c r="AC94"/>
  <c r="AC98"/>
  <c r="AC102"/>
  <c r="AC106"/>
  <c r="AC110"/>
  <c r="AC114"/>
  <c r="AC118"/>
  <c r="AC122"/>
  <c r="AC126"/>
  <c r="AC130"/>
  <c r="AC134"/>
  <c r="AC96"/>
  <c r="AC112"/>
  <c r="AC128"/>
  <c r="AC156"/>
  <c r="AC158"/>
  <c r="AC160"/>
  <c r="AC92"/>
  <c r="AC108"/>
  <c r="AC124"/>
  <c r="AC8"/>
  <c r="AC10"/>
  <c r="AC12"/>
  <c r="AC14"/>
  <c r="AC16"/>
  <c r="AC18"/>
  <c r="AC20"/>
  <c r="AC22"/>
  <c r="AC24"/>
  <c r="AC26"/>
  <c r="AC28"/>
  <c r="AC30"/>
  <c r="AC32"/>
  <c r="AC34"/>
  <c r="AC36"/>
  <c r="AC38"/>
  <c r="AC40"/>
  <c r="AC42"/>
  <c r="AC44"/>
  <c r="AC46"/>
  <c r="AC48"/>
  <c r="AC50"/>
  <c r="AC52"/>
  <c r="AC68"/>
  <c r="AC116"/>
  <c r="AC11"/>
  <c r="AC15"/>
  <c r="AC19"/>
  <c r="AC23"/>
  <c r="AC31"/>
  <c r="AC39"/>
  <c r="AC47"/>
  <c r="AC53"/>
  <c r="AC55"/>
  <c r="AC57"/>
  <c r="AC59"/>
  <c r="AC61"/>
  <c r="AC63"/>
  <c r="AC65"/>
  <c r="AC67"/>
  <c r="AC69"/>
  <c r="AC71"/>
  <c r="AC73"/>
  <c r="AC75"/>
  <c r="AC77"/>
  <c r="AC79"/>
  <c r="AC81"/>
  <c r="AC83"/>
  <c r="AC85"/>
  <c r="AC87"/>
  <c r="AC139"/>
  <c r="AC141"/>
  <c r="AC143"/>
  <c r="AC145"/>
  <c r="AC147"/>
  <c r="AC149"/>
  <c r="AC151"/>
  <c r="AC153"/>
  <c r="AC155"/>
  <c r="AC104"/>
  <c r="AC136"/>
  <c r="AC164"/>
  <c r="AC168"/>
  <c r="AC172"/>
  <c r="AC25"/>
  <c r="AC33"/>
  <c r="AC41"/>
  <c r="AC49"/>
  <c r="AC113"/>
  <c r="AC100"/>
  <c r="AC9"/>
  <c r="AC17"/>
  <c r="AC35"/>
  <c r="AC51"/>
  <c r="AC91"/>
  <c r="AC95"/>
  <c r="AC99"/>
  <c r="AC103"/>
  <c r="AC107"/>
  <c r="AC111"/>
  <c r="AC115"/>
  <c r="AC119"/>
  <c r="AC123"/>
  <c r="AC127"/>
  <c r="AC131"/>
  <c r="AC135"/>
  <c r="AC137"/>
  <c r="AC161"/>
  <c r="AC166"/>
  <c r="AC29"/>
  <c r="AC45"/>
  <c r="AC167"/>
  <c r="AC169"/>
  <c r="AC132"/>
  <c r="AC13"/>
  <c r="AC21"/>
  <c r="AC27"/>
  <c r="AC43"/>
  <c r="AC70"/>
  <c r="AC120"/>
  <c r="AC162"/>
  <c r="AC170"/>
  <c r="AC37"/>
  <c r="AC159"/>
  <c r="AC165"/>
  <c r="AC173"/>
  <c r="AC97"/>
  <c r="AC129"/>
  <c r="AC163"/>
  <c r="AC125"/>
  <c r="AC101"/>
  <c r="AC117"/>
  <c r="AC133"/>
  <c r="AC157"/>
  <c r="AC93"/>
  <c r="AC109"/>
  <c r="AC171"/>
  <c r="AC89"/>
  <c r="AC105"/>
  <c r="AC121"/>
  <c r="AC7"/>
  <c r="Y56"/>
  <c r="Y62"/>
  <c r="Y70"/>
  <c r="Y90"/>
  <c r="Y92"/>
  <c r="Y94"/>
  <c r="Y96"/>
  <c r="Y98"/>
  <c r="Y100"/>
  <c r="Y102"/>
  <c r="Y104"/>
  <c r="Y106"/>
  <c r="Y108"/>
  <c r="Y110"/>
  <c r="Y112"/>
  <c r="Y114"/>
  <c r="Y116"/>
  <c r="Y118"/>
  <c r="Y120"/>
  <c r="Y122"/>
  <c r="Y124"/>
  <c r="Y126"/>
  <c r="Y128"/>
  <c r="Y130"/>
  <c r="Y132"/>
  <c r="Y134"/>
  <c r="Y136"/>
  <c r="Y64"/>
  <c r="Y72"/>
  <c r="Y66"/>
  <c r="Y76"/>
  <c r="Y68"/>
  <c r="Y60"/>
  <c r="Y82"/>
  <c r="Y140"/>
  <c r="Y146"/>
  <c r="Y9"/>
  <c r="Y11"/>
  <c r="Y13"/>
  <c r="Y15"/>
  <c r="Y17"/>
  <c r="Y19"/>
  <c r="Y21"/>
  <c r="Y23"/>
  <c r="Y54"/>
  <c r="Y58"/>
  <c r="Y78"/>
  <c r="Y88"/>
  <c r="Y142"/>
  <c r="Y152"/>
  <c r="Y162"/>
  <c r="Y164"/>
  <c r="Y166"/>
  <c r="Y168"/>
  <c r="Y170"/>
  <c r="Y172"/>
  <c r="Y74"/>
  <c r="Y80"/>
  <c r="Y86"/>
  <c r="Y144"/>
  <c r="Y150"/>
  <c r="Y156"/>
  <c r="Y160"/>
  <c r="Y25"/>
  <c r="Y28"/>
  <c r="Y33"/>
  <c r="Y36"/>
  <c r="Y41"/>
  <c r="Y44"/>
  <c r="Y49"/>
  <c r="Y52"/>
  <c r="Y138"/>
  <c r="Y10"/>
  <c r="Y14"/>
  <c r="Y18"/>
  <c r="Y22"/>
  <c r="Y27"/>
  <c r="Y30"/>
  <c r="Y35"/>
  <c r="Y38"/>
  <c r="Y43"/>
  <c r="Y46"/>
  <c r="Y51"/>
  <c r="Y53"/>
  <c r="Y55"/>
  <c r="Y57"/>
  <c r="Y59"/>
  <c r="Y61"/>
  <c r="Y63"/>
  <c r="Y65"/>
  <c r="Y67"/>
  <c r="Y69"/>
  <c r="Y71"/>
  <c r="Y73"/>
  <c r="Y75"/>
  <c r="Y77"/>
  <c r="Y79"/>
  <c r="Y81"/>
  <c r="Y83"/>
  <c r="Y85"/>
  <c r="Y87"/>
  <c r="Y139"/>
  <c r="Y141"/>
  <c r="Y143"/>
  <c r="Y145"/>
  <c r="Y147"/>
  <c r="Y149"/>
  <c r="Y151"/>
  <c r="Y153"/>
  <c r="Y155"/>
  <c r="Y157"/>
  <c r="Y159"/>
  <c r="Y161"/>
  <c r="Y158"/>
  <c r="Y29"/>
  <c r="Y32"/>
  <c r="Y45"/>
  <c r="Y48"/>
  <c r="Y165"/>
  <c r="Y173"/>
  <c r="Y84"/>
  <c r="Y148"/>
  <c r="Y154"/>
  <c r="Y8"/>
  <c r="Y16"/>
  <c r="Y26"/>
  <c r="Y39"/>
  <c r="Y42"/>
  <c r="Y91"/>
  <c r="Y95"/>
  <c r="Y99"/>
  <c r="Y103"/>
  <c r="Y107"/>
  <c r="Y111"/>
  <c r="Y115"/>
  <c r="Y119"/>
  <c r="Y123"/>
  <c r="Y127"/>
  <c r="Y131"/>
  <c r="Y135"/>
  <c r="Y137"/>
  <c r="Y24"/>
  <c r="Y37"/>
  <c r="Y40"/>
  <c r="Y12"/>
  <c r="Y20"/>
  <c r="Y31"/>
  <c r="Y34"/>
  <c r="Y47"/>
  <c r="Y50"/>
  <c r="Y89"/>
  <c r="Y93"/>
  <c r="Y97"/>
  <c r="Y101"/>
  <c r="Y105"/>
  <c r="Y109"/>
  <c r="Y113"/>
  <c r="Y117"/>
  <c r="Y121"/>
  <c r="Y125"/>
  <c r="Y129"/>
  <c r="Y133"/>
  <c r="Y163"/>
  <c r="Y171"/>
  <c r="Y169"/>
  <c r="Y167"/>
  <c r="Y7"/>
  <c r="L169"/>
  <c r="L168"/>
  <c r="L161"/>
  <c r="L160"/>
  <c r="L153"/>
  <c r="L152"/>
  <c r="L145"/>
  <c r="L144"/>
  <c r="L139"/>
  <c r="L137"/>
  <c r="L135"/>
  <c r="L133"/>
  <c r="L131"/>
  <c r="L129"/>
  <c r="L127"/>
  <c r="L125"/>
  <c r="L123"/>
  <c r="L121"/>
  <c r="L119"/>
  <c r="L117"/>
  <c r="L115"/>
  <c r="L113"/>
  <c r="L111"/>
  <c r="L109"/>
  <c r="L107"/>
  <c r="L105"/>
  <c r="L103"/>
  <c r="L101"/>
  <c r="L99"/>
  <c r="L173"/>
  <c r="L166"/>
  <c r="L163"/>
  <c r="L156"/>
  <c r="L151"/>
  <c r="L146"/>
  <c r="L141"/>
  <c r="L136"/>
  <c r="L128"/>
  <c r="L120"/>
  <c r="L112"/>
  <c r="L104"/>
  <c r="L96"/>
  <c r="L94"/>
  <c r="L92"/>
  <c r="L90"/>
  <c r="L88"/>
  <c r="L86"/>
  <c r="L84"/>
  <c r="L82"/>
  <c r="L80"/>
  <c r="L78"/>
  <c r="L76"/>
  <c r="L74"/>
  <c r="L72"/>
  <c r="L70"/>
  <c r="L68"/>
  <c r="L66"/>
  <c r="L64"/>
  <c r="L62"/>
  <c r="L60"/>
  <c r="L58"/>
  <c r="L56"/>
  <c r="L54"/>
  <c r="L52"/>
  <c r="L50"/>
  <c r="L48"/>
  <c r="L46"/>
  <c r="L44"/>
  <c r="L42"/>
  <c r="L40"/>
  <c r="L38"/>
  <c r="L36"/>
  <c r="L34"/>
  <c r="L32"/>
  <c r="L30"/>
  <c r="L28"/>
  <c r="L26"/>
  <c r="L24"/>
  <c r="L22"/>
  <c r="L20"/>
  <c r="L18"/>
  <c r="L16"/>
  <c r="L14"/>
  <c r="L167"/>
  <c r="L165"/>
  <c r="L150"/>
  <c r="L149"/>
  <c r="L148"/>
  <c r="L147"/>
  <c r="L134"/>
  <c r="L124"/>
  <c r="L114"/>
  <c r="L102"/>
  <c r="L95"/>
  <c r="L87"/>
  <c r="L79"/>
  <c r="L71"/>
  <c r="L63"/>
  <c r="L55"/>
  <c r="L47"/>
  <c r="L39"/>
  <c r="L31"/>
  <c r="L23"/>
  <c r="L15"/>
  <c r="L164"/>
  <c r="L162"/>
  <c r="L143"/>
  <c r="L138"/>
  <c r="L126"/>
  <c r="L116"/>
  <c r="L106"/>
  <c r="L97"/>
  <c r="L89"/>
  <c r="L81"/>
  <c r="L73"/>
  <c r="L65"/>
  <c r="L57"/>
  <c r="L49"/>
  <c r="L41"/>
  <c r="L33"/>
  <c r="L25"/>
  <c r="L17"/>
  <c r="L11"/>
  <c r="L9"/>
  <c r="L159"/>
  <c r="L158"/>
  <c r="L157"/>
  <c r="L155"/>
  <c r="L142"/>
  <c r="L140"/>
  <c r="L130"/>
  <c r="L118"/>
  <c r="L108"/>
  <c r="L98"/>
  <c r="L91"/>
  <c r="L172"/>
  <c r="L110"/>
  <c r="L77"/>
  <c r="L61"/>
  <c r="L45"/>
  <c r="L29"/>
  <c r="L100"/>
  <c r="L85"/>
  <c r="L67"/>
  <c r="L53"/>
  <c r="L43"/>
  <c r="L13"/>
  <c r="L12"/>
  <c r="L8"/>
  <c r="J6" i="15" s="1"/>
  <c r="L35" i="14"/>
  <c r="L59"/>
  <c r="L171"/>
  <c r="L122"/>
  <c r="L93"/>
  <c r="L51"/>
  <c r="L37"/>
  <c r="L27"/>
  <c r="L19"/>
  <c r="L170"/>
  <c r="L132"/>
  <c r="L75"/>
  <c r="L21"/>
  <c r="L10"/>
  <c r="L154"/>
  <c r="L83"/>
  <c r="L69"/>
  <c r="O54"/>
  <c r="O64"/>
  <c r="O72"/>
  <c r="O90"/>
  <c r="O92"/>
  <c r="O94"/>
  <c r="O96"/>
  <c r="O98"/>
  <c r="O100"/>
  <c r="O102"/>
  <c r="O104"/>
  <c r="O106"/>
  <c r="O108"/>
  <c r="O110"/>
  <c r="O112"/>
  <c r="O114"/>
  <c r="O116"/>
  <c r="O118"/>
  <c r="O120"/>
  <c r="O122"/>
  <c r="O124"/>
  <c r="O126"/>
  <c r="O128"/>
  <c r="O130"/>
  <c r="O132"/>
  <c r="O134"/>
  <c r="O136"/>
  <c r="O58"/>
  <c r="O66"/>
  <c r="O68"/>
  <c r="O74"/>
  <c r="O70"/>
  <c r="O78"/>
  <c r="O84"/>
  <c r="O142"/>
  <c r="O148"/>
  <c r="O9"/>
  <c r="O11"/>
  <c r="O13"/>
  <c r="O15"/>
  <c r="O17"/>
  <c r="O19"/>
  <c r="O21"/>
  <c r="O23"/>
  <c r="O56"/>
  <c r="O80"/>
  <c r="O138"/>
  <c r="O144"/>
  <c r="O154"/>
  <c r="O162"/>
  <c r="O164"/>
  <c r="O166"/>
  <c r="O168"/>
  <c r="O170"/>
  <c r="O172"/>
  <c r="O76"/>
  <c r="O158"/>
  <c r="O26"/>
  <c r="O31"/>
  <c r="O34"/>
  <c r="O39"/>
  <c r="O42"/>
  <c r="O47"/>
  <c r="O50"/>
  <c r="O62"/>
  <c r="O86"/>
  <c r="O150"/>
  <c r="O8"/>
  <c r="O12"/>
  <c r="O16"/>
  <c r="O20"/>
  <c r="O25"/>
  <c r="O28"/>
  <c r="O33"/>
  <c r="O36"/>
  <c r="O41"/>
  <c r="O44"/>
  <c r="O49"/>
  <c r="O52"/>
  <c r="O53"/>
  <c r="O55"/>
  <c r="O57"/>
  <c r="O59"/>
  <c r="O61"/>
  <c r="O63"/>
  <c r="O65"/>
  <c r="O67"/>
  <c r="O69"/>
  <c r="O71"/>
  <c r="O73"/>
  <c r="O75"/>
  <c r="O77"/>
  <c r="O79"/>
  <c r="O81"/>
  <c r="O83"/>
  <c r="O85"/>
  <c r="O87"/>
  <c r="O139"/>
  <c r="O141"/>
  <c r="O143"/>
  <c r="O145"/>
  <c r="O147"/>
  <c r="O149"/>
  <c r="O151"/>
  <c r="O153"/>
  <c r="O155"/>
  <c r="O157"/>
  <c r="O159"/>
  <c r="O161"/>
  <c r="O60"/>
  <c r="O160"/>
  <c r="O27"/>
  <c r="O30"/>
  <c r="O43"/>
  <c r="O46"/>
  <c r="O113"/>
  <c r="O14"/>
  <c r="O22"/>
  <c r="O24"/>
  <c r="O37"/>
  <c r="O40"/>
  <c r="O89"/>
  <c r="O93"/>
  <c r="O97"/>
  <c r="O101"/>
  <c r="O105"/>
  <c r="O109"/>
  <c r="O117"/>
  <c r="O121"/>
  <c r="O125"/>
  <c r="O129"/>
  <c r="O133"/>
  <c r="O167"/>
  <c r="O169"/>
  <c r="O82"/>
  <c r="O88"/>
  <c r="O146"/>
  <c r="O152"/>
  <c r="O156"/>
  <c r="O35"/>
  <c r="O38"/>
  <c r="O140"/>
  <c r="O10"/>
  <c r="O18"/>
  <c r="O29"/>
  <c r="O32"/>
  <c r="O45"/>
  <c r="O48"/>
  <c r="O91"/>
  <c r="O95"/>
  <c r="O99"/>
  <c r="O103"/>
  <c r="O107"/>
  <c r="O111"/>
  <c r="O115"/>
  <c r="O119"/>
  <c r="O123"/>
  <c r="O127"/>
  <c r="O131"/>
  <c r="O135"/>
  <c r="O137"/>
  <c r="O165"/>
  <c r="O173"/>
  <c r="O51"/>
  <c r="O163"/>
  <c r="O171"/>
  <c r="O7"/>
  <c r="S172"/>
  <c r="S171"/>
  <c r="S164"/>
  <c r="S163"/>
  <c r="S156"/>
  <c r="S155"/>
  <c r="S148"/>
  <c r="S147"/>
  <c r="S140"/>
  <c r="S138"/>
  <c r="S136"/>
  <c r="S134"/>
  <c r="S132"/>
  <c r="S130"/>
  <c r="S128"/>
  <c r="S126"/>
  <c r="S124"/>
  <c r="S122"/>
  <c r="S120"/>
  <c r="S118"/>
  <c r="S116"/>
  <c r="S114"/>
  <c r="S112"/>
  <c r="S110"/>
  <c r="S108"/>
  <c r="S106"/>
  <c r="S104"/>
  <c r="S102"/>
  <c r="S100"/>
  <c r="S98"/>
  <c r="S170"/>
  <c r="S165"/>
  <c r="S160"/>
  <c r="S153"/>
  <c r="S150"/>
  <c r="S143"/>
  <c r="S139"/>
  <c r="S131"/>
  <c r="S123"/>
  <c r="S115"/>
  <c r="S107"/>
  <c r="S99"/>
  <c r="S97"/>
  <c r="S95"/>
  <c r="S93"/>
  <c r="S91"/>
  <c r="S89"/>
  <c r="S87"/>
  <c r="S85"/>
  <c r="S83"/>
  <c r="S81"/>
  <c r="S79"/>
  <c r="S77"/>
  <c r="S75"/>
  <c r="S73"/>
  <c r="S71"/>
  <c r="S69"/>
  <c r="S67"/>
  <c r="S65"/>
  <c r="S63"/>
  <c r="S61"/>
  <c r="S59"/>
  <c r="S57"/>
  <c r="S55"/>
  <c r="S53"/>
  <c r="S51"/>
  <c r="S49"/>
  <c r="S47"/>
  <c r="S45"/>
  <c r="S43"/>
  <c r="S41"/>
  <c r="S39"/>
  <c r="S37"/>
  <c r="S35"/>
  <c r="S33"/>
  <c r="S31"/>
  <c r="S29"/>
  <c r="S27"/>
  <c r="S25"/>
  <c r="S23"/>
  <c r="S21"/>
  <c r="S19"/>
  <c r="S17"/>
  <c r="S15"/>
  <c r="S13"/>
  <c r="S162"/>
  <c r="S146"/>
  <c r="S145"/>
  <c r="S144"/>
  <c r="S142"/>
  <c r="S133"/>
  <c r="S121"/>
  <c r="S111"/>
  <c r="S101"/>
  <c r="S90"/>
  <c r="S82"/>
  <c r="S74"/>
  <c r="S66"/>
  <c r="S58"/>
  <c r="S50"/>
  <c r="S42"/>
  <c r="S34"/>
  <c r="S26"/>
  <c r="S18"/>
  <c r="S161"/>
  <c r="S159"/>
  <c r="S158"/>
  <c r="S157"/>
  <c r="S141"/>
  <c r="S135"/>
  <c r="S125"/>
  <c r="S113"/>
  <c r="S103"/>
  <c r="S92"/>
  <c r="S84"/>
  <c r="S76"/>
  <c r="S68"/>
  <c r="S60"/>
  <c r="S52"/>
  <c r="S44"/>
  <c r="S36"/>
  <c r="S28"/>
  <c r="S20"/>
  <c r="S12"/>
  <c r="S10"/>
  <c r="S8"/>
  <c r="S173"/>
  <c r="S154"/>
  <c r="S152"/>
  <c r="S137"/>
  <c r="S127"/>
  <c r="S117"/>
  <c r="S105"/>
  <c r="S94"/>
  <c r="S86"/>
  <c r="S168"/>
  <c r="S149"/>
  <c r="S96"/>
  <c r="S80"/>
  <c r="S64"/>
  <c r="S48"/>
  <c r="S32"/>
  <c r="S167"/>
  <c r="S119"/>
  <c r="S88"/>
  <c r="S54"/>
  <c r="S40"/>
  <c r="S30"/>
  <c r="S16"/>
  <c r="S11"/>
  <c r="S7"/>
  <c r="S62"/>
  <c r="S24"/>
  <c r="S9"/>
  <c r="S70"/>
  <c r="S56"/>
  <c r="S166"/>
  <c r="S151"/>
  <c r="S129"/>
  <c r="S78"/>
  <c r="S38"/>
  <c r="S22"/>
  <c r="S109"/>
  <c r="S72"/>
  <c r="S169"/>
  <c r="S46"/>
  <c r="S14"/>
  <c r="AD56"/>
  <c r="AD62"/>
  <c r="AD70"/>
  <c r="AD114"/>
  <c r="AD116"/>
  <c r="AD118"/>
  <c r="AD120"/>
  <c r="AD122"/>
  <c r="AD124"/>
  <c r="AD126"/>
  <c r="AD128"/>
  <c r="AD130"/>
  <c r="AD132"/>
  <c r="AD134"/>
  <c r="AD136"/>
  <c r="AD64"/>
  <c r="AD72"/>
  <c r="AD90"/>
  <c r="AD92"/>
  <c r="AD94"/>
  <c r="AD96"/>
  <c r="AD98"/>
  <c r="AD100"/>
  <c r="AD102"/>
  <c r="AD104"/>
  <c r="AD106"/>
  <c r="AD108"/>
  <c r="AD110"/>
  <c r="AD112"/>
  <c r="AD58"/>
  <c r="AD74"/>
  <c r="AD76"/>
  <c r="AD60"/>
  <c r="AD84"/>
  <c r="AD138"/>
  <c r="AD148"/>
  <c r="AD154"/>
  <c r="AD78"/>
  <c r="AD80"/>
  <c r="AD86"/>
  <c r="AD144"/>
  <c r="AD150"/>
  <c r="AD162"/>
  <c r="AD164"/>
  <c r="AD166"/>
  <c r="AD168"/>
  <c r="AD170"/>
  <c r="AD172"/>
  <c r="AD66"/>
  <c r="AD142"/>
  <c r="AD160"/>
  <c r="AD91"/>
  <c r="AD93"/>
  <c r="AD95"/>
  <c r="AD97"/>
  <c r="AD99"/>
  <c r="AD101"/>
  <c r="AD103"/>
  <c r="AD105"/>
  <c r="AD107"/>
  <c r="AD109"/>
  <c r="AD111"/>
  <c r="AD156"/>
  <c r="AD55"/>
  <c r="AD57"/>
  <c r="AD59"/>
  <c r="AD61"/>
  <c r="AD63"/>
  <c r="AD65"/>
  <c r="AD67"/>
  <c r="AD69"/>
  <c r="AD71"/>
  <c r="AD73"/>
  <c r="AD75"/>
  <c r="AD77"/>
  <c r="AD79"/>
  <c r="AD81"/>
  <c r="AD83"/>
  <c r="AD85"/>
  <c r="AD87"/>
  <c r="AD139"/>
  <c r="AD141"/>
  <c r="AD143"/>
  <c r="AD145"/>
  <c r="AD147"/>
  <c r="AD149"/>
  <c r="AD151"/>
  <c r="AD153"/>
  <c r="AD155"/>
  <c r="AD157"/>
  <c r="AD159"/>
  <c r="AD9"/>
  <c r="AD13"/>
  <c r="AD17"/>
  <c r="AD21"/>
  <c r="AD25"/>
  <c r="AD88"/>
  <c r="AD152"/>
  <c r="AD158"/>
  <c r="AD113"/>
  <c r="AD163"/>
  <c r="AD171"/>
  <c r="AD14"/>
  <c r="AD16"/>
  <c r="AD23"/>
  <c r="AD27"/>
  <c r="AD31"/>
  <c r="AD35"/>
  <c r="AD39"/>
  <c r="AD43"/>
  <c r="AD47"/>
  <c r="AD51"/>
  <c r="AD53"/>
  <c r="AD68"/>
  <c r="AD82"/>
  <c r="AD140"/>
  <c r="AD146"/>
  <c r="AD117"/>
  <c r="AD121"/>
  <c r="AD125"/>
  <c r="AD129"/>
  <c r="AD133"/>
  <c r="AD137"/>
  <c r="AD165"/>
  <c r="AD173"/>
  <c r="AD10"/>
  <c r="AD12"/>
  <c r="AD19"/>
  <c r="AD115"/>
  <c r="AD119"/>
  <c r="AD123"/>
  <c r="AD127"/>
  <c r="AD131"/>
  <c r="AD135"/>
  <c r="AD169"/>
  <c r="AD11"/>
  <c r="AD18"/>
  <c r="AD20"/>
  <c r="AD30"/>
  <c r="AD34"/>
  <c r="AD38"/>
  <c r="AD42"/>
  <c r="AD46"/>
  <c r="AD50"/>
  <c r="AD54"/>
  <c r="AD8"/>
  <c r="AD32"/>
  <c r="AD40"/>
  <c r="AD48"/>
  <c r="AD15"/>
  <c r="AD45"/>
  <c r="AD89"/>
  <c r="AD161"/>
  <c r="AD22"/>
  <c r="AD33"/>
  <c r="AD41"/>
  <c r="AD49"/>
  <c r="AD167"/>
  <c r="AD24"/>
  <c r="AD29"/>
  <c r="AD37"/>
  <c r="AD26"/>
  <c r="AD28"/>
  <c r="AD36"/>
  <c r="AD44"/>
  <c r="AD52"/>
  <c r="AD7"/>
  <c r="AI52"/>
  <c r="AI58"/>
  <c r="AI66"/>
  <c r="AI74"/>
  <c r="AI54"/>
  <c r="AI60"/>
  <c r="AI68"/>
  <c r="AI90"/>
  <c r="AI92"/>
  <c r="AI94"/>
  <c r="AI96"/>
  <c r="AI98"/>
  <c r="AI100"/>
  <c r="AI102"/>
  <c r="AI104"/>
  <c r="AI106"/>
  <c r="AI108"/>
  <c r="AI110"/>
  <c r="AI112"/>
  <c r="AI114"/>
  <c r="AI116"/>
  <c r="AI118"/>
  <c r="AI120"/>
  <c r="AI122"/>
  <c r="AI124"/>
  <c r="AI126"/>
  <c r="AI128"/>
  <c r="AI130"/>
  <c r="AI132"/>
  <c r="AI134"/>
  <c r="AI136"/>
  <c r="AI70"/>
  <c r="AI72"/>
  <c r="AI76"/>
  <c r="AI80"/>
  <c r="AI84"/>
  <c r="AI88"/>
  <c r="AI140"/>
  <c r="AI144"/>
  <c r="AI148"/>
  <c r="AI152"/>
  <c r="AI86"/>
  <c r="AI150"/>
  <c r="AI162"/>
  <c r="AI164"/>
  <c r="AI166"/>
  <c r="AI168"/>
  <c r="AI170"/>
  <c r="AI172"/>
  <c r="AI82"/>
  <c r="AI146"/>
  <c r="AI9"/>
  <c r="AI11"/>
  <c r="AI13"/>
  <c r="AI15"/>
  <c r="AI17"/>
  <c r="AI19"/>
  <c r="AI21"/>
  <c r="AI23"/>
  <c r="AI25"/>
  <c r="AI27"/>
  <c r="AI29"/>
  <c r="AI31"/>
  <c r="AI33"/>
  <c r="AI35"/>
  <c r="AI37"/>
  <c r="AI39"/>
  <c r="AI41"/>
  <c r="AI43"/>
  <c r="AI45"/>
  <c r="AI47"/>
  <c r="AI49"/>
  <c r="AI51"/>
  <c r="AI62"/>
  <c r="AI138"/>
  <c r="AI8"/>
  <c r="AI12"/>
  <c r="AI16"/>
  <c r="AI20"/>
  <c r="AI24"/>
  <c r="AI32"/>
  <c r="AI40"/>
  <c r="AI48"/>
  <c r="AI89"/>
  <c r="AI91"/>
  <c r="AI93"/>
  <c r="AI95"/>
  <c r="AI97"/>
  <c r="AI99"/>
  <c r="AI101"/>
  <c r="AI103"/>
  <c r="AI105"/>
  <c r="AI107"/>
  <c r="AI109"/>
  <c r="AI111"/>
  <c r="AI113"/>
  <c r="AI115"/>
  <c r="AI117"/>
  <c r="AI119"/>
  <c r="AI121"/>
  <c r="AI123"/>
  <c r="AI125"/>
  <c r="AI127"/>
  <c r="AI129"/>
  <c r="AI131"/>
  <c r="AI133"/>
  <c r="AI135"/>
  <c r="AI56"/>
  <c r="AI158"/>
  <c r="AI26"/>
  <c r="AI34"/>
  <c r="AI42"/>
  <c r="AI50"/>
  <c r="AI167"/>
  <c r="AI154"/>
  <c r="AI10"/>
  <c r="AI18"/>
  <c r="AI28"/>
  <c r="AI44"/>
  <c r="AI57"/>
  <c r="AI61"/>
  <c r="AI65"/>
  <c r="AI69"/>
  <c r="AI73"/>
  <c r="AI77"/>
  <c r="AI81"/>
  <c r="AI85"/>
  <c r="AI137"/>
  <c r="AI141"/>
  <c r="AI145"/>
  <c r="AI149"/>
  <c r="AI153"/>
  <c r="AI157"/>
  <c r="AI169"/>
  <c r="AI78"/>
  <c r="AI142"/>
  <c r="AI156"/>
  <c r="AI38"/>
  <c r="AI53"/>
  <c r="AI159"/>
  <c r="AI163"/>
  <c r="AI171"/>
  <c r="AI14"/>
  <c r="AI22"/>
  <c r="AI36"/>
  <c r="AI64"/>
  <c r="AI160"/>
  <c r="AI30"/>
  <c r="AI46"/>
  <c r="AI55"/>
  <c r="AI71"/>
  <c r="AI87"/>
  <c r="AI151"/>
  <c r="AI83"/>
  <c r="AI161"/>
  <c r="AI165"/>
  <c r="AI59"/>
  <c r="AI75"/>
  <c r="AI139"/>
  <c r="AI155"/>
  <c r="AI67"/>
  <c r="AI147"/>
  <c r="AI63"/>
  <c r="AI79"/>
  <c r="AI143"/>
  <c r="AI173"/>
  <c r="AI7"/>
  <c r="P62"/>
  <c r="P70"/>
  <c r="P64"/>
  <c r="P72"/>
  <c r="P114"/>
  <c r="P116"/>
  <c r="P118"/>
  <c r="P120"/>
  <c r="P122"/>
  <c r="P124"/>
  <c r="P126"/>
  <c r="P128"/>
  <c r="P130"/>
  <c r="P132"/>
  <c r="P134"/>
  <c r="P136"/>
  <c r="P66"/>
  <c r="P56"/>
  <c r="P68"/>
  <c r="P76"/>
  <c r="P80"/>
  <c r="P84"/>
  <c r="P88"/>
  <c r="P92"/>
  <c r="P96"/>
  <c r="P100"/>
  <c r="P104"/>
  <c r="P108"/>
  <c r="P112"/>
  <c r="P140"/>
  <c r="P144"/>
  <c r="P148"/>
  <c r="P152"/>
  <c r="P78"/>
  <c r="P82"/>
  <c r="P90"/>
  <c r="P106"/>
  <c r="P146"/>
  <c r="P162"/>
  <c r="P164"/>
  <c r="P166"/>
  <c r="P168"/>
  <c r="P170"/>
  <c r="P172"/>
  <c r="P74"/>
  <c r="P102"/>
  <c r="P142"/>
  <c r="P110"/>
  <c r="P53"/>
  <c r="P115"/>
  <c r="P117"/>
  <c r="P119"/>
  <c r="P121"/>
  <c r="P123"/>
  <c r="P125"/>
  <c r="P127"/>
  <c r="P129"/>
  <c r="P131"/>
  <c r="P133"/>
  <c r="P135"/>
  <c r="P137"/>
  <c r="P60"/>
  <c r="P98"/>
  <c r="P154"/>
  <c r="P158"/>
  <c r="P54"/>
  <c r="P89"/>
  <c r="P10"/>
  <c r="P14"/>
  <c r="P18"/>
  <c r="P22"/>
  <c r="P26"/>
  <c r="P57"/>
  <c r="P61"/>
  <c r="P65"/>
  <c r="P69"/>
  <c r="P73"/>
  <c r="P77"/>
  <c r="P81"/>
  <c r="P85"/>
  <c r="P93"/>
  <c r="P97"/>
  <c r="P101"/>
  <c r="P105"/>
  <c r="P109"/>
  <c r="P113"/>
  <c r="P141"/>
  <c r="P145"/>
  <c r="P153"/>
  <c r="P157"/>
  <c r="P163"/>
  <c r="P171"/>
  <c r="P9"/>
  <c r="P16"/>
  <c r="P23"/>
  <c r="P25"/>
  <c r="P28"/>
  <c r="P32"/>
  <c r="P36"/>
  <c r="P40"/>
  <c r="P44"/>
  <c r="P48"/>
  <c r="P52"/>
  <c r="P160"/>
  <c r="P165"/>
  <c r="P173"/>
  <c r="P12"/>
  <c r="P19"/>
  <c r="P21"/>
  <c r="P58"/>
  <c r="P86"/>
  <c r="P94"/>
  <c r="P150"/>
  <c r="P138"/>
  <c r="P156"/>
  <c r="P159"/>
  <c r="P169"/>
  <c r="P11"/>
  <c r="P13"/>
  <c r="P20"/>
  <c r="P27"/>
  <c r="P31"/>
  <c r="P35"/>
  <c r="P39"/>
  <c r="P43"/>
  <c r="P47"/>
  <c r="P51"/>
  <c r="P67"/>
  <c r="P83"/>
  <c r="P91"/>
  <c r="P107"/>
  <c r="P147"/>
  <c r="P149"/>
  <c r="P161"/>
  <c r="P15"/>
  <c r="P33"/>
  <c r="P41"/>
  <c r="P49"/>
  <c r="P30"/>
  <c r="P38"/>
  <c r="P55"/>
  <c r="P71"/>
  <c r="P87"/>
  <c r="P95"/>
  <c r="P111"/>
  <c r="P151"/>
  <c r="P8"/>
  <c r="P24"/>
  <c r="P34"/>
  <c r="P42"/>
  <c r="P50"/>
  <c r="P63"/>
  <c r="P79"/>
  <c r="P103"/>
  <c r="P143"/>
  <c r="P17"/>
  <c r="P46"/>
  <c r="P59"/>
  <c r="P75"/>
  <c r="P99"/>
  <c r="P139"/>
  <c r="P155"/>
  <c r="P167"/>
  <c r="P29"/>
  <c r="P37"/>
  <c r="P45"/>
  <c r="P7"/>
  <c r="AS64"/>
  <c r="AS72"/>
  <c r="AS56"/>
  <c r="AS58"/>
  <c r="AS66"/>
  <c r="AS74"/>
  <c r="AS90"/>
  <c r="AS92"/>
  <c r="AS94"/>
  <c r="AS96"/>
  <c r="AS98"/>
  <c r="AS100"/>
  <c r="AS102"/>
  <c r="AS104"/>
  <c r="AS106"/>
  <c r="AS108"/>
  <c r="AS110"/>
  <c r="AS112"/>
  <c r="AS114"/>
  <c r="AS116"/>
  <c r="AS118"/>
  <c r="AS120"/>
  <c r="AS122"/>
  <c r="AS124"/>
  <c r="AS126"/>
  <c r="AS128"/>
  <c r="AS130"/>
  <c r="AS132"/>
  <c r="AS134"/>
  <c r="AS136"/>
  <c r="AS68"/>
  <c r="AS70"/>
  <c r="AS78"/>
  <c r="AS82"/>
  <c r="AS86"/>
  <c r="AS138"/>
  <c r="AS142"/>
  <c r="AS146"/>
  <c r="AS150"/>
  <c r="AS154"/>
  <c r="AS62"/>
  <c r="AS84"/>
  <c r="AS148"/>
  <c r="AS162"/>
  <c r="AS164"/>
  <c r="AS166"/>
  <c r="AS168"/>
  <c r="AS170"/>
  <c r="AS172"/>
  <c r="AS60"/>
  <c r="AS80"/>
  <c r="AS144"/>
  <c r="AS9"/>
  <c r="AS11"/>
  <c r="AS13"/>
  <c r="AS15"/>
  <c r="AS17"/>
  <c r="AS19"/>
  <c r="AS21"/>
  <c r="AS23"/>
  <c r="AS25"/>
  <c r="AS27"/>
  <c r="AS29"/>
  <c r="AS31"/>
  <c r="AS33"/>
  <c r="AS35"/>
  <c r="AS37"/>
  <c r="AS39"/>
  <c r="AS41"/>
  <c r="AS43"/>
  <c r="AS45"/>
  <c r="AS47"/>
  <c r="AS49"/>
  <c r="AS51"/>
  <c r="AS88"/>
  <c r="AS152"/>
  <c r="AS10"/>
  <c r="AS14"/>
  <c r="AS18"/>
  <c r="AS22"/>
  <c r="AS26"/>
  <c r="AS34"/>
  <c r="AS42"/>
  <c r="AS50"/>
  <c r="AS53"/>
  <c r="AS89"/>
  <c r="AS91"/>
  <c r="AS93"/>
  <c r="AS95"/>
  <c r="AS97"/>
  <c r="AS99"/>
  <c r="AS101"/>
  <c r="AS103"/>
  <c r="AS105"/>
  <c r="AS107"/>
  <c r="AS109"/>
  <c r="AS111"/>
  <c r="AS113"/>
  <c r="AS115"/>
  <c r="AS117"/>
  <c r="AS119"/>
  <c r="AS121"/>
  <c r="AS123"/>
  <c r="AS125"/>
  <c r="AS127"/>
  <c r="AS129"/>
  <c r="AS131"/>
  <c r="AS133"/>
  <c r="AS135"/>
  <c r="AS140"/>
  <c r="AS156"/>
  <c r="AS160"/>
  <c r="AS28"/>
  <c r="AS36"/>
  <c r="AS44"/>
  <c r="AS137"/>
  <c r="AS52"/>
  <c r="AS12"/>
  <c r="AS20"/>
  <c r="AS30"/>
  <c r="AS46"/>
  <c r="AS55"/>
  <c r="AS59"/>
  <c r="AS63"/>
  <c r="AS67"/>
  <c r="AS71"/>
  <c r="AS75"/>
  <c r="AS79"/>
  <c r="AS83"/>
  <c r="AS87"/>
  <c r="AS139"/>
  <c r="AS143"/>
  <c r="AS147"/>
  <c r="AS151"/>
  <c r="AS155"/>
  <c r="AS167"/>
  <c r="AS54"/>
  <c r="AS24"/>
  <c r="AS40"/>
  <c r="AS149"/>
  <c r="AS161"/>
  <c r="AS169"/>
  <c r="AS8"/>
  <c r="AS16"/>
  <c r="AS38"/>
  <c r="AS76"/>
  <c r="AS158"/>
  <c r="AS32"/>
  <c r="AS48"/>
  <c r="AS165"/>
  <c r="AS173"/>
  <c r="AS69"/>
  <c r="AS85"/>
  <c r="AS171"/>
  <c r="AS145"/>
  <c r="AS57"/>
  <c r="AS73"/>
  <c r="AS153"/>
  <c r="AS159"/>
  <c r="AS163"/>
  <c r="AS65"/>
  <c r="AS81"/>
  <c r="AS61"/>
  <c r="AS77"/>
  <c r="AS141"/>
  <c r="AS157"/>
  <c r="AS7"/>
  <c r="U54"/>
  <c r="U56"/>
  <c r="U58"/>
  <c r="U60"/>
  <c r="U62"/>
  <c r="U64"/>
  <c r="U66"/>
  <c r="U68"/>
  <c r="U70"/>
  <c r="U72"/>
  <c r="U74"/>
  <c r="U76"/>
  <c r="U78"/>
  <c r="U80"/>
  <c r="U82"/>
  <c r="U84"/>
  <c r="U86"/>
  <c r="U88"/>
  <c r="U138"/>
  <c r="U140"/>
  <c r="U142"/>
  <c r="U144"/>
  <c r="U146"/>
  <c r="U148"/>
  <c r="U150"/>
  <c r="U152"/>
  <c r="U154"/>
  <c r="U92"/>
  <c r="U102"/>
  <c r="U108"/>
  <c r="U118"/>
  <c r="U124"/>
  <c r="U134"/>
  <c r="U8"/>
  <c r="U10"/>
  <c r="U12"/>
  <c r="U14"/>
  <c r="U16"/>
  <c r="U18"/>
  <c r="U20"/>
  <c r="U22"/>
  <c r="U98"/>
  <c r="U104"/>
  <c r="U114"/>
  <c r="U120"/>
  <c r="U130"/>
  <c r="U136"/>
  <c r="U156"/>
  <c r="U158"/>
  <c r="U160"/>
  <c r="U90"/>
  <c r="U96"/>
  <c r="U122"/>
  <c r="U128"/>
  <c r="U162"/>
  <c r="U166"/>
  <c r="U170"/>
  <c r="U24"/>
  <c r="U27"/>
  <c r="U32"/>
  <c r="U35"/>
  <c r="U40"/>
  <c r="U43"/>
  <c r="U48"/>
  <c r="U51"/>
  <c r="U113"/>
  <c r="U110"/>
  <c r="U116"/>
  <c r="U9"/>
  <c r="U13"/>
  <c r="U17"/>
  <c r="U21"/>
  <c r="U26"/>
  <c r="U29"/>
  <c r="U34"/>
  <c r="U37"/>
  <c r="U42"/>
  <c r="U45"/>
  <c r="U50"/>
  <c r="U89"/>
  <c r="U91"/>
  <c r="U93"/>
  <c r="U95"/>
  <c r="U97"/>
  <c r="U99"/>
  <c r="U101"/>
  <c r="U103"/>
  <c r="U105"/>
  <c r="U107"/>
  <c r="U109"/>
  <c r="U111"/>
  <c r="U115"/>
  <c r="U117"/>
  <c r="U119"/>
  <c r="U121"/>
  <c r="U123"/>
  <c r="U125"/>
  <c r="U127"/>
  <c r="U129"/>
  <c r="U131"/>
  <c r="U133"/>
  <c r="U135"/>
  <c r="U137"/>
  <c r="U163"/>
  <c r="U165"/>
  <c r="U169"/>
  <c r="U171"/>
  <c r="U173"/>
  <c r="U106"/>
  <c r="U112"/>
  <c r="U168"/>
  <c r="U36"/>
  <c r="U39"/>
  <c r="U52"/>
  <c r="U157"/>
  <c r="U94"/>
  <c r="U100"/>
  <c r="U15"/>
  <c r="U23"/>
  <c r="U30"/>
  <c r="U33"/>
  <c r="U46"/>
  <c r="U49"/>
  <c r="U55"/>
  <c r="U59"/>
  <c r="U63"/>
  <c r="U67"/>
  <c r="U71"/>
  <c r="U75"/>
  <c r="U79"/>
  <c r="U83"/>
  <c r="U87"/>
  <c r="U139"/>
  <c r="U143"/>
  <c r="U147"/>
  <c r="U151"/>
  <c r="U155"/>
  <c r="U159"/>
  <c r="U164"/>
  <c r="U172"/>
  <c r="U28"/>
  <c r="U31"/>
  <c r="U126"/>
  <c r="U132"/>
  <c r="U11"/>
  <c r="U19"/>
  <c r="U25"/>
  <c r="U38"/>
  <c r="U41"/>
  <c r="U53"/>
  <c r="U57"/>
  <c r="U61"/>
  <c r="U65"/>
  <c r="U69"/>
  <c r="U73"/>
  <c r="U77"/>
  <c r="U81"/>
  <c r="U85"/>
  <c r="U141"/>
  <c r="U145"/>
  <c r="U149"/>
  <c r="U153"/>
  <c r="U167"/>
  <c r="U44"/>
  <c r="U47"/>
  <c r="U161"/>
  <c r="U7"/>
  <c r="W60"/>
  <c r="W68"/>
  <c r="W56"/>
  <c r="W62"/>
  <c r="W70"/>
  <c r="W90"/>
  <c r="W92"/>
  <c r="W94"/>
  <c r="W96"/>
  <c r="W98"/>
  <c r="W100"/>
  <c r="W102"/>
  <c r="W104"/>
  <c r="W106"/>
  <c r="W108"/>
  <c r="W110"/>
  <c r="W112"/>
  <c r="W114"/>
  <c r="W116"/>
  <c r="W118"/>
  <c r="W120"/>
  <c r="W122"/>
  <c r="W124"/>
  <c r="W126"/>
  <c r="W128"/>
  <c r="W130"/>
  <c r="W132"/>
  <c r="W134"/>
  <c r="W136"/>
  <c r="W72"/>
  <c r="W54"/>
  <c r="W58"/>
  <c r="W74"/>
  <c r="W78"/>
  <c r="W82"/>
  <c r="W86"/>
  <c r="W138"/>
  <c r="W142"/>
  <c r="W146"/>
  <c r="W150"/>
  <c r="W154"/>
  <c r="W66"/>
  <c r="W76"/>
  <c r="W88"/>
  <c r="W152"/>
  <c r="W162"/>
  <c r="W164"/>
  <c r="W166"/>
  <c r="W168"/>
  <c r="W170"/>
  <c r="W172"/>
  <c r="W64"/>
  <c r="W84"/>
  <c r="W148"/>
  <c r="W9"/>
  <c r="W11"/>
  <c r="W13"/>
  <c r="W15"/>
  <c r="W17"/>
  <c r="W19"/>
  <c r="W21"/>
  <c r="W23"/>
  <c r="W25"/>
  <c r="W27"/>
  <c r="W29"/>
  <c r="W31"/>
  <c r="W33"/>
  <c r="W35"/>
  <c r="W37"/>
  <c r="W39"/>
  <c r="W41"/>
  <c r="W43"/>
  <c r="W45"/>
  <c r="W47"/>
  <c r="W49"/>
  <c r="W51"/>
  <c r="W10"/>
  <c r="W14"/>
  <c r="W18"/>
  <c r="W22"/>
  <c r="W30"/>
  <c r="W38"/>
  <c r="W46"/>
  <c r="W89"/>
  <c r="W91"/>
  <c r="W93"/>
  <c r="W95"/>
  <c r="W97"/>
  <c r="W99"/>
  <c r="W101"/>
  <c r="W103"/>
  <c r="W105"/>
  <c r="W107"/>
  <c r="W109"/>
  <c r="W111"/>
  <c r="W115"/>
  <c r="W117"/>
  <c r="W119"/>
  <c r="W121"/>
  <c r="W123"/>
  <c r="W125"/>
  <c r="W127"/>
  <c r="W129"/>
  <c r="W131"/>
  <c r="W133"/>
  <c r="W135"/>
  <c r="W137"/>
  <c r="W80"/>
  <c r="W144"/>
  <c r="W156"/>
  <c r="W160"/>
  <c r="W24"/>
  <c r="W32"/>
  <c r="W40"/>
  <c r="W48"/>
  <c r="W113"/>
  <c r="W167"/>
  <c r="W8"/>
  <c r="W16"/>
  <c r="W26"/>
  <c r="W42"/>
  <c r="W55"/>
  <c r="W59"/>
  <c r="W63"/>
  <c r="W67"/>
  <c r="W71"/>
  <c r="W75"/>
  <c r="W79"/>
  <c r="W83"/>
  <c r="W87"/>
  <c r="W139"/>
  <c r="W143"/>
  <c r="W147"/>
  <c r="W151"/>
  <c r="W155"/>
  <c r="W159"/>
  <c r="W163"/>
  <c r="W171"/>
  <c r="W158"/>
  <c r="W36"/>
  <c r="W52"/>
  <c r="W161"/>
  <c r="W165"/>
  <c r="W173"/>
  <c r="W140"/>
  <c r="W12"/>
  <c r="W20"/>
  <c r="W34"/>
  <c r="W28"/>
  <c r="W44"/>
  <c r="W157"/>
  <c r="W169"/>
  <c r="W50"/>
  <c r="W57"/>
  <c r="W73"/>
  <c r="W153"/>
  <c r="W61"/>
  <c r="W77"/>
  <c r="W141"/>
  <c r="W53"/>
  <c r="W69"/>
  <c r="W85"/>
  <c r="W149"/>
  <c r="W65"/>
  <c r="W81"/>
  <c r="W145"/>
  <c r="W7"/>
  <c r="AP54"/>
  <c r="AP58"/>
  <c r="AP60"/>
  <c r="AP68"/>
  <c r="AP114"/>
  <c r="AP116"/>
  <c r="AP118"/>
  <c r="AP120"/>
  <c r="AP122"/>
  <c r="AP124"/>
  <c r="AP126"/>
  <c r="AP128"/>
  <c r="AP130"/>
  <c r="AP132"/>
  <c r="AP134"/>
  <c r="AP136"/>
  <c r="AP62"/>
  <c r="AP70"/>
  <c r="AP56"/>
  <c r="AP72"/>
  <c r="AP78"/>
  <c r="AP74"/>
  <c r="AP90"/>
  <c r="AP94"/>
  <c r="AP98"/>
  <c r="AP102"/>
  <c r="AP106"/>
  <c r="AP110"/>
  <c r="AP66"/>
  <c r="AP82"/>
  <c r="AP88"/>
  <c r="AP100"/>
  <c r="AP146"/>
  <c r="AP152"/>
  <c r="AP64"/>
  <c r="AP76"/>
  <c r="AP84"/>
  <c r="AP96"/>
  <c r="AP112"/>
  <c r="AP142"/>
  <c r="AP148"/>
  <c r="AP162"/>
  <c r="AP164"/>
  <c r="AP166"/>
  <c r="AP168"/>
  <c r="AP170"/>
  <c r="AP172"/>
  <c r="AP86"/>
  <c r="AP150"/>
  <c r="AP156"/>
  <c r="AP158"/>
  <c r="AP89"/>
  <c r="AP80"/>
  <c r="AP108"/>
  <c r="AP138"/>
  <c r="AP144"/>
  <c r="AP55"/>
  <c r="AP57"/>
  <c r="AP59"/>
  <c r="AP61"/>
  <c r="AP63"/>
  <c r="AP65"/>
  <c r="AP67"/>
  <c r="AP69"/>
  <c r="AP71"/>
  <c r="AP73"/>
  <c r="AP75"/>
  <c r="AP77"/>
  <c r="AP79"/>
  <c r="AP81"/>
  <c r="AP83"/>
  <c r="AP85"/>
  <c r="AP87"/>
  <c r="AP137"/>
  <c r="AP139"/>
  <c r="AP141"/>
  <c r="AP143"/>
  <c r="AP145"/>
  <c r="AP147"/>
  <c r="AP149"/>
  <c r="AP151"/>
  <c r="AP153"/>
  <c r="AP155"/>
  <c r="AP157"/>
  <c r="AP159"/>
  <c r="AP9"/>
  <c r="AP13"/>
  <c r="AP17"/>
  <c r="AP21"/>
  <c r="AP25"/>
  <c r="AP140"/>
  <c r="AP91"/>
  <c r="AP95"/>
  <c r="AP99"/>
  <c r="AP103"/>
  <c r="AP107"/>
  <c r="AP111"/>
  <c r="AP169"/>
  <c r="AP10"/>
  <c r="AP12"/>
  <c r="AP19"/>
  <c r="AP26"/>
  <c r="AP27"/>
  <c r="AP31"/>
  <c r="AP35"/>
  <c r="AP39"/>
  <c r="AP43"/>
  <c r="AP47"/>
  <c r="AP51"/>
  <c r="AP115"/>
  <c r="AP119"/>
  <c r="AP123"/>
  <c r="AP127"/>
  <c r="AP131"/>
  <c r="AP135"/>
  <c r="AP163"/>
  <c r="AP171"/>
  <c r="AP8"/>
  <c r="AP15"/>
  <c r="AP104"/>
  <c r="AP160"/>
  <c r="AP92"/>
  <c r="AP154"/>
  <c r="AP117"/>
  <c r="AP121"/>
  <c r="AP125"/>
  <c r="AP129"/>
  <c r="AP133"/>
  <c r="AP161"/>
  <c r="AP167"/>
  <c r="AP14"/>
  <c r="AP16"/>
  <c r="AP23"/>
  <c r="AP30"/>
  <c r="AP34"/>
  <c r="AP38"/>
  <c r="AP42"/>
  <c r="AP46"/>
  <c r="AP50"/>
  <c r="AP52"/>
  <c r="AP101"/>
  <c r="AP113"/>
  <c r="AP173"/>
  <c r="AP11"/>
  <c r="AP22"/>
  <c r="AP28"/>
  <c r="AP36"/>
  <c r="AP44"/>
  <c r="AP97"/>
  <c r="AP41"/>
  <c r="AP105"/>
  <c r="AP165"/>
  <c r="AP29"/>
  <c r="AP37"/>
  <c r="AP45"/>
  <c r="AP53"/>
  <c r="AP18"/>
  <c r="AP33"/>
  <c r="AP49"/>
  <c r="AP93"/>
  <c r="AP109"/>
  <c r="AP20"/>
  <c r="AP24"/>
  <c r="AP32"/>
  <c r="AP40"/>
  <c r="AP48"/>
  <c r="AP7"/>
  <c r="R64"/>
  <c r="R72"/>
  <c r="R114"/>
  <c r="R116"/>
  <c r="R118"/>
  <c r="R120"/>
  <c r="R122"/>
  <c r="R124"/>
  <c r="R126"/>
  <c r="R128"/>
  <c r="R130"/>
  <c r="R132"/>
  <c r="R134"/>
  <c r="R136"/>
  <c r="R58"/>
  <c r="R66"/>
  <c r="R74"/>
  <c r="R60"/>
  <c r="R78"/>
  <c r="R62"/>
  <c r="R92"/>
  <c r="R96"/>
  <c r="R100"/>
  <c r="R104"/>
  <c r="R108"/>
  <c r="R112"/>
  <c r="R70"/>
  <c r="R86"/>
  <c r="R102"/>
  <c r="R140"/>
  <c r="R150"/>
  <c r="R68"/>
  <c r="R82"/>
  <c r="R88"/>
  <c r="R98"/>
  <c r="R146"/>
  <c r="R152"/>
  <c r="R162"/>
  <c r="R164"/>
  <c r="R166"/>
  <c r="R168"/>
  <c r="R170"/>
  <c r="R172"/>
  <c r="R56"/>
  <c r="R106"/>
  <c r="R154"/>
  <c r="R158"/>
  <c r="R89"/>
  <c r="R84"/>
  <c r="R94"/>
  <c r="R142"/>
  <c r="R148"/>
  <c r="R55"/>
  <c r="R57"/>
  <c r="R59"/>
  <c r="R61"/>
  <c r="R63"/>
  <c r="R65"/>
  <c r="R67"/>
  <c r="R69"/>
  <c r="R71"/>
  <c r="R73"/>
  <c r="R75"/>
  <c r="R77"/>
  <c r="R79"/>
  <c r="R81"/>
  <c r="R83"/>
  <c r="R85"/>
  <c r="R87"/>
  <c r="R139"/>
  <c r="R141"/>
  <c r="R143"/>
  <c r="R145"/>
  <c r="R147"/>
  <c r="R149"/>
  <c r="R151"/>
  <c r="R153"/>
  <c r="R155"/>
  <c r="R157"/>
  <c r="R159"/>
  <c r="R9"/>
  <c r="R13"/>
  <c r="R17"/>
  <c r="R21"/>
  <c r="R25"/>
  <c r="R90"/>
  <c r="R160"/>
  <c r="R93"/>
  <c r="R97"/>
  <c r="R101"/>
  <c r="R105"/>
  <c r="R109"/>
  <c r="R165"/>
  <c r="R173"/>
  <c r="R11"/>
  <c r="R18"/>
  <c r="R20"/>
  <c r="R27"/>
  <c r="R31"/>
  <c r="R35"/>
  <c r="R39"/>
  <c r="R43"/>
  <c r="R47"/>
  <c r="R51"/>
  <c r="R115"/>
  <c r="R119"/>
  <c r="R123"/>
  <c r="R127"/>
  <c r="R131"/>
  <c r="R135"/>
  <c r="R161"/>
  <c r="R167"/>
  <c r="R14"/>
  <c r="R16"/>
  <c r="R76"/>
  <c r="R80"/>
  <c r="R138"/>
  <c r="R144"/>
  <c r="R156"/>
  <c r="R110"/>
  <c r="R117"/>
  <c r="R121"/>
  <c r="R125"/>
  <c r="R129"/>
  <c r="R133"/>
  <c r="R137"/>
  <c r="R163"/>
  <c r="R171"/>
  <c r="R8"/>
  <c r="R15"/>
  <c r="R22"/>
  <c r="R24"/>
  <c r="R30"/>
  <c r="R34"/>
  <c r="R38"/>
  <c r="R42"/>
  <c r="R46"/>
  <c r="R50"/>
  <c r="R103"/>
  <c r="R10"/>
  <c r="R28"/>
  <c r="R36"/>
  <c r="R44"/>
  <c r="R52"/>
  <c r="R54"/>
  <c r="R12"/>
  <c r="R33"/>
  <c r="R53"/>
  <c r="R91"/>
  <c r="R107"/>
  <c r="R169"/>
  <c r="R29"/>
  <c r="R37"/>
  <c r="R45"/>
  <c r="R99"/>
  <c r="R26"/>
  <c r="R41"/>
  <c r="R49"/>
  <c r="R95"/>
  <c r="R111"/>
  <c r="R113"/>
  <c r="R19"/>
  <c r="R23"/>
  <c r="R32"/>
  <c r="R40"/>
  <c r="R48"/>
  <c r="R7"/>
  <c r="AE54"/>
  <c r="AE56"/>
  <c r="AE58"/>
  <c r="AE60"/>
  <c r="AE62"/>
  <c r="AE64"/>
  <c r="AE66"/>
  <c r="AE68"/>
  <c r="AE70"/>
  <c r="AE72"/>
  <c r="AE74"/>
  <c r="AE76"/>
  <c r="AE78"/>
  <c r="AE80"/>
  <c r="AE82"/>
  <c r="AE84"/>
  <c r="AE86"/>
  <c r="AE88"/>
  <c r="AE138"/>
  <c r="AE140"/>
  <c r="AE142"/>
  <c r="AE144"/>
  <c r="AE146"/>
  <c r="AE148"/>
  <c r="AE150"/>
  <c r="AE152"/>
  <c r="AE154"/>
  <c r="AE52"/>
  <c r="AE90"/>
  <c r="AE100"/>
  <c r="AE106"/>
  <c r="AE116"/>
  <c r="AE122"/>
  <c r="AE132"/>
  <c r="AE8"/>
  <c r="AE10"/>
  <c r="AE12"/>
  <c r="AE14"/>
  <c r="AE16"/>
  <c r="AE18"/>
  <c r="AE20"/>
  <c r="AE22"/>
  <c r="AE96"/>
  <c r="AE102"/>
  <c r="AE112"/>
  <c r="AE118"/>
  <c r="AE128"/>
  <c r="AE134"/>
  <c r="AE156"/>
  <c r="AE158"/>
  <c r="AE160"/>
  <c r="AE53"/>
  <c r="AE104"/>
  <c r="AE110"/>
  <c r="AE136"/>
  <c r="AE164"/>
  <c r="AE168"/>
  <c r="AE172"/>
  <c r="AE26"/>
  <c r="AE29"/>
  <c r="AE34"/>
  <c r="AE37"/>
  <c r="AE42"/>
  <c r="AE45"/>
  <c r="AE50"/>
  <c r="AE92"/>
  <c r="AE98"/>
  <c r="AE124"/>
  <c r="AE130"/>
  <c r="AE11"/>
  <c r="AE15"/>
  <c r="AE19"/>
  <c r="AE23"/>
  <c r="AE28"/>
  <c r="AE31"/>
  <c r="AE36"/>
  <c r="AE39"/>
  <c r="AE44"/>
  <c r="AE47"/>
  <c r="AE89"/>
  <c r="AE91"/>
  <c r="AE93"/>
  <c r="AE95"/>
  <c r="AE97"/>
  <c r="AE99"/>
  <c r="AE101"/>
  <c r="AE103"/>
  <c r="AE105"/>
  <c r="AE107"/>
  <c r="AE109"/>
  <c r="AE111"/>
  <c r="AE115"/>
  <c r="AE117"/>
  <c r="AE119"/>
  <c r="AE121"/>
  <c r="AE123"/>
  <c r="AE125"/>
  <c r="AE127"/>
  <c r="AE129"/>
  <c r="AE131"/>
  <c r="AE133"/>
  <c r="AE135"/>
  <c r="AE137"/>
  <c r="AE163"/>
  <c r="AE165"/>
  <c r="AE169"/>
  <c r="AE171"/>
  <c r="AE173"/>
  <c r="AE94"/>
  <c r="AE166"/>
  <c r="AE25"/>
  <c r="AE38"/>
  <c r="AE41"/>
  <c r="AE167"/>
  <c r="AE9"/>
  <c r="AE17"/>
  <c r="AE32"/>
  <c r="AE35"/>
  <c r="AE48"/>
  <c r="AE51"/>
  <c r="AE57"/>
  <c r="AE61"/>
  <c r="AE65"/>
  <c r="AE69"/>
  <c r="AE73"/>
  <c r="AE77"/>
  <c r="AE81"/>
  <c r="AE85"/>
  <c r="AE141"/>
  <c r="AE145"/>
  <c r="AE149"/>
  <c r="AE153"/>
  <c r="AE157"/>
  <c r="AE120"/>
  <c r="AE126"/>
  <c r="AE162"/>
  <c r="AE170"/>
  <c r="AE30"/>
  <c r="AE33"/>
  <c r="AE108"/>
  <c r="AE114"/>
  <c r="AE13"/>
  <c r="AE21"/>
  <c r="AE24"/>
  <c r="AE27"/>
  <c r="AE40"/>
  <c r="AE43"/>
  <c r="AE55"/>
  <c r="AE59"/>
  <c r="AE63"/>
  <c r="AE67"/>
  <c r="AE71"/>
  <c r="AE75"/>
  <c r="AE79"/>
  <c r="AE83"/>
  <c r="AE87"/>
  <c r="AE139"/>
  <c r="AE143"/>
  <c r="AE147"/>
  <c r="AE151"/>
  <c r="AE155"/>
  <c r="AE161"/>
  <c r="AE159"/>
  <c r="AE46"/>
  <c r="AE49"/>
  <c r="AE113"/>
  <c r="AE7"/>
  <c r="AF56"/>
  <c r="AF58"/>
  <c r="AF64"/>
  <c r="AF72"/>
  <c r="AF90"/>
  <c r="AF92"/>
  <c r="AF94"/>
  <c r="AF96"/>
  <c r="AF98"/>
  <c r="AF100"/>
  <c r="AF102"/>
  <c r="AF104"/>
  <c r="AF106"/>
  <c r="AF108"/>
  <c r="AF110"/>
  <c r="AF112"/>
  <c r="AF66"/>
  <c r="AF74"/>
  <c r="AF76"/>
  <c r="AF78"/>
  <c r="AF80"/>
  <c r="AF82"/>
  <c r="AF84"/>
  <c r="AF86"/>
  <c r="AF88"/>
  <c r="AF138"/>
  <c r="AF140"/>
  <c r="AF142"/>
  <c r="AF144"/>
  <c r="AF146"/>
  <c r="AF148"/>
  <c r="AF150"/>
  <c r="AF152"/>
  <c r="AF154"/>
  <c r="AF156"/>
  <c r="AF68"/>
  <c r="AF70"/>
  <c r="AF116"/>
  <c r="AF120"/>
  <c r="AF124"/>
  <c r="AF128"/>
  <c r="AF132"/>
  <c r="AF136"/>
  <c r="AF118"/>
  <c r="AF134"/>
  <c r="AF158"/>
  <c r="AF160"/>
  <c r="AF114"/>
  <c r="AF130"/>
  <c r="AF53"/>
  <c r="AF60"/>
  <c r="AF55"/>
  <c r="AF57"/>
  <c r="AF59"/>
  <c r="AF61"/>
  <c r="AF63"/>
  <c r="AF65"/>
  <c r="AF67"/>
  <c r="AF69"/>
  <c r="AF71"/>
  <c r="AF73"/>
  <c r="AF75"/>
  <c r="AF77"/>
  <c r="AF79"/>
  <c r="AF81"/>
  <c r="AF83"/>
  <c r="AF85"/>
  <c r="AF87"/>
  <c r="AF137"/>
  <c r="AF139"/>
  <c r="AF141"/>
  <c r="AF143"/>
  <c r="AF145"/>
  <c r="AF147"/>
  <c r="AF149"/>
  <c r="AF151"/>
  <c r="AF153"/>
  <c r="AF155"/>
  <c r="AF157"/>
  <c r="AF126"/>
  <c r="AF162"/>
  <c r="AF166"/>
  <c r="AF170"/>
  <c r="AF52"/>
  <c r="AF113"/>
  <c r="AF8"/>
  <c r="AF12"/>
  <c r="AF16"/>
  <c r="AF20"/>
  <c r="AF24"/>
  <c r="AF117"/>
  <c r="AF121"/>
  <c r="AF125"/>
  <c r="AF129"/>
  <c r="AF133"/>
  <c r="AF165"/>
  <c r="AF173"/>
  <c r="AF9"/>
  <c r="AF11"/>
  <c r="AF18"/>
  <c r="AF25"/>
  <c r="AF30"/>
  <c r="AF34"/>
  <c r="AF38"/>
  <c r="AF42"/>
  <c r="AF46"/>
  <c r="AF50"/>
  <c r="AF62"/>
  <c r="AF164"/>
  <c r="AF172"/>
  <c r="AF91"/>
  <c r="AF95"/>
  <c r="AF99"/>
  <c r="AF103"/>
  <c r="AF107"/>
  <c r="AF111"/>
  <c r="AF161"/>
  <c r="AF167"/>
  <c r="AF14"/>
  <c r="AF21"/>
  <c r="AF122"/>
  <c r="AF168"/>
  <c r="AF54"/>
  <c r="AF93"/>
  <c r="AF97"/>
  <c r="AF101"/>
  <c r="AF105"/>
  <c r="AF109"/>
  <c r="AF159"/>
  <c r="AF163"/>
  <c r="AF171"/>
  <c r="AF13"/>
  <c r="AF15"/>
  <c r="AF22"/>
  <c r="AF29"/>
  <c r="AF33"/>
  <c r="AF37"/>
  <c r="AF41"/>
  <c r="AF45"/>
  <c r="AF49"/>
  <c r="AF89"/>
  <c r="AF119"/>
  <c r="AF135"/>
  <c r="AF23"/>
  <c r="AF27"/>
  <c r="AF35"/>
  <c r="AF43"/>
  <c r="AF51"/>
  <c r="AF115"/>
  <c r="AF40"/>
  <c r="AF48"/>
  <c r="AF123"/>
  <c r="AF19"/>
  <c r="AF26"/>
  <c r="AF28"/>
  <c r="AF36"/>
  <c r="AF44"/>
  <c r="AF131"/>
  <c r="AF10"/>
  <c r="AF32"/>
  <c r="AF127"/>
  <c r="AF169"/>
  <c r="AF17"/>
  <c r="AF31"/>
  <c r="AF39"/>
  <c r="AF47"/>
  <c r="AF7"/>
  <c r="X56"/>
  <c r="X58"/>
  <c r="X60"/>
  <c r="X62"/>
  <c r="X64"/>
  <c r="X66"/>
  <c r="X68"/>
  <c r="X70"/>
  <c r="X72"/>
  <c r="X74"/>
  <c r="X76"/>
  <c r="X78"/>
  <c r="X80"/>
  <c r="X82"/>
  <c r="X84"/>
  <c r="X86"/>
  <c r="X88"/>
  <c r="X138"/>
  <c r="X140"/>
  <c r="X142"/>
  <c r="X144"/>
  <c r="X146"/>
  <c r="X148"/>
  <c r="X150"/>
  <c r="X152"/>
  <c r="X154"/>
  <c r="X156"/>
  <c r="X90"/>
  <c r="X96"/>
  <c r="X106"/>
  <c r="X112"/>
  <c r="X114"/>
  <c r="X124"/>
  <c r="X130"/>
  <c r="X92"/>
  <c r="X102"/>
  <c r="X108"/>
  <c r="X120"/>
  <c r="X126"/>
  <c r="X136"/>
  <c r="X158"/>
  <c r="X160"/>
  <c r="X94"/>
  <c r="X100"/>
  <c r="X118"/>
  <c r="X164"/>
  <c r="X168"/>
  <c r="X172"/>
  <c r="X113"/>
  <c r="X132"/>
  <c r="X91"/>
  <c r="X93"/>
  <c r="X95"/>
  <c r="X97"/>
  <c r="X99"/>
  <c r="X101"/>
  <c r="X103"/>
  <c r="X105"/>
  <c r="X107"/>
  <c r="X109"/>
  <c r="X111"/>
  <c r="X115"/>
  <c r="X117"/>
  <c r="X119"/>
  <c r="X121"/>
  <c r="X123"/>
  <c r="X125"/>
  <c r="X127"/>
  <c r="X129"/>
  <c r="X131"/>
  <c r="X133"/>
  <c r="X135"/>
  <c r="X137"/>
  <c r="X161"/>
  <c r="X163"/>
  <c r="X165"/>
  <c r="X167"/>
  <c r="X169"/>
  <c r="X171"/>
  <c r="X173"/>
  <c r="X11"/>
  <c r="X15"/>
  <c r="X19"/>
  <c r="X23"/>
  <c r="X166"/>
  <c r="X8"/>
  <c r="X10"/>
  <c r="X17"/>
  <c r="X24"/>
  <c r="X26"/>
  <c r="X29"/>
  <c r="X33"/>
  <c r="X37"/>
  <c r="X41"/>
  <c r="X45"/>
  <c r="X49"/>
  <c r="X55"/>
  <c r="X59"/>
  <c r="X63"/>
  <c r="X67"/>
  <c r="X71"/>
  <c r="X75"/>
  <c r="X79"/>
  <c r="X83"/>
  <c r="X87"/>
  <c r="X139"/>
  <c r="X143"/>
  <c r="X147"/>
  <c r="X149"/>
  <c r="X151"/>
  <c r="X155"/>
  <c r="X159"/>
  <c r="X13"/>
  <c r="X20"/>
  <c r="X110"/>
  <c r="X128"/>
  <c r="X134"/>
  <c r="X162"/>
  <c r="X170"/>
  <c r="X98"/>
  <c r="X104"/>
  <c r="X116"/>
  <c r="X122"/>
  <c r="X57"/>
  <c r="X61"/>
  <c r="X65"/>
  <c r="X69"/>
  <c r="X73"/>
  <c r="X77"/>
  <c r="X81"/>
  <c r="X85"/>
  <c r="X89"/>
  <c r="X141"/>
  <c r="X145"/>
  <c r="X153"/>
  <c r="X157"/>
  <c r="X12"/>
  <c r="X14"/>
  <c r="X21"/>
  <c r="X28"/>
  <c r="X32"/>
  <c r="X36"/>
  <c r="X40"/>
  <c r="X44"/>
  <c r="X48"/>
  <c r="X52"/>
  <c r="X53"/>
  <c r="X18"/>
  <c r="X34"/>
  <c r="X42"/>
  <c r="X50"/>
  <c r="X25"/>
  <c r="X31"/>
  <c r="X39"/>
  <c r="X16"/>
  <c r="X27"/>
  <c r="X35"/>
  <c r="X43"/>
  <c r="X51"/>
  <c r="X47"/>
  <c r="X54"/>
  <c r="X9"/>
  <c r="X22"/>
  <c r="X30"/>
  <c r="X38"/>
  <c r="X46"/>
  <c r="X7"/>
  <c r="Z167"/>
  <c r="Z166"/>
  <c r="Z159"/>
  <c r="Z158"/>
  <c r="Z151"/>
  <c r="Z150"/>
  <c r="Z143"/>
  <c r="Z142"/>
  <c r="Z139"/>
  <c r="Z137"/>
  <c r="Z135"/>
  <c r="Z133"/>
  <c r="Z131"/>
  <c r="Z129"/>
  <c r="Z127"/>
  <c r="Z125"/>
  <c r="Z123"/>
  <c r="Z121"/>
  <c r="Z119"/>
  <c r="Z117"/>
  <c r="Z115"/>
  <c r="Z113"/>
  <c r="Z111"/>
  <c r="Z109"/>
  <c r="Z107"/>
  <c r="Z105"/>
  <c r="Z103"/>
  <c r="Z101"/>
  <c r="Z99"/>
  <c r="Z172"/>
  <c r="Z169"/>
  <c r="Z162"/>
  <c r="Z157"/>
  <c r="Z152"/>
  <c r="Z147"/>
  <c r="Z140"/>
  <c r="Z134"/>
  <c r="Z126"/>
  <c r="Z118"/>
  <c r="Z110"/>
  <c r="Z102"/>
  <c r="Z96"/>
  <c r="Z94"/>
  <c r="Z92"/>
  <c r="Z90"/>
  <c r="Z88"/>
  <c r="Z86"/>
  <c r="Z84"/>
  <c r="Z82"/>
  <c r="Z80"/>
  <c r="Z78"/>
  <c r="Z76"/>
  <c r="Z74"/>
  <c r="Z72"/>
  <c r="Z70"/>
  <c r="Z68"/>
  <c r="Z66"/>
  <c r="Z64"/>
  <c r="Z62"/>
  <c r="Z60"/>
  <c r="Z58"/>
  <c r="Z56"/>
  <c r="Z54"/>
  <c r="Z52"/>
  <c r="Z50"/>
  <c r="Z48"/>
  <c r="Z46"/>
  <c r="Z44"/>
  <c r="Z42"/>
  <c r="Z40"/>
  <c r="Z38"/>
  <c r="Z36"/>
  <c r="Z34"/>
  <c r="Z32"/>
  <c r="Z30"/>
  <c r="Z28"/>
  <c r="Z26"/>
  <c r="Z24"/>
  <c r="Z22"/>
  <c r="Z20"/>
  <c r="Z18"/>
  <c r="Z16"/>
  <c r="Z14"/>
  <c r="Z12"/>
  <c r="Z160"/>
  <c r="Z141"/>
  <c r="Z130"/>
  <c r="Z120"/>
  <c r="Z108"/>
  <c r="Z98"/>
  <c r="Z93"/>
  <c r="Z85"/>
  <c r="Z77"/>
  <c r="Z69"/>
  <c r="Z61"/>
  <c r="Z53"/>
  <c r="Z45"/>
  <c r="Z37"/>
  <c r="Z29"/>
  <c r="Z21"/>
  <c r="Z13"/>
  <c r="Z173"/>
  <c r="Z171"/>
  <c r="Z156"/>
  <c r="Z155"/>
  <c r="Z154"/>
  <c r="Z153"/>
  <c r="Z132"/>
  <c r="Z122"/>
  <c r="Z112"/>
  <c r="Z100"/>
  <c r="Z95"/>
  <c r="Z87"/>
  <c r="Z79"/>
  <c r="Z71"/>
  <c r="Z63"/>
  <c r="Z55"/>
  <c r="Z47"/>
  <c r="Z39"/>
  <c r="Z31"/>
  <c r="Z23"/>
  <c r="Z15"/>
  <c r="Z11"/>
  <c r="Z9"/>
  <c r="Z7"/>
  <c r="Z170"/>
  <c r="Z168"/>
  <c r="Z149"/>
  <c r="Z136"/>
  <c r="Z124"/>
  <c r="Z114"/>
  <c r="Z104"/>
  <c r="Z97"/>
  <c r="Z89"/>
  <c r="Z164"/>
  <c r="Z145"/>
  <c r="Z138"/>
  <c r="Z83"/>
  <c r="Z67"/>
  <c r="Z51"/>
  <c r="Z35"/>
  <c r="Z81"/>
  <c r="Z41"/>
  <c r="Z27"/>
  <c r="Z19"/>
  <c r="Z10"/>
  <c r="Z165"/>
  <c r="Z73"/>
  <c r="Z59"/>
  <c r="Z163"/>
  <c r="Z91"/>
  <c r="Z43"/>
  <c r="Z161"/>
  <c r="Z146"/>
  <c r="Z106"/>
  <c r="Z75"/>
  <c r="Z65"/>
  <c r="Z25"/>
  <c r="Z144"/>
  <c r="Z128"/>
  <c r="Z49"/>
  <c r="Z8"/>
  <c r="Z148"/>
  <c r="Z116"/>
  <c r="Z57"/>
  <c r="Z17"/>
  <c r="Z33"/>
  <c r="AL66"/>
  <c r="AL74"/>
  <c r="AL58"/>
  <c r="AL60"/>
  <c r="AL68"/>
  <c r="AL114"/>
  <c r="AL116"/>
  <c r="AL118"/>
  <c r="AL120"/>
  <c r="AL122"/>
  <c r="AL124"/>
  <c r="AL126"/>
  <c r="AL128"/>
  <c r="AL130"/>
  <c r="AL132"/>
  <c r="AL134"/>
  <c r="AL136"/>
  <c r="AL54"/>
  <c r="AL62"/>
  <c r="AL64"/>
  <c r="AL76"/>
  <c r="AL80"/>
  <c r="AL84"/>
  <c r="AL88"/>
  <c r="AL90"/>
  <c r="AL94"/>
  <c r="AL98"/>
  <c r="AL102"/>
  <c r="AL106"/>
  <c r="AL110"/>
  <c r="AL140"/>
  <c r="AL144"/>
  <c r="AL148"/>
  <c r="AL152"/>
  <c r="AL156"/>
  <c r="AL56"/>
  <c r="AL72"/>
  <c r="AL104"/>
  <c r="AL142"/>
  <c r="AL162"/>
  <c r="AL164"/>
  <c r="AL166"/>
  <c r="AL168"/>
  <c r="AL170"/>
  <c r="AL172"/>
  <c r="AL70"/>
  <c r="AL100"/>
  <c r="AL138"/>
  <c r="AL154"/>
  <c r="AL92"/>
  <c r="AL115"/>
  <c r="AL117"/>
  <c r="AL119"/>
  <c r="AL121"/>
  <c r="AL123"/>
  <c r="AL125"/>
  <c r="AL127"/>
  <c r="AL129"/>
  <c r="AL131"/>
  <c r="AL133"/>
  <c r="AL135"/>
  <c r="AL78"/>
  <c r="AL86"/>
  <c r="AL112"/>
  <c r="AL150"/>
  <c r="AL158"/>
  <c r="AL89"/>
  <c r="AL10"/>
  <c r="AL14"/>
  <c r="AL18"/>
  <c r="AL22"/>
  <c r="AL26"/>
  <c r="AL82"/>
  <c r="AL108"/>
  <c r="AL146"/>
  <c r="AL57"/>
  <c r="AL61"/>
  <c r="AL65"/>
  <c r="AL69"/>
  <c r="AL73"/>
  <c r="AL77"/>
  <c r="AL81"/>
  <c r="AL85"/>
  <c r="AL91"/>
  <c r="AL95"/>
  <c r="AL99"/>
  <c r="AL103"/>
  <c r="AL107"/>
  <c r="AL111"/>
  <c r="AL137"/>
  <c r="AL141"/>
  <c r="AL145"/>
  <c r="AL149"/>
  <c r="AL153"/>
  <c r="AL157"/>
  <c r="AL161"/>
  <c r="AL167"/>
  <c r="AL8"/>
  <c r="AL15"/>
  <c r="AL17"/>
  <c r="AL24"/>
  <c r="AL28"/>
  <c r="AL32"/>
  <c r="AL36"/>
  <c r="AL40"/>
  <c r="AL44"/>
  <c r="AL48"/>
  <c r="AL96"/>
  <c r="AL53"/>
  <c r="AL159"/>
  <c r="AL169"/>
  <c r="AL11"/>
  <c r="AL13"/>
  <c r="AL20"/>
  <c r="AL160"/>
  <c r="AL113"/>
  <c r="AL165"/>
  <c r="AL173"/>
  <c r="AL12"/>
  <c r="AL19"/>
  <c r="AL21"/>
  <c r="AL27"/>
  <c r="AL31"/>
  <c r="AL35"/>
  <c r="AL39"/>
  <c r="AL43"/>
  <c r="AL47"/>
  <c r="AL51"/>
  <c r="AL63"/>
  <c r="AL79"/>
  <c r="AL105"/>
  <c r="AL143"/>
  <c r="AL16"/>
  <c r="AL33"/>
  <c r="AL41"/>
  <c r="AL49"/>
  <c r="AL101"/>
  <c r="AL23"/>
  <c r="AL46"/>
  <c r="AL52"/>
  <c r="AL67"/>
  <c r="AL83"/>
  <c r="AL93"/>
  <c r="AL109"/>
  <c r="AL147"/>
  <c r="AL171"/>
  <c r="AL9"/>
  <c r="AL25"/>
  <c r="AL34"/>
  <c r="AL42"/>
  <c r="AL50"/>
  <c r="AL59"/>
  <c r="AL75"/>
  <c r="AL139"/>
  <c r="AL155"/>
  <c r="AL30"/>
  <c r="AL38"/>
  <c r="AL55"/>
  <c r="AL71"/>
  <c r="AL87"/>
  <c r="AL97"/>
  <c r="AL151"/>
  <c r="AL163"/>
  <c r="AL29"/>
  <c r="AL37"/>
  <c r="AL45"/>
  <c r="AL7"/>
  <c r="K62"/>
  <c r="K70"/>
  <c r="K54"/>
  <c r="K64"/>
  <c r="K72"/>
  <c r="K90"/>
  <c r="K92"/>
  <c r="K94"/>
  <c r="K96"/>
  <c r="K98"/>
  <c r="K100"/>
  <c r="K102"/>
  <c r="K104"/>
  <c r="K106"/>
  <c r="K108"/>
  <c r="K110"/>
  <c r="K112"/>
  <c r="K114"/>
  <c r="K116"/>
  <c r="K118"/>
  <c r="K120"/>
  <c r="K122"/>
  <c r="K124"/>
  <c r="K126"/>
  <c r="K128"/>
  <c r="K130"/>
  <c r="K132"/>
  <c r="K134"/>
  <c r="K136"/>
  <c r="K58"/>
  <c r="K56"/>
  <c r="K60"/>
  <c r="K76"/>
  <c r="K80"/>
  <c r="K84"/>
  <c r="K88"/>
  <c r="K140"/>
  <c r="K144"/>
  <c r="K148"/>
  <c r="K152"/>
  <c r="K138"/>
  <c r="K154"/>
  <c r="K162"/>
  <c r="K164"/>
  <c r="K166"/>
  <c r="K168"/>
  <c r="K170"/>
  <c r="K172"/>
  <c r="K86"/>
  <c r="K150"/>
  <c r="K9"/>
  <c r="K11"/>
  <c r="K13"/>
  <c r="K15"/>
  <c r="K17"/>
  <c r="K19"/>
  <c r="K21"/>
  <c r="K23"/>
  <c r="K25"/>
  <c r="K27"/>
  <c r="K29"/>
  <c r="K31"/>
  <c r="K33"/>
  <c r="K35"/>
  <c r="K37"/>
  <c r="K39"/>
  <c r="K41"/>
  <c r="K43"/>
  <c r="K45"/>
  <c r="K47"/>
  <c r="K49"/>
  <c r="K51"/>
  <c r="K78"/>
  <c r="K142"/>
  <c r="K8"/>
  <c r="K12"/>
  <c r="K16"/>
  <c r="K20"/>
  <c r="K28"/>
  <c r="K36"/>
  <c r="K44"/>
  <c r="K52"/>
  <c r="K91"/>
  <c r="K93"/>
  <c r="K95"/>
  <c r="K97"/>
  <c r="K99"/>
  <c r="K101"/>
  <c r="K103"/>
  <c r="K105"/>
  <c r="K107"/>
  <c r="K109"/>
  <c r="K111"/>
  <c r="K115"/>
  <c r="K117"/>
  <c r="K119"/>
  <c r="K121"/>
  <c r="K123"/>
  <c r="K125"/>
  <c r="K127"/>
  <c r="K129"/>
  <c r="K131"/>
  <c r="K133"/>
  <c r="K135"/>
  <c r="K137"/>
  <c r="K68"/>
  <c r="K74"/>
  <c r="K158"/>
  <c r="K30"/>
  <c r="K38"/>
  <c r="K46"/>
  <c r="K167"/>
  <c r="K66"/>
  <c r="K14"/>
  <c r="K22"/>
  <c r="K24"/>
  <c r="K40"/>
  <c r="K53"/>
  <c r="K57"/>
  <c r="K61"/>
  <c r="K65"/>
  <c r="K69"/>
  <c r="K73"/>
  <c r="K77"/>
  <c r="K81"/>
  <c r="K85"/>
  <c r="K89"/>
  <c r="K141"/>
  <c r="K145"/>
  <c r="K149"/>
  <c r="K153"/>
  <c r="K161"/>
  <c r="K165"/>
  <c r="K173"/>
  <c r="K160"/>
  <c r="K34"/>
  <c r="K50"/>
  <c r="K113"/>
  <c r="K10"/>
  <c r="K18"/>
  <c r="K32"/>
  <c r="K82"/>
  <c r="K146"/>
  <c r="K156"/>
  <c r="K26"/>
  <c r="K42"/>
  <c r="K159"/>
  <c r="K163"/>
  <c r="K171"/>
  <c r="K59"/>
  <c r="K75"/>
  <c r="K139"/>
  <c r="K155"/>
  <c r="K157"/>
  <c r="K151"/>
  <c r="K169"/>
  <c r="K63"/>
  <c r="K79"/>
  <c r="K143"/>
  <c r="K48"/>
  <c r="K55"/>
  <c r="K71"/>
  <c r="K87"/>
  <c r="K67"/>
  <c r="K83"/>
  <c r="K147"/>
  <c r="K7"/>
  <c r="AO173"/>
  <c r="AO171"/>
  <c r="AO169"/>
  <c r="AO167"/>
  <c r="AO165"/>
  <c r="AO163"/>
  <c r="AO161"/>
  <c r="AO159"/>
  <c r="AO157"/>
  <c r="AO155"/>
  <c r="AO153"/>
  <c r="AO151"/>
  <c r="AO149"/>
  <c r="AO147"/>
  <c r="AO145"/>
  <c r="AO143"/>
  <c r="AO141"/>
  <c r="AO166"/>
  <c r="AO158"/>
  <c r="AO150"/>
  <c r="AO142"/>
  <c r="AO170"/>
  <c r="AO160"/>
  <c r="AO148"/>
  <c r="AO134"/>
  <c r="AO133"/>
  <c r="AO126"/>
  <c r="AO125"/>
  <c r="AO118"/>
  <c r="AO117"/>
  <c r="AO110"/>
  <c r="AO109"/>
  <c r="AO102"/>
  <c r="AO101"/>
  <c r="AO168"/>
  <c r="AO138"/>
  <c r="AO131"/>
  <c r="AO128"/>
  <c r="AO121"/>
  <c r="AO116"/>
  <c r="AO111"/>
  <c r="AO106"/>
  <c r="AO99"/>
  <c r="AO93"/>
  <c r="AO92"/>
  <c r="AO85"/>
  <c r="AO84"/>
  <c r="AO77"/>
  <c r="AO76"/>
  <c r="AO69"/>
  <c r="AO68"/>
  <c r="AO61"/>
  <c r="AO60"/>
  <c r="AO53"/>
  <c r="AO52"/>
  <c r="AO45"/>
  <c r="AO44"/>
  <c r="AO37"/>
  <c r="AO36"/>
  <c r="AO29"/>
  <c r="AO28"/>
  <c r="AO21"/>
  <c r="AO20"/>
  <c r="AO13"/>
  <c r="AO12"/>
  <c r="AO11"/>
  <c r="AO9"/>
  <c r="AO7"/>
  <c r="AO164"/>
  <c r="AO162"/>
  <c r="AO146"/>
  <c r="AO144"/>
  <c r="AO135"/>
  <c r="AO130"/>
  <c r="AO123"/>
  <c r="AO120"/>
  <c r="AO113"/>
  <c r="AO108"/>
  <c r="AO103"/>
  <c r="AO98"/>
  <c r="AO95"/>
  <c r="AO94"/>
  <c r="AO87"/>
  <c r="AO86"/>
  <c r="AO79"/>
  <c r="AO78"/>
  <c r="AO71"/>
  <c r="AO70"/>
  <c r="AO63"/>
  <c r="AO62"/>
  <c r="AO55"/>
  <c r="AO54"/>
  <c r="AO47"/>
  <c r="AO46"/>
  <c r="AO39"/>
  <c r="AO38"/>
  <c r="AO31"/>
  <c r="AO30"/>
  <c r="AO23"/>
  <c r="AO22"/>
  <c r="AO15"/>
  <c r="AO14"/>
  <c r="AO140"/>
  <c r="AO137"/>
  <c r="AO132"/>
  <c r="AO127"/>
  <c r="AO122"/>
  <c r="AO115"/>
  <c r="AO112"/>
  <c r="AO105"/>
  <c r="AO100"/>
  <c r="AO96"/>
  <c r="AO89"/>
  <c r="AO88"/>
  <c r="AO156"/>
  <c r="AO152"/>
  <c r="AO129"/>
  <c r="AO91"/>
  <c r="AO75"/>
  <c r="AO74"/>
  <c r="AO59"/>
  <c r="AO58"/>
  <c r="AO43"/>
  <c r="AO42"/>
  <c r="AO27"/>
  <c r="AO26"/>
  <c r="AO172"/>
  <c r="AO114"/>
  <c r="AO107"/>
  <c r="AO90"/>
  <c r="AO82"/>
  <c r="AO72"/>
  <c r="AO49"/>
  <c r="AO35"/>
  <c r="AO32"/>
  <c r="AO25"/>
  <c r="AO81"/>
  <c r="AO67"/>
  <c r="AO64"/>
  <c r="AO50"/>
  <c r="AO40"/>
  <c r="AO19"/>
  <c r="AO119"/>
  <c r="AO104"/>
  <c r="AO34"/>
  <c r="AO136"/>
  <c r="AO80"/>
  <c r="AO73"/>
  <c r="AO66"/>
  <c r="AO56"/>
  <c r="AO33"/>
  <c r="AO17"/>
  <c r="AO16"/>
  <c r="AO10"/>
  <c r="AO154"/>
  <c r="AO139"/>
  <c r="AO124"/>
  <c r="AO97"/>
  <c r="AO83"/>
  <c r="AO57"/>
  <c r="AO18"/>
  <c r="AO65"/>
  <c r="AO51"/>
  <c r="AO48"/>
  <c r="AO41"/>
  <c r="AO24"/>
  <c r="AO8"/>
  <c r="AR12"/>
  <c r="AR44"/>
  <c r="AR37"/>
  <c r="AR16"/>
  <c r="AR48"/>
  <c r="AR33"/>
  <c r="AR14"/>
  <c r="AR30"/>
  <c r="AR46"/>
  <c r="AR19"/>
  <c r="AR35"/>
  <c r="AR51"/>
  <c r="AR56"/>
  <c r="AR58"/>
  <c r="AR36"/>
  <c r="AR29"/>
  <c r="AR8"/>
  <c r="AR40"/>
  <c r="AR25"/>
  <c r="AR10"/>
  <c r="AR26"/>
  <c r="AR42"/>
  <c r="AR15"/>
  <c r="AR31"/>
  <c r="AR47"/>
  <c r="AR54"/>
  <c r="AR20"/>
  <c r="AR45"/>
  <c r="AR9"/>
  <c r="AR18"/>
  <c r="AR50"/>
  <c r="AR39"/>
  <c r="AR62"/>
  <c r="AR70"/>
  <c r="AR28"/>
  <c r="AR53"/>
  <c r="AR17"/>
  <c r="AR22"/>
  <c r="AR11"/>
  <c r="AR43"/>
  <c r="AR64"/>
  <c r="AR72"/>
  <c r="AR76"/>
  <c r="AR78"/>
  <c r="AR80"/>
  <c r="AR82"/>
  <c r="AR84"/>
  <c r="AR86"/>
  <c r="AR88"/>
  <c r="AR138"/>
  <c r="AR140"/>
  <c r="AR142"/>
  <c r="AR144"/>
  <c r="AR146"/>
  <c r="AR148"/>
  <c r="AR150"/>
  <c r="AR152"/>
  <c r="AR154"/>
  <c r="AR156"/>
  <c r="AR13"/>
  <c r="AR41"/>
  <c r="AR23"/>
  <c r="AR66"/>
  <c r="AR32"/>
  <c r="AR38"/>
  <c r="AR68"/>
  <c r="AR114"/>
  <c r="AR118"/>
  <c r="AR122"/>
  <c r="AR126"/>
  <c r="AR130"/>
  <c r="AR134"/>
  <c r="AR21"/>
  <c r="AR27"/>
  <c r="AR60"/>
  <c r="AR92"/>
  <c r="AR98"/>
  <c r="AR108"/>
  <c r="AR116"/>
  <c r="AR132"/>
  <c r="AR158"/>
  <c r="AR160"/>
  <c r="AR34"/>
  <c r="AR94"/>
  <c r="AR104"/>
  <c r="AR110"/>
  <c r="AR128"/>
  <c r="AR24"/>
  <c r="AR112"/>
  <c r="AR120"/>
  <c r="AR55"/>
  <c r="AR57"/>
  <c r="AR59"/>
  <c r="AR61"/>
  <c r="AR63"/>
  <c r="AR65"/>
  <c r="AR67"/>
  <c r="AR69"/>
  <c r="AR71"/>
  <c r="AR73"/>
  <c r="AR75"/>
  <c r="AR77"/>
  <c r="AR79"/>
  <c r="AR81"/>
  <c r="AR83"/>
  <c r="AR85"/>
  <c r="AR87"/>
  <c r="AR89"/>
  <c r="AR137"/>
  <c r="AR139"/>
  <c r="AR141"/>
  <c r="AR143"/>
  <c r="AR145"/>
  <c r="AR147"/>
  <c r="AR149"/>
  <c r="AR151"/>
  <c r="AR153"/>
  <c r="AR155"/>
  <c r="AR157"/>
  <c r="AR49"/>
  <c r="AR100"/>
  <c r="AR106"/>
  <c r="AR164"/>
  <c r="AR168"/>
  <c r="AR172"/>
  <c r="AR91"/>
  <c r="AR93"/>
  <c r="AR95"/>
  <c r="AR97"/>
  <c r="AR99"/>
  <c r="AR101"/>
  <c r="AR103"/>
  <c r="AR105"/>
  <c r="AR107"/>
  <c r="AR109"/>
  <c r="AR111"/>
  <c r="AR113"/>
  <c r="AR167"/>
  <c r="AR74"/>
  <c r="AR96"/>
  <c r="AR102"/>
  <c r="AR136"/>
  <c r="AR115"/>
  <c r="AR119"/>
  <c r="AR123"/>
  <c r="AR127"/>
  <c r="AR131"/>
  <c r="AR135"/>
  <c r="AR159"/>
  <c r="AR163"/>
  <c r="AR171"/>
  <c r="AR90"/>
  <c r="AR124"/>
  <c r="AR162"/>
  <c r="AR170"/>
  <c r="AR165"/>
  <c r="AR173"/>
  <c r="AR166"/>
  <c r="AR52"/>
  <c r="AR169"/>
  <c r="AR117"/>
  <c r="AR133"/>
  <c r="AR129"/>
  <c r="AR121"/>
  <c r="AR125"/>
  <c r="AR161"/>
  <c r="AR7"/>
  <c r="AH172"/>
  <c r="AH170"/>
  <c r="AH168"/>
  <c r="AH166"/>
  <c r="AH164"/>
  <c r="AH162"/>
  <c r="AH160"/>
  <c r="AH158"/>
  <c r="AH156"/>
  <c r="AH154"/>
  <c r="AH152"/>
  <c r="AH150"/>
  <c r="AH148"/>
  <c r="AH146"/>
  <c r="AH144"/>
  <c r="AH142"/>
  <c r="AH140"/>
  <c r="AH171"/>
  <c r="AH163"/>
  <c r="AH155"/>
  <c r="AH147"/>
  <c r="AH173"/>
  <c r="AH161"/>
  <c r="AH151"/>
  <c r="AH141"/>
  <c r="AH139"/>
  <c r="AH138"/>
  <c r="AH131"/>
  <c r="AH130"/>
  <c r="AH123"/>
  <c r="AH122"/>
  <c r="AH115"/>
  <c r="AH114"/>
  <c r="AH107"/>
  <c r="AH106"/>
  <c r="AH99"/>
  <c r="AH98"/>
  <c r="AH153"/>
  <c r="AH134"/>
  <c r="AH129"/>
  <c r="AH124"/>
  <c r="AH119"/>
  <c r="AH112"/>
  <c r="AH109"/>
  <c r="AH102"/>
  <c r="AH97"/>
  <c r="AH90"/>
  <c r="AH89"/>
  <c r="AH82"/>
  <c r="AH81"/>
  <c r="AH74"/>
  <c r="AH73"/>
  <c r="AH66"/>
  <c r="AH65"/>
  <c r="AH58"/>
  <c r="AH57"/>
  <c r="AH50"/>
  <c r="AH49"/>
  <c r="AH42"/>
  <c r="AH41"/>
  <c r="AH34"/>
  <c r="AH33"/>
  <c r="AH26"/>
  <c r="AH25"/>
  <c r="AH18"/>
  <c r="AH17"/>
  <c r="AH10"/>
  <c r="AH8"/>
  <c r="AH169"/>
  <c r="AH167"/>
  <c r="AH165"/>
  <c r="AH149"/>
  <c r="AH136"/>
  <c r="AH133"/>
  <c r="AH126"/>
  <c r="AH121"/>
  <c r="AH116"/>
  <c r="AH111"/>
  <c r="AH104"/>
  <c r="AH101"/>
  <c r="AH92"/>
  <c r="AH91"/>
  <c r="AH84"/>
  <c r="AH83"/>
  <c r="AH76"/>
  <c r="AH75"/>
  <c r="AH68"/>
  <c r="AH67"/>
  <c r="AH60"/>
  <c r="AH59"/>
  <c r="AH52"/>
  <c r="AH51"/>
  <c r="AH44"/>
  <c r="AH43"/>
  <c r="AH36"/>
  <c r="AH35"/>
  <c r="AH28"/>
  <c r="AH27"/>
  <c r="AH20"/>
  <c r="AH19"/>
  <c r="AH12"/>
  <c r="AH145"/>
  <c r="AH143"/>
  <c r="AH135"/>
  <c r="AH128"/>
  <c r="AH125"/>
  <c r="AH118"/>
  <c r="AH113"/>
  <c r="AH108"/>
  <c r="AH103"/>
  <c r="AH94"/>
  <c r="AH93"/>
  <c r="AH86"/>
  <c r="AH85"/>
  <c r="AH132"/>
  <c r="AH87"/>
  <c r="AH72"/>
  <c r="AH71"/>
  <c r="AH56"/>
  <c r="AH55"/>
  <c r="AH40"/>
  <c r="AH39"/>
  <c r="AH157"/>
  <c r="AH137"/>
  <c r="AH96"/>
  <c r="AH62"/>
  <c r="AH48"/>
  <c r="AH45"/>
  <c r="AH38"/>
  <c r="AH31"/>
  <c r="AH24"/>
  <c r="AH23"/>
  <c r="AH70"/>
  <c r="AH53"/>
  <c r="AH15"/>
  <c r="AH127"/>
  <c r="AH78"/>
  <c r="AH64"/>
  <c r="AH61"/>
  <c r="AH47"/>
  <c r="AH117"/>
  <c r="AH110"/>
  <c r="AH95"/>
  <c r="AH79"/>
  <c r="AH69"/>
  <c r="AH46"/>
  <c r="AH32"/>
  <c r="AH29"/>
  <c r="AH14"/>
  <c r="AH13"/>
  <c r="AH11"/>
  <c r="AH7"/>
  <c r="AH159"/>
  <c r="AH120"/>
  <c r="AH105"/>
  <c r="AH80"/>
  <c r="AH77"/>
  <c r="AH63"/>
  <c r="AH30"/>
  <c r="AH16"/>
  <c r="AH100"/>
  <c r="AH88"/>
  <c r="AH54"/>
  <c r="AH37"/>
  <c r="AH21"/>
  <c r="AH9"/>
  <c r="AH22"/>
  <c r="T172"/>
  <c r="T170"/>
  <c r="T168"/>
  <c r="T166"/>
  <c r="T164"/>
  <c r="T162"/>
  <c r="T160"/>
  <c r="T158"/>
  <c r="T156"/>
  <c r="T154"/>
  <c r="T152"/>
  <c r="T150"/>
  <c r="T148"/>
  <c r="T146"/>
  <c r="T144"/>
  <c r="T142"/>
  <c r="T140"/>
  <c r="T173"/>
  <c r="T165"/>
  <c r="T157"/>
  <c r="T149"/>
  <c r="T141"/>
  <c r="T167"/>
  <c r="T155"/>
  <c r="T145"/>
  <c r="T133"/>
  <c r="T132"/>
  <c r="T125"/>
  <c r="T124"/>
  <c r="T117"/>
  <c r="T116"/>
  <c r="T109"/>
  <c r="T108"/>
  <c r="T101"/>
  <c r="T100"/>
  <c r="T163"/>
  <c r="T161"/>
  <c r="T159"/>
  <c r="T143"/>
  <c r="T138"/>
  <c r="T135"/>
  <c r="T128"/>
  <c r="T123"/>
  <c r="T118"/>
  <c r="T113"/>
  <c r="T106"/>
  <c r="T103"/>
  <c r="T92"/>
  <c r="T91"/>
  <c r="T84"/>
  <c r="T83"/>
  <c r="T76"/>
  <c r="T75"/>
  <c r="T68"/>
  <c r="T67"/>
  <c r="T60"/>
  <c r="T59"/>
  <c r="T52"/>
  <c r="T51"/>
  <c r="T44"/>
  <c r="T43"/>
  <c r="T36"/>
  <c r="T35"/>
  <c r="T28"/>
  <c r="T27"/>
  <c r="T20"/>
  <c r="T19"/>
  <c r="T12"/>
  <c r="T10"/>
  <c r="T8"/>
  <c r="T137"/>
  <c r="T130"/>
  <c r="T127"/>
  <c r="T120"/>
  <c r="T115"/>
  <c r="T110"/>
  <c r="T105"/>
  <c r="T98"/>
  <c r="T94"/>
  <c r="T93"/>
  <c r="T86"/>
  <c r="T85"/>
  <c r="T78"/>
  <c r="T77"/>
  <c r="T70"/>
  <c r="T69"/>
  <c r="T62"/>
  <c r="T61"/>
  <c r="T54"/>
  <c r="T53"/>
  <c r="T46"/>
  <c r="T45"/>
  <c r="T38"/>
  <c r="T37"/>
  <c r="T30"/>
  <c r="T29"/>
  <c r="T22"/>
  <c r="T21"/>
  <c r="T14"/>
  <c r="T13"/>
  <c r="T171"/>
  <c r="T169"/>
  <c r="T153"/>
  <c r="T151"/>
  <c r="T139"/>
  <c r="T134"/>
  <c r="T129"/>
  <c r="T122"/>
  <c r="T119"/>
  <c r="T112"/>
  <c r="T107"/>
  <c r="T102"/>
  <c r="T96"/>
  <c r="T95"/>
  <c r="T88"/>
  <c r="T87"/>
  <c r="T121"/>
  <c r="T104"/>
  <c r="T82"/>
  <c r="T81"/>
  <c r="T66"/>
  <c r="T65"/>
  <c r="T50"/>
  <c r="T49"/>
  <c r="T34"/>
  <c r="T33"/>
  <c r="T147"/>
  <c r="T126"/>
  <c r="T111"/>
  <c r="T74"/>
  <c r="T71"/>
  <c r="T64"/>
  <c r="T57"/>
  <c r="T47"/>
  <c r="T18"/>
  <c r="T17"/>
  <c r="T89"/>
  <c r="T79"/>
  <c r="T56"/>
  <c r="T42"/>
  <c r="T32"/>
  <c r="T97"/>
  <c r="T73"/>
  <c r="T40"/>
  <c r="T114"/>
  <c r="T99"/>
  <c r="T90"/>
  <c r="T72"/>
  <c r="T58"/>
  <c r="T55"/>
  <c r="T48"/>
  <c r="T41"/>
  <c r="T31"/>
  <c r="T24"/>
  <c r="T23"/>
  <c r="T9"/>
  <c r="T136"/>
  <c r="T39"/>
  <c r="T25"/>
  <c r="T131"/>
  <c r="T80"/>
  <c r="T63"/>
  <c r="T26"/>
  <c r="T16"/>
  <c r="T15"/>
  <c r="T11"/>
  <c r="T7"/>
  <c r="V56"/>
  <c r="V58"/>
  <c r="V66"/>
  <c r="V74"/>
  <c r="V60"/>
  <c r="V68"/>
  <c r="V76"/>
  <c r="V78"/>
  <c r="V80"/>
  <c r="V82"/>
  <c r="V84"/>
  <c r="V86"/>
  <c r="V88"/>
  <c r="V138"/>
  <c r="V140"/>
  <c r="V142"/>
  <c r="V144"/>
  <c r="V146"/>
  <c r="V148"/>
  <c r="V150"/>
  <c r="V152"/>
  <c r="V154"/>
  <c r="V70"/>
  <c r="V72"/>
  <c r="V114"/>
  <c r="V118"/>
  <c r="V122"/>
  <c r="V126"/>
  <c r="V130"/>
  <c r="V134"/>
  <c r="V64"/>
  <c r="V94"/>
  <c r="V100"/>
  <c r="V110"/>
  <c r="V120"/>
  <c r="V136"/>
  <c r="V156"/>
  <c r="V158"/>
  <c r="V160"/>
  <c r="V62"/>
  <c r="V90"/>
  <c r="V96"/>
  <c r="V106"/>
  <c r="V112"/>
  <c r="V116"/>
  <c r="V132"/>
  <c r="V54"/>
  <c r="V98"/>
  <c r="V104"/>
  <c r="V124"/>
  <c r="V55"/>
  <c r="V57"/>
  <c r="V59"/>
  <c r="V61"/>
  <c r="V63"/>
  <c r="V65"/>
  <c r="V67"/>
  <c r="V69"/>
  <c r="V71"/>
  <c r="V73"/>
  <c r="V75"/>
  <c r="V77"/>
  <c r="V79"/>
  <c r="V81"/>
  <c r="V83"/>
  <c r="V85"/>
  <c r="V87"/>
  <c r="V89"/>
  <c r="V139"/>
  <c r="V141"/>
  <c r="V143"/>
  <c r="V145"/>
  <c r="V147"/>
  <c r="V149"/>
  <c r="V151"/>
  <c r="V153"/>
  <c r="V155"/>
  <c r="V157"/>
  <c r="V92"/>
  <c r="V164"/>
  <c r="V168"/>
  <c r="V172"/>
  <c r="V53"/>
  <c r="V91"/>
  <c r="V93"/>
  <c r="V95"/>
  <c r="V97"/>
  <c r="V99"/>
  <c r="V101"/>
  <c r="V103"/>
  <c r="V105"/>
  <c r="V107"/>
  <c r="V109"/>
  <c r="V111"/>
  <c r="V113"/>
  <c r="V8"/>
  <c r="V12"/>
  <c r="V16"/>
  <c r="V20"/>
  <c r="V24"/>
  <c r="V115"/>
  <c r="V119"/>
  <c r="V123"/>
  <c r="V127"/>
  <c r="V131"/>
  <c r="V135"/>
  <c r="V161"/>
  <c r="V167"/>
  <c r="V13"/>
  <c r="V15"/>
  <c r="V22"/>
  <c r="V30"/>
  <c r="V34"/>
  <c r="V38"/>
  <c r="V42"/>
  <c r="V46"/>
  <c r="V50"/>
  <c r="V102"/>
  <c r="V108"/>
  <c r="V166"/>
  <c r="V169"/>
  <c r="V9"/>
  <c r="V11"/>
  <c r="V18"/>
  <c r="V128"/>
  <c r="V162"/>
  <c r="V170"/>
  <c r="V165"/>
  <c r="V173"/>
  <c r="V10"/>
  <c r="V17"/>
  <c r="V19"/>
  <c r="V26"/>
  <c r="V29"/>
  <c r="V33"/>
  <c r="V37"/>
  <c r="V41"/>
  <c r="V45"/>
  <c r="V49"/>
  <c r="V121"/>
  <c r="V137"/>
  <c r="V171"/>
  <c r="V25"/>
  <c r="V31"/>
  <c r="V39"/>
  <c r="V47"/>
  <c r="V125"/>
  <c r="V163"/>
  <c r="V21"/>
  <c r="V23"/>
  <c r="V32"/>
  <c r="V40"/>
  <c r="V48"/>
  <c r="V117"/>
  <c r="V133"/>
  <c r="V28"/>
  <c r="V36"/>
  <c r="V44"/>
  <c r="V52"/>
  <c r="V129"/>
  <c r="V159"/>
  <c r="V14"/>
  <c r="V27"/>
  <c r="V35"/>
  <c r="V43"/>
  <c r="V51"/>
  <c r="V7"/>
  <c r="AJ56"/>
  <c r="AJ58"/>
  <c r="AJ60"/>
  <c r="AJ62"/>
  <c r="AJ64"/>
  <c r="AJ66"/>
  <c r="AJ68"/>
  <c r="AJ70"/>
  <c r="AJ72"/>
  <c r="AJ74"/>
  <c r="AJ76"/>
  <c r="AJ78"/>
  <c r="AJ80"/>
  <c r="AJ82"/>
  <c r="AJ84"/>
  <c r="AJ86"/>
  <c r="AJ88"/>
  <c r="AJ90"/>
  <c r="AJ92"/>
  <c r="AJ94"/>
  <c r="AJ96"/>
  <c r="AJ98"/>
  <c r="AJ100"/>
  <c r="AJ102"/>
  <c r="AJ104"/>
  <c r="AJ106"/>
  <c r="AJ108"/>
  <c r="AJ110"/>
  <c r="AJ112"/>
  <c r="AJ138"/>
  <c r="AJ140"/>
  <c r="AJ142"/>
  <c r="AJ144"/>
  <c r="AJ146"/>
  <c r="AJ148"/>
  <c r="AJ150"/>
  <c r="AJ152"/>
  <c r="AJ154"/>
  <c r="AJ156"/>
  <c r="AJ122"/>
  <c r="AJ128"/>
  <c r="AJ118"/>
  <c r="AJ124"/>
  <c r="AJ134"/>
  <c r="AJ158"/>
  <c r="AJ160"/>
  <c r="AJ126"/>
  <c r="AJ132"/>
  <c r="AJ162"/>
  <c r="AJ166"/>
  <c r="AJ170"/>
  <c r="AJ113"/>
  <c r="AJ114"/>
  <c r="AJ120"/>
  <c r="AJ89"/>
  <c r="AJ115"/>
  <c r="AJ117"/>
  <c r="AJ119"/>
  <c r="AJ121"/>
  <c r="AJ123"/>
  <c r="AJ125"/>
  <c r="AJ127"/>
  <c r="AJ129"/>
  <c r="AJ131"/>
  <c r="AJ133"/>
  <c r="AJ135"/>
  <c r="AJ161"/>
  <c r="AJ163"/>
  <c r="AJ165"/>
  <c r="AJ167"/>
  <c r="AJ169"/>
  <c r="AJ171"/>
  <c r="AJ173"/>
  <c r="AJ11"/>
  <c r="AJ15"/>
  <c r="AJ19"/>
  <c r="AJ23"/>
  <c r="AJ164"/>
  <c r="AJ172"/>
  <c r="AJ13"/>
  <c r="AJ20"/>
  <c r="AJ22"/>
  <c r="AJ29"/>
  <c r="AJ33"/>
  <c r="AJ37"/>
  <c r="AJ41"/>
  <c r="AJ45"/>
  <c r="AJ49"/>
  <c r="AJ54"/>
  <c r="AJ130"/>
  <c r="AJ136"/>
  <c r="AJ57"/>
  <c r="AJ61"/>
  <c r="AJ65"/>
  <c r="AJ69"/>
  <c r="AJ73"/>
  <c r="AJ77"/>
  <c r="AJ81"/>
  <c r="AJ85"/>
  <c r="AJ91"/>
  <c r="AJ95"/>
  <c r="AJ99"/>
  <c r="AJ103"/>
  <c r="AJ107"/>
  <c r="AJ111"/>
  <c r="AJ137"/>
  <c r="AJ141"/>
  <c r="AJ145"/>
  <c r="AJ153"/>
  <c r="AJ157"/>
  <c r="AJ9"/>
  <c r="AJ16"/>
  <c r="AJ18"/>
  <c r="AJ116"/>
  <c r="AJ168"/>
  <c r="AJ55"/>
  <c r="AJ59"/>
  <c r="AJ63"/>
  <c r="AJ67"/>
  <c r="AJ71"/>
  <c r="AJ75"/>
  <c r="AJ79"/>
  <c r="AJ83"/>
  <c r="AJ87"/>
  <c r="AJ93"/>
  <c r="AJ97"/>
  <c r="AJ101"/>
  <c r="AJ105"/>
  <c r="AJ109"/>
  <c r="AJ139"/>
  <c r="AJ143"/>
  <c r="AJ147"/>
  <c r="AJ149"/>
  <c r="AJ151"/>
  <c r="AJ155"/>
  <c r="AJ8"/>
  <c r="AJ10"/>
  <c r="AJ17"/>
  <c r="AJ24"/>
  <c r="AJ26"/>
  <c r="AJ28"/>
  <c r="AJ32"/>
  <c r="AJ36"/>
  <c r="AJ40"/>
  <c r="AJ44"/>
  <c r="AJ48"/>
  <c r="AJ21"/>
  <c r="AJ30"/>
  <c r="AJ38"/>
  <c r="AJ46"/>
  <c r="AJ159"/>
  <c r="AJ27"/>
  <c r="AJ35"/>
  <c r="AJ43"/>
  <c r="AJ51"/>
  <c r="AJ14"/>
  <c r="AJ31"/>
  <c r="AJ39"/>
  <c r="AJ47"/>
  <c r="AJ52"/>
  <c r="AJ12"/>
  <c r="AJ25"/>
  <c r="AJ34"/>
  <c r="AJ42"/>
  <c r="AJ50"/>
  <c r="AJ53"/>
  <c r="AJ7"/>
  <c r="N56"/>
  <c r="N58"/>
  <c r="N60"/>
  <c r="N62"/>
  <c r="N64"/>
  <c r="N66"/>
  <c r="N68"/>
  <c r="N70"/>
  <c r="N72"/>
  <c r="N74"/>
  <c r="N76"/>
  <c r="N78"/>
  <c r="N80"/>
  <c r="N82"/>
  <c r="N84"/>
  <c r="N86"/>
  <c r="N88"/>
  <c r="N90"/>
  <c r="N92"/>
  <c r="N94"/>
  <c r="N96"/>
  <c r="N98"/>
  <c r="N100"/>
  <c r="N102"/>
  <c r="N104"/>
  <c r="N106"/>
  <c r="N108"/>
  <c r="N110"/>
  <c r="N112"/>
  <c r="N138"/>
  <c r="N140"/>
  <c r="N142"/>
  <c r="N144"/>
  <c r="N146"/>
  <c r="N148"/>
  <c r="N150"/>
  <c r="N152"/>
  <c r="N154"/>
  <c r="N116"/>
  <c r="N126"/>
  <c r="N132"/>
  <c r="N122"/>
  <c r="N128"/>
  <c r="N156"/>
  <c r="N158"/>
  <c r="N160"/>
  <c r="N130"/>
  <c r="N136"/>
  <c r="N162"/>
  <c r="N166"/>
  <c r="N170"/>
  <c r="N118"/>
  <c r="N124"/>
  <c r="N89"/>
  <c r="N115"/>
  <c r="N117"/>
  <c r="N119"/>
  <c r="N121"/>
  <c r="N123"/>
  <c r="N125"/>
  <c r="N127"/>
  <c r="N129"/>
  <c r="N131"/>
  <c r="N133"/>
  <c r="N135"/>
  <c r="N137"/>
  <c r="N161"/>
  <c r="N163"/>
  <c r="N165"/>
  <c r="N167"/>
  <c r="N169"/>
  <c r="N171"/>
  <c r="N173"/>
  <c r="N11"/>
  <c r="N15"/>
  <c r="N19"/>
  <c r="N23"/>
  <c r="N27"/>
  <c r="N114"/>
  <c r="N120"/>
  <c r="N168"/>
  <c r="N159"/>
  <c r="N12"/>
  <c r="N14"/>
  <c r="N21"/>
  <c r="N29"/>
  <c r="N33"/>
  <c r="N37"/>
  <c r="N41"/>
  <c r="N45"/>
  <c r="N49"/>
  <c r="N54"/>
  <c r="N57"/>
  <c r="N61"/>
  <c r="N65"/>
  <c r="N69"/>
  <c r="N73"/>
  <c r="N77"/>
  <c r="N81"/>
  <c r="N85"/>
  <c r="N93"/>
  <c r="N97"/>
  <c r="N101"/>
  <c r="N105"/>
  <c r="N109"/>
  <c r="N141"/>
  <c r="N145"/>
  <c r="N153"/>
  <c r="N157"/>
  <c r="N8"/>
  <c r="N10"/>
  <c r="N17"/>
  <c r="N164"/>
  <c r="N172"/>
  <c r="N134"/>
  <c r="N55"/>
  <c r="N59"/>
  <c r="N63"/>
  <c r="N67"/>
  <c r="N71"/>
  <c r="N75"/>
  <c r="N79"/>
  <c r="N83"/>
  <c r="N87"/>
  <c r="N91"/>
  <c r="N95"/>
  <c r="N99"/>
  <c r="N103"/>
  <c r="N107"/>
  <c r="N111"/>
  <c r="N113"/>
  <c r="N139"/>
  <c r="N143"/>
  <c r="N147"/>
  <c r="N149"/>
  <c r="N151"/>
  <c r="N155"/>
  <c r="N9"/>
  <c r="N16"/>
  <c r="N18"/>
  <c r="N25"/>
  <c r="N28"/>
  <c r="N32"/>
  <c r="N36"/>
  <c r="N40"/>
  <c r="N44"/>
  <c r="N48"/>
  <c r="N52"/>
  <c r="N20"/>
  <c r="N26"/>
  <c r="N30"/>
  <c r="N38"/>
  <c r="N46"/>
  <c r="N53"/>
  <c r="N22"/>
  <c r="N13"/>
  <c r="N31"/>
  <c r="N39"/>
  <c r="N47"/>
  <c r="N35"/>
  <c r="N43"/>
  <c r="N51"/>
  <c r="N24"/>
  <c r="N34"/>
  <c r="N42"/>
  <c r="N50"/>
  <c r="N7"/>
  <c r="AB60"/>
  <c r="AB68"/>
  <c r="AB56"/>
  <c r="AB62"/>
  <c r="AB70"/>
  <c r="AB90"/>
  <c r="AB92"/>
  <c r="AB94"/>
  <c r="AB96"/>
  <c r="AB98"/>
  <c r="AB100"/>
  <c r="AB102"/>
  <c r="AB104"/>
  <c r="AB106"/>
  <c r="AB108"/>
  <c r="AB110"/>
  <c r="AB112"/>
  <c r="AB114"/>
  <c r="AB116"/>
  <c r="AB118"/>
  <c r="AB120"/>
  <c r="AB122"/>
  <c r="AB124"/>
  <c r="AB126"/>
  <c r="AB128"/>
  <c r="AB130"/>
  <c r="AB132"/>
  <c r="AB134"/>
  <c r="AB136"/>
  <c r="AB64"/>
  <c r="AB66"/>
  <c r="AB78"/>
  <c r="AB82"/>
  <c r="AB86"/>
  <c r="AB138"/>
  <c r="AB142"/>
  <c r="AB146"/>
  <c r="AB150"/>
  <c r="AB154"/>
  <c r="AB58"/>
  <c r="AB76"/>
  <c r="AB80"/>
  <c r="AB144"/>
  <c r="AB162"/>
  <c r="AB164"/>
  <c r="AB166"/>
  <c r="AB168"/>
  <c r="AB170"/>
  <c r="AB172"/>
  <c r="AB140"/>
  <c r="AB156"/>
  <c r="AB72"/>
  <c r="AB84"/>
  <c r="AB148"/>
  <c r="AB91"/>
  <c r="AB93"/>
  <c r="AB95"/>
  <c r="AB97"/>
  <c r="AB99"/>
  <c r="AB101"/>
  <c r="AB103"/>
  <c r="AB105"/>
  <c r="AB107"/>
  <c r="AB109"/>
  <c r="AB111"/>
  <c r="AB115"/>
  <c r="AB117"/>
  <c r="AB119"/>
  <c r="AB121"/>
  <c r="AB123"/>
  <c r="AB125"/>
  <c r="AB127"/>
  <c r="AB129"/>
  <c r="AB131"/>
  <c r="AB133"/>
  <c r="AB135"/>
  <c r="AB137"/>
  <c r="AB160"/>
  <c r="AB10"/>
  <c r="AB14"/>
  <c r="AB18"/>
  <c r="AB22"/>
  <c r="AB26"/>
  <c r="AB53"/>
  <c r="AB55"/>
  <c r="AB59"/>
  <c r="AB63"/>
  <c r="AB67"/>
  <c r="AB71"/>
  <c r="AB75"/>
  <c r="AB79"/>
  <c r="AB83"/>
  <c r="AB87"/>
  <c r="AB139"/>
  <c r="AB143"/>
  <c r="AB147"/>
  <c r="AB149"/>
  <c r="AB151"/>
  <c r="AB155"/>
  <c r="AB159"/>
  <c r="AB169"/>
  <c r="AB12"/>
  <c r="AB19"/>
  <c r="AB21"/>
  <c r="AB28"/>
  <c r="AB32"/>
  <c r="AB36"/>
  <c r="AB40"/>
  <c r="AB44"/>
  <c r="AB48"/>
  <c r="AB52"/>
  <c r="AB74"/>
  <c r="AB88"/>
  <c r="AB152"/>
  <c r="AB158"/>
  <c r="AB113"/>
  <c r="AB163"/>
  <c r="AB171"/>
  <c r="AB8"/>
  <c r="AB15"/>
  <c r="AB17"/>
  <c r="AB89"/>
  <c r="AB161"/>
  <c r="AB167"/>
  <c r="AB9"/>
  <c r="AB16"/>
  <c r="AB23"/>
  <c r="AB25"/>
  <c r="AB27"/>
  <c r="AB31"/>
  <c r="AB35"/>
  <c r="AB39"/>
  <c r="AB43"/>
  <c r="AB47"/>
  <c r="AB51"/>
  <c r="AB54"/>
  <c r="AB65"/>
  <c r="AB81"/>
  <c r="AB145"/>
  <c r="AB165"/>
  <c r="AB13"/>
  <c r="AB24"/>
  <c r="AB29"/>
  <c r="AB37"/>
  <c r="AB45"/>
  <c r="AB141"/>
  <c r="AB20"/>
  <c r="AB34"/>
  <c r="AB50"/>
  <c r="AB69"/>
  <c r="AB85"/>
  <c r="AB11"/>
  <c r="AB30"/>
  <c r="AB38"/>
  <c r="AB46"/>
  <c r="AB61"/>
  <c r="AB77"/>
  <c r="AB157"/>
  <c r="AB173"/>
  <c r="AB42"/>
  <c r="AB57"/>
  <c r="AB73"/>
  <c r="AB153"/>
  <c r="AB33"/>
  <c r="AB41"/>
  <c r="AB49"/>
  <c r="AB7"/>
  <c r="I54"/>
  <c r="I56"/>
  <c r="I58"/>
  <c r="I60"/>
  <c r="I62"/>
  <c r="I64"/>
  <c r="I66"/>
  <c r="I68"/>
  <c r="I70"/>
  <c r="I72"/>
  <c r="I74"/>
  <c r="I76"/>
  <c r="I78"/>
  <c r="I80"/>
  <c r="I82"/>
  <c r="I84"/>
  <c r="I86"/>
  <c r="I88"/>
  <c r="I138"/>
  <c r="I140"/>
  <c r="I142"/>
  <c r="I144"/>
  <c r="I146"/>
  <c r="I148"/>
  <c r="I150"/>
  <c r="I152"/>
  <c r="I154"/>
  <c r="I94"/>
  <c r="I104"/>
  <c r="I110"/>
  <c r="I120"/>
  <c r="I126"/>
  <c r="I136"/>
  <c r="I8"/>
  <c r="I10"/>
  <c r="I12"/>
  <c r="I14"/>
  <c r="I16"/>
  <c r="I18"/>
  <c r="I20"/>
  <c r="I22"/>
  <c r="I90"/>
  <c r="I100"/>
  <c r="I106"/>
  <c r="I116"/>
  <c r="I122"/>
  <c r="I132"/>
  <c r="I156"/>
  <c r="I158"/>
  <c r="I160"/>
  <c r="I108"/>
  <c r="I114"/>
  <c r="I164"/>
  <c r="I168"/>
  <c r="I172"/>
  <c r="I25"/>
  <c r="I30"/>
  <c r="I33"/>
  <c r="I38"/>
  <c r="I41"/>
  <c r="I46"/>
  <c r="I49"/>
  <c r="I113"/>
  <c r="I96"/>
  <c r="I102"/>
  <c r="I128"/>
  <c r="I134"/>
  <c r="I11"/>
  <c r="I15"/>
  <c r="I19"/>
  <c r="I23"/>
  <c r="I24"/>
  <c r="I27"/>
  <c r="I32"/>
  <c r="I35"/>
  <c r="I40"/>
  <c r="I43"/>
  <c r="I48"/>
  <c r="I51"/>
  <c r="I91"/>
  <c r="I93"/>
  <c r="I95"/>
  <c r="I97"/>
  <c r="I99"/>
  <c r="I101"/>
  <c r="I103"/>
  <c r="I105"/>
  <c r="I107"/>
  <c r="I109"/>
  <c r="I111"/>
  <c r="I115"/>
  <c r="I117"/>
  <c r="I119"/>
  <c r="I121"/>
  <c r="I123"/>
  <c r="I125"/>
  <c r="I127"/>
  <c r="I129"/>
  <c r="I131"/>
  <c r="I133"/>
  <c r="I135"/>
  <c r="I137"/>
  <c r="I163"/>
  <c r="I165"/>
  <c r="I169"/>
  <c r="I171"/>
  <c r="I173"/>
  <c r="I124"/>
  <c r="I130"/>
  <c r="I162"/>
  <c r="I170"/>
  <c r="I34"/>
  <c r="I37"/>
  <c r="I50"/>
  <c r="I159"/>
  <c r="I112"/>
  <c r="I118"/>
  <c r="I13"/>
  <c r="I21"/>
  <c r="I28"/>
  <c r="I31"/>
  <c r="I44"/>
  <c r="I47"/>
  <c r="I53"/>
  <c r="I57"/>
  <c r="I61"/>
  <c r="I65"/>
  <c r="I69"/>
  <c r="I73"/>
  <c r="I77"/>
  <c r="I81"/>
  <c r="I85"/>
  <c r="I89"/>
  <c r="I141"/>
  <c r="I145"/>
  <c r="I149"/>
  <c r="I153"/>
  <c r="I161"/>
  <c r="I92"/>
  <c r="I98"/>
  <c r="I166"/>
  <c r="I26"/>
  <c r="I29"/>
  <c r="I42"/>
  <c r="I9"/>
  <c r="I17"/>
  <c r="I36"/>
  <c r="I39"/>
  <c r="I52"/>
  <c r="I55"/>
  <c r="I59"/>
  <c r="I63"/>
  <c r="I67"/>
  <c r="I71"/>
  <c r="I75"/>
  <c r="I79"/>
  <c r="I83"/>
  <c r="I87"/>
  <c r="I139"/>
  <c r="I143"/>
  <c r="I147"/>
  <c r="I151"/>
  <c r="I155"/>
  <c r="I157"/>
  <c r="I167"/>
  <c r="I45"/>
  <c r="I7"/>
  <c r="J21" i="15" l="1"/>
  <c r="J25"/>
  <c r="J22"/>
  <c r="J24"/>
  <c r="J23"/>
  <c r="G6"/>
  <c r="I6"/>
  <c r="I25"/>
  <c r="I21"/>
  <c r="I22"/>
  <c r="I23"/>
  <c r="I24"/>
  <c r="F22"/>
  <c r="F24"/>
  <c r="F23"/>
  <c r="F25"/>
  <c r="F21"/>
  <c r="F6"/>
  <c r="H6" s="1"/>
</calcChain>
</file>

<file path=xl/sharedStrings.xml><?xml version="1.0" encoding="utf-8"?>
<sst xmlns="http://schemas.openxmlformats.org/spreadsheetml/2006/main" count="94" uniqueCount="82">
  <si>
    <t>Date</t>
  </si>
  <si>
    <t>Employé</t>
  </si>
  <si>
    <t>déb.</t>
  </si>
  <si>
    <t>fin</t>
  </si>
  <si>
    <t>date</t>
  </si>
  <si>
    <t>Description absenses</t>
  </si>
  <si>
    <t>Droit vac.</t>
  </si>
  <si>
    <t>Gestion des Absences</t>
  </si>
  <si>
    <t>N°</t>
  </si>
  <si>
    <t>Key</t>
  </si>
  <si>
    <t>Employés</t>
  </si>
  <si>
    <t>Solde vacances</t>
  </si>
  <si>
    <t>week n°</t>
  </si>
  <si>
    <t>s</t>
  </si>
  <si>
    <t>d</t>
  </si>
  <si>
    <t>Vendredi Saint</t>
  </si>
  <si>
    <t>Lundi de Pâques</t>
  </si>
  <si>
    <t>Département :</t>
  </si>
  <si>
    <t xml:space="preserve">Responsable : </t>
  </si>
  <si>
    <t>Jours</t>
  </si>
  <si>
    <t>Absences</t>
  </si>
  <si>
    <t>Gestion des absences</t>
  </si>
  <si>
    <t>Suzanne Laviolette</t>
  </si>
  <si>
    <t>Denise Sylvain</t>
  </si>
  <si>
    <t>Raynald Briggs</t>
  </si>
  <si>
    <t>Martine Richard</t>
  </si>
  <si>
    <t>Louise Leclerc</t>
  </si>
  <si>
    <t>Sophie Baron</t>
  </si>
  <si>
    <t>Christian Caron</t>
  </si>
  <si>
    <t>Martin Blanchet</t>
  </si>
  <si>
    <t>Mélissa Savage</t>
  </si>
  <si>
    <t>Serge Pronovost</t>
  </si>
  <si>
    <t>Diane Côté</t>
  </si>
  <si>
    <t>Carmen Dufour</t>
  </si>
  <si>
    <t>Sonia Chouinard</t>
  </si>
  <si>
    <t>Julie Audet</t>
  </si>
  <si>
    <t>Jour de l'An</t>
  </si>
  <si>
    <t>Fête de la reine</t>
  </si>
  <si>
    <t>Fête Nationale</t>
  </si>
  <si>
    <t>Fête du Canada</t>
  </si>
  <si>
    <t>Fête du Travail</t>
  </si>
  <si>
    <t>Actions de grâces</t>
  </si>
  <si>
    <t>Jour du souvenir</t>
  </si>
  <si>
    <t>Jour de Noël</t>
  </si>
  <si>
    <t>Lendemain de Noël</t>
  </si>
  <si>
    <t>Jour Férié</t>
  </si>
  <si>
    <t>Jours Fériés</t>
  </si>
  <si>
    <t>Jour</t>
  </si>
  <si>
    <t>Premier jour du Mois</t>
  </si>
  <si>
    <t>Code</t>
  </si>
  <si>
    <t>R</t>
  </si>
  <si>
    <t>ATF</t>
  </si>
  <si>
    <t>F</t>
  </si>
  <si>
    <t>FO</t>
  </si>
  <si>
    <t>V</t>
  </si>
  <si>
    <t>M</t>
  </si>
  <si>
    <t>MA</t>
  </si>
  <si>
    <t>MO</t>
  </si>
  <si>
    <t>L</t>
  </si>
  <si>
    <t>J</t>
  </si>
  <si>
    <t>Exceptions</t>
  </si>
  <si>
    <t>A</t>
  </si>
  <si>
    <t>Mobile</t>
  </si>
  <si>
    <t>Congé autre</t>
  </si>
  <si>
    <t>Vacances</t>
  </si>
  <si>
    <t>Réunion</t>
  </si>
  <si>
    <t>20 en 19</t>
  </si>
  <si>
    <t>CODE</t>
  </si>
  <si>
    <t>Maladie 3.5 hrs</t>
  </si>
  <si>
    <t>Maladie 7 hrs</t>
  </si>
  <si>
    <t>Formation 7 hrs</t>
  </si>
  <si>
    <t>Formation 3.5 hrs</t>
  </si>
  <si>
    <t>Vacances 3.5 hrs</t>
  </si>
  <si>
    <t>VA</t>
  </si>
  <si>
    <t>CO</t>
  </si>
  <si>
    <t>Droit Mobile</t>
  </si>
  <si>
    <t>Total maladie</t>
  </si>
  <si>
    <t>Total R/F/FO</t>
  </si>
  <si>
    <t>Nb j. vacances pris</t>
  </si>
  <si>
    <t>Nb j. mobile pris</t>
  </si>
  <si>
    <t>Mobile 3.5 hrs</t>
  </si>
  <si>
    <t>MO.5</t>
  </si>
</sst>
</file>

<file path=xl/styles.xml><?xml version="1.0" encoding="utf-8"?>
<styleSheet xmlns="http://schemas.openxmlformats.org/spreadsheetml/2006/main">
  <numFmts count="18">
    <numFmt numFmtId="164" formatCode="_ * #,##0.00_ ;_ * \-#,##0.00_ ;_ * &quot;-&quot;??_ ;_ @_ "/>
    <numFmt numFmtId="165" formatCode="[$-F800]dddd\,\ mmmm\ dd\,\ yyyy"/>
    <numFmt numFmtId="166" formatCode="mmmm"/>
    <numFmt numFmtId="167" formatCode="dd"/>
    <numFmt numFmtId="168" formatCode="yyyy"/>
    <numFmt numFmtId="169" formatCode="dd/mm/yy;@"/>
    <numFmt numFmtId="170" formatCode="ddd"/>
    <numFmt numFmtId="171" formatCode="ddd\ dd\ mmm"/>
    <numFmt numFmtId="172" formatCode="dd/mm"/>
    <numFmt numFmtId="173" formatCode="ddd\ dd/mm/yy"/>
    <numFmt numFmtId="174" formatCode="dddd"/>
    <numFmt numFmtId="175" formatCode="_ * #,##0_ ;_ * \-#,##0_ ;_ * &quot;-&quot;??_ ;_ @_ "/>
    <numFmt numFmtId="176" formatCode="dd\ mmm"/>
    <numFmt numFmtId="177" formatCode="yy\-mm\-dd;@"/>
    <numFmt numFmtId="178" formatCode="[$-C0C]d\ mmmm\,\ yyyy;@"/>
    <numFmt numFmtId="179" formatCode="yyyy\-mm\-dd;@"/>
    <numFmt numFmtId="180" formatCode="dd\-mm\-yy;@"/>
    <numFmt numFmtId="181" formatCode="0.0"/>
  </numFmts>
  <fonts count="43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2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b/>
      <sz val="14"/>
      <name val="Trebuchet MS"/>
      <family val="2"/>
    </font>
    <font>
      <sz val="14"/>
      <name val="Trebuchet MS"/>
      <family val="2"/>
    </font>
    <font>
      <b/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Times New Roman"/>
      <family val="2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Trebuchet MS"/>
      <family val="2"/>
    </font>
    <font>
      <b/>
      <sz val="18"/>
      <color theme="1"/>
      <name val="Trebuchet MS"/>
      <family val="2"/>
    </font>
    <font>
      <b/>
      <sz val="14"/>
      <color theme="1"/>
      <name val="Trebuchet MS"/>
      <family val="2"/>
    </font>
    <font>
      <b/>
      <sz val="20"/>
      <color theme="1"/>
      <name val="Trebuchet MS"/>
      <family val="2"/>
    </font>
    <font>
      <sz val="8"/>
      <color theme="1"/>
      <name val="Trebuchet MS"/>
      <family val="2"/>
    </font>
    <font>
      <i/>
      <sz val="10"/>
      <color theme="1"/>
      <name val="Trebuchet MS"/>
      <family val="2"/>
    </font>
    <font>
      <sz val="16"/>
      <color theme="1"/>
      <name val="Trebuchet MS"/>
      <family val="2"/>
    </font>
    <font>
      <b/>
      <sz val="8"/>
      <color theme="1"/>
      <name val="Trebuchet MS"/>
      <family val="2"/>
    </font>
    <font>
      <b/>
      <sz val="10"/>
      <color theme="1"/>
      <name val="Trebuchet MS"/>
      <family val="2"/>
    </font>
    <font>
      <b/>
      <sz val="12"/>
      <color theme="1"/>
      <name val="Trebuchet MS"/>
      <family val="2"/>
    </font>
    <font>
      <b/>
      <sz val="11"/>
      <color theme="1"/>
      <name val="Trebuchet MS"/>
      <family val="2"/>
    </font>
    <font>
      <sz val="11"/>
      <color theme="1"/>
      <name val="Trebuchet MS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color theme="0"/>
      <name val="Trebuchet MS"/>
      <family val="2"/>
    </font>
    <font>
      <sz val="8"/>
      <name val="Trebuchet MS"/>
      <family val="2"/>
    </font>
    <font>
      <b/>
      <sz val="10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Trebuchet MS"/>
      <family val="2"/>
    </font>
    <font>
      <sz val="8"/>
      <color rgb="FF5D5D5D"/>
      <name val="Verdana"/>
      <family val="2"/>
    </font>
    <font>
      <sz val="9"/>
      <color rgb="FF0000FF"/>
      <name val="Courier New"/>
      <family val="3"/>
    </font>
    <font>
      <sz val="9"/>
      <color rgb="FF3E3E3E"/>
      <name val="Courier New"/>
      <family val="3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1D93AB"/>
        </stop>
      </gradientFill>
    </fill>
    <fill>
      <patternFill patternType="solid">
        <fgColor indexed="6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3C98AA"/>
        <bgColor indexed="64"/>
      </patternFill>
    </fill>
    <fill>
      <gradientFill degree="90">
        <stop position="0">
          <color theme="0"/>
        </stop>
        <stop position="1">
          <color rgb="FF3C98AA"/>
        </stop>
      </gradient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theme="0" tint="-0.14999847407452621"/>
      </top>
      <bottom style="hair">
        <color indexed="25"/>
      </bottom>
      <diagonal/>
    </border>
    <border>
      <left style="medium">
        <color indexed="64"/>
      </left>
      <right/>
      <top style="hair">
        <color indexed="25"/>
      </top>
      <bottom style="hair">
        <color indexed="25"/>
      </bottom>
      <diagonal/>
    </border>
    <border>
      <left style="medium">
        <color indexed="64"/>
      </left>
      <right/>
      <top style="hair">
        <color indexed="25"/>
      </top>
      <bottom/>
      <diagonal/>
    </border>
    <border>
      <left style="medium">
        <color indexed="64"/>
      </left>
      <right/>
      <top style="hair">
        <color indexed="25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164" fontId="3" fillId="0" borderId="0" applyFont="0" applyFill="0" applyBorder="0" applyAlignment="0" applyProtection="0"/>
    <xf numFmtId="0" fontId="2" fillId="0" borderId="0"/>
    <xf numFmtId="0" fontId="3" fillId="0" borderId="0"/>
    <xf numFmtId="0" fontId="3" fillId="0" borderId="0"/>
    <xf numFmtId="0" fontId="14" fillId="0" borderId="0"/>
    <xf numFmtId="0" fontId="3" fillId="0" borderId="0"/>
  </cellStyleXfs>
  <cellXfs count="186">
    <xf numFmtId="0" fontId="0" fillId="0" borderId="0" xfId="0"/>
    <xf numFmtId="0" fontId="5" fillId="0" borderId="0" xfId="0" applyFont="1" applyFill="1" applyBorder="1" applyProtection="1">
      <protection hidden="1"/>
    </xf>
    <xf numFmtId="0" fontId="6" fillId="0" borderId="0" xfId="0" applyFont="1" applyAlignment="1" applyProtection="1">
      <alignment horizontal="left"/>
      <protection hidden="1"/>
    </xf>
    <xf numFmtId="14" fontId="6" fillId="0" borderId="0" xfId="0" applyNumberFormat="1" applyFont="1" applyAlignment="1" applyProtection="1">
      <alignment horizontal="left"/>
      <protection hidden="1"/>
    </xf>
    <xf numFmtId="165" fontId="6" fillId="2" borderId="0" xfId="0" applyNumberFormat="1" applyFont="1" applyFill="1" applyAlignment="1" applyProtection="1">
      <alignment horizontal="left"/>
      <protection hidden="1"/>
    </xf>
    <xf numFmtId="1" fontId="6" fillId="2" borderId="0" xfId="0" applyNumberFormat="1" applyFont="1" applyFill="1" applyAlignment="1" applyProtection="1">
      <alignment horizontal="left"/>
      <protection hidden="1"/>
    </xf>
    <xf numFmtId="169" fontId="6" fillId="2" borderId="0" xfId="0" applyNumberFormat="1" applyFont="1" applyFill="1" applyAlignment="1" applyProtection="1">
      <alignment horizontal="left"/>
      <protection hidden="1"/>
    </xf>
    <xf numFmtId="170" fontId="6" fillId="0" borderId="0" xfId="0" applyNumberFormat="1" applyFont="1" applyAlignment="1" applyProtection="1">
      <alignment horizontal="left"/>
      <protection hidden="1"/>
    </xf>
    <xf numFmtId="0" fontId="9" fillId="0" borderId="0" xfId="0" applyFont="1" applyFill="1" applyBorder="1" applyAlignment="1" applyProtection="1">
      <alignment horizontal="left"/>
      <protection hidden="1"/>
    </xf>
    <xf numFmtId="0" fontId="9" fillId="0" borderId="0" xfId="0" applyFont="1" applyAlignment="1" applyProtection="1">
      <alignment horizontal="left"/>
      <protection hidden="1"/>
    </xf>
    <xf numFmtId="0" fontId="8" fillId="0" borderId="0" xfId="0" applyFont="1" applyAlignment="1" applyProtection="1">
      <alignment horizontal="left"/>
      <protection hidden="1"/>
    </xf>
    <xf numFmtId="0" fontId="6" fillId="0" borderId="0" xfId="0" applyFont="1" applyAlignment="1" applyProtection="1">
      <alignment horizontal="center"/>
      <protection hidden="1"/>
    </xf>
    <xf numFmtId="0" fontId="9" fillId="0" borderId="0" xfId="0" applyFont="1" applyFill="1" applyAlignment="1" applyProtection="1">
      <alignment horizontal="center"/>
      <protection hidden="1"/>
    </xf>
    <xf numFmtId="174" fontId="6" fillId="2" borderId="0" xfId="0" applyNumberFormat="1" applyFont="1" applyFill="1" applyAlignment="1" applyProtection="1">
      <alignment horizontal="center"/>
      <protection hidden="1"/>
    </xf>
    <xf numFmtId="175" fontId="6" fillId="0" borderId="0" xfId="1" applyNumberFormat="1" applyFont="1" applyAlignment="1" applyProtection="1">
      <alignment horizontal="left"/>
      <protection hidden="1"/>
    </xf>
    <xf numFmtId="0" fontId="7" fillId="0" borderId="1" xfId="0" applyFont="1" applyBorder="1" applyAlignment="1" applyProtection="1">
      <alignment vertical="center"/>
      <protection hidden="1"/>
    </xf>
    <xf numFmtId="165" fontId="6" fillId="0" borderId="0" xfId="0" applyNumberFormat="1" applyFont="1" applyAlignment="1" applyProtection="1">
      <alignment vertical="center"/>
      <protection hidden="1"/>
    </xf>
    <xf numFmtId="0" fontId="6" fillId="0" borderId="0" xfId="0" applyFont="1" applyAlignment="1" applyProtection="1">
      <alignment vertical="center"/>
      <protection hidden="1"/>
    </xf>
    <xf numFmtId="173" fontId="7" fillId="0" borderId="1" xfId="0" applyNumberFormat="1" applyFont="1" applyFill="1" applyBorder="1" applyAlignment="1" applyProtection="1">
      <alignment horizontal="left"/>
      <protection locked="0"/>
    </xf>
    <xf numFmtId="0" fontId="13" fillId="2" borderId="12" xfId="3" applyFont="1" applyFill="1" applyBorder="1"/>
    <xf numFmtId="0" fontId="13" fillId="5" borderId="12" xfId="3" applyFont="1" applyFill="1" applyBorder="1"/>
    <xf numFmtId="0" fontId="13" fillId="4" borderId="12" xfId="3" applyFont="1" applyFill="1" applyBorder="1"/>
    <xf numFmtId="0" fontId="13" fillId="0" borderId="12" xfId="3" applyFont="1" applyBorder="1"/>
    <xf numFmtId="0" fontId="12" fillId="6" borderId="0" xfId="0" applyFont="1" applyFill="1" applyBorder="1" applyAlignment="1" applyProtection="1">
      <alignment horizontal="center"/>
      <protection hidden="1"/>
    </xf>
    <xf numFmtId="0" fontId="16" fillId="8" borderId="15" xfId="5" applyFont="1" applyFill="1" applyBorder="1" applyAlignment="1" applyProtection="1"/>
    <xf numFmtId="0" fontId="16" fillId="8" borderId="14" xfId="5" applyFont="1" applyFill="1" applyBorder="1" applyAlignment="1" applyProtection="1"/>
    <xf numFmtId="176" fontId="16" fillId="8" borderId="14" xfId="5" applyNumberFormat="1" applyFont="1" applyFill="1" applyBorder="1" applyAlignment="1" applyProtection="1"/>
    <xf numFmtId="0" fontId="15" fillId="0" borderId="0" xfId="5" applyFont="1" applyAlignment="1">
      <alignment vertical="center"/>
    </xf>
    <xf numFmtId="0" fontId="11" fillId="6" borderId="0" xfId="0" applyFont="1" applyFill="1" applyBorder="1" applyProtection="1">
      <protection hidden="1"/>
    </xf>
    <xf numFmtId="0" fontId="3" fillId="0" borderId="13" xfId="3" applyBorder="1" applyAlignment="1">
      <alignment horizontal="center"/>
    </xf>
    <xf numFmtId="49" fontId="3" fillId="4" borderId="18" xfId="3" applyNumberFormat="1" applyFont="1" applyFill="1" applyBorder="1" applyAlignment="1" applyProtection="1">
      <alignment horizontal="center" vertical="center"/>
    </xf>
    <xf numFmtId="49" fontId="3" fillId="4" borderId="19" xfId="3" applyNumberFormat="1" applyFont="1" applyFill="1" applyBorder="1" applyAlignment="1" applyProtection="1">
      <alignment horizontal="center" vertical="center"/>
    </xf>
    <xf numFmtId="49" fontId="3" fillId="5" borderId="20" xfId="3" applyNumberFormat="1" applyFont="1" applyFill="1" applyBorder="1" applyAlignment="1" applyProtection="1">
      <alignment horizontal="center" vertical="center"/>
    </xf>
    <xf numFmtId="49" fontId="3" fillId="2" borderId="19" xfId="3" quotePrefix="1" applyNumberFormat="1" applyFont="1" applyFill="1" applyBorder="1" applyAlignment="1" applyProtection="1">
      <alignment horizontal="center" vertical="center"/>
    </xf>
    <xf numFmtId="49" fontId="3" fillId="5" borderId="12" xfId="3" quotePrefix="1" applyNumberFormat="1" applyFont="1" applyFill="1" applyBorder="1" applyAlignment="1" applyProtection="1">
      <alignment horizontal="center" vertical="center"/>
    </xf>
    <xf numFmtId="49" fontId="3" fillId="4" borderId="12" xfId="3" quotePrefix="1" applyNumberFormat="1" applyFont="1" applyFill="1" applyBorder="1" applyAlignment="1" applyProtection="1">
      <alignment horizontal="center" vertical="center"/>
    </xf>
    <xf numFmtId="49" fontId="3" fillId="5" borderId="12" xfId="3" applyNumberFormat="1" applyFont="1" applyFill="1" applyBorder="1" applyAlignment="1" applyProtection="1">
      <alignment horizontal="center" vertical="center"/>
    </xf>
    <xf numFmtId="49" fontId="3" fillId="5" borderId="21" xfId="3" applyNumberFormat="1" applyFont="1" applyFill="1" applyBorder="1" applyAlignment="1" applyProtection="1">
      <alignment horizontal="center" vertical="center"/>
    </xf>
    <xf numFmtId="0" fontId="5" fillId="0" borderId="6" xfId="0" applyFont="1" applyFill="1" applyBorder="1" applyProtection="1">
      <protection locked="0"/>
    </xf>
    <xf numFmtId="0" fontId="5" fillId="0" borderId="1" xfId="0" applyFont="1" applyFill="1" applyBorder="1" applyProtection="1">
      <protection hidden="1"/>
    </xf>
    <xf numFmtId="0" fontId="31" fillId="9" borderId="1" xfId="0" applyFont="1" applyFill="1" applyBorder="1" applyAlignment="1" applyProtection="1">
      <alignment vertical="center"/>
      <protection locked="0"/>
    </xf>
    <xf numFmtId="0" fontId="31" fillId="9" borderId="7" xfId="0" applyFont="1" applyFill="1" applyBorder="1" applyAlignment="1" applyProtection="1">
      <alignment vertical="center"/>
      <protection locked="0"/>
    </xf>
    <xf numFmtId="167" fontId="33" fillId="9" borderId="1" xfId="0" applyNumberFormat="1" applyFont="1" applyFill="1" applyBorder="1" applyAlignment="1" applyProtection="1">
      <alignment horizontal="center" vertical="center"/>
      <protection hidden="1"/>
    </xf>
    <xf numFmtId="0" fontId="34" fillId="9" borderId="7" xfId="0" applyFont="1" applyFill="1" applyBorder="1" applyAlignment="1" applyProtection="1">
      <alignment vertical="center"/>
    </xf>
    <xf numFmtId="0" fontId="34" fillId="9" borderId="7" xfId="0" applyFont="1" applyFill="1" applyBorder="1" applyAlignment="1" applyProtection="1">
      <alignment horizontal="left" vertical="center"/>
    </xf>
    <xf numFmtId="14" fontId="34" fillId="9" borderId="7" xfId="0" applyNumberFormat="1" applyFont="1" applyFill="1" applyBorder="1" applyAlignment="1" applyProtection="1">
      <alignment horizontal="left" vertical="center"/>
    </xf>
    <xf numFmtId="171" fontId="33" fillId="9" borderId="7" xfId="0" applyNumberFormat="1" applyFont="1" applyFill="1" applyBorder="1" applyAlignment="1" applyProtection="1">
      <alignment horizontal="center" vertical="center"/>
      <protection hidden="1"/>
    </xf>
    <xf numFmtId="177" fontId="6" fillId="0" borderId="0" xfId="0" applyNumberFormat="1" applyFont="1" applyAlignment="1" applyProtection="1">
      <alignment horizontal="left"/>
      <protection hidden="1"/>
    </xf>
    <xf numFmtId="177" fontId="7" fillId="0" borderId="1" xfId="0" applyNumberFormat="1" applyFont="1" applyBorder="1" applyAlignment="1" applyProtection="1">
      <alignment vertical="center"/>
      <protection hidden="1"/>
    </xf>
    <xf numFmtId="177" fontId="6" fillId="2" borderId="0" xfId="0" applyNumberFormat="1" applyFont="1" applyFill="1" applyAlignment="1" applyProtection="1">
      <alignment horizontal="left"/>
      <protection hidden="1"/>
    </xf>
    <xf numFmtId="177" fontId="9" fillId="0" borderId="0" xfId="0" applyNumberFormat="1" applyFont="1" applyAlignment="1" applyProtection="1">
      <alignment horizontal="left"/>
      <protection hidden="1"/>
    </xf>
    <xf numFmtId="180" fontId="15" fillId="0" borderId="0" xfId="5" applyNumberFormat="1" applyFont="1" applyAlignment="1">
      <alignment vertical="center"/>
    </xf>
    <xf numFmtId="180" fontId="6" fillId="0" borderId="0" xfId="0" applyNumberFormat="1" applyFont="1" applyAlignment="1" applyProtection="1">
      <alignment horizontal="left"/>
      <protection hidden="1"/>
    </xf>
    <xf numFmtId="180" fontId="9" fillId="0" borderId="0" xfId="0" applyNumberFormat="1" applyFont="1" applyAlignment="1" applyProtection="1">
      <alignment horizontal="left"/>
      <protection hidden="1"/>
    </xf>
    <xf numFmtId="180" fontId="6" fillId="0" borderId="0" xfId="0" applyNumberFormat="1" applyFont="1" applyAlignment="1" applyProtection="1">
      <alignment vertical="center"/>
      <protection hidden="1"/>
    </xf>
    <xf numFmtId="178" fontId="6" fillId="0" borderId="0" xfId="0" applyNumberFormat="1" applyFont="1" applyAlignment="1" applyProtection="1">
      <alignment horizontal="left"/>
      <protection hidden="1"/>
    </xf>
    <xf numFmtId="178" fontId="9" fillId="0" borderId="0" xfId="0" applyNumberFormat="1" applyFont="1" applyAlignment="1" applyProtection="1">
      <alignment horizontal="left"/>
      <protection hidden="1"/>
    </xf>
    <xf numFmtId="178" fontId="16" fillId="7" borderId="16" xfId="5" applyNumberFormat="1" applyFont="1" applyFill="1" applyBorder="1" applyAlignment="1" applyProtection="1"/>
    <xf numFmtId="178" fontId="7" fillId="0" borderId="1" xfId="0" applyNumberFormat="1" applyFont="1" applyFill="1" applyBorder="1" applyAlignment="1" applyProtection="1">
      <alignment horizontal="left"/>
      <protection locked="0"/>
    </xf>
    <xf numFmtId="179" fontId="6" fillId="0" borderId="0" xfId="0" applyNumberFormat="1" applyFont="1" applyAlignment="1" applyProtection="1">
      <alignment horizontal="left"/>
      <protection hidden="1"/>
    </xf>
    <xf numFmtId="179" fontId="17" fillId="6" borderId="4" xfId="0" applyNumberFormat="1" applyFont="1" applyFill="1" applyBorder="1" applyAlignment="1" applyProtection="1">
      <alignment horizontal="left"/>
      <protection locked="0"/>
    </xf>
    <xf numFmtId="179" fontId="7" fillId="0" borderId="1" xfId="0" applyNumberFormat="1" applyFont="1" applyBorder="1" applyAlignment="1" applyProtection="1">
      <alignment vertical="center"/>
      <protection hidden="1"/>
    </xf>
    <xf numFmtId="179" fontId="6" fillId="2" borderId="0" xfId="0" applyNumberFormat="1" applyFont="1" applyFill="1" applyAlignment="1" applyProtection="1">
      <alignment horizontal="left"/>
      <protection hidden="1"/>
    </xf>
    <xf numFmtId="14" fontId="19" fillId="5" borderId="0" xfId="0" applyNumberFormat="1" applyFont="1" applyFill="1" applyBorder="1" applyAlignment="1" applyProtection="1">
      <protection hidden="1"/>
    </xf>
    <xf numFmtId="0" fontId="20" fillId="5" borderId="0" xfId="0" applyFont="1" applyFill="1" applyBorder="1" applyAlignment="1" applyProtection="1">
      <protection locked="0"/>
    </xf>
    <xf numFmtId="0" fontId="21" fillId="5" borderId="0" xfId="0" applyFont="1" applyFill="1" applyBorder="1" applyAlignment="1" applyProtection="1">
      <protection locked="0"/>
    </xf>
    <xf numFmtId="0" fontId="19" fillId="5" borderId="0" xfId="0" applyFont="1" applyFill="1" applyAlignment="1" applyProtection="1">
      <protection locked="0"/>
    </xf>
    <xf numFmtId="14" fontId="19" fillId="5" borderId="0" xfId="0" applyNumberFormat="1" applyFont="1" applyFill="1" applyBorder="1" applyAlignment="1" applyProtection="1">
      <protection locked="0"/>
    </xf>
    <xf numFmtId="168" fontId="22" fillId="5" borderId="0" xfId="0" applyNumberFormat="1" applyFont="1" applyFill="1" applyBorder="1" applyAlignment="1" applyProtection="1">
      <protection locked="0"/>
    </xf>
    <xf numFmtId="0" fontId="19" fillId="5" borderId="0" xfId="0" applyFont="1" applyFill="1" applyAlignment="1" applyProtection="1">
      <protection hidden="1"/>
    </xf>
    <xf numFmtId="0" fontId="23" fillId="5" borderId="0" xfId="0" applyFont="1" applyFill="1" applyBorder="1" applyAlignment="1" applyProtection="1">
      <protection locked="0"/>
    </xf>
    <xf numFmtId="0" fontId="23" fillId="5" borderId="0" xfId="0" applyFont="1" applyFill="1" applyBorder="1" applyAlignment="1" applyProtection="1">
      <protection hidden="1"/>
    </xf>
    <xf numFmtId="0" fontId="23" fillId="5" borderId="0" xfId="0" applyFont="1" applyFill="1" applyBorder="1" applyAlignment="1" applyProtection="1">
      <alignment wrapText="1"/>
      <protection hidden="1"/>
    </xf>
    <xf numFmtId="0" fontId="21" fillId="5" borderId="5" xfId="0" applyFont="1" applyFill="1" applyBorder="1" applyAlignment="1" applyProtection="1">
      <alignment vertical="center"/>
    </xf>
    <xf numFmtId="0" fontId="19" fillId="5" borderId="0" xfId="0" applyFont="1" applyFill="1" applyProtection="1">
      <protection locked="0"/>
    </xf>
    <xf numFmtId="0" fontId="21" fillId="5" borderId="0" xfId="0" applyFont="1" applyFill="1" applyBorder="1" applyAlignment="1" applyProtection="1">
      <alignment vertical="center"/>
      <protection locked="0"/>
    </xf>
    <xf numFmtId="0" fontId="19" fillId="5" borderId="0" xfId="0" applyFont="1" applyFill="1" applyBorder="1" applyProtection="1">
      <protection locked="0"/>
    </xf>
    <xf numFmtId="0" fontId="23" fillId="5" borderId="0" xfId="0" applyFont="1" applyFill="1" applyBorder="1" applyProtection="1">
      <protection locked="0"/>
    </xf>
    <xf numFmtId="0" fontId="23" fillId="5" borderId="0" xfId="0" applyFont="1" applyFill="1" applyBorder="1" applyProtection="1">
      <protection hidden="1"/>
    </xf>
    <xf numFmtId="0" fontId="19" fillId="5" borderId="0" xfId="0" applyFont="1" applyFill="1" applyProtection="1">
      <protection hidden="1"/>
    </xf>
    <xf numFmtId="0" fontId="24" fillId="5" borderId="0" xfId="0" applyFont="1" applyFill="1" applyBorder="1" applyAlignment="1" applyProtection="1">
      <alignment horizontal="right"/>
      <protection hidden="1"/>
    </xf>
    <xf numFmtId="0" fontId="23" fillId="5" borderId="0" xfId="0" applyFont="1" applyFill="1" applyBorder="1" applyAlignment="1" applyProtection="1">
      <alignment vertical="top"/>
      <protection hidden="1"/>
    </xf>
    <xf numFmtId="0" fontId="23" fillId="5" borderId="0" xfId="0" applyFont="1" applyFill="1" applyBorder="1" applyAlignment="1" applyProtection="1">
      <alignment vertical="top" wrapText="1"/>
      <protection hidden="1"/>
    </xf>
    <xf numFmtId="0" fontId="25" fillId="5" borderId="0" xfId="0" applyFont="1" applyFill="1" applyAlignment="1" applyProtection="1">
      <alignment vertical="center"/>
      <protection hidden="1"/>
    </xf>
    <xf numFmtId="0" fontId="25" fillId="5" borderId="0" xfId="0" applyFont="1" applyFill="1" applyAlignment="1" applyProtection="1">
      <alignment vertical="center"/>
      <protection locked="0"/>
    </xf>
    <xf numFmtId="0" fontId="23" fillId="5" borderId="0" xfId="0" applyFont="1" applyFill="1" applyBorder="1" applyAlignment="1" applyProtection="1">
      <alignment vertical="center"/>
      <protection locked="0"/>
    </xf>
    <xf numFmtId="167" fontId="26" fillId="5" borderId="0" xfId="0" applyNumberFormat="1" applyFont="1" applyFill="1" applyBorder="1" applyAlignment="1" applyProtection="1">
      <alignment vertical="center"/>
      <protection locked="0"/>
    </xf>
    <xf numFmtId="0" fontId="26" fillId="5" borderId="0" xfId="0" applyFont="1" applyFill="1" applyBorder="1" applyAlignment="1" applyProtection="1">
      <alignment vertical="center"/>
      <protection locked="0"/>
    </xf>
    <xf numFmtId="0" fontId="26" fillId="5" borderId="0" xfId="0" applyNumberFormat="1" applyFont="1" applyFill="1" applyBorder="1" applyAlignment="1" applyProtection="1">
      <alignment vertical="center"/>
      <protection locked="0"/>
    </xf>
    <xf numFmtId="0" fontId="23" fillId="5" borderId="0" xfId="0" applyFont="1" applyFill="1" applyBorder="1" applyAlignment="1" applyProtection="1">
      <alignment vertical="center"/>
      <protection hidden="1"/>
    </xf>
    <xf numFmtId="14" fontId="27" fillId="5" borderId="6" xfId="0" applyNumberFormat="1" applyFont="1" applyFill="1" applyBorder="1" applyAlignment="1" applyProtection="1">
      <alignment horizontal="center" vertical="center"/>
    </xf>
    <xf numFmtId="0" fontId="19" fillId="5" borderId="0" xfId="0" applyFont="1" applyFill="1" applyBorder="1" applyAlignment="1" applyProtection="1">
      <alignment vertical="center"/>
    </xf>
    <xf numFmtId="14" fontId="28" fillId="5" borderId="6" xfId="0" applyNumberFormat="1" applyFont="1" applyFill="1" applyBorder="1" applyAlignment="1" applyProtection="1">
      <alignment horizontal="center" vertical="center"/>
    </xf>
    <xf numFmtId="0" fontId="19" fillId="5" borderId="0" xfId="0" applyFont="1" applyFill="1" applyAlignment="1" applyProtection="1">
      <alignment vertical="center"/>
    </xf>
    <xf numFmtId="14" fontId="28" fillId="5" borderId="4" xfId="0" applyNumberFormat="1" applyFont="1" applyFill="1" applyBorder="1" applyAlignment="1" applyProtection="1">
      <alignment horizontal="left" vertical="center"/>
    </xf>
    <xf numFmtId="172" fontId="19" fillId="5" borderId="3" xfId="0" applyNumberFormat="1" applyFont="1" applyFill="1" applyBorder="1" applyAlignment="1" applyProtection="1">
      <alignment horizontal="left" vertical="center"/>
      <protection hidden="1"/>
    </xf>
    <xf numFmtId="49" fontId="29" fillId="5" borderId="8" xfId="0" applyNumberFormat="1" applyFont="1" applyFill="1" applyBorder="1" applyAlignment="1" applyProtection="1">
      <alignment horizontal="left" vertical="center"/>
      <protection locked="0"/>
    </xf>
    <xf numFmtId="49" fontId="30" fillId="5" borderId="9" xfId="0" applyNumberFormat="1" applyFont="1" applyFill="1" applyBorder="1" applyAlignment="1" applyProtection="1">
      <alignment horizontal="left" vertical="center"/>
      <protection locked="0"/>
    </xf>
    <xf numFmtId="172" fontId="30" fillId="5" borderId="10" xfId="0" applyNumberFormat="1" applyFont="1" applyFill="1" applyBorder="1" applyAlignment="1" applyProtection="1">
      <alignment horizontal="left" vertical="center"/>
      <protection locked="0"/>
    </xf>
    <xf numFmtId="172" fontId="30" fillId="5" borderId="11" xfId="0" applyNumberFormat="1" applyFont="1" applyFill="1" applyBorder="1" applyAlignment="1" applyProtection="1">
      <alignment horizontal="left" vertical="center"/>
      <protection locked="0"/>
    </xf>
    <xf numFmtId="14" fontId="29" fillId="5" borderId="1" xfId="0" applyNumberFormat="1" applyFont="1" applyFill="1" applyBorder="1" applyAlignment="1" applyProtection="1">
      <alignment horizontal="center" vertical="center"/>
      <protection hidden="1"/>
    </xf>
    <xf numFmtId="0" fontId="19" fillId="5" borderId="0" xfId="0" applyFont="1" applyFill="1" applyProtection="1"/>
    <xf numFmtId="14" fontId="19" fillId="5" borderId="0" xfId="0" applyNumberFormat="1" applyFont="1" applyFill="1" applyProtection="1"/>
    <xf numFmtId="0" fontId="30" fillId="5" borderId="0" xfId="0" applyFont="1" applyFill="1" applyProtection="1">
      <protection locked="0"/>
    </xf>
    <xf numFmtId="14" fontId="30" fillId="5" borderId="0" xfId="0" applyNumberFormat="1" applyFont="1" applyFill="1" applyProtection="1">
      <protection locked="0"/>
    </xf>
    <xf numFmtId="14" fontId="30" fillId="5" borderId="0" xfId="0" applyNumberFormat="1" applyFont="1" applyFill="1" applyProtection="1"/>
    <xf numFmtId="0" fontId="30" fillId="5" borderId="0" xfId="0" applyFont="1" applyFill="1" applyProtection="1"/>
    <xf numFmtId="0" fontId="23" fillId="5" borderId="0" xfId="0" applyFont="1" applyFill="1" applyProtection="1"/>
    <xf numFmtId="0" fontId="35" fillId="5" borderId="0" xfId="0" applyFont="1" applyFill="1" applyAlignment="1" applyProtection="1">
      <protection locked="0" hidden="1"/>
    </xf>
    <xf numFmtId="0" fontId="1" fillId="4" borderId="12" xfId="2" applyFont="1" applyFill="1" applyBorder="1" applyAlignment="1">
      <alignment horizontal="center"/>
    </xf>
    <xf numFmtId="14" fontId="31" fillId="9" borderId="23" xfId="0" applyNumberFormat="1" applyFont="1" applyFill="1" applyBorder="1" applyAlignment="1" applyProtection="1">
      <alignment vertical="center" textRotation="90"/>
    </xf>
    <xf numFmtId="0" fontId="36" fillId="5" borderId="2" xfId="0" applyFont="1" applyFill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alignment vertical="center"/>
      <protection hidden="1"/>
    </xf>
    <xf numFmtId="0" fontId="7" fillId="0" borderId="0" xfId="0" applyFont="1" applyBorder="1" applyAlignment="1" applyProtection="1">
      <alignment vertical="center"/>
      <protection hidden="1"/>
    </xf>
    <xf numFmtId="0" fontId="13" fillId="0" borderId="1" xfId="0" applyFont="1" applyBorder="1" applyProtection="1">
      <protection hidden="1"/>
    </xf>
    <xf numFmtId="0" fontId="6" fillId="0" borderId="0" xfId="0" applyFont="1" applyFill="1" applyBorder="1" applyAlignment="1" applyProtection="1">
      <protection hidden="1"/>
    </xf>
    <xf numFmtId="0" fontId="6" fillId="0" borderId="0" xfId="0" applyFont="1" applyFill="1" applyBorder="1" applyProtection="1">
      <protection hidden="1"/>
    </xf>
    <xf numFmtId="0" fontId="6" fillId="0" borderId="0" xfId="0" applyFont="1" applyBorder="1" applyProtection="1">
      <protection hidden="1"/>
    </xf>
    <xf numFmtId="0" fontId="37" fillId="0" borderId="1" xfId="0" applyFont="1" applyBorder="1" applyAlignment="1" applyProtection="1">
      <alignment horizontal="center"/>
      <protection locked="0"/>
    </xf>
    <xf numFmtId="0" fontId="37" fillId="2" borderId="1" xfId="0" applyFont="1" applyFill="1" applyBorder="1" applyAlignment="1" applyProtection="1">
      <alignment horizontal="center"/>
      <protection hidden="1"/>
    </xf>
    <xf numFmtId="0" fontId="37" fillId="9" borderId="1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vertical="center"/>
      <protection hidden="1"/>
    </xf>
    <xf numFmtId="168" fontId="38" fillId="6" borderId="0" xfId="0" applyNumberFormat="1" applyFont="1" applyFill="1" applyBorder="1" applyAlignment="1" applyProtection="1">
      <alignment horizontal="center"/>
      <protection hidden="1"/>
    </xf>
    <xf numFmtId="0" fontId="39" fillId="0" borderId="0" xfId="0" applyFont="1" applyFill="1" applyBorder="1" applyAlignment="1" applyProtection="1">
      <alignment horizontal="center"/>
      <protection locked="0"/>
    </xf>
    <xf numFmtId="0" fontId="39" fillId="0" borderId="0" xfId="0" applyFont="1" applyFill="1" applyBorder="1" applyProtection="1">
      <protection locked="0"/>
    </xf>
    <xf numFmtId="0" fontId="39" fillId="0" borderId="0" xfId="0" applyFont="1" applyBorder="1" applyProtection="1">
      <protection locked="0"/>
    </xf>
    <xf numFmtId="0" fontId="13" fillId="0" borderId="22" xfId="0" applyFont="1" applyBorder="1" applyProtection="1">
      <protection hidden="1"/>
    </xf>
    <xf numFmtId="0" fontId="13" fillId="0" borderId="22" xfId="0" applyFont="1" applyFill="1" applyBorder="1" applyAlignment="1" applyProtection="1">
      <protection hidden="1"/>
    </xf>
    <xf numFmtId="0" fontId="13" fillId="0" borderId="22" xfId="0" applyFont="1" applyBorder="1" applyAlignment="1" applyProtection="1">
      <alignment horizontal="center"/>
      <protection hidden="1"/>
    </xf>
    <xf numFmtId="0" fontId="13" fillId="2" borderId="22" xfId="0" applyFont="1" applyFill="1" applyBorder="1" applyAlignment="1" applyProtection="1">
      <alignment horizontal="center"/>
      <protection hidden="1"/>
    </xf>
    <xf numFmtId="0" fontId="37" fillId="3" borderId="22" xfId="0" applyFont="1" applyFill="1" applyBorder="1" applyAlignment="1" applyProtection="1">
      <alignment horizontal="center"/>
      <protection hidden="1"/>
    </xf>
    <xf numFmtId="0" fontId="13" fillId="0" borderId="23" xfId="0" applyFont="1" applyBorder="1" applyProtection="1">
      <protection hidden="1"/>
    </xf>
    <xf numFmtId="0" fontId="37" fillId="0" borderId="23" xfId="0" applyFont="1" applyBorder="1" applyAlignment="1" applyProtection="1">
      <alignment horizontal="center"/>
      <protection locked="0"/>
    </xf>
    <xf numFmtId="0" fontId="37" fillId="2" borderId="23" xfId="0" applyFont="1" applyFill="1" applyBorder="1" applyAlignment="1" applyProtection="1">
      <alignment horizontal="center"/>
      <protection hidden="1"/>
    </xf>
    <xf numFmtId="0" fontId="37" fillId="9" borderId="23" xfId="0" applyFont="1" applyFill="1" applyBorder="1" applyAlignment="1" applyProtection="1">
      <alignment horizontal="center"/>
      <protection hidden="1"/>
    </xf>
    <xf numFmtId="0" fontId="37" fillId="10" borderId="24" xfId="0" applyFont="1" applyFill="1" applyBorder="1" applyAlignment="1" applyProtection="1">
      <alignment vertical="center"/>
      <protection hidden="1"/>
    </xf>
    <xf numFmtId="0" fontId="37" fillId="10" borderId="25" xfId="0" applyFont="1" applyFill="1" applyBorder="1" applyAlignment="1" applyProtection="1">
      <alignment vertical="center"/>
      <protection hidden="1"/>
    </xf>
    <xf numFmtId="0" fontId="37" fillId="10" borderId="25" xfId="0" applyFont="1" applyFill="1" applyBorder="1" applyAlignment="1" applyProtection="1">
      <alignment horizontal="center" vertical="center"/>
      <protection hidden="1"/>
    </xf>
    <xf numFmtId="0" fontId="37" fillId="10" borderId="25" xfId="0" applyFont="1" applyFill="1" applyBorder="1" applyAlignment="1" applyProtection="1">
      <alignment horizontal="center" vertical="center" wrapText="1"/>
      <protection hidden="1"/>
    </xf>
    <xf numFmtId="0" fontId="37" fillId="10" borderId="25" xfId="0" applyFont="1" applyFill="1" applyBorder="1" applyAlignment="1" applyProtection="1">
      <alignment horizontal="left" vertical="center" wrapText="1"/>
      <protection hidden="1"/>
    </xf>
    <xf numFmtId="0" fontId="37" fillId="10" borderId="26" xfId="0" applyFont="1" applyFill="1" applyBorder="1" applyAlignment="1" applyProtection="1">
      <alignment horizontal="left" vertical="center" wrapText="1"/>
      <protection hidden="1"/>
    </xf>
    <xf numFmtId="0" fontId="13" fillId="0" borderId="15" xfId="0" applyFont="1" applyBorder="1" applyProtection="1">
      <protection hidden="1"/>
    </xf>
    <xf numFmtId="0" fontId="13" fillId="2" borderId="13" xfId="3" applyFont="1" applyFill="1" applyBorder="1"/>
    <xf numFmtId="0" fontId="37" fillId="0" borderId="27" xfId="0" applyFont="1" applyBorder="1" applyAlignment="1" applyProtection="1">
      <alignment horizontal="center"/>
      <protection locked="0"/>
    </xf>
    <xf numFmtId="0" fontId="37" fillId="2" borderId="27" xfId="0" applyFont="1" applyFill="1" applyBorder="1" applyAlignment="1" applyProtection="1">
      <alignment horizontal="center"/>
      <protection hidden="1"/>
    </xf>
    <xf numFmtId="0" fontId="37" fillId="9" borderId="27" xfId="0" applyFont="1" applyFill="1" applyBorder="1" applyAlignment="1" applyProtection="1">
      <alignment horizontal="center"/>
      <protection hidden="1"/>
    </xf>
    <xf numFmtId="0" fontId="37" fillId="2" borderId="16" xfId="0" applyFont="1" applyFill="1" applyBorder="1" applyAlignment="1" applyProtection="1">
      <alignment horizontal="center"/>
      <protection hidden="1"/>
    </xf>
    <xf numFmtId="0" fontId="13" fillId="0" borderId="14" xfId="0" applyFont="1" applyBorder="1" applyProtection="1">
      <protection hidden="1"/>
    </xf>
    <xf numFmtId="0" fontId="37" fillId="2" borderId="28" xfId="0" applyFont="1" applyFill="1" applyBorder="1" applyAlignment="1" applyProtection="1">
      <alignment horizontal="center"/>
      <protection hidden="1"/>
    </xf>
    <xf numFmtId="0" fontId="13" fillId="0" borderId="29" xfId="0" applyFont="1" applyBorder="1" applyProtection="1">
      <protection hidden="1"/>
    </xf>
    <xf numFmtId="0" fontId="13" fillId="5" borderId="30" xfId="3" applyFont="1" applyFill="1" applyBorder="1"/>
    <xf numFmtId="0" fontId="37" fillId="0" borderId="31" xfId="0" applyFont="1" applyBorder="1" applyAlignment="1" applyProtection="1">
      <alignment horizontal="center"/>
      <protection locked="0"/>
    </xf>
    <xf numFmtId="0" fontId="37" fillId="2" borderId="31" xfId="0" applyFont="1" applyFill="1" applyBorder="1" applyAlignment="1" applyProtection="1">
      <alignment horizontal="center"/>
      <protection hidden="1"/>
    </xf>
    <xf numFmtId="0" fontId="37" fillId="9" borderId="31" xfId="0" applyFont="1" applyFill="1" applyBorder="1" applyAlignment="1" applyProtection="1">
      <alignment horizontal="center"/>
      <protection hidden="1"/>
    </xf>
    <xf numFmtId="0" fontId="37" fillId="2" borderId="32" xfId="0" applyFont="1" applyFill="1" applyBorder="1" applyAlignment="1" applyProtection="1">
      <alignment horizontal="center"/>
      <protection hidden="1"/>
    </xf>
    <xf numFmtId="0" fontId="40" fillId="5" borderId="0" xfId="0" applyFont="1" applyFill="1"/>
    <xf numFmtId="0" fontId="0" fillId="5" borderId="0" xfId="0" applyFill="1"/>
    <xf numFmtId="0" fontId="41" fillId="5" borderId="0" xfId="0" applyFont="1" applyFill="1" applyBorder="1" applyAlignment="1">
      <alignment horizontal="left" vertical="center" readingOrder="1"/>
    </xf>
    <xf numFmtId="0" fontId="42" fillId="5" borderId="0" xfId="0" applyFont="1" applyFill="1" applyBorder="1" applyAlignment="1">
      <alignment horizontal="left" vertical="center" readingOrder="1"/>
    </xf>
    <xf numFmtId="0" fontId="41" fillId="0" borderId="0" xfId="0" applyFont="1" applyBorder="1" applyAlignment="1">
      <alignment horizontal="left" vertical="center" readingOrder="1"/>
    </xf>
    <xf numFmtId="181" fontId="29" fillId="5" borderId="1" xfId="0" applyNumberFormat="1" applyFont="1" applyFill="1" applyBorder="1" applyAlignment="1" applyProtection="1">
      <alignment horizontal="center"/>
      <protection hidden="1"/>
    </xf>
    <xf numFmtId="0" fontId="31" fillId="9" borderId="6" xfId="0" applyFont="1" applyFill="1" applyBorder="1" applyAlignment="1" applyProtection="1">
      <alignment horizontal="left" vertical="center"/>
      <protection locked="0"/>
    </xf>
    <xf numFmtId="0" fontId="31" fillId="9" borderId="5" xfId="0" applyFont="1" applyFill="1" applyBorder="1" applyAlignment="1" applyProtection="1">
      <alignment horizontal="left" vertical="center"/>
      <protection locked="0"/>
    </xf>
    <xf numFmtId="0" fontId="31" fillId="9" borderId="17" xfId="0" applyFont="1" applyFill="1" applyBorder="1" applyAlignment="1" applyProtection="1">
      <alignment horizontal="left" vertical="center"/>
      <protection locked="0"/>
    </xf>
    <xf numFmtId="14" fontId="31" fillId="9" borderId="6" xfId="0" applyNumberFormat="1" applyFont="1" applyFill="1" applyBorder="1" applyAlignment="1" applyProtection="1">
      <alignment horizontal="center" vertical="center"/>
      <protection locked="0"/>
    </xf>
    <xf numFmtId="14" fontId="31" fillId="9" borderId="17" xfId="0" applyNumberFormat="1" applyFont="1" applyFill="1" applyBorder="1" applyAlignment="1" applyProtection="1">
      <alignment horizontal="center" vertical="center"/>
      <protection locked="0"/>
    </xf>
    <xf numFmtId="166" fontId="10" fillId="9" borderId="6" xfId="0" applyNumberFormat="1" applyFont="1" applyFill="1" applyBorder="1" applyAlignment="1" applyProtection="1">
      <alignment horizontal="center" vertical="center" wrapText="1"/>
      <protection hidden="1"/>
    </xf>
    <xf numFmtId="166" fontId="10" fillId="9" borderId="5" xfId="0" applyNumberFormat="1" applyFont="1" applyFill="1" applyBorder="1" applyAlignment="1" applyProtection="1">
      <alignment horizontal="center" vertical="center" wrapText="1"/>
      <protection hidden="1"/>
    </xf>
    <xf numFmtId="166" fontId="10" fillId="9" borderId="17" xfId="0" applyNumberFormat="1" applyFont="1" applyFill="1" applyBorder="1" applyAlignment="1" applyProtection="1">
      <alignment horizontal="center" vertical="center" wrapText="1"/>
      <protection hidden="1"/>
    </xf>
    <xf numFmtId="166" fontId="32" fillId="9" borderId="6" xfId="0" applyNumberFormat="1" applyFont="1" applyFill="1" applyBorder="1" applyAlignment="1" applyProtection="1">
      <alignment horizontal="center" vertical="center" wrapText="1"/>
      <protection hidden="1"/>
    </xf>
    <xf numFmtId="166" fontId="32" fillId="9" borderId="5" xfId="0" applyNumberFormat="1" applyFont="1" applyFill="1" applyBorder="1" applyAlignment="1" applyProtection="1">
      <alignment horizontal="center" vertical="center" wrapText="1"/>
      <protection hidden="1"/>
    </xf>
    <xf numFmtId="166" fontId="32" fillId="9" borderId="17" xfId="0" applyNumberFormat="1" applyFont="1" applyFill="1" applyBorder="1" applyAlignment="1" applyProtection="1">
      <alignment horizontal="center" vertical="center" wrapText="1"/>
      <protection hidden="1"/>
    </xf>
    <xf numFmtId="0" fontId="31" fillId="9" borderId="7" xfId="0" applyFont="1" applyFill="1" applyBorder="1" applyAlignment="1" applyProtection="1">
      <alignment horizontal="center" vertical="center" textRotation="90"/>
    </xf>
    <xf numFmtId="0" fontId="31" fillId="9" borderId="22" xfId="0" applyFont="1" applyFill="1" applyBorder="1" applyAlignment="1" applyProtection="1">
      <alignment horizontal="center" vertical="center" textRotation="90"/>
    </xf>
    <xf numFmtId="0" fontId="31" fillId="9" borderId="23" xfId="0" applyFont="1" applyFill="1" applyBorder="1" applyAlignment="1" applyProtection="1">
      <alignment horizontal="center" vertical="center" textRotation="90"/>
    </xf>
    <xf numFmtId="168" fontId="22" fillId="5" borderId="0" xfId="0" applyNumberFormat="1" applyFont="1" applyFill="1" applyBorder="1" applyAlignment="1" applyProtection="1">
      <alignment horizontal="center"/>
      <protection locked="0"/>
    </xf>
    <xf numFmtId="166" fontId="20" fillId="5" borderId="0" xfId="0" applyNumberFormat="1" applyFont="1" applyFill="1" applyBorder="1" applyAlignment="1" applyProtection="1">
      <alignment horizontal="center"/>
      <protection locked="0"/>
    </xf>
    <xf numFmtId="14" fontId="31" fillId="9" borderId="7" xfId="0" applyNumberFormat="1" applyFont="1" applyFill="1" applyBorder="1" applyAlignment="1" applyProtection="1">
      <alignment horizontal="center" vertical="center" textRotation="90"/>
    </xf>
    <xf numFmtId="14" fontId="31" fillId="9" borderId="22" xfId="0" applyNumberFormat="1" applyFont="1" applyFill="1" applyBorder="1" applyAlignment="1" applyProtection="1">
      <alignment horizontal="center" vertical="center" textRotation="90"/>
    </xf>
    <xf numFmtId="0" fontId="38" fillId="6" borderId="0" xfId="0" applyFont="1" applyFill="1" applyBorder="1" applyAlignment="1" applyProtection="1">
      <alignment horizontal="center"/>
      <protection locked="0"/>
    </xf>
    <xf numFmtId="0" fontId="18" fillId="6" borderId="6" xfId="0" applyFont="1" applyFill="1" applyBorder="1" applyAlignment="1" applyProtection="1">
      <alignment vertical="center"/>
      <protection hidden="1"/>
    </xf>
    <xf numFmtId="178" fontId="18" fillId="6" borderId="17" xfId="0" applyNumberFormat="1" applyFont="1" applyFill="1" applyBorder="1" applyAlignment="1" applyProtection="1">
      <alignment vertical="center"/>
      <protection hidden="1"/>
    </xf>
    <xf numFmtId="0" fontId="15" fillId="0" borderId="0" xfId="5" applyFont="1" applyAlignment="1">
      <alignment vertical="center"/>
    </xf>
    <xf numFmtId="178" fontId="15" fillId="0" borderId="0" xfId="5" applyNumberFormat="1" applyFont="1" applyAlignment="1">
      <alignment vertical="center"/>
    </xf>
  </cellXfs>
  <cellStyles count="7">
    <cellStyle name="Milliers" xfId="1" builtinId="3"/>
    <cellStyle name="Normal" xfId="0" builtinId="0"/>
    <cellStyle name="Normal 2" xfId="3"/>
    <cellStyle name="Normal 2 2" xfId="6"/>
    <cellStyle name="Normal 2 3" xfId="5"/>
    <cellStyle name="Normal 3" xfId="4"/>
    <cellStyle name="Normal 4" xfId="2"/>
  </cellStyles>
  <dxfs count="102">
    <dxf>
      <font>
        <condense val="0"/>
        <extend val="0"/>
        <color indexed="22"/>
      </font>
    </dxf>
    <dxf>
      <font>
        <color auto="1"/>
      </font>
      <fill>
        <patternFill>
          <bgColor theme="0" tint="-0.24994659260841701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9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numFmt numFmtId="0" formatCode="General"/>
      <fill>
        <patternFill>
          <bgColor theme="3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auto="1"/>
      </font>
      <fill>
        <patternFill>
          <bgColor rgb="FF00FF99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9966FF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ndense val="0"/>
        <extend val="0"/>
        <color indexed="22"/>
      </font>
    </dxf>
    <dxf>
      <font>
        <color auto="1"/>
      </font>
      <fill>
        <patternFill>
          <bgColor theme="0" tint="-0.24994659260841701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9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numFmt numFmtId="0" formatCode="General"/>
      <fill>
        <patternFill>
          <bgColor theme="3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auto="1"/>
      </font>
      <fill>
        <patternFill>
          <bgColor rgb="FF00FF99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9966FF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66"/>
        </patternFill>
      </fill>
    </dxf>
    <dxf>
      <font>
        <color theme="0"/>
      </font>
      <fill>
        <patternFill>
          <bgColor rgb="FF66FF66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DDDDD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CCFF"/>
      <color rgb="FF00FFCC"/>
      <color rgb="FF4BACC6"/>
      <color rgb="FFFF0000"/>
      <color rgb="FFFFFF66"/>
      <color rgb="FF66FF66"/>
      <color rgb="FF00FF99"/>
      <color rgb="FF33CCFF"/>
      <color rgb="FF9966F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AQ$1" max="24" min="1" page="1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s://intranet.iad.ca.inet/fr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504824</xdr:colOff>
      <xdr:row>5</xdr:row>
      <xdr:rowOff>19050</xdr:rowOff>
    </xdr:to>
    <xdr:pic>
      <xdr:nvPicPr>
        <xdr:cNvPr id="2" name="ctl00_onetidHeadbnnr2" descr="Français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790824" cy="800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647700</xdr:colOff>
      <xdr:row>9</xdr:row>
      <xdr:rowOff>28575</xdr:rowOff>
    </xdr:from>
    <xdr:to>
      <xdr:col>10</xdr:col>
      <xdr:colOff>499533</xdr:colOff>
      <xdr:row>14</xdr:row>
      <xdr:rowOff>54275</xdr:rowOff>
    </xdr:to>
    <xdr:sp macro="" textlink="">
      <xdr:nvSpPr>
        <xdr:cNvPr id="4" name="Croix 3"/>
        <xdr:cNvSpPr/>
      </xdr:nvSpPr>
      <xdr:spPr>
        <a:xfrm>
          <a:off x="4457700" y="1485900"/>
          <a:ext cx="3661833" cy="835325"/>
        </a:xfrm>
        <a:prstGeom prst="plus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>
              <a:solidFill>
                <a:schemeClr val="bg1"/>
              </a:solidFill>
            </a:rPr>
            <a:t>FAIRE UNE DEMANDE</a:t>
          </a:r>
        </a:p>
      </xdr:txBody>
    </xdr:sp>
    <xdr:clientData/>
  </xdr:twoCellAnchor>
  <xdr:oneCellAnchor>
    <xdr:from>
      <xdr:col>4</xdr:col>
      <xdr:colOff>19050</xdr:colOff>
      <xdr:row>0</xdr:row>
      <xdr:rowOff>107448</xdr:rowOff>
    </xdr:from>
    <xdr:ext cx="6486170" cy="959352"/>
    <xdr:sp macro="" textlink="">
      <xdr:nvSpPr>
        <xdr:cNvPr id="6" name="Rectangle 5"/>
        <xdr:cNvSpPr/>
      </xdr:nvSpPr>
      <xdr:spPr>
        <a:xfrm>
          <a:off x="3067050" y="107448"/>
          <a:ext cx="6486170" cy="95935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4000" b="1" cap="none" spc="0">
              <a:ln w="9525">
                <a:solidFill>
                  <a:schemeClr val="bg1"/>
                </a:solidFill>
                <a:prstDash val="solid"/>
              </a:ln>
              <a:gradFill>
                <a:gsLst>
                  <a:gs pos="40000">
                    <a:srgbClr val="00CCFF"/>
                  </a:gs>
                  <a:gs pos="78000">
                    <a:srgbClr val="FF0000">
                      <a:alpha val="99000"/>
                    </a:srgbClr>
                  </a:gs>
                </a:gsLst>
                <a:lin ang="5400000" scaled="1"/>
              </a:gra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</a:rPr>
            <a:t>GESTIONS ABSENCES/CONGÉ</a:t>
          </a:r>
          <a:endParaRPr lang="en-CA" sz="4000" b="1" cap="none" spc="0">
            <a:ln w="9525">
              <a:solidFill>
                <a:schemeClr val="bg1"/>
              </a:solidFill>
              <a:prstDash val="solid"/>
            </a:ln>
            <a:gradFill>
              <a:gsLst>
                <a:gs pos="40000">
                  <a:srgbClr val="00CCFF"/>
                </a:gs>
                <a:gs pos="78000">
                  <a:srgbClr val="FF0000">
                    <a:alpha val="99000"/>
                  </a:srgbClr>
                </a:gs>
              </a:gsLst>
              <a:lin ang="5400000" scaled="1"/>
            </a:gra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  <a:latin typeface="+mn-lt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theme="1" tint="4.9989318521683403E-2"/>
    <pageSetUpPr fitToPage="1"/>
  </sheetPr>
  <dimension ref="A1:AS173"/>
  <sheetViews>
    <sheetView tabSelected="1" topLeftCell="B7" zoomScale="85" zoomScaleNormal="100" zoomScaleSheetLayoutView="100" workbookViewId="0">
      <pane ySplit="225" activePane="bottomLeft"/>
      <selection activeCell="B7" sqref="A1:XFD1048576"/>
      <selection pane="bottomLeft" activeCell="G7" sqref="G7"/>
    </sheetView>
  </sheetViews>
  <sheetFormatPr baseColWidth="10" defaultRowHeight="16.5"/>
  <cols>
    <col min="1" max="1" width="0.140625" style="102" hidden="1" customWidth="1"/>
    <col min="2" max="2" width="19.7109375" style="103" customWidth="1"/>
    <col min="3" max="3" width="15.7109375" style="103" customWidth="1"/>
    <col min="4" max="4" width="7.5703125" style="104" customWidth="1"/>
    <col min="5" max="5" width="7" style="104" customWidth="1"/>
    <col min="6" max="6" width="13.28515625" style="105" bestFit="1" customWidth="1"/>
    <col min="7" max="7" width="5.85546875" style="106" customWidth="1"/>
    <col min="8" max="8" width="6.28515625" style="107" customWidth="1"/>
    <col min="9" max="11" width="3.28515625" style="107" customWidth="1"/>
    <col min="12" max="12" width="3.5703125" style="107" customWidth="1"/>
    <col min="13" max="15" width="3.28515625" style="107" customWidth="1"/>
    <col min="16" max="16" width="3.28515625" style="107" bestFit="1" customWidth="1"/>
    <col min="17" max="18" width="3.28515625" style="107" customWidth="1"/>
    <col min="19" max="19" width="2.7109375" style="107" bestFit="1" customWidth="1"/>
    <col min="20" max="31" width="3.28515625" style="107" customWidth="1"/>
    <col min="32" max="32" width="3.42578125" style="107" customWidth="1"/>
    <col min="33" max="45" width="3.28515625" style="107" customWidth="1"/>
    <col min="46" max="16384" width="11.42578125" style="101"/>
  </cols>
  <sheetData>
    <row r="1" spans="1:45" s="69" customFormat="1" ht="48.75" customHeight="1">
      <c r="A1" s="63"/>
      <c r="B1" s="64" t="s">
        <v>21</v>
      </c>
      <c r="C1" s="65"/>
      <c r="D1" s="66"/>
      <c r="E1" s="67"/>
      <c r="F1" s="177">
        <f>+K1</f>
        <v>42005</v>
      </c>
      <c r="G1" s="177"/>
      <c r="H1" s="68"/>
      <c r="I1" s="68"/>
      <c r="J1" s="68"/>
      <c r="K1" s="178">
        <f>VLOOKUP($AQ$1,débmois,2,FALSE)</f>
        <v>42005</v>
      </c>
      <c r="L1" s="178"/>
      <c r="M1" s="178"/>
      <c r="N1" s="178"/>
      <c r="O1" s="178"/>
      <c r="P1" s="178"/>
      <c r="Q1" s="66"/>
      <c r="T1" s="70"/>
      <c r="AI1" s="71"/>
      <c r="AJ1" s="71"/>
      <c r="AK1" s="71"/>
      <c r="AL1" s="71"/>
      <c r="AM1" s="71"/>
      <c r="AN1" s="72"/>
      <c r="AP1" s="71"/>
      <c r="AQ1" s="108">
        <v>1</v>
      </c>
      <c r="AR1" s="71"/>
      <c r="AS1" s="71"/>
    </row>
    <row r="2" spans="1:45" s="79" customFormat="1" ht="13.5" customHeight="1">
      <c r="A2" s="73"/>
      <c r="B2" s="74"/>
      <c r="C2" s="74"/>
      <c r="D2" s="75"/>
      <c r="E2" s="75"/>
      <c r="F2" s="75"/>
      <c r="G2" s="76"/>
      <c r="H2" s="74"/>
      <c r="I2" s="74"/>
      <c r="J2" s="74"/>
      <c r="K2" s="74"/>
      <c r="L2" s="77"/>
      <c r="M2" s="74"/>
      <c r="N2" s="74"/>
      <c r="O2" s="74"/>
      <c r="P2" s="74"/>
      <c r="Q2" s="77"/>
      <c r="R2" s="77"/>
      <c r="S2" s="77"/>
      <c r="T2" s="77"/>
      <c r="U2" s="77"/>
      <c r="V2" s="77"/>
      <c r="W2" s="77"/>
      <c r="X2" s="78"/>
      <c r="Y2" s="78"/>
      <c r="Z2" s="78"/>
      <c r="AB2" s="80"/>
      <c r="AC2" s="78"/>
      <c r="AD2" s="78"/>
      <c r="AE2" s="78"/>
      <c r="AF2" s="78"/>
      <c r="AG2" s="81"/>
      <c r="AH2" s="81"/>
      <c r="AI2" s="81"/>
      <c r="AJ2" s="81"/>
      <c r="AK2" s="81"/>
      <c r="AL2" s="81"/>
      <c r="AM2" s="81"/>
      <c r="AN2" s="82"/>
      <c r="AP2" s="81"/>
      <c r="AQ2" s="81"/>
      <c r="AR2" s="81"/>
      <c r="AS2" s="81"/>
    </row>
    <row r="3" spans="1:45" s="83" customFormat="1" ht="7.5" customHeight="1">
      <c r="B3" s="75"/>
      <c r="C3" s="75"/>
      <c r="D3" s="84"/>
      <c r="E3" s="84"/>
      <c r="F3" s="84"/>
      <c r="G3" s="84"/>
      <c r="H3" s="85"/>
      <c r="I3" s="85"/>
      <c r="J3" s="85"/>
      <c r="K3" s="85"/>
      <c r="L3" s="86"/>
      <c r="M3" s="87"/>
      <c r="N3" s="87"/>
      <c r="O3" s="88"/>
      <c r="P3" s="88"/>
      <c r="Q3" s="88"/>
      <c r="R3" s="85"/>
      <c r="S3" s="85"/>
      <c r="T3" s="85"/>
      <c r="U3" s="85"/>
      <c r="V3" s="85"/>
      <c r="W3" s="85"/>
      <c r="X3" s="89"/>
      <c r="Y3" s="89"/>
      <c r="Z3" s="89"/>
      <c r="AA3" s="89"/>
      <c r="AB3" s="89"/>
      <c r="AC3" s="89"/>
      <c r="AD3" s="89"/>
      <c r="AE3" s="89"/>
      <c r="AF3" s="89"/>
      <c r="AG3" s="81"/>
      <c r="AH3" s="81"/>
      <c r="AI3" s="81"/>
      <c r="AJ3" s="81"/>
      <c r="AK3" s="81"/>
      <c r="AL3" s="81"/>
      <c r="AM3" s="82"/>
      <c r="AN3" s="82"/>
      <c r="AO3" s="82"/>
      <c r="AP3" s="81"/>
      <c r="AQ3" s="81"/>
      <c r="AR3" s="81"/>
      <c r="AS3" s="81"/>
    </row>
    <row r="4" spans="1:45" s="91" customFormat="1" ht="32.25" customHeight="1">
      <c r="A4" s="90"/>
      <c r="B4" s="40" t="s">
        <v>17</v>
      </c>
      <c r="C4" s="41"/>
      <c r="D4" s="166" t="s">
        <v>0</v>
      </c>
      <c r="E4" s="167"/>
      <c r="F4" s="179" t="s">
        <v>67</v>
      </c>
      <c r="G4" s="174" t="s">
        <v>19</v>
      </c>
      <c r="H4" s="168"/>
      <c r="I4" s="170"/>
      <c r="J4" s="171">
        <f>+K1</f>
        <v>42005</v>
      </c>
      <c r="K4" s="172"/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2"/>
      <c r="Y4" s="172"/>
      <c r="Z4" s="172"/>
      <c r="AA4" s="172"/>
      <c r="AB4" s="172"/>
      <c r="AC4" s="172"/>
      <c r="AD4" s="172"/>
      <c r="AE4" s="172"/>
      <c r="AF4" s="172"/>
      <c r="AG4" s="172"/>
      <c r="AH4" s="172"/>
      <c r="AI4" s="172"/>
      <c r="AJ4" s="172"/>
      <c r="AK4" s="172"/>
      <c r="AL4" s="172"/>
      <c r="AM4" s="172"/>
      <c r="AN4" s="173"/>
      <c r="AO4" s="168">
        <f>+AO5</f>
        <v>42036</v>
      </c>
      <c r="AP4" s="169"/>
      <c r="AQ4" s="169"/>
      <c r="AR4" s="169"/>
      <c r="AS4" s="170"/>
    </row>
    <row r="5" spans="1:45" s="93" customFormat="1" ht="21" customHeight="1">
      <c r="A5" s="92"/>
      <c r="B5" s="40" t="s">
        <v>18</v>
      </c>
      <c r="C5" s="163" t="s">
        <v>22</v>
      </c>
      <c r="D5" s="164"/>
      <c r="E5" s="165"/>
      <c r="F5" s="180"/>
      <c r="G5" s="175"/>
      <c r="H5" s="42">
        <f t="shared" ref="H5:I5" si="0">+I5-1</f>
        <v>42003</v>
      </c>
      <c r="I5" s="42">
        <f t="shared" si="0"/>
        <v>42004</v>
      </c>
      <c r="J5" s="42">
        <f>+$K$1</f>
        <v>42005</v>
      </c>
      <c r="K5" s="42">
        <f t="shared" ref="K5:AS5" si="1">+J5+1</f>
        <v>42006</v>
      </c>
      <c r="L5" s="42">
        <f t="shared" si="1"/>
        <v>42007</v>
      </c>
      <c r="M5" s="42">
        <f t="shared" si="1"/>
        <v>42008</v>
      </c>
      <c r="N5" s="42">
        <f t="shared" si="1"/>
        <v>42009</v>
      </c>
      <c r="O5" s="42">
        <f t="shared" si="1"/>
        <v>42010</v>
      </c>
      <c r="P5" s="42">
        <f t="shared" si="1"/>
        <v>42011</v>
      </c>
      <c r="Q5" s="42">
        <f t="shared" si="1"/>
        <v>42012</v>
      </c>
      <c r="R5" s="42">
        <f t="shared" si="1"/>
        <v>42013</v>
      </c>
      <c r="S5" s="42">
        <f t="shared" si="1"/>
        <v>42014</v>
      </c>
      <c r="T5" s="42">
        <f t="shared" si="1"/>
        <v>42015</v>
      </c>
      <c r="U5" s="42">
        <f t="shared" si="1"/>
        <v>42016</v>
      </c>
      <c r="V5" s="42">
        <f t="shared" si="1"/>
        <v>42017</v>
      </c>
      <c r="W5" s="42">
        <f t="shared" si="1"/>
        <v>42018</v>
      </c>
      <c r="X5" s="42">
        <f t="shared" si="1"/>
        <v>42019</v>
      </c>
      <c r="Y5" s="42">
        <f t="shared" si="1"/>
        <v>42020</v>
      </c>
      <c r="Z5" s="42">
        <f t="shared" si="1"/>
        <v>42021</v>
      </c>
      <c r="AA5" s="42">
        <f t="shared" si="1"/>
        <v>42022</v>
      </c>
      <c r="AB5" s="42">
        <f t="shared" si="1"/>
        <v>42023</v>
      </c>
      <c r="AC5" s="42">
        <f t="shared" si="1"/>
        <v>42024</v>
      </c>
      <c r="AD5" s="42">
        <f t="shared" si="1"/>
        <v>42025</v>
      </c>
      <c r="AE5" s="42">
        <f t="shared" si="1"/>
        <v>42026</v>
      </c>
      <c r="AF5" s="42">
        <f t="shared" si="1"/>
        <v>42027</v>
      </c>
      <c r="AG5" s="42">
        <f t="shared" si="1"/>
        <v>42028</v>
      </c>
      <c r="AH5" s="42">
        <f t="shared" si="1"/>
        <v>42029</v>
      </c>
      <c r="AI5" s="42">
        <f t="shared" si="1"/>
        <v>42030</v>
      </c>
      <c r="AJ5" s="42">
        <f t="shared" si="1"/>
        <v>42031</v>
      </c>
      <c r="AK5" s="42">
        <f t="shared" si="1"/>
        <v>42032</v>
      </c>
      <c r="AL5" s="42">
        <f t="shared" si="1"/>
        <v>42033</v>
      </c>
      <c r="AM5" s="42">
        <f t="shared" si="1"/>
        <v>42034</v>
      </c>
      <c r="AN5" s="42">
        <f t="shared" si="1"/>
        <v>42035</v>
      </c>
      <c r="AO5" s="42">
        <f t="shared" si="1"/>
        <v>42036</v>
      </c>
      <c r="AP5" s="42">
        <f t="shared" si="1"/>
        <v>42037</v>
      </c>
      <c r="AQ5" s="42">
        <f t="shared" si="1"/>
        <v>42038</v>
      </c>
      <c r="AR5" s="42">
        <f t="shared" si="1"/>
        <v>42039</v>
      </c>
      <c r="AS5" s="42">
        <f t="shared" si="1"/>
        <v>42040</v>
      </c>
    </row>
    <row r="6" spans="1:45" s="93" customFormat="1" ht="24" customHeight="1">
      <c r="A6" s="94" t="s">
        <v>9</v>
      </c>
      <c r="B6" s="43" t="s">
        <v>10</v>
      </c>
      <c r="C6" s="44" t="s">
        <v>20</v>
      </c>
      <c r="D6" s="45" t="s">
        <v>2</v>
      </c>
      <c r="E6" s="45" t="s">
        <v>3</v>
      </c>
      <c r="F6" s="110"/>
      <c r="G6" s="176"/>
      <c r="H6" s="46" t="str">
        <f t="shared" ref="H6:AS6" si="2">VLOOKUP(H5,dates,2,FALSE)</f>
        <v>M</v>
      </c>
      <c r="I6" s="46" t="str">
        <f t="shared" si="2"/>
        <v>M</v>
      </c>
      <c r="J6" s="46" t="str">
        <f t="shared" si="2"/>
        <v>J</v>
      </c>
      <c r="K6" s="46" t="str">
        <f t="shared" si="2"/>
        <v>V</v>
      </c>
      <c r="L6" s="46" t="str">
        <f t="shared" si="2"/>
        <v>s</v>
      </c>
      <c r="M6" s="46" t="str">
        <f t="shared" si="2"/>
        <v>d</v>
      </c>
      <c r="N6" s="46" t="str">
        <f t="shared" si="2"/>
        <v>L</v>
      </c>
      <c r="O6" s="46" t="str">
        <f t="shared" si="2"/>
        <v>M</v>
      </c>
      <c r="P6" s="46" t="str">
        <f t="shared" si="2"/>
        <v>M</v>
      </c>
      <c r="Q6" s="46" t="str">
        <f t="shared" si="2"/>
        <v>J</v>
      </c>
      <c r="R6" s="46" t="str">
        <f t="shared" si="2"/>
        <v>V</v>
      </c>
      <c r="S6" s="46" t="str">
        <f t="shared" si="2"/>
        <v>s</v>
      </c>
      <c r="T6" s="46" t="str">
        <f t="shared" si="2"/>
        <v>d</v>
      </c>
      <c r="U6" s="46" t="str">
        <f t="shared" si="2"/>
        <v>L</v>
      </c>
      <c r="V6" s="46" t="str">
        <f t="shared" si="2"/>
        <v>M</v>
      </c>
      <c r="W6" s="46" t="str">
        <f t="shared" si="2"/>
        <v>M</v>
      </c>
      <c r="X6" s="46" t="str">
        <f t="shared" si="2"/>
        <v>J</v>
      </c>
      <c r="Y6" s="46" t="str">
        <f t="shared" si="2"/>
        <v>V</v>
      </c>
      <c r="Z6" s="46" t="str">
        <f t="shared" si="2"/>
        <v>s</v>
      </c>
      <c r="AA6" s="46" t="str">
        <f t="shared" si="2"/>
        <v>d</v>
      </c>
      <c r="AB6" s="46" t="str">
        <f t="shared" si="2"/>
        <v>L</v>
      </c>
      <c r="AC6" s="46" t="str">
        <f t="shared" si="2"/>
        <v>M</v>
      </c>
      <c r="AD6" s="46" t="str">
        <f t="shared" si="2"/>
        <v>M</v>
      </c>
      <c r="AE6" s="46" t="str">
        <f t="shared" si="2"/>
        <v>J</v>
      </c>
      <c r="AF6" s="46" t="str">
        <f t="shared" si="2"/>
        <v>V</v>
      </c>
      <c r="AG6" s="46" t="str">
        <f t="shared" si="2"/>
        <v>s</v>
      </c>
      <c r="AH6" s="46" t="str">
        <f t="shared" si="2"/>
        <v>d</v>
      </c>
      <c r="AI6" s="46" t="str">
        <f t="shared" si="2"/>
        <v>L</v>
      </c>
      <c r="AJ6" s="46" t="str">
        <f t="shared" si="2"/>
        <v>M</v>
      </c>
      <c r="AK6" s="46" t="str">
        <f t="shared" si="2"/>
        <v>M</v>
      </c>
      <c r="AL6" s="46" t="str">
        <f t="shared" si="2"/>
        <v>J</v>
      </c>
      <c r="AM6" s="46" t="str">
        <f t="shared" si="2"/>
        <v>V</v>
      </c>
      <c r="AN6" s="46" t="str">
        <f t="shared" si="2"/>
        <v>s</v>
      </c>
      <c r="AO6" s="46" t="str">
        <f t="shared" si="2"/>
        <v>d</v>
      </c>
      <c r="AP6" s="46" t="str">
        <f t="shared" si="2"/>
        <v>L</v>
      </c>
      <c r="AQ6" s="46" t="str">
        <f t="shared" si="2"/>
        <v>M</v>
      </c>
      <c r="AR6" s="46" t="str">
        <f t="shared" si="2"/>
        <v>M</v>
      </c>
      <c r="AS6" s="46" t="str">
        <f t="shared" si="2"/>
        <v>J</v>
      </c>
    </row>
    <row r="7" spans="1:45">
      <c r="A7" s="95" t="str">
        <f t="shared" ref="A7:A9" ca="1" si="3">+B7&amp;F7</f>
        <v>Suzanne LavioletteR</v>
      </c>
      <c r="B7" s="96" t="s">
        <v>22</v>
      </c>
      <c r="C7" s="97" t="s">
        <v>65</v>
      </c>
      <c r="D7" s="98">
        <v>42003</v>
      </c>
      <c r="E7" s="99">
        <v>42004</v>
      </c>
      <c r="F7" s="100" t="str">
        <f t="shared" ref="F7:F70" ca="1" si="4">IFERROR(INDEX(OFFSET(Codification,,1),MATCH($C7,Codification,0)),"")</f>
        <v>R</v>
      </c>
      <c r="G7" s="162">
        <f ca="1">IF(OR(F7="V",F7="M0.5",F7="F"),NETWORKDAYS(D7,E7,Calendrier!$N$5:$N$18)*0.5,NETWORKDAYS(D7,E7,Calendrier!$N$5:$N$18))</f>
        <v>2</v>
      </c>
      <c r="H7" s="111" t="str">
        <f ca="1">IF(OR(H$6="s",H$6="f",H$6="d"),"C",IF(AND(H$5&gt;=$D7,H$5&lt;=$E7,$F7="a"),$F7,IF(AND(H$5&gt;=$D7,H$5&lt;=$E7,$F7="V"),$F7,IF(AND(H$5&gt;=$D7,H$5&lt;=$E7,$F7="VA"),$F7,IF(AND(H$5&gt;=$D7,H$5&lt;=$E7,$F7="R"),$F7,IF(AND(H$5&gt;=$D7,H$5&lt;=$E7,$F7="ATF"),$F7,IF(AND(H$5&gt;=$D7,H$5&lt;=$E7,$F7="F"),$F7,IF(AND(H$5&gt;=$D7,H$5&lt;=$E7,$F7="FO"),$F7,IF(AND(H$5&gt;=$D7,H$5&lt;=$E7,$F7="M"),$F7,IF(AND(H$5&gt;=$D7,H$5&lt;=$E7,$F7="MA"),$F7,IF(AND(H$5&gt;=$D7,H$5&lt;=$E7,$F7="MO"),$F7,IF(AND(H$5&gt;=$D7,H$5&lt;=$E7,$F7="CO"),$F7,IF(AND(H$5&gt;=$D7,H$5&lt;=$E7,$F7="MO.5"),$F7,"")))))))))))))</f>
        <v>R</v>
      </c>
      <c r="I7" s="111" t="str">
        <f t="shared" ref="I7:X22" ca="1" si="5">IF(OR(I$6="s",I$6="f",I$6="d"),"C",IF(AND(I$5&gt;=$D7,I$5&lt;=$E7,$F7="a"),$F7,IF(AND(I$5&gt;=$D7,I$5&lt;=$E7,$F7="V"),$F7,IF(AND(I$5&gt;=$D7,I$5&lt;=$E7,$F7="VA"),$F7,IF(AND(I$5&gt;=$D7,I$5&lt;=$E7,$F7="R"),$F7,IF(AND(I$5&gt;=$D7,I$5&lt;=$E7,$F7="ATF"),$F7,IF(AND(I$5&gt;=$D7,I$5&lt;=$E7,$F7="F"),$F7,IF(AND(I$5&gt;=$D7,I$5&lt;=$E7,$F7="FO"),$F7,IF(AND(I$5&gt;=$D7,I$5&lt;=$E7,$F7="M"),$F7,IF(AND(I$5&gt;=$D7,I$5&lt;=$E7,$F7="MA"),$F7,IF(AND(I$5&gt;=$D7,I$5&lt;=$E7,$F7="MO"),$F7,IF(AND(I$5&gt;=$D7,I$5&lt;=$E7,$F7="CO"),$F7,""))))))))))))</f>
        <v>R</v>
      </c>
      <c r="J7" s="111" t="str">
        <f ca="1">IF(OR(J$6="s",J$6="f",J$6="d"),"C",IF(AND(J$5&gt;=$D7,J$5&lt;=$E7,$F7="a"),$F7,IF(AND(J$5&gt;=$D7,J$5&lt;=$E7,$F7="V"),$F7,IF(AND(J$5&gt;=$D7,J$5&lt;=$E7,$F7="VA"),$F7,IF(AND(J$5&gt;=$D7,J$5&lt;=$E7,$F7="R"),$F7,IF(AND(J$5&gt;=$D7,J$5&lt;=$E7,$F7="ATF"),$F7,IF(AND(J$5&gt;=$D7,J$5&lt;=$E7,$F7="F"),$F7,IF(AND(J$5&gt;=$D7,J$5&lt;=$E7,$F7="FO"),$F7,IF(AND(J$5&gt;=$D7,J$5&lt;=$E7,$F7="M"),$F7,IF(AND(J$5&gt;=$D7,J$5&lt;=$E7,$F7="MA"),$F7,IF(AND(J$5&gt;=$D7,J$5&lt;=$E7,$F7="MO"),$F7,IF(AND(J$5&gt;=$D7,J$5&lt;=$E7,$F7="CO"),$F7,""))))))))))))</f>
        <v/>
      </c>
      <c r="K7" s="111" t="str">
        <f t="shared" ca="1" si="5"/>
        <v/>
      </c>
      <c r="L7" s="111" t="str">
        <f>IF(OR(L$6="s",L$6="f",L$6="d"),"C",IF(AND(L$5&gt;=$D7,L$5&lt;=$E7,$F7="a"),$F7,IF(AND(L$5&gt;=$D7,L$5&lt;=$E7,$F7="V"),$F7,IF(AND(L$5&gt;=$D7,L$5&lt;=$E7,$F7="VA"),$F7,IF(AND(L$5&gt;=$D7,L$5&lt;=$E7,$F7="R"),$F7,IF(AND(L$5&gt;=$D7,L$5&lt;=$E7,$F7="ATF"),$F7,IF(AND(L$5&gt;=$D7,L$5&lt;=$E7,$F7="F"),$F7,IF(AND(L$5&gt;=$D7,L$5&lt;=$E7,$F7="FO"),$F7,IF(AND(L$5&gt;=$D7,L$5&lt;=$E7,$F7="M"),$F7,IF(AND(L$5&gt;=$D7,L$5&lt;=$E7,$F7="MA"),$F7,IF(AND(L$5&gt;=$D7,L$5&lt;=$E7,$F7="MO"),$F7,IF(AND(L$5&gt;=$D7,L$5&lt;=$E7,$F7="CO"),$F7,""))))))))))))</f>
        <v>C</v>
      </c>
      <c r="M7" s="111" t="str">
        <f t="shared" si="5"/>
        <v>C</v>
      </c>
      <c r="N7" s="111" t="str">
        <f t="shared" ca="1" si="5"/>
        <v/>
      </c>
      <c r="O7" s="111" t="str">
        <f t="shared" ca="1" si="5"/>
        <v/>
      </c>
      <c r="P7" s="111" t="str">
        <f t="shared" ca="1" si="5"/>
        <v/>
      </c>
      <c r="Q7" s="111" t="str">
        <f t="shared" ca="1" si="5"/>
        <v/>
      </c>
      <c r="R7" s="111" t="str">
        <f t="shared" ca="1" si="5"/>
        <v/>
      </c>
      <c r="S7" s="111" t="str">
        <f t="shared" si="5"/>
        <v>C</v>
      </c>
      <c r="T7" s="111" t="str">
        <f t="shared" si="5"/>
        <v>C</v>
      </c>
      <c r="U7" s="111" t="str">
        <f t="shared" ca="1" si="5"/>
        <v/>
      </c>
      <c r="V7" s="111" t="str">
        <f t="shared" ca="1" si="5"/>
        <v/>
      </c>
      <c r="W7" s="111" t="str">
        <f t="shared" ca="1" si="5"/>
        <v/>
      </c>
      <c r="X7" s="111" t="str">
        <f t="shared" ca="1" si="5"/>
        <v/>
      </c>
      <c r="Y7" s="111" t="str">
        <f t="shared" ref="Y7:AN22" ca="1" si="6">IF(OR(Y$6="s",Y$6="f",Y$6="d"),"C",IF(AND(Y$5&gt;=$D7,Y$5&lt;=$E7,$F7="a"),$F7,IF(AND(Y$5&gt;=$D7,Y$5&lt;=$E7,$F7="V"),$F7,IF(AND(Y$5&gt;=$D7,Y$5&lt;=$E7,$F7="VA"),$F7,IF(AND(Y$5&gt;=$D7,Y$5&lt;=$E7,$F7="R"),$F7,IF(AND(Y$5&gt;=$D7,Y$5&lt;=$E7,$F7="ATF"),$F7,IF(AND(Y$5&gt;=$D7,Y$5&lt;=$E7,$F7="F"),$F7,IF(AND(Y$5&gt;=$D7,Y$5&lt;=$E7,$F7="FO"),$F7,IF(AND(Y$5&gt;=$D7,Y$5&lt;=$E7,$F7="M"),$F7,IF(AND(Y$5&gt;=$D7,Y$5&lt;=$E7,$F7="MA"),$F7,IF(AND(Y$5&gt;=$D7,Y$5&lt;=$E7,$F7="MO"),$F7,IF(AND(Y$5&gt;=$D7,Y$5&lt;=$E7,$F7="CO"),$F7,""))))))))))))</f>
        <v/>
      </c>
      <c r="Z7" s="111" t="str">
        <f t="shared" si="6"/>
        <v>C</v>
      </c>
      <c r="AA7" s="111" t="str">
        <f t="shared" si="6"/>
        <v>C</v>
      </c>
      <c r="AB7" s="111" t="str">
        <f t="shared" ca="1" si="6"/>
        <v/>
      </c>
      <c r="AC7" s="111" t="str">
        <f t="shared" ca="1" si="6"/>
        <v/>
      </c>
      <c r="AD7" s="111" t="str">
        <f t="shared" ca="1" si="6"/>
        <v/>
      </c>
      <c r="AE7" s="111" t="str">
        <f t="shared" ca="1" si="6"/>
        <v/>
      </c>
      <c r="AF7" s="111" t="str">
        <f t="shared" ca="1" si="6"/>
        <v/>
      </c>
      <c r="AG7" s="111" t="str">
        <f t="shared" si="6"/>
        <v>C</v>
      </c>
      <c r="AH7" s="111" t="str">
        <f t="shared" si="6"/>
        <v>C</v>
      </c>
      <c r="AI7" s="111" t="str">
        <f t="shared" ca="1" si="6"/>
        <v/>
      </c>
      <c r="AJ7" s="111" t="str">
        <f t="shared" ca="1" si="6"/>
        <v/>
      </c>
      <c r="AK7" s="111" t="str">
        <f t="shared" ca="1" si="6"/>
        <v/>
      </c>
      <c r="AL7" s="111" t="str">
        <f t="shared" ca="1" si="6"/>
        <v/>
      </c>
      <c r="AM7" s="111" t="str">
        <f t="shared" ca="1" si="6"/>
        <v/>
      </c>
      <c r="AN7" s="111" t="str">
        <f t="shared" si="6"/>
        <v>C</v>
      </c>
      <c r="AO7" s="111" t="str">
        <f t="shared" ref="AO7:AS22" si="7">IF(OR(AO$6="s",AO$6="f",AO$6="d"),"C",IF(AND(AO$5&gt;=$D7,AO$5&lt;=$E7,$F7="a"),$F7,IF(AND(AO$5&gt;=$D7,AO$5&lt;=$E7,$F7="V"),$F7,IF(AND(AO$5&gt;=$D7,AO$5&lt;=$E7,$F7="VA"),$F7,IF(AND(AO$5&gt;=$D7,AO$5&lt;=$E7,$F7="R"),$F7,IF(AND(AO$5&gt;=$D7,AO$5&lt;=$E7,$F7="ATF"),$F7,IF(AND(AO$5&gt;=$D7,AO$5&lt;=$E7,$F7="F"),$F7,IF(AND(AO$5&gt;=$D7,AO$5&lt;=$E7,$F7="FO"),$F7,IF(AND(AO$5&gt;=$D7,AO$5&lt;=$E7,$F7="M"),$F7,IF(AND(AO$5&gt;=$D7,AO$5&lt;=$E7,$F7="MA"),$F7,IF(AND(AO$5&gt;=$D7,AO$5&lt;=$E7,$F7="MO"),$F7,IF(AND(AO$5&gt;=$D7,AO$5&lt;=$E7,$F7="CO"),$F7,""))))))))))))</f>
        <v>C</v>
      </c>
      <c r="AP7" s="111" t="str">
        <f t="shared" ca="1" si="7"/>
        <v/>
      </c>
      <c r="AQ7" s="111" t="str">
        <f t="shared" ca="1" si="7"/>
        <v/>
      </c>
      <c r="AR7" s="111" t="str">
        <f t="shared" ca="1" si="7"/>
        <v/>
      </c>
      <c r="AS7" s="111" t="str">
        <f t="shared" ca="1" si="7"/>
        <v/>
      </c>
    </row>
    <row r="8" spans="1:45">
      <c r="A8" s="95" t="str">
        <f t="shared" ca="1" si="3"/>
        <v>Raynald BriggsV</v>
      </c>
      <c r="B8" s="96" t="s">
        <v>24</v>
      </c>
      <c r="C8" s="97" t="s">
        <v>72</v>
      </c>
      <c r="D8" s="98">
        <v>42003</v>
      </c>
      <c r="E8" s="99">
        <v>42004</v>
      </c>
      <c r="F8" s="100" t="str">
        <f t="shared" ca="1" si="4"/>
        <v>V</v>
      </c>
      <c r="G8" s="162">
        <f ca="1">IF(OR(F8="V",F8="M0.5",F8="F"),NETWORKDAYS(D8,E8,Calendrier!$N$5:$N$18)*0.5,NETWORKDAYS(D8,E8,Calendrier!$N$5:$N$18))</f>
        <v>1</v>
      </c>
      <c r="H8" s="111" t="str">
        <f ca="1">IF(OR(H$6="s",H$6="f",H$6="d"),"C",IF(AND(H$5&gt;=$D8,H$5&lt;=$E8,$F8="a"),$F8,IF(AND(H$5&gt;=$D8,H$5&lt;=$E8,$F8="V"),$F8,IF(AND(H$5&gt;=$D8,H$5&lt;=$E8,$F8="VA"),$F8,IF(AND(H$5&gt;=$D8,H$5&lt;=$E8,$F8="R"),$F8,IF(AND(H$5&gt;=$D8,H$5&lt;=$E8,$F8="ATF"),$F8,IF(AND(H$5&gt;=$D8,H$5&lt;=$E8,$F8="F"),$F8,IF(AND(H$5&gt;=$D8,H$5&lt;=$E8,$F8="FO"),$F8,IF(AND(H$5&gt;=$D8,H$5&lt;=$E8,$F8="M"),$F8,IF(AND(H$5&gt;=$D8,H$5&lt;=$E8,$F8="MA"),$F8,IF(AND(H$5&gt;=$D8,H$5&lt;=$E8,$F8="MO"),$F8,IF(AND(H$5&gt;=$D8,H$5&lt;=$E8,$F8="CO"),$F8,""))))))))))))</f>
        <v>V</v>
      </c>
      <c r="I8" s="111" t="str">
        <f t="shared" ca="1" si="5"/>
        <v>V</v>
      </c>
      <c r="J8" s="111" t="str">
        <f ca="1">IF(OR(J$6="s",J$6="f",J$6="d"),"C",IF(AND(J$5&gt;=$D8,J$5&lt;=$E8,$F8="a"),$F8,IF(AND(J$5&gt;=$D8,J$5&lt;=$E8,$F8="V"),$F8,IF(AND(J$5&gt;=$D8,J$5&lt;=$E8,$F8="VA"),$F8,IF(AND(J$5&gt;=$D8,J$5&lt;=$E8,$F8="R"),$F8,IF(AND(J$5&gt;=$D8,J$5&lt;=$E8,$F8="ATF"),$F8,IF(AND(J$5&gt;=$D8,J$5&lt;=$E8,$F8="F"),$F8,IF(AND(J$5&gt;=$D8,J$5&lt;=$E8,$F8="FO"),$F8,IF(AND(J$5&gt;=$D8,J$5&lt;=$E8,$F8="M"),$F8,IF(AND(J$5&gt;=$D8,J$5&lt;=$E8,$F8="MA"),$F8,IF(AND(J$5&gt;=$D8,J$5&lt;=$E8,$F8="MO"),$F8,IF(AND(J$5&gt;=$D8,J$5&lt;=$E8,$F8="CO"),$F8,""))))))))))))</f>
        <v/>
      </c>
      <c r="K8" s="111" t="str">
        <f t="shared" ca="1" si="5"/>
        <v/>
      </c>
      <c r="L8" s="111" t="str">
        <f t="shared" si="5"/>
        <v>C</v>
      </c>
      <c r="M8" s="111" t="str">
        <f t="shared" si="5"/>
        <v>C</v>
      </c>
      <c r="N8" s="111" t="str">
        <f t="shared" ca="1" si="5"/>
        <v/>
      </c>
      <c r="O8" s="111" t="str">
        <f t="shared" ca="1" si="5"/>
        <v/>
      </c>
      <c r="P8" s="111" t="str">
        <f t="shared" ca="1" si="5"/>
        <v/>
      </c>
      <c r="Q8" s="111" t="str">
        <f t="shared" ca="1" si="5"/>
        <v/>
      </c>
      <c r="R8" s="111" t="str">
        <f t="shared" ca="1" si="5"/>
        <v/>
      </c>
      <c r="S8" s="111" t="str">
        <f t="shared" si="5"/>
        <v>C</v>
      </c>
      <c r="T8" s="111" t="str">
        <f t="shared" si="5"/>
        <v>C</v>
      </c>
      <c r="U8" s="111" t="str">
        <f t="shared" ca="1" si="5"/>
        <v/>
      </c>
      <c r="V8" s="111" t="str">
        <f t="shared" ca="1" si="5"/>
        <v/>
      </c>
      <c r="W8" s="111" t="str">
        <f t="shared" ca="1" si="5"/>
        <v/>
      </c>
      <c r="X8" s="111" t="str">
        <f t="shared" ca="1" si="5"/>
        <v/>
      </c>
      <c r="Y8" s="111" t="str">
        <f t="shared" ca="1" si="6"/>
        <v/>
      </c>
      <c r="Z8" s="111" t="str">
        <f t="shared" si="6"/>
        <v>C</v>
      </c>
      <c r="AA8" s="111" t="str">
        <f t="shared" si="6"/>
        <v>C</v>
      </c>
      <c r="AB8" s="111" t="str">
        <f t="shared" ca="1" si="6"/>
        <v/>
      </c>
      <c r="AC8" s="111" t="str">
        <f t="shared" ca="1" si="6"/>
        <v/>
      </c>
      <c r="AD8" s="111" t="str">
        <f t="shared" ca="1" si="6"/>
        <v/>
      </c>
      <c r="AE8" s="111" t="str">
        <f t="shared" ca="1" si="6"/>
        <v/>
      </c>
      <c r="AF8" s="111" t="str">
        <f t="shared" ca="1" si="6"/>
        <v/>
      </c>
      <c r="AG8" s="111" t="str">
        <f t="shared" si="6"/>
        <v>C</v>
      </c>
      <c r="AH8" s="111" t="str">
        <f t="shared" si="6"/>
        <v>C</v>
      </c>
      <c r="AI8" s="111" t="str">
        <f t="shared" ca="1" si="6"/>
        <v/>
      </c>
      <c r="AJ8" s="111" t="str">
        <f t="shared" ca="1" si="6"/>
        <v/>
      </c>
      <c r="AK8" s="111" t="str">
        <f t="shared" ca="1" si="6"/>
        <v/>
      </c>
      <c r="AL8" s="111" t="str">
        <f t="shared" ca="1" si="6"/>
        <v/>
      </c>
      <c r="AM8" s="111" t="str">
        <f t="shared" ca="1" si="6"/>
        <v/>
      </c>
      <c r="AN8" s="111" t="str">
        <f t="shared" si="6"/>
        <v>C</v>
      </c>
      <c r="AO8" s="111" t="str">
        <f t="shared" si="7"/>
        <v>C</v>
      </c>
      <c r="AP8" s="111" t="str">
        <f t="shared" ca="1" si="7"/>
        <v/>
      </c>
      <c r="AQ8" s="111" t="str">
        <f t="shared" ca="1" si="7"/>
        <v/>
      </c>
      <c r="AR8" s="111" t="str">
        <f t="shared" ca="1" si="7"/>
        <v/>
      </c>
      <c r="AS8" s="111" t="str">
        <f t="shared" ca="1" si="7"/>
        <v/>
      </c>
    </row>
    <row r="9" spans="1:45">
      <c r="A9" s="95" t="str">
        <f t="shared" ca="1" si="3"/>
        <v>Raynald BriggsV</v>
      </c>
      <c r="B9" s="96" t="s">
        <v>24</v>
      </c>
      <c r="C9" s="97" t="s">
        <v>72</v>
      </c>
      <c r="D9" s="98">
        <v>42003</v>
      </c>
      <c r="E9" s="99">
        <v>42010</v>
      </c>
      <c r="F9" s="100" t="str">
        <f t="shared" ca="1" si="4"/>
        <v>V</v>
      </c>
      <c r="G9" s="162">
        <f ca="1">IF(OR(F9="V",F9="M0.5",F9="F"),NETWORKDAYS(D9,E9,Calendrier!$N$5:$N$18)*0.5,NETWORKDAYS(D9,E9,Calendrier!$N$5:$N$18))</f>
        <v>2.5</v>
      </c>
      <c r="H9" s="111" t="str">
        <f t="shared" ref="H9:W23" ca="1" si="8">IF(OR(H$6="s",H$6="f",H$6="d"),"C",IF(AND(H$5&gt;=$D9,H$5&lt;=$E9,$F9="a"),$F9,IF(AND(H$5&gt;=$D9,H$5&lt;=$E9,$F9="V"),$F9,IF(AND(H$5&gt;=$D9,H$5&lt;=$E9,$F9="VA"),$F9,IF(AND(H$5&gt;=$D9,H$5&lt;=$E9,$F9="R"),$F9,IF(AND(H$5&gt;=$D9,H$5&lt;=$E9,$F9="ATF"),$F9,IF(AND(H$5&gt;=$D9,H$5&lt;=$E9,$F9="F"),$F9,IF(AND(H$5&gt;=$D9,H$5&lt;=$E9,$F9="FO"),$F9,IF(AND(H$5&gt;=$D9,H$5&lt;=$E9,$F9="M"),$F9,IF(AND(H$5&gt;=$D9,H$5&lt;=$E9,$F9="MA"),$F9,IF(AND(H$5&gt;=$D9,H$5&lt;=$E9,$F9="MO"),$F9,IF(AND(H$5&gt;=$D9,H$5&lt;=$E9,$F9="CO"),$F9,""))))))))))))</f>
        <v>V</v>
      </c>
      <c r="I9" s="111" t="str">
        <f t="shared" ca="1" si="5"/>
        <v>V</v>
      </c>
      <c r="J9" s="111" t="str">
        <f t="shared" ca="1" si="5"/>
        <v>V</v>
      </c>
      <c r="K9" s="111" t="str">
        <f t="shared" ca="1" si="5"/>
        <v>V</v>
      </c>
      <c r="L9" s="111" t="str">
        <f t="shared" si="5"/>
        <v>C</v>
      </c>
      <c r="M9" s="111" t="str">
        <f t="shared" si="5"/>
        <v>C</v>
      </c>
      <c r="N9" s="111" t="str">
        <f t="shared" ca="1" si="5"/>
        <v>V</v>
      </c>
      <c r="O9" s="111" t="str">
        <f t="shared" ca="1" si="5"/>
        <v>V</v>
      </c>
      <c r="P9" s="111" t="str">
        <f t="shared" ca="1" si="5"/>
        <v/>
      </c>
      <c r="Q9" s="111" t="str">
        <f t="shared" ca="1" si="5"/>
        <v/>
      </c>
      <c r="R9" s="111" t="str">
        <f t="shared" ca="1" si="5"/>
        <v/>
      </c>
      <c r="S9" s="111" t="str">
        <f t="shared" si="5"/>
        <v>C</v>
      </c>
      <c r="T9" s="111" t="str">
        <f t="shared" si="5"/>
        <v>C</v>
      </c>
      <c r="U9" s="111" t="str">
        <f t="shared" ca="1" si="5"/>
        <v/>
      </c>
      <c r="V9" s="111" t="str">
        <f t="shared" ca="1" si="5"/>
        <v/>
      </c>
      <c r="W9" s="111" t="str">
        <f t="shared" ca="1" si="5"/>
        <v/>
      </c>
      <c r="X9" s="111" t="str">
        <f t="shared" ca="1" si="5"/>
        <v/>
      </c>
      <c r="Y9" s="111" t="str">
        <f t="shared" ca="1" si="6"/>
        <v/>
      </c>
      <c r="Z9" s="111" t="str">
        <f t="shared" si="6"/>
        <v>C</v>
      </c>
      <c r="AA9" s="111" t="str">
        <f t="shared" si="6"/>
        <v>C</v>
      </c>
      <c r="AB9" s="111" t="str">
        <f t="shared" ca="1" si="6"/>
        <v/>
      </c>
      <c r="AC9" s="111" t="str">
        <f t="shared" ca="1" si="6"/>
        <v/>
      </c>
      <c r="AD9" s="111" t="str">
        <f t="shared" ca="1" si="6"/>
        <v/>
      </c>
      <c r="AE9" s="111" t="str">
        <f t="shared" ca="1" si="6"/>
        <v/>
      </c>
      <c r="AF9" s="111" t="str">
        <f t="shared" ca="1" si="6"/>
        <v/>
      </c>
      <c r="AG9" s="111" t="str">
        <f t="shared" si="6"/>
        <v>C</v>
      </c>
      <c r="AH9" s="111" t="str">
        <f t="shared" si="6"/>
        <v>C</v>
      </c>
      <c r="AI9" s="111" t="str">
        <f t="shared" ca="1" si="6"/>
        <v/>
      </c>
      <c r="AJ9" s="111" t="str">
        <f t="shared" ca="1" si="6"/>
        <v/>
      </c>
      <c r="AK9" s="111" t="str">
        <f t="shared" ca="1" si="6"/>
        <v/>
      </c>
      <c r="AL9" s="111" t="str">
        <f t="shared" ca="1" si="6"/>
        <v/>
      </c>
      <c r="AM9" s="111" t="str">
        <f t="shared" ca="1" si="6"/>
        <v/>
      </c>
      <c r="AN9" s="111" t="str">
        <f t="shared" si="6"/>
        <v>C</v>
      </c>
      <c r="AO9" s="111" t="str">
        <f t="shared" si="7"/>
        <v>C</v>
      </c>
      <c r="AP9" s="111" t="str">
        <f t="shared" ca="1" si="7"/>
        <v/>
      </c>
      <c r="AQ9" s="111" t="str">
        <f t="shared" ca="1" si="7"/>
        <v/>
      </c>
      <c r="AR9" s="111" t="str">
        <f t="shared" ca="1" si="7"/>
        <v/>
      </c>
      <c r="AS9" s="111" t="str">
        <f t="shared" ca="1" si="7"/>
        <v/>
      </c>
    </row>
    <row r="10" spans="1:45">
      <c r="A10" s="95" t="str">
        <f t="shared" ref="A10:A41" ca="1" si="9">+B10&amp;F10</f>
        <v/>
      </c>
      <c r="B10" s="96"/>
      <c r="C10" s="97"/>
      <c r="D10" s="98"/>
      <c r="E10" s="99"/>
      <c r="F10" s="100" t="str">
        <f t="shared" ca="1" si="4"/>
        <v/>
      </c>
      <c r="G10" s="162">
        <f ca="1">IF(OR(F10="V",F10="M0.5",F10="F"),NETWORKDAYS(D10,E10,Calendrier!$N$5:$N$18)*0.5,NETWORKDAYS(D10,E10,Calendrier!$N$5:$N$18))</f>
        <v>0</v>
      </c>
      <c r="H10" s="111" t="str">
        <f t="shared" ca="1" si="8"/>
        <v/>
      </c>
      <c r="I10" s="111" t="str">
        <f t="shared" ca="1" si="5"/>
        <v/>
      </c>
      <c r="J10" s="111" t="str">
        <f t="shared" ca="1" si="5"/>
        <v/>
      </c>
      <c r="K10" s="111" t="str">
        <f t="shared" ca="1" si="5"/>
        <v/>
      </c>
      <c r="L10" s="111" t="str">
        <f t="shared" si="5"/>
        <v>C</v>
      </c>
      <c r="M10" s="111" t="str">
        <f t="shared" si="5"/>
        <v>C</v>
      </c>
      <c r="N10" s="111" t="str">
        <f t="shared" ca="1" si="5"/>
        <v/>
      </c>
      <c r="O10" s="111" t="str">
        <f t="shared" ca="1" si="5"/>
        <v/>
      </c>
      <c r="P10" s="111" t="str">
        <f t="shared" ca="1" si="5"/>
        <v/>
      </c>
      <c r="Q10" s="111" t="str">
        <f t="shared" ca="1" si="5"/>
        <v/>
      </c>
      <c r="R10" s="111" t="str">
        <f t="shared" ca="1" si="5"/>
        <v/>
      </c>
      <c r="S10" s="111" t="str">
        <f t="shared" si="5"/>
        <v>C</v>
      </c>
      <c r="T10" s="111" t="str">
        <f t="shared" si="5"/>
        <v>C</v>
      </c>
      <c r="U10" s="111" t="str">
        <f t="shared" ca="1" si="5"/>
        <v/>
      </c>
      <c r="V10" s="111" t="str">
        <f t="shared" ca="1" si="5"/>
        <v/>
      </c>
      <c r="W10" s="111" t="str">
        <f t="shared" ca="1" si="5"/>
        <v/>
      </c>
      <c r="X10" s="111" t="str">
        <f t="shared" ca="1" si="5"/>
        <v/>
      </c>
      <c r="Y10" s="111" t="str">
        <f t="shared" ca="1" si="6"/>
        <v/>
      </c>
      <c r="Z10" s="111" t="str">
        <f t="shared" si="6"/>
        <v>C</v>
      </c>
      <c r="AA10" s="111" t="str">
        <f t="shared" si="6"/>
        <v>C</v>
      </c>
      <c r="AB10" s="111" t="str">
        <f t="shared" ca="1" si="6"/>
        <v/>
      </c>
      <c r="AC10" s="111" t="str">
        <f t="shared" ca="1" si="6"/>
        <v/>
      </c>
      <c r="AD10" s="111" t="str">
        <f t="shared" ca="1" si="6"/>
        <v/>
      </c>
      <c r="AE10" s="111" t="str">
        <f t="shared" ca="1" si="6"/>
        <v/>
      </c>
      <c r="AF10" s="111" t="str">
        <f t="shared" ca="1" si="6"/>
        <v/>
      </c>
      <c r="AG10" s="111" t="str">
        <f t="shared" si="6"/>
        <v>C</v>
      </c>
      <c r="AH10" s="111" t="str">
        <f t="shared" si="6"/>
        <v>C</v>
      </c>
      <c r="AI10" s="111" t="str">
        <f t="shared" ca="1" si="6"/>
        <v/>
      </c>
      <c r="AJ10" s="111" t="str">
        <f t="shared" ca="1" si="6"/>
        <v/>
      </c>
      <c r="AK10" s="111" t="str">
        <f t="shared" ca="1" si="6"/>
        <v/>
      </c>
      <c r="AL10" s="111" t="str">
        <f t="shared" ca="1" si="6"/>
        <v/>
      </c>
      <c r="AM10" s="111" t="str">
        <f t="shared" ca="1" si="6"/>
        <v/>
      </c>
      <c r="AN10" s="111" t="str">
        <f t="shared" si="6"/>
        <v>C</v>
      </c>
      <c r="AO10" s="111" t="str">
        <f t="shared" si="7"/>
        <v>C</v>
      </c>
      <c r="AP10" s="111" t="str">
        <f t="shared" ca="1" si="7"/>
        <v/>
      </c>
      <c r="AQ10" s="111" t="str">
        <f t="shared" ca="1" si="7"/>
        <v/>
      </c>
      <c r="AR10" s="111" t="str">
        <f t="shared" ca="1" si="7"/>
        <v/>
      </c>
      <c r="AS10" s="111" t="str">
        <f t="shared" ca="1" si="7"/>
        <v/>
      </c>
    </row>
    <row r="11" spans="1:45">
      <c r="A11" s="95" t="str">
        <f t="shared" ca="1" si="9"/>
        <v/>
      </c>
      <c r="B11" s="96"/>
      <c r="C11" s="97"/>
      <c r="D11" s="98"/>
      <c r="E11" s="99"/>
      <c r="F11" s="100" t="str">
        <f t="shared" ca="1" si="4"/>
        <v/>
      </c>
      <c r="G11" s="162">
        <f ca="1">IF(OR(F11="V",F11="M0.5",F11="F"),NETWORKDAYS(D11,E11,Calendrier!$N$5:$N$18)*0.5,NETWORKDAYS(D11,E11,Calendrier!$N$5:$N$18))</f>
        <v>0</v>
      </c>
      <c r="H11" s="111" t="str">
        <f t="shared" ca="1" si="8"/>
        <v/>
      </c>
      <c r="I11" s="111" t="str">
        <f t="shared" ca="1" si="5"/>
        <v/>
      </c>
      <c r="J11" s="111" t="str">
        <f t="shared" ca="1" si="5"/>
        <v/>
      </c>
      <c r="K11" s="111" t="str">
        <f t="shared" ca="1" si="5"/>
        <v/>
      </c>
      <c r="L11" s="111" t="str">
        <f t="shared" si="5"/>
        <v>C</v>
      </c>
      <c r="M11" s="111" t="str">
        <f t="shared" si="5"/>
        <v>C</v>
      </c>
      <c r="N11" s="111" t="str">
        <f t="shared" ca="1" si="5"/>
        <v/>
      </c>
      <c r="O11" s="111" t="str">
        <f t="shared" ca="1" si="5"/>
        <v/>
      </c>
      <c r="P11" s="111" t="str">
        <f t="shared" ca="1" si="5"/>
        <v/>
      </c>
      <c r="Q11" s="111" t="str">
        <f t="shared" ca="1" si="5"/>
        <v/>
      </c>
      <c r="R11" s="111" t="str">
        <f t="shared" ca="1" si="5"/>
        <v/>
      </c>
      <c r="S11" s="111" t="str">
        <f t="shared" si="5"/>
        <v>C</v>
      </c>
      <c r="T11" s="111" t="str">
        <f t="shared" si="5"/>
        <v>C</v>
      </c>
      <c r="U11" s="111" t="str">
        <f t="shared" ca="1" si="5"/>
        <v/>
      </c>
      <c r="V11" s="111" t="str">
        <f t="shared" ca="1" si="5"/>
        <v/>
      </c>
      <c r="W11" s="111" t="str">
        <f t="shared" ca="1" si="5"/>
        <v/>
      </c>
      <c r="X11" s="111" t="str">
        <f t="shared" ca="1" si="5"/>
        <v/>
      </c>
      <c r="Y11" s="111" t="str">
        <f t="shared" ca="1" si="6"/>
        <v/>
      </c>
      <c r="Z11" s="111" t="str">
        <f t="shared" si="6"/>
        <v>C</v>
      </c>
      <c r="AA11" s="111" t="str">
        <f t="shared" si="6"/>
        <v>C</v>
      </c>
      <c r="AB11" s="111" t="str">
        <f t="shared" ca="1" si="6"/>
        <v/>
      </c>
      <c r="AC11" s="111" t="str">
        <f t="shared" ca="1" si="6"/>
        <v/>
      </c>
      <c r="AD11" s="111" t="str">
        <f t="shared" ca="1" si="6"/>
        <v/>
      </c>
      <c r="AE11" s="111" t="str">
        <f t="shared" ca="1" si="6"/>
        <v/>
      </c>
      <c r="AF11" s="111" t="str">
        <f t="shared" ca="1" si="6"/>
        <v/>
      </c>
      <c r="AG11" s="111" t="str">
        <f t="shared" si="6"/>
        <v>C</v>
      </c>
      <c r="AH11" s="111" t="str">
        <f t="shared" si="6"/>
        <v>C</v>
      </c>
      <c r="AI11" s="111" t="str">
        <f t="shared" ca="1" si="6"/>
        <v/>
      </c>
      <c r="AJ11" s="111" t="str">
        <f t="shared" ca="1" si="6"/>
        <v/>
      </c>
      <c r="AK11" s="111" t="str">
        <f t="shared" ca="1" si="6"/>
        <v/>
      </c>
      <c r="AL11" s="111" t="str">
        <f t="shared" ca="1" si="6"/>
        <v/>
      </c>
      <c r="AM11" s="111" t="str">
        <f t="shared" ca="1" si="6"/>
        <v/>
      </c>
      <c r="AN11" s="111" t="str">
        <f t="shared" si="6"/>
        <v>C</v>
      </c>
      <c r="AO11" s="111" t="str">
        <f t="shared" si="7"/>
        <v>C</v>
      </c>
      <c r="AP11" s="111" t="str">
        <f t="shared" ca="1" si="7"/>
        <v/>
      </c>
      <c r="AQ11" s="111" t="str">
        <f t="shared" ca="1" si="7"/>
        <v/>
      </c>
      <c r="AR11" s="111" t="str">
        <f t="shared" ca="1" si="7"/>
        <v/>
      </c>
      <c r="AS11" s="111" t="str">
        <f t="shared" ca="1" si="7"/>
        <v/>
      </c>
    </row>
    <row r="12" spans="1:45">
      <c r="A12" s="95" t="str">
        <f t="shared" ca="1" si="9"/>
        <v/>
      </c>
      <c r="B12" s="96"/>
      <c r="C12" s="97"/>
      <c r="D12" s="98"/>
      <c r="E12" s="99"/>
      <c r="F12" s="100" t="str">
        <f t="shared" ca="1" si="4"/>
        <v/>
      </c>
      <c r="G12" s="162">
        <f ca="1">IF(OR(F12="V",F12="M0.5",F12="F"),NETWORKDAYS(D12,E12,Calendrier!$N$5:$N$18)*0.5,NETWORKDAYS(D12,E12,Calendrier!$N$5:$N$18))</f>
        <v>0</v>
      </c>
      <c r="H12" s="111" t="str">
        <f t="shared" ca="1" si="8"/>
        <v/>
      </c>
      <c r="I12" s="111" t="str">
        <f t="shared" ca="1" si="5"/>
        <v/>
      </c>
      <c r="J12" s="111" t="str">
        <f t="shared" ca="1" si="5"/>
        <v/>
      </c>
      <c r="K12" s="111" t="str">
        <f t="shared" ca="1" si="5"/>
        <v/>
      </c>
      <c r="L12" s="111" t="str">
        <f t="shared" si="5"/>
        <v>C</v>
      </c>
      <c r="M12" s="111" t="str">
        <f t="shared" si="5"/>
        <v>C</v>
      </c>
      <c r="N12" s="111" t="str">
        <f t="shared" ca="1" si="5"/>
        <v/>
      </c>
      <c r="O12" s="111" t="str">
        <f t="shared" ca="1" si="5"/>
        <v/>
      </c>
      <c r="P12" s="111" t="str">
        <f t="shared" ca="1" si="5"/>
        <v/>
      </c>
      <c r="Q12" s="111" t="str">
        <f t="shared" ca="1" si="5"/>
        <v/>
      </c>
      <c r="R12" s="111" t="str">
        <f t="shared" ca="1" si="5"/>
        <v/>
      </c>
      <c r="S12" s="111" t="str">
        <f t="shared" si="5"/>
        <v>C</v>
      </c>
      <c r="T12" s="111" t="str">
        <f t="shared" si="5"/>
        <v>C</v>
      </c>
      <c r="U12" s="111" t="str">
        <f t="shared" ca="1" si="5"/>
        <v/>
      </c>
      <c r="V12" s="111" t="str">
        <f t="shared" ca="1" si="5"/>
        <v/>
      </c>
      <c r="W12" s="111" t="str">
        <f t="shared" ca="1" si="5"/>
        <v/>
      </c>
      <c r="X12" s="111" t="str">
        <f t="shared" ca="1" si="5"/>
        <v/>
      </c>
      <c r="Y12" s="111" t="str">
        <f t="shared" ca="1" si="6"/>
        <v/>
      </c>
      <c r="Z12" s="111" t="str">
        <f t="shared" si="6"/>
        <v>C</v>
      </c>
      <c r="AA12" s="111" t="str">
        <f t="shared" si="6"/>
        <v>C</v>
      </c>
      <c r="AB12" s="111" t="str">
        <f t="shared" ca="1" si="6"/>
        <v/>
      </c>
      <c r="AC12" s="111" t="str">
        <f t="shared" ca="1" si="6"/>
        <v/>
      </c>
      <c r="AD12" s="111" t="str">
        <f t="shared" ca="1" si="6"/>
        <v/>
      </c>
      <c r="AE12" s="111" t="str">
        <f t="shared" ca="1" si="6"/>
        <v/>
      </c>
      <c r="AF12" s="111" t="str">
        <f t="shared" ca="1" si="6"/>
        <v/>
      </c>
      <c r="AG12" s="111" t="str">
        <f t="shared" si="6"/>
        <v>C</v>
      </c>
      <c r="AH12" s="111" t="str">
        <f t="shared" si="6"/>
        <v>C</v>
      </c>
      <c r="AI12" s="111" t="str">
        <f t="shared" ca="1" si="6"/>
        <v/>
      </c>
      <c r="AJ12" s="111" t="str">
        <f t="shared" ca="1" si="6"/>
        <v/>
      </c>
      <c r="AK12" s="111" t="str">
        <f t="shared" ca="1" si="6"/>
        <v/>
      </c>
      <c r="AL12" s="111" t="str">
        <f t="shared" ca="1" si="6"/>
        <v/>
      </c>
      <c r="AM12" s="111" t="str">
        <f t="shared" ca="1" si="6"/>
        <v/>
      </c>
      <c r="AN12" s="111" t="str">
        <f t="shared" si="6"/>
        <v>C</v>
      </c>
      <c r="AO12" s="111" t="str">
        <f t="shared" si="7"/>
        <v>C</v>
      </c>
      <c r="AP12" s="111" t="str">
        <f t="shared" ca="1" si="7"/>
        <v/>
      </c>
      <c r="AQ12" s="111" t="str">
        <f t="shared" ca="1" si="7"/>
        <v/>
      </c>
      <c r="AR12" s="111" t="str">
        <f t="shared" ca="1" si="7"/>
        <v/>
      </c>
      <c r="AS12" s="111" t="str">
        <f t="shared" ca="1" si="7"/>
        <v/>
      </c>
    </row>
    <row r="13" spans="1:45">
      <c r="A13" s="95" t="str">
        <f t="shared" ca="1" si="9"/>
        <v/>
      </c>
      <c r="B13" s="96"/>
      <c r="C13" s="97"/>
      <c r="D13" s="98"/>
      <c r="E13" s="99"/>
      <c r="F13" s="100" t="str">
        <f t="shared" ca="1" si="4"/>
        <v/>
      </c>
      <c r="G13" s="162">
        <f ca="1">IF(OR(F13="V",F13="M0.5",F13="F"),NETWORKDAYS(D13,E13,Calendrier!$N$5:$N$18)*0.5,NETWORKDAYS(D13,E13,Calendrier!$N$5:$N$18))</f>
        <v>0</v>
      </c>
      <c r="H13" s="111" t="str">
        <f t="shared" ca="1" si="8"/>
        <v/>
      </c>
      <c r="I13" s="111" t="str">
        <f t="shared" ca="1" si="5"/>
        <v/>
      </c>
      <c r="J13" s="111" t="str">
        <f t="shared" ca="1" si="5"/>
        <v/>
      </c>
      <c r="K13" s="111" t="str">
        <f t="shared" ca="1" si="5"/>
        <v/>
      </c>
      <c r="L13" s="111" t="str">
        <f t="shared" si="5"/>
        <v>C</v>
      </c>
      <c r="M13" s="111" t="str">
        <f t="shared" si="5"/>
        <v>C</v>
      </c>
      <c r="N13" s="111" t="str">
        <f t="shared" ca="1" si="5"/>
        <v/>
      </c>
      <c r="O13" s="111" t="str">
        <f t="shared" ca="1" si="5"/>
        <v/>
      </c>
      <c r="P13" s="111" t="str">
        <f t="shared" ca="1" si="5"/>
        <v/>
      </c>
      <c r="Q13" s="111" t="str">
        <f t="shared" ca="1" si="5"/>
        <v/>
      </c>
      <c r="R13" s="111" t="str">
        <f t="shared" ca="1" si="5"/>
        <v/>
      </c>
      <c r="S13" s="111" t="str">
        <f t="shared" si="5"/>
        <v>C</v>
      </c>
      <c r="T13" s="111" t="str">
        <f t="shared" si="5"/>
        <v>C</v>
      </c>
      <c r="U13" s="111" t="str">
        <f t="shared" ca="1" si="5"/>
        <v/>
      </c>
      <c r="V13" s="111" t="str">
        <f t="shared" ca="1" si="5"/>
        <v/>
      </c>
      <c r="W13" s="111" t="str">
        <f t="shared" ca="1" si="5"/>
        <v/>
      </c>
      <c r="X13" s="111" t="str">
        <f t="shared" ca="1" si="5"/>
        <v/>
      </c>
      <c r="Y13" s="111" t="str">
        <f t="shared" ca="1" si="6"/>
        <v/>
      </c>
      <c r="Z13" s="111" t="str">
        <f t="shared" si="6"/>
        <v>C</v>
      </c>
      <c r="AA13" s="111" t="str">
        <f t="shared" si="6"/>
        <v>C</v>
      </c>
      <c r="AB13" s="111" t="str">
        <f t="shared" ca="1" si="6"/>
        <v/>
      </c>
      <c r="AC13" s="111" t="str">
        <f t="shared" ca="1" si="6"/>
        <v/>
      </c>
      <c r="AD13" s="111" t="str">
        <f t="shared" ca="1" si="6"/>
        <v/>
      </c>
      <c r="AE13" s="111" t="str">
        <f t="shared" ca="1" si="6"/>
        <v/>
      </c>
      <c r="AF13" s="111" t="str">
        <f t="shared" ca="1" si="6"/>
        <v/>
      </c>
      <c r="AG13" s="111" t="str">
        <f t="shared" si="6"/>
        <v>C</v>
      </c>
      <c r="AH13" s="111" t="str">
        <f t="shared" si="6"/>
        <v>C</v>
      </c>
      <c r="AI13" s="111" t="str">
        <f t="shared" ca="1" si="6"/>
        <v/>
      </c>
      <c r="AJ13" s="111" t="str">
        <f t="shared" ca="1" si="6"/>
        <v/>
      </c>
      <c r="AK13" s="111" t="str">
        <f t="shared" ca="1" si="6"/>
        <v/>
      </c>
      <c r="AL13" s="111" t="str">
        <f t="shared" ca="1" si="6"/>
        <v/>
      </c>
      <c r="AM13" s="111" t="str">
        <f t="shared" ca="1" si="6"/>
        <v/>
      </c>
      <c r="AN13" s="111" t="str">
        <f t="shared" si="6"/>
        <v>C</v>
      </c>
      <c r="AO13" s="111" t="str">
        <f t="shared" si="7"/>
        <v>C</v>
      </c>
      <c r="AP13" s="111" t="str">
        <f t="shared" ca="1" si="7"/>
        <v/>
      </c>
      <c r="AQ13" s="111" t="str">
        <f t="shared" ca="1" si="7"/>
        <v/>
      </c>
      <c r="AR13" s="111" t="str">
        <f t="shared" ca="1" si="7"/>
        <v/>
      </c>
      <c r="AS13" s="111" t="str">
        <f t="shared" ca="1" si="7"/>
        <v/>
      </c>
    </row>
    <row r="14" spans="1:45">
      <c r="A14" s="95" t="str">
        <f t="shared" ca="1" si="9"/>
        <v/>
      </c>
      <c r="B14" s="96"/>
      <c r="C14" s="97"/>
      <c r="D14" s="98"/>
      <c r="E14" s="99"/>
      <c r="F14" s="100" t="str">
        <f t="shared" ca="1" si="4"/>
        <v/>
      </c>
      <c r="G14" s="162">
        <f ca="1">IF(OR(F14="V",F14="M0.5",F14="F"),NETWORKDAYS(D14,E14,Calendrier!$N$5:$N$18)*0.5,NETWORKDAYS(D14,E14,Calendrier!$N$5:$N$18))</f>
        <v>0</v>
      </c>
      <c r="H14" s="111" t="str">
        <f t="shared" ca="1" si="8"/>
        <v/>
      </c>
      <c r="I14" s="111" t="str">
        <f t="shared" ca="1" si="5"/>
        <v/>
      </c>
      <c r="J14" s="111" t="str">
        <f t="shared" ca="1" si="5"/>
        <v/>
      </c>
      <c r="K14" s="111" t="str">
        <f t="shared" ca="1" si="5"/>
        <v/>
      </c>
      <c r="L14" s="111" t="str">
        <f t="shared" si="5"/>
        <v>C</v>
      </c>
      <c r="M14" s="111" t="str">
        <f t="shared" si="5"/>
        <v>C</v>
      </c>
      <c r="N14" s="111" t="str">
        <f t="shared" ca="1" si="5"/>
        <v/>
      </c>
      <c r="O14" s="111" t="str">
        <f t="shared" ca="1" si="5"/>
        <v/>
      </c>
      <c r="P14" s="111" t="str">
        <f t="shared" ca="1" si="5"/>
        <v/>
      </c>
      <c r="Q14" s="111" t="str">
        <f t="shared" ca="1" si="5"/>
        <v/>
      </c>
      <c r="R14" s="111" t="str">
        <f t="shared" ca="1" si="5"/>
        <v/>
      </c>
      <c r="S14" s="111" t="str">
        <f t="shared" si="5"/>
        <v>C</v>
      </c>
      <c r="T14" s="111" t="str">
        <f t="shared" si="5"/>
        <v>C</v>
      </c>
      <c r="U14" s="111" t="str">
        <f t="shared" ca="1" si="5"/>
        <v/>
      </c>
      <c r="V14" s="111" t="str">
        <f t="shared" ca="1" si="5"/>
        <v/>
      </c>
      <c r="W14" s="111" t="str">
        <f t="shared" ca="1" si="5"/>
        <v/>
      </c>
      <c r="X14" s="111" t="str">
        <f t="shared" ca="1" si="5"/>
        <v/>
      </c>
      <c r="Y14" s="111" t="str">
        <f t="shared" ca="1" si="6"/>
        <v/>
      </c>
      <c r="Z14" s="111" t="str">
        <f t="shared" si="6"/>
        <v>C</v>
      </c>
      <c r="AA14" s="111" t="str">
        <f t="shared" si="6"/>
        <v>C</v>
      </c>
      <c r="AB14" s="111" t="str">
        <f t="shared" ca="1" si="6"/>
        <v/>
      </c>
      <c r="AC14" s="111" t="str">
        <f t="shared" ca="1" si="6"/>
        <v/>
      </c>
      <c r="AD14" s="111" t="str">
        <f t="shared" ca="1" si="6"/>
        <v/>
      </c>
      <c r="AE14" s="111" t="str">
        <f t="shared" ca="1" si="6"/>
        <v/>
      </c>
      <c r="AF14" s="111" t="str">
        <f t="shared" ca="1" si="6"/>
        <v/>
      </c>
      <c r="AG14" s="111" t="str">
        <f t="shared" si="6"/>
        <v>C</v>
      </c>
      <c r="AH14" s="111" t="str">
        <f t="shared" si="6"/>
        <v>C</v>
      </c>
      <c r="AI14" s="111" t="str">
        <f t="shared" ca="1" si="6"/>
        <v/>
      </c>
      <c r="AJ14" s="111" t="str">
        <f t="shared" ca="1" si="6"/>
        <v/>
      </c>
      <c r="AK14" s="111" t="str">
        <f t="shared" ca="1" si="6"/>
        <v/>
      </c>
      <c r="AL14" s="111" t="str">
        <f t="shared" ca="1" si="6"/>
        <v/>
      </c>
      <c r="AM14" s="111" t="str">
        <f t="shared" ca="1" si="6"/>
        <v/>
      </c>
      <c r="AN14" s="111" t="str">
        <f t="shared" si="6"/>
        <v>C</v>
      </c>
      <c r="AO14" s="111" t="str">
        <f t="shared" si="7"/>
        <v>C</v>
      </c>
      <c r="AP14" s="111" t="str">
        <f t="shared" ca="1" si="7"/>
        <v/>
      </c>
      <c r="AQ14" s="111" t="str">
        <f t="shared" ca="1" si="7"/>
        <v/>
      </c>
      <c r="AR14" s="111" t="str">
        <f t="shared" ca="1" si="7"/>
        <v/>
      </c>
      <c r="AS14" s="111" t="str">
        <f t="shared" ca="1" si="7"/>
        <v/>
      </c>
    </row>
    <row r="15" spans="1:45">
      <c r="A15" s="95" t="str">
        <f t="shared" ca="1" si="9"/>
        <v/>
      </c>
      <c r="B15" s="96"/>
      <c r="C15" s="97"/>
      <c r="D15" s="98"/>
      <c r="E15" s="99"/>
      <c r="F15" s="100" t="str">
        <f t="shared" ca="1" si="4"/>
        <v/>
      </c>
      <c r="G15" s="162">
        <f ca="1">IF(OR(F15="V",F15="M0.5",F15="F"),NETWORKDAYS(D15,E15,Calendrier!$N$5:$N$18)*0.5,NETWORKDAYS(D15,E15,Calendrier!$N$5:$N$18))</f>
        <v>0</v>
      </c>
      <c r="H15" s="111" t="str">
        <f t="shared" ca="1" si="8"/>
        <v/>
      </c>
      <c r="I15" s="111" t="str">
        <f t="shared" ca="1" si="5"/>
        <v/>
      </c>
      <c r="J15" s="111" t="str">
        <f t="shared" ca="1" si="5"/>
        <v/>
      </c>
      <c r="K15" s="111" t="str">
        <f t="shared" ca="1" si="5"/>
        <v/>
      </c>
      <c r="L15" s="111" t="str">
        <f t="shared" si="5"/>
        <v>C</v>
      </c>
      <c r="M15" s="111" t="str">
        <f t="shared" si="5"/>
        <v>C</v>
      </c>
      <c r="N15" s="111" t="str">
        <f t="shared" ca="1" si="5"/>
        <v/>
      </c>
      <c r="O15" s="111" t="str">
        <f t="shared" ca="1" si="5"/>
        <v/>
      </c>
      <c r="P15" s="111" t="str">
        <f t="shared" ca="1" si="5"/>
        <v/>
      </c>
      <c r="Q15" s="111" t="str">
        <f t="shared" ca="1" si="5"/>
        <v/>
      </c>
      <c r="R15" s="111" t="str">
        <f t="shared" ca="1" si="5"/>
        <v/>
      </c>
      <c r="S15" s="111" t="str">
        <f t="shared" si="5"/>
        <v>C</v>
      </c>
      <c r="T15" s="111" t="str">
        <f t="shared" si="5"/>
        <v>C</v>
      </c>
      <c r="U15" s="111" t="str">
        <f t="shared" ca="1" si="5"/>
        <v/>
      </c>
      <c r="V15" s="111" t="str">
        <f t="shared" ca="1" si="5"/>
        <v/>
      </c>
      <c r="W15" s="111" t="str">
        <f t="shared" ca="1" si="5"/>
        <v/>
      </c>
      <c r="X15" s="111" t="str">
        <f t="shared" ca="1" si="5"/>
        <v/>
      </c>
      <c r="Y15" s="111" t="str">
        <f t="shared" ca="1" si="6"/>
        <v/>
      </c>
      <c r="Z15" s="111" t="str">
        <f t="shared" si="6"/>
        <v>C</v>
      </c>
      <c r="AA15" s="111" t="str">
        <f t="shared" si="6"/>
        <v>C</v>
      </c>
      <c r="AB15" s="111" t="str">
        <f t="shared" ca="1" si="6"/>
        <v/>
      </c>
      <c r="AC15" s="111" t="str">
        <f t="shared" ca="1" si="6"/>
        <v/>
      </c>
      <c r="AD15" s="111" t="str">
        <f t="shared" ca="1" si="6"/>
        <v/>
      </c>
      <c r="AE15" s="111" t="str">
        <f t="shared" ca="1" si="6"/>
        <v/>
      </c>
      <c r="AF15" s="111" t="str">
        <f t="shared" ca="1" si="6"/>
        <v/>
      </c>
      <c r="AG15" s="111" t="str">
        <f t="shared" si="6"/>
        <v>C</v>
      </c>
      <c r="AH15" s="111" t="str">
        <f t="shared" si="6"/>
        <v>C</v>
      </c>
      <c r="AI15" s="111" t="str">
        <f t="shared" ca="1" si="6"/>
        <v/>
      </c>
      <c r="AJ15" s="111" t="str">
        <f t="shared" ca="1" si="6"/>
        <v/>
      </c>
      <c r="AK15" s="111" t="str">
        <f t="shared" ca="1" si="6"/>
        <v/>
      </c>
      <c r="AL15" s="111" t="str">
        <f t="shared" ca="1" si="6"/>
        <v/>
      </c>
      <c r="AM15" s="111" t="str">
        <f t="shared" ca="1" si="6"/>
        <v/>
      </c>
      <c r="AN15" s="111" t="str">
        <f t="shared" si="6"/>
        <v>C</v>
      </c>
      <c r="AO15" s="111" t="str">
        <f t="shared" si="7"/>
        <v>C</v>
      </c>
      <c r="AP15" s="111" t="str">
        <f t="shared" ca="1" si="7"/>
        <v/>
      </c>
      <c r="AQ15" s="111" t="str">
        <f t="shared" ca="1" si="7"/>
        <v/>
      </c>
      <c r="AR15" s="111" t="str">
        <f t="shared" ca="1" si="7"/>
        <v/>
      </c>
      <c r="AS15" s="111" t="str">
        <f t="shared" ca="1" si="7"/>
        <v/>
      </c>
    </row>
    <row r="16" spans="1:45">
      <c r="A16" s="95" t="str">
        <f t="shared" ca="1" si="9"/>
        <v/>
      </c>
      <c r="B16" s="96"/>
      <c r="C16" s="97"/>
      <c r="D16" s="98"/>
      <c r="E16" s="99"/>
      <c r="F16" s="100" t="str">
        <f t="shared" ca="1" si="4"/>
        <v/>
      </c>
      <c r="G16" s="162">
        <f ca="1">IF(OR(F16="V",F16="M0.5",F16="F"),NETWORKDAYS(D16,E16,Calendrier!$N$5:$N$18)*0.5,NETWORKDAYS(D16,E16,Calendrier!$N$5:$N$18))</f>
        <v>0</v>
      </c>
      <c r="H16" s="111" t="str">
        <f t="shared" ca="1" si="8"/>
        <v/>
      </c>
      <c r="I16" s="111" t="str">
        <f t="shared" ca="1" si="5"/>
        <v/>
      </c>
      <c r="J16" s="111" t="str">
        <f t="shared" ca="1" si="5"/>
        <v/>
      </c>
      <c r="K16" s="111" t="str">
        <f t="shared" ca="1" si="5"/>
        <v/>
      </c>
      <c r="L16" s="111" t="str">
        <f t="shared" si="5"/>
        <v>C</v>
      </c>
      <c r="M16" s="111" t="str">
        <f t="shared" si="5"/>
        <v>C</v>
      </c>
      <c r="N16" s="111" t="str">
        <f t="shared" ca="1" si="5"/>
        <v/>
      </c>
      <c r="O16" s="111" t="str">
        <f t="shared" ca="1" si="5"/>
        <v/>
      </c>
      <c r="P16" s="111" t="str">
        <f t="shared" ca="1" si="5"/>
        <v/>
      </c>
      <c r="Q16" s="111" t="str">
        <f t="shared" ca="1" si="5"/>
        <v/>
      </c>
      <c r="R16" s="111" t="str">
        <f t="shared" ca="1" si="5"/>
        <v/>
      </c>
      <c r="S16" s="111" t="str">
        <f t="shared" si="5"/>
        <v>C</v>
      </c>
      <c r="T16" s="111" t="str">
        <f t="shared" si="5"/>
        <v>C</v>
      </c>
      <c r="U16" s="111" t="str">
        <f t="shared" ca="1" si="5"/>
        <v/>
      </c>
      <c r="V16" s="111" t="str">
        <f t="shared" ca="1" si="5"/>
        <v/>
      </c>
      <c r="W16" s="111" t="str">
        <f t="shared" ca="1" si="5"/>
        <v/>
      </c>
      <c r="X16" s="111" t="str">
        <f t="shared" ca="1" si="5"/>
        <v/>
      </c>
      <c r="Y16" s="111" t="str">
        <f t="shared" ca="1" si="6"/>
        <v/>
      </c>
      <c r="Z16" s="111" t="str">
        <f t="shared" si="6"/>
        <v>C</v>
      </c>
      <c r="AA16" s="111" t="str">
        <f t="shared" si="6"/>
        <v>C</v>
      </c>
      <c r="AB16" s="111" t="str">
        <f t="shared" ca="1" si="6"/>
        <v/>
      </c>
      <c r="AC16" s="111" t="str">
        <f t="shared" ca="1" si="6"/>
        <v/>
      </c>
      <c r="AD16" s="111" t="str">
        <f t="shared" ca="1" si="6"/>
        <v/>
      </c>
      <c r="AE16" s="111" t="str">
        <f t="shared" ca="1" si="6"/>
        <v/>
      </c>
      <c r="AF16" s="111" t="str">
        <f t="shared" ca="1" si="6"/>
        <v/>
      </c>
      <c r="AG16" s="111" t="str">
        <f t="shared" si="6"/>
        <v>C</v>
      </c>
      <c r="AH16" s="111" t="str">
        <f t="shared" si="6"/>
        <v>C</v>
      </c>
      <c r="AI16" s="111" t="str">
        <f t="shared" ca="1" si="6"/>
        <v/>
      </c>
      <c r="AJ16" s="111" t="str">
        <f t="shared" ca="1" si="6"/>
        <v/>
      </c>
      <c r="AK16" s="111" t="str">
        <f t="shared" ca="1" si="6"/>
        <v/>
      </c>
      <c r="AL16" s="111" t="str">
        <f t="shared" ca="1" si="6"/>
        <v/>
      </c>
      <c r="AM16" s="111" t="str">
        <f t="shared" ca="1" si="6"/>
        <v/>
      </c>
      <c r="AN16" s="111" t="str">
        <f t="shared" si="6"/>
        <v>C</v>
      </c>
      <c r="AO16" s="111" t="str">
        <f t="shared" si="7"/>
        <v>C</v>
      </c>
      <c r="AP16" s="111" t="str">
        <f t="shared" ca="1" si="7"/>
        <v/>
      </c>
      <c r="AQ16" s="111" t="str">
        <f t="shared" ca="1" si="7"/>
        <v/>
      </c>
      <c r="AR16" s="111" t="str">
        <f t="shared" ca="1" si="7"/>
        <v/>
      </c>
      <c r="AS16" s="111" t="str">
        <f t="shared" ca="1" si="7"/>
        <v/>
      </c>
    </row>
    <row r="17" spans="1:45">
      <c r="A17" s="95" t="str">
        <f t="shared" ca="1" si="9"/>
        <v/>
      </c>
      <c r="B17" s="96"/>
      <c r="C17" s="97"/>
      <c r="D17" s="98"/>
      <c r="E17" s="99"/>
      <c r="F17" s="100" t="str">
        <f t="shared" ca="1" si="4"/>
        <v/>
      </c>
      <c r="G17" s="162">
        <f ca="1">IF(OR(F17="V",F17="M0.5",F17="F"),NETWORKDAYS(D17,E17,Calendrier!$N$5:$N$18)*0.5,NETWORKDAYS(D17,E17,Calendrier!$N$5:$N$18))</f>
        <v>0</v>
      </c>
      <c r="H17" s="111" t="str">
        <f t="shared" ca="1" si="8"/>
        <v/>
      </c>
      <c r="I17" s="111" t="str">
        <f t="shared" ca="1" si="5"/>
        <v/>
      </c>
      <c r="J17" s="111" t="str">
        <f t="shared" ca="1" si="5"/>
        <v/>
      </c>
      <c r="K17" s="111" t="str">
        <f t="shared" ca="1" si="5"/>
        <v/>
      </c>
      <c r="L17" s="111" t="str">
        <f t="shared" si="5"/>
        <v>C</v>
      </c>
      <c r="M17" s="111" t="str">
        <f t="shared" si="5"/>
        <v>C</v>
      </c>
      <c r="N17" s="111" t="str">
        <f t="shared" ca="1" si="5"/>
        <v/>
      </c>
      <c r="O17" s="111" t="str">
        <f t="shared" ca="1" si="5"/>
        <v/>
      </c>
      <c r="P17" s="111" t="str">
        <f t="shared" ca="1" si="5"/>
        <v/>
      </c>
      <c r="Q17" s="111" t="str">
        <f t="shared" ca="1" si="5"/>
        <v/>
      </c>
      <c r="R17" s="111" t="str">
        <f t="shared" ca="1" si="5"/>
        <v/>
      </c>
      <c r="S17" s="111" t="str">
        <f t="shared" si="5"/>
        <v>C</v>
      </c>
      <c r="T17" s="111" t="str">
        <f t="shared" si="5"/>
        <v>C</v>
      </c>
      <c r="U17" s="111" t="str">
        <f t="shared" ca="1" si="5"/>
        <v/>
      </c>
      <c r="V17" s="111" t="str">
        <f t="shared" ca="1" si="5"/>
        <v/>
      </c>
      <c r="W17" s="111" t="str">
        <f t="shared" ca="1" si="5"/>
        <v/>
      </c>
      <c r="X17" s="111" t="str">
        <f t="shared" ca="1" si="5"/>
        <v/>
      </c>
      <c r="Y17" s="111" t="str">
        <f t="shared" ca="1" si="6"/>
        <v/>
      </c>
      <c r="Z17" s="111" t="str">
        <f t="shared" si="6"/>
        <v>C</v>
      </c>
      <c r="AA17" s="111" t="str">
        <f t="shared" si="6"/>
        <v>C</v>
      </c>
      <c r="AB17" s="111" t="str">
        <f t="shared" ca="1" si="6"/>
        <v/>
      </c>
      <c r="AC17" s="111" t="str">
        <f t="shared" ca="1" si="6"/>
        <v/>
      </c>
      <c r="AD17" s="111" t="str">
        <f t="shared" ca="1" si="6"/>
        <v/>
      </c>
      <c r="AE17" s="111" t="str">
        <f t="shared" ca="1" si="6"/>
        <v/>
      </c>
      <c r="AF17" s="111" t="str">
        <f t="shared" ca="1" si="6"/>
        <v/>
      </c>
      <c r="AG17" s="111" t="str">
        <f t="shared" si="6"/>
        <v>C</v>
      </c>
      <c r="AH17" s="111" t="str">
        <f t="shared" si="6"/>
        <v>C</v>
      </c>
      <c r="AI17" s="111" t="str">
        <f t="shared" ca="1" si="6"/>
        <v/>
      </c>
      <c r="AJ17" s="111" t="str">
        <f t="shared" ca="1" si="6"/>
        <v/>
      </c>
      <c r="AK17" s="111" t="str">
        <f t="shared" ca="1" si="6"/>
        <v/>
      </c>
      <c r="AL17" s="111" t="str">
        <f t="shared" ca="1" si="6"/>
        <v/>
      </c>
      <c r="AM17" s="111" t="str">
        <f t="shared" ca="1" si="6"/>
        <v/>
      </c>
      <c r="AN17" s="111" t="str">
        <f t="shared" si="6"/>
        <v>C</v>
      </c>
      <c r="AO17" s="111" t="str">
        <f t="shared" si="7"/>
        <v>C</v>
      </c>
      <c r="AP17" s="111" t="str">
        <f t="shared" ca="1" si="7"/>
        <v/>
      </c>
      <c r="AQ17" s="111" t="str">
        <f t="shared" ca="1" si="7"/>
        <v/>
      </c>
      <c r="AR17" s="111" t="str">
        <f t="shared" ca="1" si="7"/>
        <v/>
      </c>
      <c r="AS17" s="111" t="str">
        <f t="shared" ca="1" si="7"/>
        <v/>
      </c>
    </row>
    <row r="18" spans="1:45">
      <c r="A18" s="95" t="str">
        <f t="shared" ca="1" si="9"/>
        <v/>
      </c>
      <c r="B18" s="96"/>
      <c r="C18" s="97"/>
      <c r="D18" s="98"/>
      <c r="E18" s="99"/>
      <c r="F18" s="100" t="str">
        <f t="shared" ca="1" si="4"/>
        <v/>
      </c>
      <c r="G18" s="162">
        <f ca="1">IF(OR(F18="V",F18="M0.5",F18="F"),NETWORKDAYS(D18,E18,Calendrier!$N$5:$N$18)*0.5,NETWORKDAYS(D18,E18,Calendrier!$N$5:$N$18))</f>
        <v>0</v>
      </c>
      <c r="H18" s="111" t="str">
        <f t="shared" ca="1" si="8"/>
        <v/>
      </c>
      <c r="I18" s="111" t="str">
        <f t="shared" ca="1" si="5"/>
        <v/>
      </c>
      <c r="J18" s="111" t="str">
        <f t="shared" ca="1" si="5"/>
        <v/>
      </c>
      <c r="K18" s="111" t="str">
        <f t="shared" ca="1" si="5"/>
        <v/>
      </c>
      <c r="L18" s="111" t="str">
        <f t="shared" si="5"/>
        <v>C</v>
      </c>
      <c r="M18" s="111" t="str">
        <f t="shared" si="5"/>
        <v>C</v>
      </c>
      <c r="N18" s="111" t="str">
        <f t="shared" ca="1" si="5"/>
        <v/>
      </c>
      <c r="O18" s="111" t="str">
        <f t="shared" ca="1" si="5"/>
        <v/>
      </c>
      <c r="P18" s="111" t="str">
        <f t="shared" ca="1" si="5"/>
        <v/>
      </c>
      <c r="Q18" s="111" t="str">
        <f t="shared" ca="1" si="5"/>
        <v/>
      </c>
      <c r="R18" s="111" t="str">
        <f t="shared" ca="1" si="5"/>
        <v/>
      </c>
      <c r="S18" s="111" t="str">
        <f t="shared" si="5"/>
        <v>C</v>
      </c>
      <c r="T18" s="111" t="str">
        <f t="shared" si="5"/>
        <v>C</v>
      </c>
      <c r="U18" s="111" t="str">
        <f t="shared" ca="1" si="5"/>
        <v/>
      </c>
      <c r="V18" s="111" t="str">
        <f t="shared" ca="1" si="5"/>
        <v/>
      </c>
      <c r="W18" s="111" t="str">
        <f t="shared" ca="1" si="5"/>
        <v/>
      </c>
      <c r="X18" s="111" t="str">
        <f t="shared" ca="1" si="5"/>
        <v/>
      </c>
      <c r="Y18" s="111" t="str">
        <f t="shared" ca="1" si="6"/>
        <v/>
      </c>
      <c r="Z18" s="111" t="str">
        <f t="shared" si="6"/>
        <v>C</v>
      </c>
      <c r="AA18" s="111" t="str">
        <f t="shared" si="6"/>
        <v>C</v>
      </c>
      <c r="AB18" s="111" t="str">
        <f t="shared" ca="1" si="6"/>
        <v/>
      </c>
      <c r="AC18" s="111" t="str">
        <f t="shared" ca="1" si="6"/>
        <v/>
      </c>
      <c r="AD18" s="111" t="str">
        <f t="shared" ca="1" si="6"/>
        <v/>
      </c>
      <c r="AE18" s="111" t="str">
        <f t="shared" ca="1" si="6"/>
        <v/>
      </c>
      <c r="AF18" s="111" t="str">
        <f t="shared" ca="1" si="6"/>
        <v/>
      </c>
      <c r="AG18" s="111" t="str">
        <f t="shared" si="6"/>
        <v>C</v>
      </c>
      <c r="AH18" s="111" t="str">
        <f t="shared" si="6"/>
        <v>C</v>
      </c>
      <c r="AI18" s="111" t="str">
        <f t="shared" ca="1" si="6"/>
        <v/>
      </c>
      <c r="AJ18" s="111" t="str">
        <f t="shared" ca="1" si="6"/>
        <v/>
      </c>
      <c r="AK18" s="111" t="str">
        <f t="shared" ca="1" si="6"/>
        <v/>
      </c>
      <c r="AL18" s="111" t="str">
        <f t="shared" ca="1" si="6"/>
        <v/>
      </c>
      <c r="AM18" s="111" t="str">
        <f t="shared" ca="1" si="6"/>
        <v/>
      </c>
      <c r="AN18" s="111" t="str">
        <f t="shared" si="6"/>
        <v>C</v>
      </c>
      <c r="AO18" s="111" t="str">
        <f t="shared" si="7"/>
        <v>C</v>
      </c>
      <c r="AP18" s="111" t="str">
        <f t="shared" ca="1" si="7"/>
        <v/>
      </c>
      <c r="AQ18" s="111" t="str">
        <f t="shared" ca="1" si="7"/>
        <v/>
      </c>
      <c r="AR18" s="111" t="str">
        <f t="shared" ca="1" si="7"/>
        <v/>
      </c>
      <c r="AS18" s="111" t="str">
        <f t="shared" ca="1" si="7"/>
        <v/>
      </c>
    </row>
    <row r="19" spans="1:45">
      <c r="A19" s="95" t="str">
        <f t="shared" ca="1" si="9"/>
        <v/>
      </c>
      <c r="B19" s="96"/>
      <c r="C19" s="97"/>
      <c r="D19" s="98"/>
      <c r="E19" s="99"/>
      <c r="F19" s="100" t="str">
        <f t="shared" ca="1" si="4"/>
        <v/>
      </c>
      <c r="G19" s="162">
        <f ca="1">IF(OR(F19="V",F19="M0.5",F19="F"),NETWORKDAYS(D19,E19,Calendrier!$N$5:$N$18)*0.5,NETWORKDAYS(D19,E19,Calendrier!$N$5:$N$18))</f>
        <v>0</v>
      </c>
      <c r="H19" s="111" t="str">
        <f t="shared" ca="1" si="8"/>
        <v/>
      </c>
      <c r="I19" s="111" t="str">
        <f t="shared" ca="1" si="5"/>
        <v/>
      </c>
      <c r="J19" s="111" t="str">
        <f t="shared" ca="1" si="5"/>
        <v/>
      </c>
      <c r="K19" s="111" t="str">
        <f t="shared" ca="1" si="5"/>
        <v/>
      </c>
      <c r="L19" s="111" t="str">
        <f t="shared" si="5"/>
        <v>C</v>
      </c>
      <c r="M19" s="111" t="str">
        <f t="shared" si="5"/>
        <v>C</v>
      </c>
      <c r="N19" s="111" t="str">
        <f t="shared" ca="1" si="5"/>
        <v/>
      </c>
      <c r="O19" s="111" t="str">
        <f t="shared" ca="1" si="5"/>
        <v/>
      </c>
      <c r="P19" s="111" t="str">
        <f t="shared" ca="1" si="5"/>
        <v/>
      </c>
      <c r="Q19" s="111" t="str">
        <f t="shared" ca="1" si="5"/>
        <v/>
      </c>
      <c r="R19" s="111" t="str">
        <f t="shared" ca="1" si="5"/>
        <v/>
      </c>
      <c r="S19" s="111" t="str">
        <f t="shared" si="5"/>
        <v>C</v>
      </c>
      <c r="T19" s="111" t="str">
        <f t="shared" si="5"/>
        <v>C</v>
      </c>
      <c r="U19" s="111" t="str">
        <f t="shared" ca="1" si="5"/>
        <v/>
      </c>
      <c r="V19" s="111" t="str">
        <f t="shared" ca="1" si="5"/>
        <v/>
      </c>
      <c r="W19" s="111" t="str">
        <f t="shared" ca="1" si="5"/>
        <v/>
      </c>
      <c r="X19" s="111" t="str">
        <f t="shared" ca="1" si="5"/>
        <v/>
      </c>
      <c r="Y19" s="111" t="str">
        <f t="shared" ca="1" si="6"/>
        <v/>
      </c>
      <c r="Z19" s="111" t="str">
        <f t="shared" si="6"/>
        <v>C</v>
      </c>
      <c r="AA19" s="111" t="str">
        <f t="shared" si="6"/>
        <v>C</v>
      </c>
      <c r="AB19" s="111" t="str">
        <f t="shared" ca="1" si="6"/>
        <v/>
      </c>
      <c r="AC19" s="111" t="str">
        <f t="shared" ca="1" si="6"/>
        <v/>
      </c>
      <c r="AD19" s="111" t="str">
        <f t="shared" ca="1" si="6"/>
        <v/>
      </c>
      <c r="AE19" s="111" t="str">
        <f t="shared" ca="1" si="6"/>
        <v/>
      </c>
      <c r="AF19" s="111" t="str">
        <f t="shared" ca="1" si="6"/>
        <v/>
      </c>
      <c r="AG19" s="111" t="str">
        <f t="shared" si="6"/>
        <v>C</v>
      </c>
      <c r="AH19" s="111" t="str">
        <f t="shared" si="6"/>
        <v>C</v>
      </c>
      <c r="AI19" s="111" t="str">
        <f t="shared" ca="1" si="6"/>
        <v/>
      </c>
      <c r="AJ19" s="111" t="str">
        <f t="shared" ca="1" si="6"/>
        <v/>
      </c>
      <c r="AK19" s="111" t="str">
        <f t="shared" ca="1" si="6"/>
        <v/>
      </c>
      <c r="AL19" s="111" t="str">
        <f t="shared" ca="1" si="6"/>
        <v/>
      </c>
      <c r="AM19" s="111" t="str">
        <f t="shared" ca="1" si="6"/>
        <v/>
      </c>
      <c r="AN19" s="111" t="str">
        <f t="shared" si="6"/>
        <v>C</v>
      </c>
      <c r="AO19" s="111" t="str">
        <f t="shared" si="7"/>
        <v>C</v>
      </c>
      <c r="AP19" s="111" t="str">
        <f t="shared" ca="1" si="7"/>
        <v/>
      </c>
      <c r="AQ19" s="111" t="str">
        <f t="shared" ca="1" si="7"/>
        <v/>
      </c>
      <c r="AR19" s="111" t="str">
        <f t="shared" ca="1" si="7"/>
        <v/>
      </c>
      <c r="AS19" s="111" t="str">
        <f t="shared" ca="1" si="7"/>
        <v/>
      </c>
    </row>
    <row r="20" spans="1:45">
      <c r="A20" s="95" t="str">
        <f t="shared" ca="1" si="9"/>
        <v/>
      </c>
      <c r="B20" s="96"/>
      <c r="C20" s="97"/>
      <c r="D20" s="98"/>
      <c r="E20" s="99"/>
      <c r="F20" s="100" t="str">
        <f t="shared" ca="1" si="4"/>
        <v/>
      </c>
      <c r="G20" s="162">
        <f ca="1">IF(OR(F20="V",F20="M0.5",F20="F"),NETWORKDAYS(D20,E20,Calendrier!$N$5:$N$18)*0.5,NETWORKDAYS(D20,E20,Calendrier!$N$5:$N$18))</f>
        <v>0</v>
      </c>
      <c r="H20" s="111" t="str">
        <f t="shared" ca="1" si="8"/>
        <v/>
      </c>
      <c r="I20" s="111" t="str">
        <f t="shared" ca="1" si="5"/>
        <v/>
      </c>
      <c r="J20" s="111" t="str">
        <f t="shared" ca="1" si="5"/>
        <v/>
      </c>
      <c r="K20" s="111" t="str">
        <f t="shared" ca="1" si="5"/>
        <v/>
      </c>
      <c r="L20" s="111" t="str">
        <f t="shared" si="5"/>
        <v>C</v>
      </c>
      <c r="M20" s="111" t="str">
        <f t="shared" si="5"/>
        <v>C</v>
      </c>
      <c r="N20" s="111" t="str">
        <f t="shared" ca="1" si="5"/>
        <v/>
      </c>
      <c r="O20" s="111" t="str">
        <f t="shared" ca="1" si="5"/>
        <v/>
      </c>
      <c r="P20" s="111" t="str">
        <f t="shared" ca="1" si="5"/>
        <v/>
      </c>
      <c r="Q20" s="111" t="str">
        <f t="shared" ca="1" si="5"/>
        <v/>
      </c>
      <c r="R20" s="111" t="str">
        <f t="shared" ca="1" si="5"/>
        <v/>
      </c>
      <c r="S20" s="111" t="str">
        <f t="shared" si="5"/>
        <v>C</v>
      </c>
      <c r="T20" s="111" t="str">
        <f t="shared" si="5"/>
        <v>C</v>
      </c>
      <c r="U20" s="111" t="str">
        <f t="shared" ca="1" si="5"/>
        <v/>
      </c>
      <c r="V20" s="111" t="str">
        <f t="shared" ca="1" si="5"/>
        <v/>
      </c>
      <c r="W20" s="111" t="str">
        <f t="shared" ca="1" si="5"/>
        <v/>
      </c>
      <c r="X20" s="111" t="str">
        <f t="shared" ca="1" si="5"/>
        <v/>
      </c>
      <c r="Y20" s="111" t="str">
        <f t="shared" ca="1" si="6"/>
        <v/>
      </c>
      <c r="Z20" s="111" t="str">
        <f t="shared" si="6"/>
        <v>C</v>
      </c>
      <c r="AA20" s="111" t="str">
        <f t="shared" si="6"/>
        <v>C</v>
      </c>
      <c r="AB20" s="111" t="str">
        <f t="shared" ca="1" si="6"/>
        <v/>
      </c>
      <c r="AC20" s="111" t="str">
        <f t="shared" ca="1" si="6"/>
        <v/>
      </c>
      <c r="AD20" s="111" t="str">
        <f t="shared" ca="1" si="6"/>
        <v/>
      </c>
      <c r="AE20" s="111" t="str">
        <f t="shared" ca="1" si="6"/>
        <v/>
      </c>
      <c r="AF20" s="111" t="str">
        <f t="shared" ca="1" si="6"/>
        <v/>
      </c>
      <c r="AG20" s="111" t="str">
        <f t="shared" si="6"/>
        <v>C</v>
      </c>
      <c r="AH20" s="111" t="str">
        <f t="shared" si="6"/>
        <v>C</v>
      </c>
      <c r="AI20" s="111" t="str">
        <f t="shared" ca="1" si="6"/>
        <v/>
      </c>
      <c r="AJ20" s="111" t="str">
        <f t="shared" ca="1" si="6"/>
        <v/>
      </c>
      <c r="AK20" s="111" t="str">
        <f t="shared" ca="1" si="6"/>
        <v/>
      </c>
      <c r="AL20" s="111" t="str">
        <f t="shared" ca="1" si="6"/>
        <v/>
      </c>
      <c r="AM20" s="111" t="str">
        <f t="shared" ca="1" si="6"/>
        <v/>
      </c>
      <c r="AN20" s="111" t="str">
        <f t="shared" si="6"/>
        <v>C</v>
      </c>
      <c r="AO20" s="111" t="str">
        <f t="shared" si="7"/>
        <v>C</v>
      </c>
      <c r="AP20" s="111" t="str">
        <f t="shared" ca="1" si="7"/>
        <v/>
      </c>
      <c r="AQ20" s="111" t="str">
        <f t="shared" ca="1" si="7"/>
        <v/>
      </c>
      <c r="AR20" s="111" t="str">
        <f t="shared" ca="1" si="7"/>
        <v/>
      </c>
      <c r="AS20" s="111" t="str">
        <f t="shared" ca="1" si="7"/>
        <v/>
      </c>
    </row>
    <row r="21" spans="1:45">
      <c r="A21" s="95" t="str">
        <f t="shared" ca="1" si="9"/>
        <v/>
      </c>
      <c r="B21" s="96"/>
      <c r="C21" s="97"/>
      <c r="D21" s="98"/>
      <c r="E21" s="99"/>
      <c r="F21" s="100" t="str">
        <f t="shared" ca="1" si="4"/>
        <v/>
      </c>
      <c r="G21" s="162">
        <f ca="1">IF(OR(F21="V",F21="M0.5",F21="F"),NETWORKDAYS(D21,E21,Calendrier!$N$5:$N$18)*0.5,NETWORKDAYS(D21,E21,Calendrier!$N$5:$N$18))</f>
        <v>0</v>
      </c>
      <c r="H21" s="111" t="str">
        <f t="shared" ca="1" si="8"/>
        <v/>
      </c>
      <c r="I21" s="111" t="str">
        <f t="shared" ca="1" si="5"/>
        <v/>
      </c>
      <c r="J21" s="111" t="str">
        <f t="shared" ca="1" si="5"/>
        <v/>
      </c>
      <c r="K21" s="111" t="str">
        <f t="shared" ca="1" si="5"/>
        <v/>
      </c>
      <c r="L21" s="111" t="str">
        <f t="shared" si="5"/>
        <v>C</v>
      </c>
      <c r="M21" s="111" t="str">
        <f t="shared" si="5"/>
        <v>C</v>
      </c>
      <c r="N21" s="111" t="str">
        <f t="shared" ca="1" si="5"/>
        <v/>
      </c>
      <c r="O21" s="111" t="str">
        <f t="shared" ca="1" si="5"/>
        <v/>
      </c>
      <c r="P21" s="111" t="str">
        <f t="shared" ca="1" si="5"/>
        <v/>
      </c>
      <c r="Q21" s="111" t="str">
        <f t="shared" ca="1" si="5"/>
        <v/>
      </c>
      <c r="R21" s="111" t="str">
        <f t="shared" ca="1" si="5"/>
        <v/>
      </c>
      <c r="S21" s="111" t="str">
        <f t="shared" si="5"/>
        <v>C</v>
      </c>
      <c r="T21" s="111" t="str">
        <f t="shared" si="5"/>
        <v>C</v>
      </c>
      <c r="U21" s="111" t="str">
        <f t="shared" ca="1" si="5"/>
        <v/>
      </c>
      <c r="V21" s="111" t="str">
        <f t="shared" ca="1" si="5"/>
        <v/>
      </c>
      <c r="W21" s="111" t="str">
        <f t="shared" ca="1" si="5"/>
        <v/>
      </c>
      <c r="X21" s="111" t="str">
        <f t="shared" ca="1" si="5"/>
        <v/>
      </c>
      <c r="Y21" s="111" t="str">
        <f t="shared" ca="1" si="6"/>
        <v/>
      </c>
      <c r="Z21" s="111" t="str">
        <f t="shared" si="6"/>
        <v>C</v>
      </c>
      <c r="AA21" s="111" t="str">
        <f t="shared" si="6"/>
        <v>C</v>
      </c>
      <c r="AB21" s="111" t="str">
        <f t="shared" ca="1" si="6"/>
        <v/>
      </c>
      <c r="AC21" s="111" t="str">
        <f t="shared" ca="1" si="6"/>
        <v/>
      </c>
      <c r="AD21" s="111" t="str">
        <f t="shared" ca="1" si="6"/>
        <v/>
      </c>
      <c r="AE21" s="111" t="str">
        <f t="shared" ca="1" si="6"/>
        <v/>
      </c>
      <c r="AF21" s="111" t="str">
        <f t="shared" ca="1" si="6"/>
        <v/>
      </c>
      <c r="AG21" s="111" t="str">
        <f t="shared" si="6"/>
        <v>C</v>
      </c>
      <c r="AH21" s="111" t="str">
        <f t="shared" si="6"/>
        <v>C</v>
      </c>
      <c r="AI21" s="111" t="str">
        <f t="shared" ca="1" si="6"/>
        <v/>
      </c>
      <c r="AJ21" s="111" t="str">
        <f t="shared" ca="1" si="6"/>
        <v/>
      </c>
      <c r="AK21" s="111" t="str">
        <f t="shared" ca="1" si="6"/>
        <v/>
      </c>
      <c r="AL21" s="111" t="str">
        <f t="shared" ca="1" si="6"/>
        <v/>
      </c>
      <c r="AM21" s="111" t="str">
        <f t="shared" ca="1" si="6"/>
        <v/>
      </c>
      <c r="AN21" s="111" t="str">
        <f t="shared" si="6"/>
        <v>C</v>
      </c>
      <c r="AO21" s="111" t="str">
        <f t="shared" si="7"/>
        <v>C</v>
      </c>
      <c r="AP21" s="111" t="str">
        <f t="shared" ca="1" si="7"/>
        <v/>
      </c>
      <c r="AQ21" s="111" t="str">
        <f t="shared" ca="1" si="7"/>
        <v/>
      </c>
      <c r="AR21" s="111" t="str">
        <f t="shared" ca="1" si="7"/>
        <v/>
      </c>
      <c r="AS21" s="111" t="str">
        <f t="shared" ca="1" si="7"/>
        <v/>
      </c>
    </row>
    <row r="22" spans="1:45">
      <c r="A22" s="95" t="str">
        <f t="shared" ca="1" si="9"/>
        <v/>
      </c>
      <c r="B22" s="96"/>
      <c r="C22" s="97"/>
      <c r="D22" s="98"/>
      <c r="E22" s="99"/>
      <c r="F22" s="100" t="str">
        <f t="shared" ca="1" si="4"/>
        <v/>
      </c>
      <c r="G22" s="162">
        <f ca="1">IF(OR(F22="V",F22="M0.5",F22="F"),NETWORKDAYS(D22,E22,Calendrier!$N$5:$N$18)*0.5,NETWORKDAYS(D22,E22,Calendrier!$N$5:$N$18))</f>
        <v>0</v>
      </c>
      <c r="H22" s="111" t="str">
        <f t="shared" ca="1" si="8"/>
        <v/>
      </c>
      <c r="I22" s="111" t="str">
        <f t="shared" ca="1" si="5"/>
        <v/>
      </c>
      <c r="J22" s="111" t="str">
        <f t="shared" ca="1" si="5"/>
        <v/>
      </c>
      <c r="K22" s="111" t="str">
        <f t="shared" ca="1" si="5"/>
        <v/>
      </c>
      <c r="L22" s="111" t="str">
        <f t="shared" si="5"/>
        <v>C</v>
      </c>
      <c r="M22" s="111" t="str">
        <f t="shared" si="5"/>
        <v>C</v>
      </c>
      <c r="N22" s="111" t="str">
        <f t="shared" ca="1" si="5"/>
        <v/>
      </c>
      <c r="O22" s="111" t="str">
        <f t="shared" ca="1" si="5"/>
        <v/>
      </c>
      <c r="P22" s="111" t="str">
        <f t="shared" ca="1" si="5"/>
        <v/>
      </c>
      <c r="Q22" s="111" t="str">
        <f t="shared" ca="1" si="5"/>
        <v/>
      </c>
      <c r="R22" s="111" t="str">
        <f t="shared" ca="1" si="5"/>
        <v/>
      </c>
      <c r="S22" s="111" t="str">
        <f t="shared" si="5"/>
        <v>C</v>
      </c>
      <c r="T22" s="111" t="str">
        <f t="shared" si="5"/>
        <v>C</v>
      </c>
      <c r="U22" s="111" t="str">
        <f t="shared" ca="1" si="5"/>
        <v/>
      </c>
      <c r="V22" s="111" t="str">
        <f t="shared" ca="1" si="5"/>
        <v/>
      </c>
      <c r="W22" s="111" t="str">
        <f t="shared" ca="1" si="5"/>
        <v/>
      </c>
      <c r="X22" s="111" t="str">
        <f t="shared" ref="X22:AM37" ca="1" si="10">IF(OR(X$6="s",X$6="f",X$6="d"),"C",IF(AND(X$5&gt;=$D22,X$5&lt;=$E22,$F22="a"),$F22,IF(AND(X$5&gt;=$D22,X$5&lt;=$E22,$F22="V"),$F22,IF(AND(X$5&gt;=$D22,X$5&lt;=$E22,$F22="VA"),$F22,IF(AND(X$5&gt;=$D22,X$5&lt;=$E22,$F22="R"),$F22,IF(AND(X$5&gt;=$D22,X$5&lt;=$E22,$F22="ATF"),$F22,IF(AND(X$5&gt;=$D22,X$5&lt;=$E22,$F22="F"),$F22,IF(AND(X$5&gt;=$D22,X$5&lt;=$E22,$F22="FO"),$F22,IF(AND(X$5&gt;=$D22,X$5&lt;=$E22,$F22="M"),$F22,IF(AND(X$5&gt;=$D22,X$5&lt;=$E22,$F22="MA"),$F22,IF(AND(X$5&gt;=$D22,X$5&lt;=$E22,$F22="MO"),$F22,IF(AND(X$5&gt;=$D22,X$5&lt;=$E22,$F22="CO"),$F22,""))))))))))))</f>
        <v/>
      </c>
      <c r="Y22" s="111" t="str">
        <f t="shared" ca="1" si="6"/>
        <v/>
      </c>
      <c r="Z22" s="111" t="str">
        <f t="shared" si="6"/>
        <v>C</v>
      </c>
      <c r="AA22" s="111" t="str">
        <f t="shared" si="6"/>
        <v>C</v>
      </c>
      <c r="AB22" s="111" t="str">
        <f t="shared" ca="1" si="6"/>
        <v/>
      </c>
      <c r="AC22" s="111" t="str">
        <f t="shared" ca="1" si="6"/>
        <v/>
      </c>
      <c r="AD22" s="111" t="str">
        <f t="shared" ca="1" si="6"/>
        <v/>
      </c>
      <c r="AE22" s="111" t="str">
        <f t="shared" ca="1" si="6"/>
        <v/>
      </c>
      <c r="AF22" s="111" t="str">
        <f t="shared" ca="1" si="6"/>
        <v/>
      </c>
      <c r="AG22" s="111" t="str">
        <f t="shared" si="6"/>
        <v>C</v>
      </c>
      <c r="AH22" s="111" t="str">
        <f t="shared" si="6"/>
        <v>C</v>
      </c>
      <c r="AI22" s="111" t="str">
        <f t="shared" ca="1" si="6"/>
        <v/>
      </c>
      <c r="AJ22" s="111" t="str">
        <f t="shared" ca="1" si="6"/>
        <v/>
      </c>
      <c r="AK22" s="111" t="str">
        <f t="shared" ca="1" si="6"/>
        <v/>
      </c>
      <c r="AL22" s="111" t="str">
        <f t="shared" ca="1" si="6"/>
        <v/>
      </c>
      <c r="AM22" s="111" t="str">
        <f t="shared" ca="1" si="6"/>
        <v/>
      </c>
      <c r="AN22" s="111" t="str">
        <f t="shared" ref="AN22:AS37" si="11">IF(OR(AN$6="s",AN$6="f",AN$6="d"),"C",IF(AND(AN$5&gt;=$D22,AN$5&lt;=$E22,$F22="a"),$F22,IF(AND(AN$5&gt;=$D22,AN$5&lt;=$E22,$F22="V"),$F22,IF(AND(AN$5&gt;=$D22,AN$5&lt;=$E22,$F22="VA"),$F22,IF(AND(AN$5&gt;=$D22,AN$5&lt;=$E22,$F22="R"),$F22,IF(AND(AN$5&gt;=$D22,AN$5&lt;=$E22,$F22="ATF"),$F22,IF(AND(AN$5&gt;=$D22,AN$5&lt;=$E22,$F22="F"),$F22,IF(AND(AN$5&gt;=$D22,AN$5&lt;=$E22,$F22="FO"),$F22,IF(AND(AN$5&gt;=$D22,AN$5&lt;=$E22,$F22="M"),$F22,IF(AND(AN$5&gt;=$D22,AN$5&lt;=$E22,$F22="MA"),$F22,IF(AND(AN$5&gt;=$D22,AN$5&lt;=$E22,$F22="MO"),$F22,IF(AND(AN$5&gt;=$D22,AN$5&lt;=$E22,$F22="CO"),$F22,""))))))))))))</f>
        <v>C</v>
      </c>
      <c r="AO22" s="111" t="str">
        <f t="shared" si="7"/>
        <v>C</v>
      </c>
      <c r="AP22" s="111" t="str">
        <f t="shared" ca="1" si="7"/>
        <v/>
      </c>
      <c r="AQ22" s="111" t="str">
        <f t="shared" ca="1" si="7"/>
        <v/>
      </c>
      <c r="AR22" s="111" t="str">
        <f t="shared" ca="1" si="7"/>
        <v/>
      </c>
      <c r="AS22" s="111" t="str">
        <f t="shared" ca="1" si="7"/>
        <v/>
      </c>
    </row>
    <row r="23" spans="1:45">
      <c r="A23" s="95" t="str">
        <f t="shared" ca="1" si="9"/>
        <v/>
      </c>
      <c r="B23" s="96"/>
      <c r="C23" s="97"/>
      <c r="D23" s="98"/>
      <c r="E23" s="99"/>
      <c r="F23" s="100" t="str">
        <f t="shared" ca="1" si="4"/>
        <v/>
      </c>
      <c r="G23" s="162">
        <f ca="1">IF(OR(F23="V",F23="M0.5",F23="F"),NETWORKDAYS(D23,E23,Calendrier!$N$5:$N$18)*0.5,NETWORKDAYS(D23,E23,Calendrier!$N$5:$N$18))</f>
        <v>0</v>
      </c>
      <c r="H23" s="111" t="str">
        <f t="shared" ca="1" si="8"/>
        <v/>
      </c>
      <c r="I23" s="111" t="str">
        <f t="shared" ca="1" si="8"/>
        <v/>
      </c>
      <c r="J23" s="111" t="str">
        <f t="shared" ca="1" si="8"/>
        <v/>
      </c>
      <c r="K23" s="111" t="str">
        <f t="shared" ca="1" si="8"/>
        <v/>
      </c>
      <c r="L23" s="111" t="str">
        <f t="shared" si="8"/>
        <v>C</v>
      </c>
      <c r="M23" s="111" t="str">
        <f t="shared" si="8"/>
        <v>C</v>
      </c>
      <c r="N23" s="111" t="str">
        <f t="shared" ca="1" si="8"/>
        <v/>
      </c>
      <c r="O23" s="111" t="str">
        <f t="shared" ca="1" si="8"/>
        <v/>
      </c>
      <c r="P23" s="111" t="str">
        <f t="shared" ca="1" si="8"/>
        <v/>
      </c>
      <c r="Q23" s="111" t="str">
        <f t="shared" ca="1" si="8"/>
        <v/>
      </c>
      <c r="R23" s="111" t="str">
        <f t="shared" ca="1" si="8"/>
        <v/>
      </c>
      <c r="S23" s="111" t="str">
        <f t="shared" si="8"/>
        <v>C</v>
      </c>
      <c r="T23" s="111" t="str">
        <f t="shared" si="8"/>
        <v>C</v>
      </c>
      <c r="U23" s="111" t="str">
        <f t="shared" ca="1" si="8"/>
        <v/>
      </c>
      <c r="V23" s="111" t="str">
        <f t="shared" ca="1" si="8"/>
        <v/>
      </c>
      <c r="W23" s="111" t="str">
        <f t="shared" ca="1" si="8"/>
        <v/>
      </c>
      <c r="X23" s="111" t="str">
        <f t="shared" ca="1" si="10"/>
        <v/>
      </c>
      <c r="Y23" s="111" t="str">
        <f t="shared" ca="1" si="10"/>
        <v/>
      </c>
      <c r="Z23" s="111" t="str">
        <f t="shared" si="10"/>
        <v>C</v>
      </c>
      <c r="AA23" s="111" t="str">
        <f t="shared" si="10"/>
        <v>C</v>
      </c>
      <c r="AB23" s="111" t="str">
        <f t="shared" ca="1" si="10"/>
        <v/>
      </c>
      <c r="AC23" s="111" t="str">
        <f t="shared" ca="1" si="10"/>
        <v/>
      </c>
      <c r="AD23" s="111" t="str">
        <f t="shared" ca="1" si="10"/>
        <v/>
      </c>
      <c r="AE23" s="111" t="str">
        <f t="shared" ca="1" si="10"/>
        <v/>
      </c>
      <c r="AF23" s="111" t="str">
        <f t="shared" ca="1" si="10"/>
        <v/>
      </c>
      <c r="AG23" s="111" t="str">
        <f t="shared" si="10"/>
        <v>C</v>
      </c>
      <c r="AH23" s="111" t="str">
        <f t="shared" si="10"/>
        <v>C</v>
      </c>
      <c r="AI23" s="111" t="str">
        <f t="shared" ca="1" si="10"/>
        <v/>
      </c>
      <c r="AJ23" s="111" t="str">
        <f t="shared" ca="1" si="10"/>
        <v/>
      </c>
      <c r="AK23" s="111" t="str">
        <f t="shared" ca="1" si="10"/>
        <v/>
      </c>
      <c r="AL23" s="111" t="str">
        <f t="shared" ca="1" si="10"/>
        <v/>
      </c>
      <c r="AM23" s="111" t="str">
        <f t="shared" ca="1" si="10"/>
        <v/>
      </c>
      <c r="AN23" s="111" t="str">
        <f t="shared" si="11"/>
        <v>C</v>
      </c>
      <c r="AO23" s="111" t="str">
        <f t="shared" si="11"/>
        <v>C</v>
      </c>
      <c r="AP23" s="111" t="str">
        <f t="shared" ca="1" si="11"/>
        <v/>
      </c>
      <c r="AQ23" s="111" t="str">
        <f t="shared" ca="1" si="11"/>
        <v/>
      </c>
      <c r="AR23" s="111" t="str">
        <f t="shared" ca="1" si="11"/>
        <v/>
      </c>
      <c r="AS23" s="111" t="str">
        <f t="shared" ca="1" si="11"/>
        <v/>
      </c>
    </row>
    <row r="24" spans="1:45">
      <c r="A24" s="95" t="str">
        <f t="shared" ca="1" si="9"/>
        <v/>
      </c>
      <c r="B24" s="96"/>
      <c r="C24" s="97"/>
      <c r="D24" s="98"/>
      <c r="E24" s="99"/>
      <c r="F24" s="100" t="str">
        <f t="shared" ca="1" si="4"/>
        <v/>
      </c>
      <c r="G24" s="162">
        <f ca="1">IF(OR(F24="V",F24="M0.5",F24="F"),NETWORKDAYS(D24,E24,Calendrier!$N$5:$N$18)*0.5,NETWORKDAYS(D24,E24,Calendrier!$N$5:$N$18))</f>
        <v>0</v>
      </c>
      <c r="H24" s="111" t="str">
        <f t="shared" ref="H24:W39" ca="1" si="12">IF(OR(H$6="s",H$6="f",H$6="d"),"C",IF(AND(H$5&gt;=$D24,H$5&lt;=$E24,$F24="a"),$F24,IF(AND(H$5&gt;=$D24,H$5&lt;=$E24,$F24="V"),$F24,IF(AND(H$5&gt;=$D24,H$5&lt;=$E24,$F24="VA"),$F24,IF(AND(H$5&gt;=$D24,H$5&lt;=$E24,$F24="R"),$F24,IF(AND(H$5&gt;=$D24,H$5&lt;=$E24,$F24="ATF"),$F24,IF(AND(H$5&gt;=$D24,H$5&lt;=$E24,$F24="F"),$F24,IF(AND(H$5&gt;=$D24,H$5&lt;=$E24,$F24="FO"),$F24,IF(AND(H$5&gt;=$D24,H$5&lt;=$E24,$F24="M"),$F24,IF(AND(H$5&gt;=$D24,H$5&lt;=$E24,$F24="MA"),$F24,IF(AND(H$5&gt;=$D24,H$5&lt;=$E24,$F24="MO"),$F24,IF(AND(H$5&gt;=$D24,H$5&lt;=$E24,$F24="CO"),$F24,""))))))))))))</f>
        <v/>
      </c>
      <c r="I24" s="111" t="str">
        <f t="shared" ca="1" si="12"/>
        <v/>
      </c>
      <c r="J24" s="111" t="str">
        <f t="shared" ca="1" si="12"/>
        <v/>
      </c>
      <c r="K24" s="111" t="str">
        <f t="shared" ca="1" si="12"/>
        <v/>
      </c>
      <c r="L24" s="111" t="str">
        <f t="shared" si="12"/>
        <v>C</v>
      </c>
      <c r="M24" s="111" t="str">
        <f t="shared" si="12"/>
        <v>C</v>
      </c>
      <c r="N24" s="111" t="str">
        <f t="shared" ca="1" si="12"/>
        <v/>
      </c>
      <c r="O24" s="111" t="str">
        <f t="shared" ca="1" si="12"/>
        <v/>
      </c>
      <c r="P24" s="111" t="str">
        <f t="shared" ca="1" si="12"/>
        <v/>
      </c>
      <c r="Q24" s="111" t="str">
        <f t="shared" ca="1" si="12"/>
        <v/>
      </c>
      <c r="R24" s="111" t="str">
        <f t="shared" ca="1" si="12"/>
        <v/>
      </c>
      <c r="S24" s="111" t="str">
        <f t="shared" si="12"/>
        <v>C</v>
      </c>
      <c r="T24" s="111" t="str">
        <f t="shared" si="12"/>
        <v>C</v>
      </c>
      <c r="U24" s="111" t="str">
        <f t="shared" ca="1" si="12"/>
        <v/>
      </c>
      <c r="V24" s="111" t="str">
        <f t="shared" ca="1" si="12"/>
        <v/>
      </c>
      <c r="W24" s="111" t="str">
        <f t="shared" ca="1" si="12"/>
        <v/>
      </c>
      <c r="X24" s="111" t="str">
        <f t="shared" ca="1" si="10"/>
        <v/>
      </c>
      <c r="Y24" s="111" t="str">
        <f t="shared" ca="1" si="10"/>
        <v/>
      </c>
      <c r="Z24" s="111" t="str">
        <f t="shared" si="10"/>
        <v>C</v>
      </c>
      <c r="AA24" s="111" t="str">
        <f t="shared" si="10"/>
        <v>C</v>
      </c>
      <c r="AB24" s="111" t="str">
        <f t="shared" ca="1" si="10"/>
        <v/>
      </c>
      <c r="AC24" s="111" t="str">
        <f t="shared" ca="1" si="10"/>
        <v/>
      </c>
      <c r="AD24" s="111" t="str">
        <f t="shared" ca="1" si="10"/>
        <v/>
      </c>
      <c r="AE24" s="111" t="str">
        <f t="shared" ca="1" si="10"/>
        <v/>
      </c>
      <c r="AF24" s="111" t="str">
        <f t="shared" ca="1" si="10"/>
        <v/>
      </c>
      <c r="AG24" s="111" t="str">
        <f t="shared" si="10"/>
        <v>C</v>
      </c>
      <c r="AH24" s="111" t="str">
        <f t="shared" si="10"/>
        <v>C</v>
      </c>
      <c r="AI24" s="111" t="str">
        <f t="shared" ca="1" si="10"/>
        <v/>
      </c>
      <c r="AJ24" s="111" t="str">
        <f t="shared" ca="1" si="10"/>
        <v/>
      </c>
      <c r="AK24" s="111" t="str">
        <f t="shared" ca="1" si="10"/>
        <v/>
      </c>
      <c r="AL24" s="111" t="str">
        <f t="shared" ca="1" si="10"/>
        <v/>
      </c>
      <c r="AM24" s="111" t="str">
        <f t="shared" ca="1" si="10"/>
        <v/>
      </c>
      <c r="AN24" s="111" t="str">
        <f t="shared" si="11"/>
        <v>C</v>
      </c>
      <c r="AO24" s="111" t="str">
        <f t="shared" si="11"/>
        <v>C</v>
      </c>
      <c r="AP24" s="111" t="str">
        <f t="shared" ca="1" si="11"/>
        <v/>
      </c>
      <c r="AQ24" s="111" t="str">
        <f t="shared" ca="1" si="11"/>
        <v/>
      </c>
      <c r="AR24" s="111" t="str">
        <f t="shared" ca="1" si="11"/>
        <v/>
      </c>
      <c r="AS24" s="111" t="str">
        <f t="shared" ca="1" si="11"/>
        <v/>
      </c>
    </row>
    <row r="25" spans="1:45">
      <c r="A25" s="95" t="str">
        <f t="shared" ca="1" si="9"/>
        <v/>
      </c>
      <c r="B25" s="96"/>
      <c r="C25" s="97"/>
      <c r="D25" s="98"/>
      <c r="E25" s="99"/>
      <c r="F25" s="100" t="str">
        <f t="shared" ca="1" si="4"/>
        <v/>
      </c>
      <c r="G25" s="162">
        <f ca="1">IF(OR(F25="V",F25="M0.5",F25="F"),NETWORKDAYS(D25,E25,Calendrier!$N$5:$N$18)*0.5,NETWORKDAYS(D25,E25,Calendrier!$N$5:$N$18))</f>
        <v>0</v>
      </c>
      <c r="H25" s="111" t="str">
        <f t="shared" ca="1" si="12"/>
        <v/>
      </c>
      <c r="I25" s="111" t="str">
        <f t="shared" ca="1" si="12"/>
        <v/>
      </c>
      <c r="J25" s="111" t="str">
        <f t="shared" ca="1" si="12"/>
        <v/>
      </c>
      <c r="K25" s="111" t="str">
        <f t="shared" ca="1" si="12"/>
        <v/>
      </c>
      <c r="L25" s="111" t="str">
        <f t="shared" si="12"/>
        <v>C</v>
      </c>
      <c r="M25" s="111" t="str">
        <f t="shared" si="12"/>
        <v>C</v>
      </c>
      <c r="N25" s="111" t="str">
        <f t="shared" ca="1" si="12"/>
        <v/>
      </c>
      <c r="O25" s="111" t="str">
        <f t="shared" ca="1" si="12"/>
        <v/>
      </c>
      <c r="P25" s="111" t="str">
        <f t="shared" ca="1" si="12"/>
        <v/>
      </c>
      <c r="Q25" s="111" t="str">
        <f t="shared" ca="1" si="12"/>
        <v/>
      </c>
      <c r="R25" s="111" t="str">
        <f t="shared" ca="1" si="12"/>
        <v/>
      </c>
      <c r="S25" s="111" t="str">
        <f t="shared" si="12"/>
        <v>C</v>
      </c>
      <c r="T25" s="111" t="str">
        <f t="shared" si="12"/>
        <v>C</v>
      </c>
      <c r="U25" s="111" t="str">
        <f t="shared" ca="1" si="12"/>
        <v/>
      </c>
      <c r="V25" s="111" t="str">
        <f t="shared" ca="1" si="12"/>
        <v/>
      </c>
      <c r="W25" s="111" t="str">
        <f t="shared" ca="1" si="12"/>
        <v/>
      </c>
      <c r="X25" s="111" t="str">
        <f t="shared" ca="1" si="10"/>
        <v/>
      </c>
      <c r="Y25" s="111" t="str">
        <f t="shared" ca="1" si="10"/>
        <v/>
      </c>
      <c r="Z25" s="111" t="str">
        <f t="shared" si="10"/>
        <v>C</v>
      </c>
      <c r="AA25" s="111" t="str">
        <f t="shared" si="10"/>
        <v>C</v>
      </c>
      <c r="AB25" s="111" t="str">
        <f t="shared" ca="1" si="10"/>
        <v/>
      </c>
      <c r="AC25" s="111" t="str">
        <f t="shared" ca="1" si="10"/>
        <v/>
      </c>
      <c r="AD25" s="111" t="str">
        <f t="shared" ca="1" si="10"/>
        <v/>
      </c>
      <c r="AE25" s="111" t="str">
        <f t="shared" ca="1" si="10"/>
        <v/>
      </c>
      <c r="AF25" s="111" t="str">
        <f t="shared" ca="1" si="10"/>
        <v/>
      </c>
      <c r="AG25" s="111" t="str">
        <f t="shared" si="10"/>
        <v>C</v>
      </c>
      <c r="AH25" s="111" t="str">
        <f t="shared" si="10"/>
        <v>C</v>
      </c>
      <c r="AI25" s="111" t="str">
        <f t="shared" ca="1" si="10"/>
        <v/>
      </c>
      <c r="AJ25" s="111" t="str">
        <f t="shared" ca="1" si="10"/>
        <v/>
      </c>
      <c r="AK25" s="111" t="str">
        <f t="shared" ca="1" si="10"/>
        <v/>
      </c>
      <c r="AL25" s="111" t="str">
        <f t="shared" ca="1" si="10"/>
        <v/>
      </c>
      <c r="AM25" s="111" t="str">
        <f t="shared" ca="1" si="10"/>
        <v/>
      </c>
      <c r="AN25" s="111" t="str">
        <f t="shared" si="11"/>
        <v>C</v>
      </c>
      <c r="AO25" s="111" t="str">
        <f t="shared" si="11"/>
        <v>C</v>
      </c>
      <c r="AP25" s="111" t="str">
        <f t="shared" ca="1" si="11"/>
        <v/>
      </c>
      <c r="AQ25" s="111" t="str">
        <f t="shared" ca="1" si="11"/>
        <v/>
      </c>
      <c r="AR25" s="111" t="str">
        <f t="shared" ca="1" si="11"/>
        <v/>
      </c>
      <c r="AS25" s="111" t="str">
        <f t="shared" ca="1" si="11"/>
        <v/>
      </c>
    </row>
    <row r="26" spans="1:45">
      <c r="A26" s="95" t="str">
        <f t="shared" ca="1" si="9"/>
        <v/>
      </c>
      <c r="B26" s="96"/>
      <c r="C26" s="97"/>
      <c r="D26" s="98"/>
      <c r="E26" s="99"/>
      <c r="F26" s="100" t="str">
        <f t="shared" ca="1" si="4"/>
        <v/>
      </c>
      <c r="G26" s="162">
        <f ca="1">IF(OR(F26="V",F26="M0.5",F26="F"),NETWORKDAYS(D26,E26,Calendrier!$N$5:$N$18)*0.5,NETWORKDAYS(D26,E26,Calendrier!$N$5:$N$18))</f>
        <v>0</v>
      </c>
      <c r="H26" s="111" t="str">
        <f t="shared" ca="1" si="12"/>
        <v/>
      </c>
      <c r="I26" s="111" t="str">
        <f t="shared" ca="1" si="12"/>
        <v/>
      </c>
      <c r="J26" s="111" t="str">
        <f t="shared" ca="1" si="12"/>
        <v/>
      </c>
      <c r="K26" s="111" t="str">
        <f t="shared" ca="1" si="12"/>
        <v/>
      </c>
      <c r="L26" s="111" t="str">
        <f t="shared" si="12"/>
        <v>C</v>
      </c>
      <c r="M26" s="111" t="str">
        <f t="shared" si="12"/>
        <v>C</v>
      </c>
      <c r="N26" s="111" t="str">
        <f t="shared" ca="1" si="12"/>
        <v/>
      </c>
      <c r="O26" s="111" t="str">
        <f t="shared" ca="1" si="12"/>
        <v/>
      </c>
      <c r="P26" s="111" t="str">
        <f t="shared" ca="1" si="12"/>
        <v/>
      </c>
      <c r="Q26" s="111" t="str">
        <f t="shared" ca="1" si="12"/>
        <v/>
      </c>
      <c r="R26" s="111" t="str">
        <f t="shared" ca="1" si="12"/>
        <v/>
      </c>
      <c r="S26" s="111" t="str">
        <f t="shared" si="12"/>
        <v>C</v>
      </c>
      <c r="T26" s="111" t="str">
        <f t="shared" si="12"/>
        <v>C</v>
      </c>
      <c r="U26" s="111" t="str">
        <f t="shared" ca="1" si="12"/>
        <v/>
      </c>
      <c r="V26" s="111" t="str">
        <f t="shared" ca="1" si="12"/>
        <v/>
      </c>
      <c r="W26" s="111" t="str">
        <f t="shared" ca="1" si="12"/>
        <v/>
      </c>
      <c r="X26" s="111" t="str">
        <f t="shared" ca="1" si="10"/>
        <v/>
      </c>
      <c r="Y26" s="111" t="str">
        <f t="shared" ca="1" si="10"/>
        <v/>
      </c>
      <c r="Z26" s="111" t="str">
        <f t="shared" si="10"/>
        <v>C</v>
      </c>
      <c r="AA26" s="111" t="str">
        <f t="shared" si="10"/>
        <v>C</v>
      </c>
      <c r="AB26" s="111" t="str">
        <f t="shared" ca="1" si="10"/>
        <v/>
      </c>
      <c r="AC26" s="111" t="str">
        <f t="shared" ca="1" si="10"/>
        <v/>
      </c>
      <c r="AD26" s="111" t="str">
        <f t="shared" ca="1" si="10"/>
        <v/>
      </c>
      <c r="AE26" s="111" t="str">
        <f t="shared" ca="1" si="10"/>
        <v/>
      </c>
      <c r="AF26" s="111" t="str">
        <f t="shared" ca="1" si="10"/>
        <v/>
      </c>
      <c r="AG26" s="111" t="str">
        <f t="shared" si="10"/>
        <v>C</v>
      </c>
      <c r="AH26" s="111" t="str">
        <f t="shared" si="10"/>
        <v>C</v>
      </c>
      <c r="AI26" s="111" t="str">
        <f t="shared" ca="1" si="10"/>
        <v/>
      </c>
      <c r="AJ26" s="111" t="str">
        <f t="shared" ca="1" si="10"/>
        <v/>
      </c>
      <c r="AK26" s="111" t="str">
        <f t="shared" ca="1" si="10"/>
        <v/>
      </c>
      <c r="AL26" s="111" t="str">
        <f t="shared" ca="1" si="10"/>
        <v/>
      </c>
      <c r="AM26" s="111" t="str">
        <f t="shared" ca="1" si="10"/>
        <v/>
      </c>
      <c r="AN26" s="111" t="str">
        <f t="shared" si="11"/>
        <v>C</v>
      </c>
      <c r="AO26" s="111" t="str">
        <f t="shared" si="11"/>
        <v>C</v>
      </c>
      <c r="AP26" s="111" t="str">
        <f t="shared" ca="1" si="11"/>
        <v/>
      </c>
      <c r="AQ26" s="111" t="str">
        <f t="shared" ca="1" si="11"/>
        <v/>
      </c>
      <c r="AR26" s="111" t="str">
        <f t="shared" ca="1" si="11"/>
        <v/>
      </c>
      <c r="AS26" s="111" t="str">
        <f t="shared" ca="1" si="11"/>
        <v/>
      </c>
    </row>
    <row r="27" spans="1:45">
      <c r="A27" s="95" t="str">
        <f t="shared" ca="1" si="9"/>
        <v/>
      </c>
      <c r="B27" s="96"/>
      <c r="C27" s="97"/>
      <c r="D27" s="98"/>
      <c r="E27" s="99"/>
      <c r="F27" s="100" t="str">
        <f t="shared" ca="1" si="4"/>
        <v/>
      </c>
      <c r="G27" s="162">
        <f ca="1">IF(OR(F27="V",F27="M0.5",F27="F"),NETWORKDAYS(D27,E27,Calendrier!$N$5:$N$18)*0.5,NETWORKDAYS(D27,E27,Calendrier!$N$5:$N$18))</f>
        <v>0</v>
      </c>
      <c r="H27" s="111" t="str">
        <f t="shared" ca="1" si="12"/>
        <v/>
      </c>
      <c r="I27" s="111" t="str">
        <f t="shared" ca="1" si="12"/>
        <v/>
      </c>
      <c r="J27" s="111" t="str">
        <f t="shared" ca="1" si="12"/>
        <v/>
      </c>
      <c r="K27" s="111" t="str">
        <f t="shared" ca="1" si="12"/>
        <v/>
      </c>
      <c r="L27" s="111" t="str">
        <f t="shared" si="12"/>
        <v>C</v>
      </c>
      <c r="M27" s="111" t="str">
        <f t="shared" si="12"/>
        <v>C</v>
      </c>
      <c r="N27" s="111" t="str">
        <f t="shared" ca="1" si="12"/>
        <v/>
      </c>
      <c r="O27" s="111" t="str">
        <f t="shared" ca="1" si="12"/>
        <v/>
      </c>
      <c r="P27" s="111" t="str">
        <f t="shared" ca="1" si="12"/>
        <v/>
      </c>
      <c r="Q27" s="111" t="str">
        <f t="shared" ca="1" si="12"/>
        <v/>
      </c>
      <c r="R27" s="111" t="str">
        <f t="shared" ca="1" si="12"/>
        <v/>
      </c>
      <c r="S27" s="111" t="str">
        <f t="shared" si="12"/>
        <v>C</v>
      </c>
      <c r="T27" s="111" t="str">
        <f t="shared" si="12"/>
        <v>C</v>
      </c>
      <c r="U27" s="111" t="str">
        <f t="shared" ca="1" si="12"/>
        <v/>
      </c>
      <c r="V27" s="111" t="str">
        <f t="shared" ca="1" si="12"/>
        <v/>
      </c>
      <c r="W27" s="111" t="str">
        <f t="shared" ca="1" si="12"/>
        <v/>
      </c>
      <c r="X27" s="111" t="str">
        <f t="shared" ca="1" si="10"/>
        <v/>
      </c>
      <c r="Y27" s="111" t="str">
        <f t="shared" ca="1" si="10"/>
        <v/>
      </c>
      <c r="Z27" s="111" t="str">
        <f t="shared" si="10"/>
        <v>C</v>
      </c>
      <c r="AA27" s="111" t="str">
        <f t="shared" si="10"/>
        <v>C</v>
      </c>
      <c r="AB27" s="111" t="str">
        <f t="shared" ca="1" si="10"/>
        <v/>
      </c>
      <c r="AC27" s="111" t="str">
        <f t="shared" ca="1" si="10"/>
        <v/>
      </c>
      <c r="AD27" s="111" t="str">
        <f t="shared" ca="1" si="10"/>
        <v/>
      </c>
      <c r="AE27" s="111" t="str">
        <f t="shared" ca="1" si="10"/>
        <v/>
      </c>
      <c r="AF27" s="111" t="str">
        <f t="shared" ca="1" si="10"/>
        <v/>
      </c>
      <c r="AG27" s="111" t="str">
        <f t="shared" si="10"/>
        <v>C</v>
      </c>
      <c r="AH27" s="111" t="str">
        <f t="shared" si="10"/>
        <v>C</v>
      </c>
      <c r="AI27" s="111" t="str">
        <f t="shared" ca="1" si="10"/>
        <v/>
      </c>
      <c r="AJ27" s="111" t="str">
        <f t="shared" ca="1" si="10"/>
        <v/>
      </c>
      <c r="AK27" s="111" t="str">
        <f t="shared" ca="1" si="10"/>
        <v/>
      </c>
      <c r="AL27" s="111" t="str">
        <f t="shared" ca="1" si="10"/>
        <v/>
      </c>
      <c r="AM27" s="111" t="str">
        <f t="shared" ca="1" si="10"/>
        <v/>
      </c>
      <c r="AN27" s="111" t="str">
        <f t="shared" si="11"/>
        <v>C</v>
      </c>
      <c r="AO27" s="111" t="str">
        <f t="shared" si="11"/>
        <v>C</v>
      </c>
      <c r="AP27" s="111" t="str">
        <f t="shared" ca="1" si="11"/>
        <v/>
      </c>
      <c r="AQ27" s="111" t="str">
        <f t="shared" ca="1" si="11"/>
        <v/>
      </c>
      <c r="AR27" s="111" t="str">
        <f t="shared" ca="1" si="11"/>
        <v/>
      </c>
      <c r="AS27" s="111" t="str">
        <f t="shared" ca="1" si="11"/>
        <v/>
      </c>
    </row>
    <row r="28" spans="1:45">
      <c r="A28" s="95" t="str">
        <f t="shared" ca="1" si="9"/>
        <v/>
      </c>
      <c r="B28" s="96"/>
      <c r="C28" s="97"/>
      <c r="D28" s="98"/>
      <c r="E28" s="99"/>
      <c r="F28" s="100" t="str">
        <f t="shared" ca="1" si="4"/>
        <v/>
      </c>
      <c r="G28" s="162">
        <f ca="1">IF(OR(F28="V",F28="M0.5",F28="F"),NETWORKDAYS(D28,E28,Calendrier!$N$5:$N$18)*0.5,NETWORKDAYS(D28,E28,Calendrier!$N$5:$N$18))</f>
        <v>0</v>
      </c>
      <c r="H28" s="111" t="str">
        <f t="shared" ca="1" si="12"/>
        <v/>
      </c>
      <c r="I28" s="111" t="str">
        <f t="shared" ca="1" si="12"/>
        <v/>
      </c>
      <c r="J28" s="111" t="str">
        <f t="shared" ca="1" si="12"/>
        <v/>
      </c>
      <c r="K28" s="111" t="str">
        <f t="shared" ca="1" si="12"/>
        <v/>
      </c>
      <c r="L28" s="111" t="str">
        <f t="shared" si="12"/>
        <v>C</v>
      </c>
      <c r="M28" s="111" t="str">
        <f t="shared" si="12"/>
        <v>C</v>
      </c>
      <c r="N28" s="111" t="str">
        <f t="shared" ca="1" si="12"/>
        <v/>
      </c>
      <c r="O28" s="111" t="str">
        <f t="shared" ca="1" si="12"/>
        <v/>
      </c>
      <c r="P28" s="111" t="str">
        <f t="shared" ca="1" si="12"/>
        <v/>
      </c>
      <c r="Q28" s="111" t="str">
        <f t="shared" ca="1" si="12"/>
        <v/>
      </c>
      <c r="R28" s="111" t="str">
        <f t="shared" ca="1" si="12"/>
        <v/>
      </c>
      <c r="S28" s="111" t="str">
        <f t="shared" si="12"/>
        <v>C</v>
      </c>
      <c r="T28" s="111" t="str">
        <f t="shared" si="12"/>
        <v>C</v>
      </c>
      <c r="U28" s="111" t="str">
        <f t="shared" ca="1" si="12"/>
        <v/>
      </c>
      <c r="V28" s="111" t="str">
        <f t="shared" ca="1" si="12"/>
        <v/>
      </c>
      <c r="W28" s="111" t="str">
        <f t="shared" ca="1" si="12"/>
        <v/>
      </c>
      <c r="X28" s="111" t="str">
        <f t="shared" ca="1" si="10"/>
        <v/>
      </c>
      <c r="Y28" s="111" t="str">
        <f t="shared" ca="1" si="10"/>
        <v/>
      </c>
      <c r="Z28" s="111" t="str">
        <f t="shared" si="10"/>
        <v>C</v>
      </c>
      <c r="AA28" s="111" t="str">
        <f t="shared" si="10"/>
        <v>C</v>
      </c>
      <c r="AB28" s="111" t="str">
        <f t="shared" ca="1" si="10"/>
        <v/>
      </c>
      <c r="AC28" s="111" t="str">
        <f t="shared" ca="1" si="10"/>
        <v/>
      </c>
      <c r="AD28" s="111" t="str">
        <f t="shared" ca="1" si="10"/>
        <v/>
      </c>
      <c r="AE28" s="111" t="str">
        <f t="shared" ca="1" si="10"/>
        <v/>
      </c>
      <c r="AF28" s="111" t="str">
        <f t="shared" ca="1" si="10"/>
        <v/>
      </c>
      <c r="AG28" s="111" t="str">
        <f t="shared" si="10"/>
        <v>C</v>
      </c>
      <c r="AH28" s="111" t="str">
        <f t="shared" si="10"/>
        <v>C</v>
      </c>
      <c r="AI28" s="111" t="str">
        <f t="shared" ca="1" si="10"/>
        <v/>
      </c>
      <c r="AJ28" s="111" t="str">
        <f t="shared" ca="1" si="10"/>
        <v/>
      </c>
      <c r="AK28" s="111" t="str">
        <f t="shared" ca="1" si="10"/>
        <v/>
      </c>
      <c r="AL28" s="111" t="str">
        <f t="shared" ca="1" si="10"/>
        <v/>
      </c>
      <c r="AM28" s="111" t="str">
        <f t="shared" ca="1" si="10"/>
        <v/>
      </c>
      <c r="AN28" s="111" t="str">
        <f t="shared" si="11"/>
        <v>C</v>
      </c>
      <c r="AO28" s="111" t="str">
        <f t="shared" si="11"/>
        <v>C</v>
      </c>
      <c r="AP28" s="111" t="str">
        <f t="shared" ca="1" si="11"/>
        <v/>
      </c>
      <c r="AQ28" s="111" t="str">
        <f t="shared" ca="1" si="11"/>
        <v/>
      </c>
      <c r="AR28" s="111" t="str">
        <f t="shared" ca="1" si="11"/>
        <v/>
      </c>
      <c r="AS28" s="111" t="str">
        <f t="shared" ca="1" si="11"/>
        <v/>
      </c>
    </row>
    <row r="29" spans="1:45">
      <c r="A29" s="95" t="str">
        <f t="shared" ca="1" si="9"/>
        <v/>
      </c>
      <c r="B29" s="96"/>
      <c r="C29" s="97"/>
      <c r="D29" s="98"/>
      <c r="E29" s="99"/>
      <c r="F29" s="100" t="str">
        <f t="shared" ca="1" si="4"/>
        <v/>
      </c>
      <c r="G29" s="162">
        <f ca="1">IF(OR(F29="V",F29="M0.5",F29="F"),NETWORKDAYS(D29,E29,Calendrier!$N$5:$N$18)*0.5,NETWORKDAYS(D29,E29,Calendrier!$N$5:$N$18))</f>
        <v>0</v>
      </c>
      <c r="H29" s="111" t="str">
        <f t="shared" ca="1" si="12"/>
        <v/>
      </c>
      <c r="I29" s="111" t="str">
        <f t="shared" ca="1" si="12"/>
        <v/>
      </c>
      <c r="J29" s="111" t="str">
        <f t="shared" ca="1" si="12"/>
        <v/>
      </c>
      <c r="K29" s="111" t="str">
        <f t="shared" ca="1" si="12"/>
        <v/>
      </c>
      <c r="L29" s="111" t="str">
        <f t="shared" si="12"/>
        <v>C</v>
      </c>
      <c r="M29" s="111" t="str">
        <f t="shared" si="12"/>
        <v>C</v>
      </c>
      <c r="N29" s="111" t="str">
        <f t="shared" ca="1" si="12"/>
        <v/>
      </c>
      <c r="O29" s="111" t="str">
        <f t="shared" ca="1" si="12"/>
        <v/>
      </c>
      <c r="P29" s="111" t="str">
        <f t="shared" ca="1" si="12"/>
        <v/>
      </c>
      <c r="Q29" s="111" t="str">
        <f t="shared" ca="1" si="12"/>
        <v/>
      </c>
      <c r="R29" s="111" t="str">
        <f t="shared" ca="1" si="12"/>
        <v/>
      </c>
      <c r="S29" s="111" t="str">
        <f t="shared" si="12"/>
        <v>C</v>
      </c>
      <c r="T29" s="111" t="str">
        <f t="shared" si="12"/>
        <v>C</v>
      </c>
      <c r="U29" s="111" t="str">
        <f t="shared" ca="1" si="12"/>
        <v/>
      </c>
      <c r="V29" s="111" t="str">
        <f t="shared" ca="1" si="12"/>
        <v/>
      </c>
      <c r="W29" s="111" t="str">
        <f t="shared" ca="1" si="12"/>
        <v/>
      </c>
      <c r="X29" s="111" t="str">
        <f t="shared" ca="1" si="10"/>
        <v/>
      </c>
      <c r="Y29" s="111" t="str">
        <f t="shared" ca="1" si="10"/>
        <v/>
      </c>
      <c r="Z29" s="111" t="str">
        <f t="shared" si="10"/>
        <v>C</v>
      </c>
      <c r="AA29" s="111" t="str">
        <f t="shared" si="10"/>
        <v>C</v>
      </c>
      <c r="AB29" s="111" t="str">
        <f t="shared" ca="1" si="10"/>
        <v/>
      </c>
      <c r="AC29" s="111" t="str">
        <f t="shared" ca="1" si="10"/>
        <v/>
      </c>
      <c r="AD29" s="111" t="str">
        <f t="shared" ca="1" si="10"/>
        <v/>
      </c>
      <c r="AE29" s="111" t="str">
        <f t="shared" ca="1" si="10"/>
        <v/>
      </c>
      <c r="AF29" s="111" t="str">
        <f t="shared" ca="1" si="10"/>
        <v/>
      </c>
      <c r="AG29" s="111" t="str">
        <f t="shared" si="10"/>
        <v>C</v>
      </c>
      <c r="AH29" s="111" t="str">
        <f t="shared" si="10"/>
        <v>C</v>
      </c>
      <c r="AI29" s="111" t="str">
        <f t="shared" ca="1" si="10"/>
        <v/>
      </c>
      <c r="AJ29" s="111" t="str">
        <f t="shared" ca="1" si="10"/>
        <v/>
      </c>
      <c r="AK29" s="111" t="str">
        <f t="shared" ca="1" si="10"/>
        <v/>
      </c>
      <c r="AL29" s="111" t="str">
        <f t="shared" ca="1" si="10"/>
        <v/>
      </c>
      <c r="AM29" s="111" t="str">
        <f t="shared" ca="1" si="10"/>
        <v/>
      </c>
      <c r="AN29" s="111" t="str">
        <f t="shared" si="11"/>
        <v>C</v>
      </c>
      <c r="AO29" s="111" t="str">
        <f t="shared" si="11"/>
        <v>C</v>
      </c>
      <c r="AP29" s="111" t="str">
        <f t="shared" ca="1" si="11"/>
        <v/>
      </c>
      <c r="AQ29" s="111" t="str">
        <f t="shared" ca="1" si="11"/>
        <v/>
      </c>
      <c r="AR29" s="111" t="str">
        <f t="shared" ca="1" si="11"/>
        <v/>
      </c>
      <c r="AS29" s="111" t="str">
        <f t="shared" ca="1" si="11"/>
        <v/>
      </c>
    </row>
    <row r="30" spans="1:45">
      <c r="A30" s="95" t="str">
        <f t="shared" ca="1" si="9"/>
        <v/>
      </c>
      <c r="B30" s="96"/>
      <c r="C30" s="97"/>
      <c r="D30" s="98"/>
      <c r="E30" s="99"/>
      <c r="F30" s="100" t="str">
        <f t="shared" ca="1" si="4"/>
        <v/>
      </c>
      <c r="G30" s="162">
        <f ca="1">IF(OR(F30="V",F30="M0.5",F30="F"),NETWORKDAYS(D30,E30,Calendrier!$N$5:$N$18)*0.5,NETWORKDAYS(D30,E30,Calendrier!$N$5:$N$18))</f>
        <v>0</v>
      </c>
      <c r="H30" s="111" t="str">
        <f t="shared" ca="1" si="12"/>
        <v/>
      </c>
      <c r="I30" s="111" t="str">
        <f t="shared" ca="1" si="12"/>
        <v/>
      </c>
      <c r="J30" s="111" t="str">
        <f t="shared" ca="1" si="12"/>
        <v/>
      </c>
      <c r="K30" s="111" t="str">
        <f t="shared" ca="1" si="12"/>
        <v/>
      </c>
      <c r="L30" s="111" t="str">
        <f t="shared" si="12"/>
        <v>C</v>
      </c>
      <c r="M30" s="111" t="str">
        <f t="shared" si="12"/>
        <v>C</v>
      </c>
      <c r="N30" s="111" t="str">
        <f t="shared" ca="1" si="12"/>
        <v/>
      </c>
      <c r="O30" s="111" t="str">
        <f t="shared" ca="1" si="12"/>
        <v/>
      </c>
      <c r="P30" s="111" t="str">
        <f t="shared" ca="1" si="12"/>
        <v/>
      </c>
      <c r="Q30" s="111" t="str">
        <f t="shared" ca="1" si="12"/>
        <v/>
      </c>
      <c r="R30" s="111" t="str">
        <f t="shared" ca="1" si="12"/>
        <v/>
      </c>
      <c r="S30" s="111" t="str">
        <f t="shared" si="12"/>
        <v>C</v>
      </c>
      <c r="T30" s="111" t="str">
        <f t="shared" si="12"/>
        <v>C</v>
      </c>
      <c r="U30" s="111" t="str">
        <f t="shared" ca="1" si="12"/>
        <v/>
      </c>
      <c r="V30" s="111" t="str">
        <f t="shared" ca="1" si="12"/>
        <v/>
      </c>
      <c r="W30" s="111" t="str">
        <f t="shared" ca="1" si="12"/>
        <v/>
      </c>
      <c r="X30" s="111" t="str">
        <f t="shared" ca="1" si="10"/>
        <v/>
      </c>
      <c r="Y30" s="111" t="str">
        <f t="shared" ca="1" si="10"/>
        <v/>
      </c>
      <c r="Z30" s="111" t="str">
        <f t="shared" si="10"/>
        <v>C</v>
      </c>
      <c r="AA30" s="111" t="str">
        <f t="shared" si="10"/>
        <v>C</v>
      </c>
      <c r="AB30" s="111" t="str">
        <f t="shared" ca="1" si="10"/>
        <v/>
      </c>
      <c r="AC30" s="111" t="str">
        <f t="shared" ca="1" si="10"/>
        <v/>
      </c>
      <c r="AD30" s="111" t="str">
        <f t="shared" ca="1" si="10"/>
        <v/>
      </c>
      <c r="AE30" s="111" t="str">
        <f t="shared" ca="1" si="10"/>
        <v/>
      </c>
      <c r="AF30" s="111" t="str">
        <f t="shared" ca="1" si="10"/>
        <v/>
      </c>
      <c r="AG30" s="111" t="str">
        <f t="shared" si="10"/>
        <v>C</v>
      </c>
      <c r="AH30" s="111" t="str">
        <f t="shared" si="10"/>
        <v>C</v>
      </c>
      <c r="AI30" s="111" t="str">
        <f t="shared" ca="1" si="10"/>
        <v/>
      </c>
      <c r="AJ30" s="111" t="str">
        <f t="shared" ca="1" si="10"/>
        <v/>
      </c>
      <c r="AK30" s="111" t="str">
        <f t="shared" ca="1" si="10"/>
        <v/>
      </c>
      <c r="AL30" s="111" t="str">
        <f t="shared" ca="1" si="10"/>
        <v/>
      </c>
      <c r="AM30" s="111" t="str">
        <f t="shared" ca="1" si="10"/>
        <v/>
      </c>
      <c r="AN30" s="111" t="str">
        <f t="shared" si="11"/>
        <v>C</v>
      </c>
      <c r="AO30" s="111" t="str">
        <f t="shared" si="11"/>
        <v>C</v>
      </c>
      <c r="AP30" s="111" t="str">
        <f t="shared" ca="1" si="11"/>
        <v/>
      </c>
      <c r="AQ30" s="111" t="str">
        <f t="shared" ca="1" si="11"/>
        <v/>
      </c>
      <c r="AR30" s="111" t="str">
        <f t="shared" ca="1" si="11"/>
        <v/>
      </c>
      <c r="AS30" s="111" t="str">
        <f t="shared" ca="1" si="11"/>
        <v/>
      </c>
    </row>
    <row r="31" spans="1:45">
      <c r="A31" s="95" t="str">
        <f t="shared" ca="1" si="9"/>
        <v/>
      </c>
      <c r="B31" s="96"/>
      <c r="C31" s="97"/>
      <c r="D31" s="98"/>
      <c r="E31" s="99"/>
      <c r="F31" s="100" t="str">
        <f t="shared" ca="1" si="4"/>
        <v/>
      </c>
      <c r="G31" s="162">
        <f ca="1">IF(OR(F31="V",F31="M0.5",F31="F"),NETWORKDAYS(D31,E31,Calendrier!$N$5:$N$18)*0.5,NETWORKDAYS(D31,E31,Calendrier!$N$5:$N$18))</f>
        <v>0</v>
      </c>
      <c r="H31" s="111" t="str">
        <f t="shared" ca="1" si="12"/>
        <v/>
      </c>
      <c r="I31" s="111" t="str">
        <f t="shared" ca="1" si="12"/>
        <v/>
      </c>
      <c r="J31" s="111" t="str">
        <f t="shared" ca="1" si="12"/>
        <v/>
      </c>
      <c r="K31" s="111" t="str">
        <f t="shared" ca="1" si="12"/>
        <v/>
      </c>
      <c r="L31" s="111" t="str">
        <f t="shared" si="12"/>
        <v>C</v>
      </c>
      <c r="M31" s="111" t="str">
        <f t="shared" si="12"/>
        <v>C</v>
      </c>
      <c r="N31" s="111" t="str">
        <f t="shared" ca="1" si="12"/>
        <v/>
      </c>
      <c r="O31" s="111" t="str">
        <f t="shared" ca="1" si="12"/>
        <v/>
      </c>
      <c r="P31" s="111" t="str">
        <f t="shared" ca="1" si="12"/>
        <v/>
      </c>
      <c r="Q31" s="111" t="str">
        <f t="shared" ca="1" si="12"/>
        <v/>
      </c>
      <c r="R31" s="111" t="str">
        <f t="shared" ca="1" si="12"/>
        <v/>
      </c>
      <c r="S31" s="111" t="str">
        <f t="shared" si="12"/>
        <v>C</v>
      </c>
      <c r="T31" s="111" t="str">
        <f t="shared" si="12"/>
        <v>C</v>
      </c>
      <c r="U31" s="111" t="str">
        <f t="shared" ca="1" si="12"/>
        <v/>
      </c>
      <c r="V31" s="111" t="str">
        <f t="shared" ca="1" si="12"/>
        <v/>
      </c>
      <c r="W31" s="111" t="str">
        <f t="shared" ca="1" si="12"/>
        <v/>
      </c>
      <c r="X31" s="111" t="str">
        <f t="shared" ca="1" si="10"/>
        <v/>
      </c>
      <c r="Y31" s="111" t="str">
        <f t="shared" ca="1" si="10"/>
        <v/>
      </c>
      <c r="Z31" s="111" t="str">
        <f t="shared" si="10"/>
        <v>C</v>
      </c>
      <c r="AA31" s="111" t="str">
        <f t="shared" si="10"/>
        <v>C</v>
      </c>
      <c r="AB31" s="111" t="str">
        <f t="shared" ca="1" si="10"/>
        <v/>
      </c>
      <c r="AC31" s="111" t="str">
        <f t="shared" ca="1" si="10"/>
        <v/>
      </c>
      <c r="AD31" s="111" t="str">
        <f t="shared" ca="1" si="10"/>
        <v/>
      </c>
      <c r="AE31" s="111" t="str">
        <f t="shared" ca="1" si="10"/>
        <v/>
      </c>
      <c r="AF31" s="111" t="str">
        <f t="shared" ca="1" si="10"/>
        <v/>
      </c>
      <c r="AG31" s="111" t="str">
        <f t="shared" si="10"/>
        <v>C</v>
      </c>
      <c r="AH31" s="111" t="str">
        <f t="shared" si="10"/>
        <v>C</v>
      </c>
      <c r="AI31" s="111" t="str">
        <f t="shared" ca="1" si="10"/>
        <v/>
      </c>
      <c r="AJ31" s="111" t="str">
        <f t="shared" ca="1" si="10"/>
        <v/>
      </c>
      <c r="AK31" s="111" t="str">
        <f t="shared" ca="1" si="10"/>
        <v/>
      </c>
      <c r="AL31" s="111" t="str">
        <f t="shared" ca="1" si="10"/>
        <v/>
      </c>
      <c r="AM31" s="111" t="str">
        <f t="shared" ca="1" si="10"/>
        <v/>
      </c>
      <c r="AN31" s="111" t="str">
        <f t="shared" si="11"/>
        <v>C</v>
      </c>
      <c r="AO31" s="111" t="str">
        <f t="shared" si="11"/>
        <v>C</v>
      </c>
      <c r="AP31" s="111" t="str">
        <f t="shared" ca="1" si="11"/>
        <v/>
      </c>
      <c r="AQ31" s="111" t="str">
        <f t="shared" ca="1" si="11"/>
        <v/>
      </c>
      <c r="AR31" s="111" t="str">
        <f t="shared" ca="1" si="11"/>
        <v/>
      </c>
      <c r="AS31" s="111" t="str">
        <f t="shared" ca="1" si="11"/>
        <v/>
      </c>
    </row>
    <row r="32" spans="1:45">
      <c r="A32" s="95" t="str">
        <f t="shared" ca="1" si="9"/>
        <v/>
      </c>
      <c r="B32" s="96"/>
      <c r="C32" s="97"/>
      <c r="D32" s="98"/>
      <c r="E32" s="99"/>
      <c r="F32" s="100" t="str">
        <f t="shared" ca="1" si="4"/>
        <v/>
      </c>
      <c r="G32" s="162">
        <f ca="1">IF(OR(F32="V",F32="M0.5",F32="F"),NETWORKDAYS(D32,E32,Calendrier!$N$5:$N$18)*0.5,NETWORKDAYS(D32,E32,Calendrier!$N$5:$N$18))</f>
        <v>0</v>
      </c>
      <c r="H32" s="111" t="str">
        <f t="shared" ca="1" si="12"/>
        <v/>
      </c>
      <c r="I32" s="111" t="str">
        <f t="shared" ca="1" si="12"/>
        <v/>
      </c>
      <c r="J32" s="111" t="str">
        <f t="shared" ca="1" si="12"/>
        <v/>
      </c>
      <c r="K32" s="111" t="str">
        <f t="shared" ca="1" si="12"/>
        <v/>
      </c>
      <c r="L32" s="111" t="str">
        <f t="shared" si="12"/>
        <v>C</v>
      </c>
      <c r="M32" s="111" t="str">
        <f t="shared" si="12"/>
        <v>C</v>
      </c>
      <c r="N32" s="111" t="str">
        <f t="shared" ca="1" si="12"/>
        <v/>
      </c>
      <c r="O32" s="111" t="str">
        <f t="shared" ca="1" si="12"/>
        <v/>
      </c>
      <c r="P32" s="111" t="str">
        <f t="shared" ca="1" si="12"/>
        <v/>
      </c>
      <c r="Q32" s="111" t="str">
        <f t="shared" ca="1" si="12"/>
        <v/>
      </c>
      <c r="R32" s="111" t="str">
        <f t="shared" ca="1" si="12"/>
        <v/>
      </c>
      <c r="S32" s="111" t="str">
        <f t="shared" si="12"/>
        <v>C</v>
      </c>
      <c r="T32" s="111" t="str">
        <f t="shared" si="12"/>
        <v>C</v>
      </c>
      <c r="U32" s="111" t="str">
        <f t="shared" ca="1" si="12"/>
        <v/>
      </c>
      <c r="V32" s="111" t="str">
        <f t="shared" ca="1" si="12"/>
        <v/>
      </c>
      <c r="W32" s="111" t="str">
        <f t="shared" ca="1" si="12"/>
        <v/>
      </c>
      <c r="X32" s="111" t="str">
        <f t="shared" ca="1" si="10"/>
        <v/>
      </c>
      <c r="Y32" s="111" t="str">
        <f t="shared" ca="1" si="10"/>
        <v/>
      </c>
      <c r="Z32" s="111" t="str">
        <f t="shared" si="10"/>
        <v>C</v>
      </c>
      <c r="AA32" s="111" t="str">
        <f t="shared" si="10"/>
        <v>C</v>
      </c>
      <c r="AB32" s="111" t="str">
        <f t="shared" ca="1" si="10"/>
        <v/>
      </c>
      <c r="AC32" s="111" t="str">
        <f t="shared" ca="1" si="10"/>
        <v/>
      </c>
      <c r="AD32" s="111" t="str">
        <f t="shared" ca="1" si="10"/>
        <v/>
      </c>
      <c r="AE32" s="111" t="str">
        <f t="shared" ca="1" si="10"/>
        <v/>
      </c>
      <c r="AF32" s="111" t="str">
        <f t="shared" ca="1" si="10"/>
        <v/>
      </c>
      <c r="AG32" s="111" t="str">
        <f t="shared" si="10"/>
        <v>C</v>
      </c>
      <c r="AH32" s="111" t="str">
        <f t="shared" si="10"/>
        <v>C</v>
      </c>
      <c r="AI32" s="111" t="str">
        <f t="shared" ca="1" si="10"/>
        <v/>
      </c>
      <c r="AJ32" s="111" t="str">
        <f t="shared" ca="1" si="10"/>
        <v/>
      </c>
      <c r="AK32" s="111" t="str">
        <f t="shared" ca="1" si="10"/>
        <v/>
      </c>
      <c r="AL32" s="111" t="str">
        <f t="shared" ca="1" si="10"/>
        <v/>
      </c>
      <c r="AM32" s="111" t="str">
        <f t="shared" ca="1" si="10"/>
        <v/>
      </c>
      <c r="AN32" s="111" t="str">
        <f t="shared" si="11"/>
        <v>C</v>
      </c>
      <c r="AO32" s="111" t="str">
        <f t="shared" si="11"/>
        <v>C</v>
      </c>
      <c r="AP32" s="111" t="str">
        <f t="shared" ca="1" si="11"/>
        <v/>
      </c>
      <c r="AQ32" s="111" t="str">
        <f t="shared" ca="1" si="11"/>
        <v/>
      </c>
      <c r="AR32" s="111" t="str">
        <f t="shared" ca="1" si="11"/>
        <v/>
      </c>
      <c r="AS32" s="111" t="str">
        <f t="shared" ca="1" si="11"/>
        <v/>
      </c>
    </row>
    <row r="33" spans="1:45">
      <c r="A33" s="95" t="str">
        <f t="shared" ca="1" si="9"/>
        <v/>
      </c>
      <c r="B33" s="96"/>
      <c r="C33" s="97"/>
      <c r="D33" s="98"/>
      <c r="E33" s="99"/>
      <c r="F33" s="100" t="str">
        <f t="shared" ca="1" si="4"/>
        <v/>
      </c>
      <c r="G33" s="162">
        <f ca="1">IF(OR(F33="V",F33="M0.5",F33="F"),NETWORKDAYS(D33,E33,Calendrier!$N$5:$N$18)*0.5,NETWORKDAYS(D33,E33,Calendrier!$N$5:$N$18))</f>
        <v>0</v>
      </c>
      <c r="H33" s="111" t="str">
        <f t="shared" ca="1" si="12"/>
        <v/>
      </c>
      <c r="I33" s="111" t="str">
        <f t="shared" ca="1" si="12"/>
        <v/>
      </c>
      <c r="J33" s="111" t="str">
        <f t="shared" ca="1" si="12"/>
        <v/>
      </c>
      <c r="K33" s="111" t="str">
        <f t="shared" ca="1" si="12"/>
        <v/>
      </c>
      <c r="L33" s="111" t="str">
        <f t="shared" si="12"/>
        <v>C</v>
      </c>
      <c r="M33" s="111" t="str">
        <f t="shared" si="12"/>
        <v>C</v>
      </c>
      <c r="N33" s="111" t="str">
        <f t="shared" ca="1" si="12"/>
        <v/>
      </c>
      <c r="O33" s="111" t="str">
        <f t="shared" ca="1" si="12"/>
        <v/>
      </c>
      <c r="P33" s="111" t="str">
        <f t="shared" ca="1" si="12"/>
        <v/>
      </c>
      <c r="Q33" s="111" t="str">
        <f t="shared" ca="1" si="12"/>
        <v/>
      </c>
      <c r="R33" s="111" t="str">
        <f t="shared" ca="1" si="12"/>
        <v/>
      </c>
      <c r="S33" s="111" t="str">
        <f t="shared" si="12"/>
        <v>C</v>
      </c>
      <c r="T33" s="111" t="str">
        <f t="shared" si="12"/>
        <v>C</v>
      </c>
      <c r="U33" s="111" t="str">
        <f t="shared" ca="1" si="12"/>
        <v/>
      </c>
      <c r="V33" s="111" t="str">
        <f t="shared" ca="1" si="12"/>
        <v/>
      </c>
      <c r="W33" s="111" t="str">
        <f t="shared" ca="1" si="12"/>
        <v/>
      </c>
      <c r="X33" s="111" t="str">
        <f t="shared" ca="1" si="10"/>
        <v/>
      </c>
      <c r="Y33" s="111" t="str">
        <f t="shared" ca="1" si="10"/>
        <v/>
      </c>
      <c r="Z33" s="111" t="str">
        <f t="shared" si="10"/>
        <v>C</v>
      </c>
      <c r="AA33" s="111" t="str">
        <f t="shared" si="10"/>
        <v>C</v>
      </c>
      <c r="AB33" s="111" t="str">
        <f t="shared" ca="1" si="10"/>
        <v/>
      </c>
      <c r="AC33" s="111" t="str">
        <f t="shared" ca="1" si="10"/>
        <v/>
      </c>
      <c r="AD33" s="111" t="str">
        <f t="shared" ca="1" si="10"/>
        <v/>
      </c>
      <c r="AE33" s="111" t="str">
        <f t="shared" ca="1" si="10"/>
        <v/>
      </c>
      <c r="AF33" s="111" t="str">
        <f t="shared" ca="1" si="10"/>
        <v/>
      </c>
      <c r="AG33" s="111" t="str">
        <f t="shared" si="10"/>
        <v>C</v>
      </c>
      <c r="AH33" s="111" t="str">
        <f t="shared" si="10"/>
        <v>C</v>
      </c>
      <c r="AI33" s="111" t="str">
        <f t="shared" ca="1" si="10"/>
        <v/>
      </c>
      <c r="AJ33" s="111" t="str">
        <f t="shared" ca="1" si="10"/>
        <v/>
      </c>
      <c r="AK33" s="111" t="str">
        <f t="shared" ca="1" si="10"/>
        <v/>
      </c>
      <c r="AL33" s="111" t="str">
        <f t="shared" ca="1" si="10"/>
        <v/>
      </c>
      <c r="AM33" s="111" t="str">
        <f t="shared" ca="1" si="10"/>
        <v/>
      </c>
      <c r="AN33" s="111" t="str">
        <f t="shared" si="11"/>
        <v>C</v>
      </c>
      <c r="AO33" s="111" t="str">
        <f t="shared" si="11"/>
        <v>C</v>
      </c>
      <c r="AP33" s="111" t="str">
        <f t="shared" ca="1" si="11"/>
        <v/>
      </c>
      <c r="AQ33" s="111" t="str">
        <f t="shared" ca="1" si="11"/>
        <v/>
      </c>
      <c r="AR33" s="111" t="str">
        <f t="shared" ca="1" si="11"/>
        <v/>
      </c>
      <c r="AS33" s="111" t="str">
        <f t="shared" ca="1" si="11"/>
        <v/>
      </c>
    </row>
    <row r="34" spans="1:45">
      <c r="A34" s="95" t="str">
        <f t="shared" ca="1" si="9"/>
        <v/>
      </c>
      <c r="B34" s="96"/>
      <c r="C34" s="97"/>
      <c r="D34" s="98"/>
      <c r="E34" s="99"/>
      <c r="F34" s="100" t="str">
        <f t="shared" ca="1" si="4"/>
        <v/>
      </c>
      <c r="G34" s="162">
        <f ca="1">IF(OR(F34="V",F34="M0.5",F34="F"),NETWORKDAYS(D34,E34,Calendrier!$N$5:$N$18)*0.5,NETWORKDAYS(D34,E34,Calendrier!$N$5:$N$18))</f>
        <v>0</v>
      </c>
      <c r="H34" s="111" t="str">
        <f t="shared" ca="1" si="12"/>
        <v/>
      </c>
      <c r="I34" s="111" t="str">
        <f t="shared" ca="1" si="12"/>
        <v/>
      </c>
      <c r="J34" s="111" t="str">
        <f t="shared" ca="1" si="12"/>
        <v/>
      </c>
      <c r="K34" s="111" t="str">
        <f t="shared" ca="1" si="12"/>
        <v/>
      </c>
      <c r="L34" s="111" t="str">
        <f t="shared" si="12"/>
        <v>C</v>
      </c>
      <c r="M34" s="111" t="str">
        <f t="shared" si="12"/>
        <v>C</v>
      </c>
      <c r="N34" s="111" t="str">
        <f t="shared" ca="1" si="12"/>
        <v/>
      </c>
      <c r="O34" s="111" t="str">
        <f t="shared" ca="1" si="12"/>
        <v/>
      </c>
      <c r="P34" s="111" t="str">
        <f t="shared" ca="1" si="12"/>
        <v/>
      </c>
      <c r="Q34" s="111" t="str">
        <f t="shared" ca="1" si="12"/>
        <v/>
      </c>
      <c r="R34" s="111" t="str">
        <f t="shared" ca="1" si="12"/>
        <v/>
      </c>
      <c r="S34" s="111" t="str">
        <f t="shared" si="12"/>
        <v>C</v>
      </c>
      <c r="T34" s="111" t="str">
        <f t="shared" si="12"/>
        <v>C</v>
      </c>
      <c r="U34" s="111" t="str">
        <f t="shared" ca="1" si="12"/>
        <v/>
      </c>
      <c r="V34" s="111" t="str">
        <f t="shared" ca="1" si="12"/>
        <v/>
      </c>
      <c r="W34" s="111" t="str">
        <f t="shared" ca="1" si="12"/>
        <v/>
      </c>
      <c r="X34" s="111" t="str">
        <f t="shared" ca="1" si="10"/>
        <v/>
      </c>
      <c r="Y34" s="111" t="str">
        <f t="shared" ca="1" si="10"/>
        <v/>
      </c>
      <c r="Z34" s="111" t="str">
        <f t="shared" si="10"/>
        <v>C</v>
      </c>
      <c r="AA34" s="111" t="str">
        <f t="shared" si="10"/>
        <v>C</v>
      </c>
      <c r="AB34" s="111" t="str">
        <f t="shared" ca="1" si="10"/>
        <v/>
      </c>
      <c r="AC34" s="111" t="str">
        <f t="shared" ca="1" si="10"/>
        <v/>
      </c>
      <c r="AD34" s="111" t="str">
        <f t="shared" ca="1" si="10"/>
        <v/>
      </c>
      <c r="AE34" s="111" t="str">
        <f t="shared" ca="1" si="10"/>
        <v/>
      </c>
      <c r="AF34" s="111" t="str">
        <f t="shared" ca="1" si="10"/>
        <v/>
      </c>
      <c r="AG34" s="111" t="str">
        <f t="shared" si="10"/>
        <v>C</v>
      </c>
      <c r="AH34" s="111" t="str">
        <f t="shared" si="10"/>
        <v>C</v>
      </c>
      <c r="AI34" s="111" t="str">
        <f t="shared" ca="1" si="10"/>
        <v/>
      </c>
      <c r="AJ34" s="111" t="str">
        <f t="shared" ca="1" si="10"/>
        <v/>
      </c>
      <c r="AK34" s="111" t="str">
        <f t="shared" ca="1" si="10"/>
        <v/>
      </c>
      <c r="AL34" s="111" t="str">
        <f t="shared" ca="1" si="10"/>
        <v/>
      </c>
      <c r="AM34" s="111" t="str">
        <f t="shared" ca="1" si="10"/>
        <v/>
      </c>
      <c r="AN34" s="111" t="str">
        <f t="shared" si="11"/>
        <v>C</v>
      </c>
      <c r="AO34" s="111" t="str">
        <f t="shared" si="11"/>
        <v>C</v>
      </c>
      <c r="AP34" s="111" t="str">
        <f t="shared" ca="1" si="11"/>
        <v/>
      </c>
      <c r="AQ34" s="111" t="str">
        <f t="shared" ca="1" si="11"/>
        <v/>
      </c>
      <c r="AR34" s="111" t="str">
        <f t="shared" ca="1" si="11"/>
        <v/>
      </c>
      <c r="AS34" s="111" t="str">
        <f t="shared" ca="1" si="11"/>
        <v/>
      </c>
    </row>
    <row r="35" spans="1:45">
      <c r="A35" s="95" t="str">
        <f t="shared" ca="1" si="9"/>
        <v/>
      </c>
      <c r="B35" s="96"/>
      <c r="C35" s="97"/>
      <c r="D35" s="98"/>
      <c r="E35" s="99"/>
      <c r="F35" s="100" t="str">
        <f t="shared" ca="1" si="4"/>
        <v/>
      </c>
      <c r="G35" s="162">
        <f ca="1">IF(OR(F35="V",F35="M0.5",F35="F"),NETWORKDAYS(D35,E35,Calendrier!$N$5:$N$18)*0.5,NETWORKDAYS(D35,E35,Calendrier!$N$5:$N$18))</f>
        <v>0</v>
      </c>
      <c r="H35" s="111" t="str">
        <f t="shared" ca="1" si="12"/>
        <v/>
      </c>
      <c r="I35" s="111" t="str">
        <f t="shared" ca="1" si="12"/>
        <v/>
      </c>
      <c r="J35" s="111" t="str">
        <f t="shared" ca="1" si="12"/>
        <v/>
      </c>
      <c r="K35" s="111" t="str">
        <f t="shared" ca="1" si="12"/>
        <v/>
      </c>
      <c r="L35" s="111" t="str">
        <f t="shared" si="12"/>
        <v>C</v>
      </c>
      <c r="M35" s="111" t="str">
        <f t="shared" si="12"/>
        <v>C</v>
      </c>
      <c r="N35" s="111" t="str">
        <f t="shared" ca="1" si="12"/>
        <v/>
      </c>
      <c r="O35" s="111" t="str">
        <f t="shared" ca="1" si="12"/>
        <v/>
      </c>
      <c r="P35" s="111" t="str">
        <f t="shared" ca="1" si="12"/>
        <v/>
      </c>
      <c r="Q35" s="111" t="str">
        <f t="shared" ca="1" si="12"/>
        <v/>
      </c>
      <c r="R35" s="111" t="str">
        <f t="shared" ca="1" si="12"/>
        <v/>
      </c>
      <c r="S35" s="111" t="str">
        <f t="shared" si="12"/>
        <v>C</v>
      </c>
      <c r="T35" s="111" t="str">
        <f t="shared" si="12"/>
        <v>C</v>
      </c>
      <c r="U35" s="111" t="str">
        <f t="shared" ca="1" si="12"/>
        <v/>
      </c>
      <c r="V35" s="111" t="str">
        <f t="shared" ca="1" si="12"/>
        <v/>
      </c>
      <c r="W35" s="111" t="str">
        <f t="shared" ca="1" si="12"/>
        <v/>
      </c>
      <c r="X35" s="111" t="str">
        <f t="shared" ca="1" si="10"/>
        <v/>
      </c>
      <c r="Y35" s="111" t="str">
        <f t="shared" ca="1" si="10"/>
        <v/>
      </c>
      <c r="Z35" s="111" t="str">
        <f t="shared" si="10"/>
        <v>C</v>
      </c>
      <c r="AA35" s="111" t="str">
        <f t="shared" si="10"/>
        <v>C</v>
      </c>
      <c r="AB35" s="111" t="str">
        <f t="shared" ca="1" si="10"/>
        <v/>
      </c>
      <c r="AC35" s="111" t="str">
        <f t="shared" ca="1" si="10"/>
        <v/>
      </c>
      <c r="AD35" s="111" t="str">
        <f t="shared" ca="1" si="10"/>
        <v/>
      </c>
      <c r="AE35" s="111" t="str">
        <f t="shared" ca="1" si="10"/>
        <v/>
      </c>
      <c r="AF35" s="111" t="str">
        <f t="shared" ca="1" si="10"/>
        <v/>
      </c>
      <c r="AG35" s="111" t="str">
        <f t="shared" si="10"/>
        <v>C</v>
      </c>
      <c r="AH35" s="111" t="str">
        <f t="shared" si="10"/>
        <v>C</v>
      </c>
      <c r="AI35" s="111" t="str">
        <f t="shared" ca="1" si="10"/>
        <v/>
      </c>
      <c r="AJ35" s="111" t="str">
        <f t="shared" ca="1" si="10"/>
        <v/>
      </c>
      <c r="AK35" s="111" t="str">
        <f t="shared" ca="1" si="10"/>
        <v/>
      </c>
      <c r="AL35" s="111" t="str">
        <f t="shared" ca="1" si="10"/>
        <v/>
      </c>
      <c r="AM35" s="111" t="str">
        <f t="shared" ca="1" si="10"/>
        <v/>
      </c>
      <c r="AN35" s="111" t="str">
        <f t="shared" si="11"/>
        <v>C</v>
      </c>
      <c r="AO35" s="111" t="str">
        <f t="shared" si="11"/>
        <v>C</v>
      </c>
      <c r="AP35" s="111" t="str">
        <f t="shared" ca="1" si="11"/>
        <v/>
      </c>
      <c r="AQ35" s="111" t="str">
        <f t="shared" ca="1" si="11"/>
        <v/>
      </c>
      <c r="AR35" s="111" t="str">
        <f t="shared" ca="1" si="11"/>
        <v/>
      </c>
      <c r="AS35" s="111" t="str">
        <f t="shared" ca="1" si="11"/>
        <v/>
      </c>
    </row>
    <row r="36" spans="1:45">
      <c r="A36" s="95" t="str">
        <f t="shared" ca="1" si="9"/>
        <v/>
      </c>
      <c r="B36" s="96"/>
      <c r="C36" s="97"/>
      <c r="D36" s="98"/>
      <c r="E36" s="99"/>
      <c r="F36" s="100" t="str">
        <f t="shared" ca="1" si="4"/>
        <v/>
      </c>
      <c r="G36" s="162">
        <f ca="1">IF(OR(F36="V",F36="M0.5",F36="F"),NETWORKDAYS(D36,E36,Calendrier!$N$5:$N$18)*0.5,NETWORKDAYS(D36,E36,Calendrier!$N$5:$N$18))</f>
        <v>0</v>
      </c>
      <c r="H36" s="111" t="str">
        <f t="shared" ca="1" si="12"/>
        <v/>
      </c>
      <c r="I36" s="111" t="str">
        <f t="shared" ca="1" si="12"/>
        <v/>
      </c>
      <c r="J36" s="111" t="str">
        <f t="shared" ca="1" si="12"/>
        <v/>
      </c>
      <c r="K36" s="111" t="str">
        <f t="shared" ca="1" si="12"/>
        <v/>
      </c>
      <c r="L36" s="111" t="str">
        <f t="shared" si="12"/>
        <v>C</v>
      </c>
      <c r="M36" s="111" t="str">
        <f t="shared" si="12"/>
        <v>C</v>
      </c>
      <c r="N36" s="111" t="str">
        <f t="shared" ca="1" si="12"/>
        <v/>
      </c>
      <c r="O36" s="111" t="str">
        <f t="shared" ca="1" si="12"/>
        <v/>
      </c>
      <c r="P36" s="111" t="str">
        <f t="shared" ca="1" si="12"/>
        <v/>
      </c>
      <c r="Q36" s="111" t="str">
        <f t="shared" ca="1" si="12"/>
        <v/>
      </c>
      <c r="R36" s="111" t="str">
        <f t="shared" ca="1" si="12"/>
        <v/>
      </c>
      <c r="S36" s="111" t="str">
        <f t="shared" si="12"/>
        <v>C</v>
      </c>
      <c r="T36" s="111" t="str">
        <f t="shared" si="12"/>
        <v>C</v>
      </c>
      <c r="U36" s="111" t="str">
        <f t="shared" ca="1" si="12"/>
        <v/>
      </c>
      <c r="V36" s="111" t="str">
        <f t="shared" ca="1" si="12"/>
        <v/>
      </c>
      <c r="W36" s="111" t="str">
        <f t="shared" ca="1" si="12"/>
        <v/>
      </c>
      <c r="X36" s="111" t="str">
        <f t="shared" ca="1" si="10"/>
        <v/>
      </c>
      <c r="Y36" s="111" t="str">
        <f t="shared" ca="1" si="10"/>
        <v/>
      </c>
      <c r="Z36" s="111" t="str">
        <f t="shared" si="10"/>
        <v>C</v>
      </c>
      <c r="AA36" s="111" t="str">
        <f t="shared" si="10"/>
        <v>C</v>
      </c>
      <c r="AB36" s="111" t="str">
        <f t="shared" ca="1" si="10"/>
        <v/>
      </c>
      <c r="AC36" s="111" t="str">
        <f t="shared" ca="1" si="10"/>
        <v/>
      </c>
      <c r="AD36" s="111" t="str">
        <f t="shared" ca="1" si="10"/>
        <v/>
      </c>
      <c r="AE36" s="111" t="str">
        <f t="shared" ca="1" si="10"/>
        <v/>
      </c>
      <c r="AF36" s="111" t="str">
        <f t="shared" ca="1" si="10"/>
        <v/>
      </c>
      <c r="AG36" s="111" t="str">
        <f t="shared" si="10"/>
        <v>C</v>
      </c>
      <c r="AH36" s="111" t="str">
        <f t="shared" si="10"/>
        <v>C</v>
      </c>
      <c r="AI36" s="111" t="str">
        <f t="shared" ca="1" si="10"/>
        <v/>
      </c>
      <c r="AJ36" s="111" t="str">
        <f t="shared" ca="1" si="10"/>
        <v/>
      </c>
      <c r="AK36" s="111" t="str">
        <f t="shared" ca="1" si="10"/>
        <v/>
      </c>
      <c r="AL36" s="111" t="str">
        <f t="shared" ca="1" si="10"/>
        <v/>
      </c>
      <c r="AM36" s="111" t="str">
        <f t="shared" ca="1" si="10"/>
        <v/>
      </c>
      <c r="AN36" s="111" t="str">
        <f t="shared" si="11"/>
        <v>C</v>
      </c>
      <c r="AO36" s="111" t="str">
        <f t="shared" si="11"/>
        <v>C</v>
      </c>
      <c r="AP36" s="111" t="str">
        <f t="shared" ca="1" si="11"/>
        <v/>
      </c>
      <c r="AQ36" s="111" t="str">
        <f t="shared" ca="1" si="11"/>
        <v/>
      </c>
      <c r="AR36" s="111" t="str">
        <f t="shared" ca="1" si="11"/>
        <v/>
      </c>
      <c r="AS36" s="111" t="str">
        <f t="shared" ca="1" si="11"/>
        <v/>
      </c>
    </row>
    <row r="37" spans="1:45">
      <c r="A37" s="95" t="str">
        <f t="shared" ca="1" si="9"/>
        <v/>
      </c>
      <c r="B37" s="96"/>
      <c r="C37" s="97"/>
      <c r="D37" s="98"/>
      <c r="E37" s="99"/>
      <c r="F37" s="100" t="str">
        <f t="shared" ca="1" si="4"/>
        <v/>
      </c>
      <c r="G37" s="162">
        <f ca="1">IF(OR(F37="V",F37="M0.5",F37="F"),NETWORKDAYS(D37,E37,Calendrier!$N$5:$N$18)*0.5,NETWORKDAYS(D37,E37,Calendrier!$N$5:$N$18))</f>
        <v>0</v>
      </c>
      <c r="H37" s="111" t="str">
        <f t="shared" ca="1" si="12"/>
        <v/>
      </c>
      <c r="I37" s="111" t="str">
        <f t="shared" ca="1" si="12"/>
        <v/>
      </c>
      <c r="J37" s="111" t="str">
        <f t="shared" ca="1" si="12"/>
        <v/>
      </c>
      <c r="K37" s="111" t="str">
        <f t="shared" ca="1" si="12"/>
        <v/>
      </c>
      <c r="L37" s="111" t="str">
        <f t="shared" si="12"/>
        <v>C</v>
      </c>
      <c r="M37" s="111" t="str">
        <f t="shared" si="12"/>
        <v>C</v>
      </c>
      <c r="N37" s="111" t="str">
        <f t="shared" ca="1" si="12"/>
        <v/>
      </c>
      <c r="O37" s="111" t="str">
        <f t="shared" ca="1" si="12"/>
        <v/>
      </c>
      <c r="P37" s="111" t="str">
        <f t="shared" ca="1" si="12"/>
        <v/>
      </c>
      <c r="Q37" s="111" t="str">
        <f t="shared" ca="1" si="12"/>
        <v/>
      </c>
      <c r="R37" s="111" t="str">
        <f t="shared" ca="1" si="12"/>
        <v/>
      </c>
      <c r="S37" s="111" t="str">
        <f t="shared" si="12"/>
        <v>C</v>
      </c>
      <c r="T37" s="111" t="str">
        <f t="shared" si="12"/>
        <v>C</v>
      </c>
      <c r="U37" s="111" t="str">
        <f t="shared" ca="1" si="12"/>
        <v/>
      </c>
      <c r="V37" s="111" t="str">
        <f t="shared" ca="1" si="12"/>
        <v/>
      </c>
      <c r="W37" s="111" t="str">
        <f t="shared" ca="1" si="12"/>
        <v/>
      </c>
      <c r="X37" s="111" t="str">
        <f t="shared" ca="1" si="10"/>
        <v/>
      </c>
      <c r="Y37" s="111" t="str">
        <f t="shared" ca="1" si="10"/>
        <v/>
      </c>
      <c r="Z37" s="111" t="str">
        <f t="shared" si="10"/>
        <v>C</v>
      </c>
      <c r="AA37" s="111" t="str">
        <f t="shared" si="10"/>
        <v>C</v>
      </c>
      <c r="AB37" s="111" t="str">
        <f t="shared" ca="1" si="10"/>
        <v/>
      </c>
      <c r="AC37" s="111" t="str">
        <f t="shared" ca="1" si="10"/>
        <v/>
      </c>
      <c r="AD37" s="111" t="str">
        <f t="shared" ca="1" si="10"/>
        <v/>
      </c>
      <c r="AE37" s="111" t="str">
        <f t="shared" ca="1" si="10"/>
        <v/>
      </c>
      <c r="AF37" s="111" t="str">
        <f t="shared" ca="1" si="10"/>
        <v/>
      </c>
      <c r="AG37" s="111" t="str">
        <f t="shared" si="10"/>
        <v>C</v>
      </c>
      <c r="AH37" s="111" t="str">
        <f t="shared" si="10"/>
        <v>C</v>
      </c>
      <c r="AI37" s="111" t="str">
        <f t="shared" ca="1" si="10"/>
        <v/>
      </c>
      <c r="AJ37" s="111" t="str">
        <f t="shared" ca="1" si="10"/>
        <v/>
      </c>
      <c r="AK37" s="111" t="str">
        <f t="shared" ca="1" si="10"/>
        <v/>
      </c>
      <c r="AL37" s="111" t="str">
        <f t="shared" ca="1" si="10"/>
        <v/>
      </c>
      <c r="AM37" s="111" t="str">
        <f t="shared" ca="1" si="10"/>
        <v/>
      </c>
      <c r="AN37" s="111" t="str">
        <f t="shared" si="11"/>
        <v>C</v>
      </c>
      <c r="AO37" s="111" t="str">
        <f t="shared" si="11"/>
        <v>C</v>
      </c>
      <c r="AP37" s="111" t="str">
        <f t="shared" ca="1" si="11"/>
        <v/>
      </c>
      <c r="AQ37" s="111" t="str">
        <f t="shared" ca="1" si="11"/>
        <v/>
      </c>
      <c r="AR37" s="111" t="str">
        <f t="shared" ca="1" si="11"/>
        <v/>
      </c>
      <c r="AS37" s="111" t="str">
        <f t="shared" ca="1" si="11"/>
        <v/>
      </c>
    </row>
    <row r="38" spans="1:45">
      <c r="A38" s="95" t="str">
        <f t="shared" ca="1" si="9"/>
        <v/>
      </c>
      <c r="B38" s="96"/>
      <c r="C38" s="97"/>
      <c r="D38" s="98"/>
      <c r="E38" s="99"/>
      <c r="F38" s="100" t="str">
        <f t="shared" ca="1" si="4"/>
        <v/>
      </c>
      <c r="G38" s="162">
        <f ca="1">IF(OR(F38="V",F38="M0.5",F38="F"),NETWORKDAYS(D38,E38,Calendrier!$N$5:$N$18)*0.5,NETWORKDAYS(D38,E38,Calendrier!$N$5:$N$18))</f>
        <v>0</v>
      </c>
      <c r="H38" s="111" t="str">
        <f t="shared" ca="1" si="12"/>
        <v/>
      </c>
      <c r="I38" s="111" t="str">
        <f t="shared" ca="1" si="12"/>
        <v/>
      </c>
      <c r="J38" s="111" t="str">
        <f t="shared" ca="1" si="12"/>
        <v/>
      </c>
      <c r="K38" s="111" t="str">
        <f t="shared" ca="1" si="12"/>
        <v/>
      </c>
      <c r="L38" s="111" t="str">
        <f t="shared" si="12"/>
        <v>C</v>
      </c>
      <c r="M38" s="111" t="str">
        <f t="shared" si="12"/>
        <v>C</v>
      </c>
      <c r="N38" s="111" t="str">
        <f t="shared" ca="1" si="12"/>
        <v/>
      </c>
      <c r="O38" s="111" t="str">
        <f t="shared" ca="1" si="12"/>
        <v/>
      </c>
      <c r="P38" s="111" t="str">
        <f t="shared" ca="1" si="12"/>
        <v/>
      </c>
      <c r="Q38" s="111" t="str">
        <f t="shared" ca="1" si="12"/>
        <v/>
      </c>
      <c r="R38" s="111" t="str">
        <f t="shared" ca="1" si="12"/>
        <v/>
      </c>
      <c r="S38" s="111" t="str">
        <f t="shared" si="12"/>
        <v>C</v>
      </c>
      <c r="T38" s="111" t="str">
        <f t="shared" si="12"/>
        <v>C</v>
      </c>
      <c r="U38" s="111" t="str">
        <f t="shared" ca="1" si="12"/>
        <v/>
      </c>
      <c r="V38" s="111" t="str">
        <f t="shared" ca="1" si="12"/>
        <v/>
      </c>
      <c r="W38" s="111" t="str">
        <f t="shared" ca="1" si="12"/>
        <v/>
      </c>
      <c r="X38" s="111" t="str">
        <f t="shared" ref="X38:AM53" ca="1" si="13">IF(OR(X$6="s",X$6="f",X$6="d"),"C",IF(AND(X$5&gt;=$D38,X$5&lt;=$E38,$F38="a"),$F38,IF(AND(X$5&gt;=$D38,X$5&lt;=$E38,$F38="V"),$F38,IF(AND(X$5&gt;=$D38,X$5&lt;=$E38,$F38="VA"),$F38,IF(AND(X$5&gt;=$D38,X$5&lt;=$E38,$F38="R"),$F38,IF(AND(X$5&gt;=$D38,X$5&lt;=$E38,$F38="ATF"),$F38,IF(AND(X$5&gt;=$D38,X$5&lt;=$E38,$F38="F"),$F38,IF(AND(X$5&gt;=$D38,X$5&lt;=$E38,$F38="FO"),$F38,IF(AND(X$5&gt;=$D38,X$5&lt;=$E38,$F38="M"),$F38,IF(AND(X$5&gt;=$D38,X$5&lt;=$E38,$F38="MA"),$F38,IF(AND(X$5&gt;=$D38,X$5&lt;=$E38,$F38="MO"),$F38,IF(AND(X$5&gt;=$D38,X$5&lt;=$E38,$F38="CO"),$F38,""))))))))))))</f>
        <v/>
      </c>
      <c r="Y38" s="111" t="str">
        <f t="shared" ca="1" si="13"/>
        <v/>
      </c>
      <c r="Z38" s="111" t="str">
        <f t="shared" si="13"/>
        <v>C</v>
      </c>
      <c r="AA38" s="111" t="str">
        <f t="shared" si="13"/>
        <v>C</v>
      </c>
      <c r="AB38" s="111" t="str">
        <f t="shared" ca="1" si="13"/>
        <v/>
      </c>
      <c r="AC38" s="111" t="str">
        <f t="shared" ca="1" si="13"/>
        <v/>
      </c>
      <c r="AD38" s="111" t="str">
        <f t="shared" ca="1" si="13"/>
        <v/>
      </c>
      <c r="AE38" s="111" t="str">
        <f t="shared" ca="1" si="13"/>
        <v/>
      </c>
      <c r="AF38" s="111" t="str">
        <f t="shared" ca="1" si="13"/>
        <v/>
      </c>
      <c r="AG38" s="111" t="str">
        <f t="shared" si="13"/>
        <v>C</v>
      </c>
      <c r="AH38" s="111" t="str">
        <f t="shared" si="13"/>
        <v>C</v>
      </c>
      <c r="AI38" s="111" t="str">
        <f t="shared" ca="1" si="13"/>
        <v/>
      </c>
      <c r="AJ38" s="111" t="str">
        <f t="shared" ca="1" si="13"/>
        <v/>
      </c>
      <c r="AK38" s="111" t="str">
        <f t="shared" ca="1" si="13"/>
        <v/>
      </c>
      <c r="AL38" s="111" t="str">
        <f t="shared" ca="1" si="13"/>
        <v/>
      </c>
      <c r="AM38" s="111" t="str">
        <f t="shared" ca="1" si="13"/>
        <v/>
      </c>
      <c r="AN38" s="111" t="str">
        <f t="shared" ref="AN38:AS53" si="14">IF(OR(AN$6="s",AN$6="f",AN$6="d"),"C",IF(AND(AN$5&gt;=$D38,AN$5&lt;=$E38,$F38="a"),$F38,IF(AND(AN$5&gt;=$D38,AN$5&lt;=$E38,$F38="V"),$F38,IF(AND(AN$5&gt;=$D38,AN$5&lt;=$E38,$F38="VA"),$F38,IF(AND(AN$5&gt;=$D38,AN$5&lt;=$E38,$F38="R"),$F38,IF(AND(AN$5&gt;=$D38,AN$5&lt;=$E38,$F38="ATF"),$F38,IF(AND(AN$5&gt;=$D38,AN$5&lt;=$E38,$F38="F"),$F38,IF(AND(AN$5&gt;=$D38,AN$5&lt;=$E38,$F38="FO"),$F38,IF(AND(AN$5&gt;=$D38,AN$5&lt;=$E38,$F38="M"),$F38,IF(AND(AN$5&gt;=$D38,AN$5&lt;=$E38,$F38="MA"),$F38,IF(AND(AN$5&gt;=$D38,AN$5&lt;=$E38,$F38="MO"),$F38,IF(AND(AN$5&gt;=$D38,AN$5&lt;=$E38,$F38="CO"),$F38,""))))))))))))</f>
        <v>C</v>
      </c>
      <c r="AO38" s="111" t="str">
        <f t="shared" si="14"/>
        <v>C</v>
      </c>
      <c r="AP38" s="111" t="str">
        <f t="shared" ca="1" si="14"/>
        <v/>
      </c>
      <c r="AQ38" s="111" t="str">
        <f t="shared" ca="1" si="14"/>
        <v/>
      </c>
      <c r="AR38" s="111" t="str">
        <f t="shared" ca="1" si="14"/>
        <v/>
      </c>
      <c r="AS38" s="111" t="str">
        <f t="shared" ca="1" si="14"/>
        <v/>
      </c>
    </row>
    <row r="39" spans="1:45">
      <c r="A39" s="95" t="str">
        <f t="shared" ca="1" si="9"/>
        <v/>
      </c>
      <c r="B39" s="96"/>
      <c r="C39" s="97"/>
      <c r="D39" s="98"/>
      <c r="E39" s="99"/>
      <c r="F39" s="100" t="str">
        <f t="shared" ca="1" si="4"/>
        <v/>
      </c>
      <c r="G39" s="162">
        <f ca="1">IF(OR(F39="V",F39="M0.5",F39="F"),NETWORKDAYS(D39,E39,Calendrier!$N$5:$N$18)*0.5,NETWORKDAYS(D39,E39,Calendrier!$N$5:$N$18))</f>
        <v>0</v>
      </c>
      <c r="H39" s="111" t="str">
        <f t="shared" ca="1" si="12"/>
        <v/>
      </c>
      <c r="I39" s="111" t="str">
        <f t="shared" ca="1" si="12"/>
        <v/>
      </c>
      <c r="J39" s="111" t="str">
        <f t="shared" ca="1" si="12"/>
        <v/>
      </c>
      <c r="K39" s="111" t="str">
        <f t="shared" ca="1" si="12"/>
        <v/>
      </c>
      <c r="L39" s="111" t="str">
        <f t="shared" si="12"/>
        <v>C</v>
      </c>
      <c r="M39" s="111" t="str">
        <f t="shared" si="12"/>
        <v>C</v>
      </c>
      <c r="N39" s="111" t="str">
        <f t="shared" ca="1" si="12"/>
        <v/>
      </c>
      <c r="O39" s="111" t="str">
        <f t="shared" ca="1" si="12"/>
        <v/>
      </c>
      <c r="P39" s="111" t="str">
        <f t="shared" ca="1" si="12"/>
        <v/>
      </c>
      <c r="Q39" s="111" t="str">
        <f t="shared" ca="1" si="12"/>
        <v/>
      </c>
      <c r="R39" s="111" t="str">
        <f t="shared" ca="1" si="12"/>
        <v/>
      </c>
      <c r="S39" s="111" t="str">
        <f t="shared" si="12"/>
        <v>C</v>
      </c>
      <c r="T39" s="111" t="str">
        <f t="shared" si="12"/>
        <v>C</v>
      </c>
      <c r="U39" s="111" t="str">
        <f t="shared" ca="1" si="12"/>
        <v/>
      </c>
      <c r="V39" s="111" t="str">
        <f t="shared" ca="1" si="12"/>
        <v/>
      </c>
      <c r="W39" s="111" t="str">
        <f t="shared" ref="W39:AL54" ca="1" si="15">IF(OR(W$6="s",W$6="f",W$6="d"),"C",IF(AND(W$5&gt;=$D39,W$5&lt;=$E39,$F39="a"),$F39,IF(AND(W$5&gt;=$D39,W$5&lt;=$E39,$F39="V"),$F39,IF(AND(W$5&gt;=$D39,W$5&lt;=$E39,$F39="VA"),$F39,IF(AND(W$5&gt;=$D39,W$5&lt;=$E39,$F39="R"),$F39,IF(AND(W$5&gt;=$D39,W$5&lt;=$E39,$F39="ATF"),$F39,IF(AND(W$5&gt;=$D39,W$5&lt;=$E39,$F39="F"),$F39,IF(AND(W$5&gt;=$D39,W$5&lt;=$E39,$F39="FO"),$F39,IF(AND(W$5&gt;=$D39,W$5&lt;=$E39,$F39="M"),$F39,IF(AND(W$5&gt;=$D39,W$5&lt;=$E39,$F39="MA"),$F39,IF(AND(W$5&gt;=$D39,W$5&lt;=$E39,$F39="MO"),$F39,IF(AND(W$5&gt;=$D39,W$5&lt;=$E39,$F39="CO"),$F39,""))))))))))))</f>
        <v/>
      </c>
      <c r="X39" s="111" t="str">
        <f t="shared" ca="1" si="13"/>
        <v/>
      </c>
      <c r="Y39" s="111" t="str">
        <f t="shared" ca="1" si="13"/>
        <v/>
      </c>
      <c r="Z39" s="111" t="str">
        <f t="shared" si="13"/>
        <v>C</v>
      </c>
      <c r="AA39" s="111" t="str">
        <f t="shared" si="13"/>
        <v>C</v>
      </c>
      <c r="AB39" s="111" t="str">
        <f t="shared" ca="1" si="13"/>
        <v/>
      </c>
      <c r="AC39" s="111" t="str">
        <f t="shared" ca="1" si="13"/>
        <v/>
      </c>
      <c r="AD39" s="111" t="str">
        <f t="shared" ca="1" si="13"/>
        <v/>
      </c>
      <c r="AE39" s="111" t="str">
        <f t="shared" ca="1" si="13"/>
        <v/>
      </c>
      <c r="AF39" s="111" t="str">
        <f t="shared" ca="1" si="13"/>
        <v/>
      </c>
      <c r="AG39" s="111" t="str">
        <f t="shared" si="13"/>
        <v>C</v>
      </c>
      <c r="AH39" s="111" t="str">
        <f t="shared" si="13"/>
        <v>C</v>
      </c>
      <c r="AI39" s="111" t="str">
        <f t="shared" ca="1" si="13"/>
        <v/>
      </c>
      <c r="AJ39" s="111" t="str">
        <f t="shared" ca="1" si="13"/>
        <v/>
      </c>
      <c r="AK39" s="111" t="str">
        <f t="shared" ca="1" si="13"/>
        <v/>
      </c>
      <c r="AL39" s="111" t="str">
        <f t="shared" ca="1" si="13"/>
        <v/>
      </c>
      <c r="AM39" s="111" t="str">
        <f t="shared" ca="1" si="13"/>
        <v/>
      </c>
      <c r="AN39" s="111" t="str">
        <f t="shared" si="14"/>
        <v>C</v>
      </c>
      <c r="AO39" s="111" t="str">
        <f t="shared" si="14"/>
        <v>C</v>
      </c>
      <c r="AP39" s="111" t="str">
        <f t="shared" ca="1" si="14"/>
        <v/>
      </c>
      <c r="AQ39" s="111" t="str">
        <f t="shared" ca="1" si="14"/>
        <v/>
      </c>
      <c r="AR39" s="111" t="str">
        <f t="shared" ca="1" si="14"/>
        <v/>
      </c>
      <c r="AS39" s="111" t="str">
        <f t="shared" ca="1" si="14"/>
        <v/>
      </c>
    </row>
    <row r="40" spans="1:45">
      <c r="A40" s="95" t="str">
        <f t="shared" ca="1" si="9"/>
        <v/>
      </c>
      <c r="B40" s="96"/>
      <c r="C40" s="97"/>
      <c r="D40" s="98"/>
      <c r="E40" s="99"/>
      <c r="F40" s="100" t="str">
        <f t="shared" ca="1" si="4"/>
        <v/>
      </c>
      <c r="G40" s="162">
        <f ca="1">IF(OR(F40="V",F40="M0.5",F40="F"),NETWORKDAYS(D40,E40,Calendrier!$N$5:$N$18)*0.5,NETWORKDAYS(D40,E40,Calendrier!$N$5:$N$18))</f>
        <v>0</v>
      </c>
      <c r="H40" s="111" t="str">
        <f t="shared" ref="H40:W55" ca="1" si="16">IF(OR(H$6="s",H$6="f",H$6="d"),"C",IF(AND(H$5&gt;=$D40,H$5&lt;=$E40,$F40="a"),$F40,IF(AND(H$5&gt;=$D40,H$5&lt;=$E40,$F40="V"),$F40,IF(AND(H$5&gt;=$D40,H$5&lt;=$E40,$F40="VA"),$F40,IF(AND(H$5&gt;=$D40,H$5&lt;=$E40,$F40="R"),$F40,IF(AND(H$5&gt;=$D40,H$5&lt;=$E40,$F40="ATF"),$F40,IF(AND(H$5&gt;=$D40,H$5&lt;=$E40,$F40="F"),$F40,IF(AND(H$5&gt;=$D40,H$5&lt;=$E40,$F40="FO"),$F40,IF(AND(H$5&gt;=$D40,H$5&lt;=$E40,$F40="M"),$F40,IF(AND(H$5&gt;=$D40,H$5&lt;=$E40,$F40="MA"),$F40,IF(AND(H$5&gt;=$D40,H$5&lt;=$E40,$F40="MO"),$F40,IF(AND(H$5&gt;=$D40,H$5&lt;=$E40,$F40="CO"),$F40,""))))))))))))</f>
        <v/>
      </c>
      <c r="I40" s="111" t="str">
        <f t="shared" ca="1" si="16"/>
        <v/>
      </c>
      <c r="J40" s="111" t="str">
        <f t="shared" ca="1" si="16"/>
        <v/>
      </c>
      <c r="K40" s="111" t="str">
        <f t="shared" ca="1" si="16"/>
        <v/>
      </c>
      <c r="L40" s="111" t="str">
        <f t="shared" si="16"/>
        <v>C</v>
      </c>
      <c r="M40" s="111" t="str">
        <f t="shared" si="16"/>
        <v>C</v>
      </c>
      <c r="N40" s="111" t="str">
        <f t="shared" ca="1" si="16"/>
        <v/>
      </c>
      <c r="O40" s="111" t="str">
        <f t="shared" ca="1" si="16"/>
        <v/>
      </c>
      <c r="P40" s="111" t="str">
        <f t="shared" ca="1" si="16"/>
        <v/>
      </c>
      <c r="Q40" s="111" t="str">
        <f t="shared" ca="1" si="16"/>
        <v/>
      </c>
      <c r="R40" s="111" t="str">
        <f t="shared" ca="1" si="16"/>
        <v/>
      </c>
      <c r="S40" s="111" t="str">
        <f t="shared" si="16"/>
        <v>C</v>
      </c>
      <c r="T40" s="111" t="str">
        <f t="shared" si="16"/>
        <v>C</v>
      </c>
      <c r="U40" s="111" t="str">
        <f t="shared" ca="1" si="16"/>
        <v/>
      </c>
      <c r="V40" s="111" t="str">
        <f t="shared" ca="1" si="16"/>
        <v/>
      </c>
      <c r="W40" s="111" t="str">
        <f t="shared" ca="1" si="15"/>
        <v/>
      </c>
      <c r="X40" s="111" t="str">
        <f t="shared" ca="1" si="13"/>
        <v/>
      </c>
      <c r="Y40" s="111" t="str">
        <f t="shared" ca="1" si="13"/>
        <v/>
      </c>
      <c r="Z40" s="111" t="str">
        <f t="shared" si="13"/>
        <v>C</v>
      </c>
      <c r="AA40" s="111" t="str">
        <f t="shared" si="13"/>
        <v>C</v>
      </c>
      <c r="AB40" s="111" t="str">
        <f t="shared" ca="1" si="13"/>
        <v/>
      </c>
      <c r="AC40" s="111" t="str">
        <f t="shared" ca="1" si="13"/>
        <v/>
      </c>
      <c r="AD40" s="111" t="str">
        <f t="shared" ca="1" si="13"/>
        <v/>
      </c>
      <c r="AE40" s="111" t="str">
        <f t="shared" ca="1" si="13"/>
        <v/>
      </c>
      <c r="AF40" s="111" t="str">
        <f t="shared" ca="1" si="13"/>
        <v/>
      </c>
      <c r="AG40" s="111" t="str">
        <f t="shared" si="13"/>
        <v>C</v>
      </c>
      <c r="AH40" s="111" t="str">
        <f t="shared" si="13"/>
        <v>C</v>
      </c>
      <c r="AI40" s="111" t="str">
        <f t="shared" ca="1" si="13"/>
        <v/>
      </c>
      <c r="AJ40" s="111" t="str">
        <f t="shared" ca="1" si="13"/>
        <v/>
      </c>
      <c r="AK40" s="111" t="str">
        <f t="shared" ca="1" si="13"/>
        <v/>
      </c>
      <c r="AL40" s="111" t="str">
        <f t="shared" ca="1" si="13"/>
        <v/>
      </c>
      <c r="AM40" s="111" t="str">
        <f t="shared" ca="1" si="13"/>
        <v/>
      </c>
      <c r="AN40" s="111" t="str">
        <f t="shared" si="14"/>
        <v>C</v>
      </c>
      <c r="AO40" s="111" t="str">
        <f t="shared" si="14"/>
        <v>C</v>
      </c>
      <c r="AP40" s="111" t="str">
        <f t="shared" ca="1" si="14"/>
        <v/>
      </c>
      <c r="AQ40" s="111" t="str">
        <f t="shared" ca="1" si="14"/>
        <v/>
      </c>
      <c r="AR40" s="111" t="str">
        <f t="shared" ca="1" si="14"/>
        <v/>
      </c>
      <c r="AS40" s="111" t="str">
        <f t="shared" ca="1" si="14"/>
        <v/>
      </c>
    </row>
    <row r="41" spans="1:45">
      <c r="A41" s="95" t="str">
        <f t="shared" ca="1" si="9"/>
        <v/>
      </c>
      <c r="B41" s="96"/>
      <c r="C41" s="97"/>
      <c r="D41" s="98"/>
      <c r="E41" s="99"/>
      <c r="F41" s="100" t="str">
        <f t="shared" ca="1" si="4"/>
        <v/>
      </c>
      <c r="G41" s="162">
        <f ca="1">IF(OR(F41="V",F41="M0.5",F41="F"),NETWORKDAYS(D41,E41,Calendrier!$N$5:$N$18)*0.5,NETWORKDAYS(D41,E41,Calendrier!$N$5:$N$18))</f>
        <v>0</v>
      </c>
      <c r="H41" s="111" t="str">
        <f t="shared" ca="1" si="16"/>
        <v/>
      </c>
      <c r="I41" s="111" t="str">
        <f t="shared" ca="1" si="16"/>
        <v/>
      </c>
      <c r="J41" s="111" t="str">
        <f t="shared" ca="1" si="16"/>
        <v/>
      </c>
      <c r="K41" s="111" t="str">
        <f t="shared" ca="1" si="16"/>
        <v/>
      </c>
      <c r="L41" s="111" t="str">
        <f t="shared" si="16"/>
        <v>C</v>
      </c>
      <c r="M41" s="111" t="str">
        <f t="shared" si="16"/>
        <v>C</v>
      </c>
      <c r="N41" s="111" t="str">
        <f t="shared" ca="1" si="16"/>
        <v/>
      </c>
      <c r="O41" s="111" t="str">
        <f t="shared" ca="1" si="16"/>
        <v/>
      </c>
      <c r="P41" s="111" t="str">
        <f t="shared" ca="1" si="16"/>
        <v/>
      </c>
      <c r="Q41" s="111" t="str">
        <f t="shared" ca="1" si="16"/>
        <v/>
      </c>
      <c r="R41" s="111" t="str">
        <f t="shared" ca="1" si="16"/>
        <v/>
      </c>
      <c r="S41" s="111" t="str">
        <f t="shared" si="16"/>
        <v>C</v>
      </c>
      <c r="T41" s="111" t="str">
        <f t="shared" si="16"/>
        <v>C</v>
      </c>
      <c r="U41" s="111" t="str">
        <f t="shared" ca="1" si="16"/>
        <v/>
      </c>
      <c r="V41" s="111" t="str">
        <f t="shared" ca="1" si="16"/>
        <v/>
      </c>
      <c r="W41" s="111" t="str">
        <f t="shared" ca="1" si="15"/>
        <v/>
      </c>
      <c r="X41" s="111" t="str">
        <f t="shared" ca="1" si="13"/>
        <v/>
      </c>
      <c r="Y41" s="111" t="str">
        <f t="shared" ca="1" si="13"/>
        <v/>
      </c>
      <c r="Z41" s="111" t="str">
        <f t="shared" si="13"/>
        <v>C</v>
      </c>
      <c r="AA41" s="111" t="str">
        <f t="shared" si="13"/>
        <v>C</v>
      </c>
      <c r="AB41" s="111" t="str">
        <f t="shared" ca="1" si="13"/>
        <v/>
      </c>
      <c r="AC41" s="111" t="str">
        <f t="shared" ca="1" si="13"/>
        <v/>
      </c>
      <c r="AD41" s="111" t="str">
        <f t="shared" ca="1" si="13"/>
        <v/>
      </c>
      <c r="AE41" s="111" t="str">
        <f t="shared" ca="1" si="13"/>
        <v/>
      </c>
      <c r="AF41" s="111" t="str">
        <f t="shared" ca="1" si="13"/>
        <v/>
      </c>
      <c r="AG41" s="111" t="str">
        <f t="shared" si="13"/>
        <v>C</v>
      </c>
      <c r="AH41" s="111" t="str">
        <f t="shared" si="13"/>
        <v>C</v>
      </c>
      <c r="AI41" s="111" t="str">
        <f t="shared" ca="1" si="13"/>
        <v/>
      </c>
      <c r="AJ41" s="111" t="str">
        <f t="shared" ca="1" si="13"/>
        <v/>
      </c>
      <c r="AK41" s="111" t="str">
        <f t="shared" ca="1" si="13"/>
        <v/>
      </c>
      <c r="AL41" s="111" t="str">
        <f t="shared" ca="1" si="13"/>
        <v/>
      </c>
      <c r="AM41" s="111" t="str">
        <f t="shared" ca="1" si="13"/>
        <v/>
      </c>
      <c r="AN41" s="111" t="str">
        <f t="shared" si="14"/>
        <v>C</v>
      </c>
      <c r="AO41" s="111" t="str">
        <f t="shared" si="14"/>
        <v>C</v>
      </c>
      <c r="AP41" s="111" t="str">
        <f t="shared" ca="1" si="14"/>
        <v/>
      </c>
      <c r="AQ41" s="111" t="str">
        <f t="shared" ca="1" si="14"/>
        <v/>
      </c>
      <c r="AR41" s="111" t="str">
        <f t="shared" ca="1" si="14"/>
        <v/>
      </c>
      <c r="AS41" s="111" t="str">
        <f t="shared" ca="1" si="14"/>
        <v/>
      </c>
    </row>
    <row r="42" spans="1:45">
      <c r="A42" s="95" t="str">
        <f t="shared" ref="A42:A73" ca="1" si="17">+B42&amp;F42</f>
        <v/>
      </c>
      <c r="B42" s="96"/>
      <c r="C42" s="97"/>
      <c r="D42" s="98"/>
      <c r="E42" s="99"/>
      <c r="F42" s="100" t="str">
        <f t="shared" ca="1" si="4"/>
        <v/>
      </c>
      <c r="G42" s="162">
        <f ca="1">IF(OR(F42="V",F42="M0.5",F42="F"),NETWORKDAYS(D42,E42,Calendrier!$N$5:$N$18)*0.5,NETWORKDAYS(D42,E42,Calendrier!$N$5:$N$18))</f>
        <v>0</v>
      </c>
      <c r="H42" s="111" t="str">
        <f t="shared" ca="1" si="16"/>
        <v/>
      </c>
      <c r="I42" s="111" t="str">
        <f t="shared" ca="1" si="16"/>
        <v/>
      </c>
      <c r="J42" s="111" t="str">
        <f t="shared" ca="1" si="16"/>
        <v/>
      </c>
      <c r="K42" s="111" t="str">
        <f t="shared" ca="1" si="16"/>
        <v/>
      </c>
      <c r="L42" s="111" t="str">
        <f t="shared" si="16"/>
        <v>C</v>
      </c>
      <c r="M42" s="111" t="str">
        <f t="shared" si="16"/>
        <v>C</v>
      </c>
      <c r="N42" s="111" t="str">
        <f t="shared" ca="1" si="16"/>
        <v/>
      </c>
      <c r="O42" s="111" t="str">
        <f t="shared" ca="1" si="16"/>
        <v/>
      </c>
      <c r="P42" s="111" t="str">
        <f t="shared" ca="1" si="16"/>
        <v/>
      </c>
      <c r="Q42" s="111" t="str">
        <f t="shared" ca="1" si="16"/>
        <v/>
      </c>
      <c r="R42" s="111" t="str">
        <f t="shared" ca="1" si="16"/>
        <v/>
      </c>
      <c r="S42" s="111" t="str">
        <f t="shared" si="16"/>
        <v>C</v>
      </c>
      <c r="T42" s="111" t="str">
        <f t="shared" si="16"/>
        <v>C</v>
      </c>
      <c r="U42" s="111" t="str">
        <f t="shared" ca="1" si="16"/>
        <v/>
      </c>
      <c r="V42" s="111" t="str">
        <f t="shared" ca="1" si="16"/>
        <v/>
      </c>
      <c r="W42" s="111" t="str">
        <f t="shared" ca="1" si="15"/>
        <v/>
      </c>
      <c r="X42" s="111" t="str">
        <f t="shared" ca="1" si="13"/>
        <v/>
      </c>
      <c r="Y42" s="111" t="str">
        <f t="shared" ca="1" si="13"/>
        <v/>
      </c>
      <c r="Z42" s="111" t="str">
        <f t="shared" si="13"/>
        <v>C</v>
      </c>
      <c r="AA42" s="111" t="str">
        <f t="shared" si="13"/>
        <v>C</v>
      </c>
      <c r="AB42" s="111" t="str">
        <f t="shared" ca="1" si="13"/>
        <v/>
      </c>
      <c r="AC42" s="111" t="str">
        <f t="shared" ca="1" si="13"/>
        <v/>
      </c>
      <c r="AD42" s="111" t="str">
        <f t="shared" ca="1" si="13"/>
        <v/>
      </c>
      <c r="AE42" s="111" t="str">
        <f t="shared" ca="1" si="13"/>
        <v/>
      </c>
      <c r="AF42" s="111" t="str">
        <f t="shared" ca="1" si="13"/>
        <v/>
      </c>
      <c r="AG42" s="111" t="str">
        <f t="shared" si="13"/>
        <v>C</v>
      </c>
      <c r="AH42" s="111" t="str">
        <f t="shared" si="13"/>
        <v>C</v>
      </c>
      <c r="AI42" s="111" t="str">
        <f t="shared" ca="1" si="13"/>
        <v/>
      </c>
      <c r="AJ42" s="111" t="str">
        <f t="shared" ca="1" si="13"/>
        <v/>
      </c>
      <c r="AK42" s="111" t="str">
        <f t="shared" ca="1" si="13"/>
        <v/>
      </c>
      <c r="AL42" s="111" t="str">
        <f t="shared" ca="1" si="13"/>
        <v/>
      </c>
      <c r="AM42" s="111" t="str">
        <f t="shared" ca="1" si="13"/>
        <v/>
      </c>
      <c r="AN42" s="111" t="str">
        <f t="shared" si="14"/>
        <v>C</v>
      </c>
      <c r="AO42" s="111" t="str">
        <f t="shared" si="14"/>
        <v>C</v>
      </c>
      <c r="AP42" s="111" t="str">
        <f t="shared" ca="1" si="14"/>
        <v/>
      </c>
      <c r="AQ42" s="111" t="str">
        <f t="shared" ca="1" si="14"/>
        <v/>
      </c>
      <c r="AR42" s="111" t="str">
        <f t="shared" ca="1" si="14"/>
        <v/>
      </c>
      <c r="AS42" s="111" t="str">
        <f t="shared" ca="1" si="14"/>
        <v/>
      </c>
    </row>
    <row r="43" spans="1:45">
      <c r="A43" s="95" t="str">
        <f t="shared" ca="1" si="17"/>
        <v/>
      </c>
      <c r="B43" s="96"/>
      <c r="C43" s="97"/>
      <c r="D43" s="98"/>
      <c r="E43" s="99"/>
      <c r="F43" s="100" t="str">
        <f t="shared" ca="1" si="4"/>
        <v/>
      </c>
      <c r="G43" s="162">
        <f ca="1">IF(OR(F43="V",F43="M0.5",F43="F"),NETWORKDAYS(D43,E43,Calendrier!$N$5:$N$18)*0.5,NETWORKDAYS(D43,E43,Calendrier!$N$5:$N$18))</f>
        <v>0</v>
      </c>
      <c r="H43" s="111" t="str">
        <f t="shared" ca="1" si="16"/>
        <v/>
      </c>
      <c r="I43" s="111" t="str">
        <f t="shared" ca="1" si="16"/>
        <v/>
      </c>
      <c r="J43" s="111" t="str">
        <f t="shared" ca="1" si="16"/>
        <v/>
      </c>
      <c r="K43" s="111" t="str">
        <f t="shared" ca="1" si="16"/>
        <v/>
      </c>
      <c r="L43" s="111" t="str">
        <f t="shared" si="16"/>
        <v>C</v>
      </c>
      <c r="M43" s="111" t="str">
        <f t="shared" si="16"/>
        <v>C</v>
      </c>
      <c r="N43" s="111" t="str">
        <f t="shared" ca="1" si="16"/>
        <v/>
      </c>
      <c r="O43" s="111" t="str">
        <f t="shared" ca="1" si="16"/>
        <v/>
      </c>
      <c r="P43" s="111" t="str">
        <f t="shared" ca="1" si="16"/>
        <v/>
      </c>
      <c r="Q43" s="111" t="str">
        <f t="shared" ca="1" si="16"/>
        <v/>
      </c>
      <c r="R43" s="111" t="str">
        <f t="shared" ca="1" si="16"/>
        <v/>
      </c>
      <c r="S43" s="111" t="str">
        <f t="shared" si="16"/>
        <v>C</v>
      </c>
      <c r="T43" s="111" t="str">
        <f t="shared" si="16"/>
        <v>C</v>
      </c>
      <c r="U43" s="111" t="str">
        <f t="shared" ca="1" si="16"/>
        <v/>
      </c>
      <c r="V43" s="111" t="str">
        <f t="shared" ca="1" si="16"/>
        <v/>
      </c>
      <c r="W43" s="111" t="str">
        <f t="shared" ca="1" si="15"/>
        <v/>
      </c>
      <c r="X43" s="111" t="str">
        <f t="shared" ca="1" si="13"/>
        <v/>
      </c>
      <c r="Y43" s="111" t="str">
        <f t="shared" ca="1" si="13"/>
        <v/>
      </c>
      <c r="Z43" s="111" t="str">
        <f t="shared" si="13"/>
        <v>C</v>
      </c>
      <c r="AA43" s="111" t="str">
        <f t="shared" si="13"/>
        <v>C</v>
      </c>
      <c r="AB43" s="111" t="str">
        <f t="shared" ca="1" si="13"/>
        <v/>
      </c>
      <c r="AC43" s="111" t="str">
        <f t="shared" ca="1" si="13"/>
        <v/>
      </c>
      <c r="AD43" s="111" t="str">
        <f t="shared" ca="1" si="13"/>
        <v/>
      </c>
      <c r="AE43" s="111" t="str">
        <f t="shared" ca="1" si="13"/>
        <v/>
      </c>
      <c r="AF43" s="111" t="str">
        <f t="shared" ca="1" si="13"/>
        <v/>
      </c>
      <c r="AG43" s="111" t="str">
        <f t="shared" si="13"/>
        <v>C</v>
      </c>
      <c r="AH43" s="111" t="str">
        <f t="shared" si="13"/>
        <v>C</v>
      </c>
      <c r="AI43" s="111" t="str">
        <f t="shared" ca="1" si="13"/>
        <v/>
      </c>
      <c r="AJ43" s="111" t="str">
        <f t="shared" ca="1" si="13"/>
        <v/>
      </c>
      <c r="AK43" s="111" t="str">
        <f t="shared" ca="1" si="13"/>
        <v/>
      </c>
      <c r="AL43" s="111" t="str">
        <f t="shared" ca="1" si="13"/>
        <v/>
      </c>
      <c r="AM43" s="111" t="str">
        <f t="shared" ca="1" si="13"/>
        <v/>
      </c>
      <c r="AN43" s="111" t="str">
        <f t="shared" si="14"/>
        <v>C</v>
      </c>
      <c r="AO43" s="111" t="str">
        <f t="shared" si="14"/>
        <v>C</v>
      </c>
      <c r="AP43" s="111" t="str">
        <f t="shared" ca="1" si="14"/>
        <v/>
      </c>
      <c r="AQ43" s="111" t="str">
        <f t="shared" ca="1" si="14"/>
        <v/>
      </c>
      <c r="AR43" s="111" t="str">
        <f t="shared" ca="1" si="14"/>
        <v/>
      </c>
      <c r="AS43" s="111" t="str">
        <f t="shared" ca="1" si="14"/>
        <v/>
      </c>
    </row>
    <row r="44" spans="1:45">
      <c r="A44" s="95" t="str">
        <f t="shared" ca="1" si="17"/>
        <v/>
      </c>
      <c r="B44" s="96"/>
      <c r="C44" s="97"/>
      <c r="D44" s="98"/>
      <c r="E44" s="99"/>
      <c r="F44" s="100" t="str">
        <f t="shared" ca="1" si="4"/>
        <v/>
      </c>
      <c r="G44" s="162">
        <f ca="1">IF(OR(F44="V",F44="M0.5",F44="F"),NETWORKDAYS(D44,E44,Calendrier!$N$5:$N$18)*0.5,NETWORKDAYS(D44,E44,Calendrier!$N$5:$N$18))</f>
        <v>0</v>
      </c>
      <c r="H44" s="111" t="str">
        <f t="shared" ca="1" si="16"/>
        <v/>
      </c>
      <c r="I44" s="111" t="str">
        <f t="shared" ca="1" si="16"/>
        <v/>
      </c>
      <c r="J44" s="111" t="str">
        <f t="shared" ca="1" si="16"/>
        <v/>
      </c>
      <c r="K44" s="111" t="str">
        <f t="shared" ca="1" si="16"/>
        <v/>
      </c>
      <c r="L44" s="111" t="str">
        <f t="shared" si="16"/>
        <v>C</v>
      </c>
      <c r="M44" s="111" t="str">
        <f t="shared" si="16"/>
        <v>C</v>
      </c>
      <c r="N44" s="111" t="str">
        <f t="shared" ca="1" si="16"/>
        <v/>
      </c>
      <c r="O44" s="111" t="str">
        <f t="shared" ca="1" si="16"/>
        <v/>
      </c>
      <c r="P44" s="111" t="str">
        <f t="shared" ca="1" si="16"/>
        <v/>
      </c>
      <c r="Q44" s="111" t="str">
        <f t="shared" ca="1" si="16"/>
        <v/>
      </c>
      <c r="R44" s="111" t="str">
        <f t="shared" ca="1" si="16"/>
        <v/>
      </c>
      <c r="S44" s="111" t="str">
        <f t="shared" si="16"/>
        <v>C</v>
      </c>
      <c r="T44" s="111" t="str">
        <f t="shared" si="16"/>
        <v>C</v>
      </c>
      <c r="U44" s="111" t="str">
        <f t="shared" ca="1" si="16"/>
        <v/>
      </c>
      <c r="V44" s="111" t="str">
        <f t="shared" ca="1" si="16"/>
        <v/>
      </c>
      <c r="W44" s="111" t="str">
        <f t="shared" ca="1" si="15"/>
        <v/>
      </c>
      <c r="X44" s="111" t="str">
        <f t="shared" ca="1" si="13"/>
        <v/>
      </c>
      <c r="Y44" s="111" t="str">
        <f t="shared" ca="1" si="13"/>
        <v/>
      </c>
      <c r="Z44" s="111" t="str">
        <f t="shared" si="13"/>
        <v>C</v>
      </c>
      <c r="AA44" s="111" t="str">
        <f t="shared" si="13"/>
        <v>C</v>
      </c>
      <c r="AB44" s="111" t="str">
        <f t="shared" ca="1" si="13"/>
        <v/>
      </c>
      <c r="AC44" s="111" t="str">
        <f t="shared" ca="1" si="13"/>
        <v/>
      </c>
      <c r="AD44" s="111" t="str">
        <f t="shared" ca="1" si="13"/>
        <v/>
      </c>
      <c r="AE44" s="111" t="str">
        <f t="shared" ca="1" si="13"/>
        <v/>
      </c>
      <c r="AF44" s="111" t="str">
        <f t="shared" ca="1" si="13"/>
        <v/>
      </c>
      <c r="AG44" s="111" t="str">
        <f t="shared" si="13"/>
        <v>C</v>
      </c>
      <c r="AH44" s="111" t="str">
        <f t="shared" si="13"/>
        <v>C</v>
      </c>
      <c r="AI44" s="111" t="str">
        <f t="shared" ca="1" si="13"/>
        <v/>
      </c>
      <c r="AJ44" s="111" t="str">
        <f t="shared" ca="1" si="13"/>
        <v/>
      </c>
      <c r="AK44" s="111" t="str">
        <f t="shared" ca="1" si="13"/>
        <v/>
      </c>
      <c r="AL44" s="111" t="str">
        <f t="shared" ca="1" si="13"/>
        <v/>
      </c>
      <c r="AM44" s="111" t="str">
        <f t="shared" ca="1" si="13"/>
        <v/>
      </c>
      <c r="AN44" s="111" t="str">
        <f t="shared" si="14"/>
        <v>C</v>
      </c>
      <c r="AO44" s="111" t="str">
        <f t="shared" si="14"/>
        <v>C</v>
      </c>
      <c r="AP44" s="111" t="str">
        <f t="shared" ca="1" si="14"/>
        <v/>
      </c>
      <c r="AQ44" s="111" t="str">
        <f t="shared" ca="1" si="14"/>
        <v/>
      </c>
      <c r="AR44" s="111" t="str">
        <f t="shared" ca="1" si="14"/>
        <v/>
      </c>
      <c r="AS44" s="111" t="str">
        <f t="shared" ca="1" si="14"/>
        <v/>
      </c>
    </row>
    <row r="45" spans="1:45">
      <c r="A45" s="95" t="str">
        <f t="shared" ca="1" si="17"/>
        <v/>
      </c>
      <c r="B45" s="96"/>
      <c r="C45" s="97"/>
      <c r="D45" s="98"/>
      <c r="E45" s="99"/>
      <c r="F45" s="100" t="str">
        <f t="shared" ca="1" si="4"/>
        <v/>
      </c>
      <c r="G45" s="162">
        <f ca="1">IF(OR(F45="V",F45="M0.5",F45="F"),NETWORKDAYS(D45,E45,Calendrier!$N$5:$N$18)*0.5,NETWORKDAYS(D45,E45,Calendrier!$N$5:$N$18))</f>
        <v>0</v>
      </c>
      <c r="H45" s="111" t="str">
        <f t="shared" ca="1" si="16"/>
        <v/>
      </c>
      <c r="I45" s="111" t="str">
        <f t="shared" ca="1" si="16"/>
        <v/>
      </c>
      <c r="J45" s="111" t="str">
        <f t="shared" ca="1" si="16"/>
        <v/>
      </c>
      <c r="K45" s="111" t="str">
        <f t="shared" ca="1" si="16"/>
        <v/>
      </c>
      <c r="L45" s="111" t="str">
        <f t="shared" si="16"/>
        <v>C</v>
      </c>
      <c r="M45" s="111" t="str">
        <f t="shared" si="16"/>
        <v>C</v>
      </c>
      <c r="N45" s="111" t="str">
        <f t="shared" ca="1" si="16"/>
        <v/>
      </c>
      <c r="O45" s="111" t="str">
        <f t="shared" ca="1" si="16"/>
        <v/>
      </c>
      <c r="P45" s="111" t="str">
        <f t="shared" ca="1" si="16"/>
        <v/>
      </c>
      <c r="Q45" s="111" t="str">
        <f t="shared" ca="1" si="16"/>
        <v/>
      </c>
      <c r="R45" s="111" t="str">
        <f t="shared" ca="1" si="16"/>
        <v/>
      </c>
      <c r="S45" s="111" t="str">
        <f t="shared" si="16"/>
        <v>C</v>
      </c>
      <c r="T45" s="111" t="str">
        <f t="shared" si="16"/>
        <v>C</v>
      </c>
      <c r="U45" s="111" t="str">
        <f t="shared" ca="1" si="16"/>
        <v/>
      </c>
      <c r="V45" s="111" t="str">
        <f t="shared" ca="1" si="16"/>
        <v/>
      </c>
      <c r="W45" s="111" t="str">
        <f t="shared" ca="1" si="15"/>
        <v/>
      </c>
      <c r="X45" s="111" t="str">
        <f t="shared" ca="1" si="13"/>
        <v/>
      </c>
      <c r="Y45" s="111" t="str">
        <f t="shared" ca="1" si="13"/>
        <v/>
      </c>
      <c r="Z45" s="111" t="str">
        <f t="shared" si="13"/>
        <v>C</v>
      </c>
      <c r="AA45" s="111" t="str">
        <f t="shared" si="13"/>
        <v>C</v>
      </c>
      <c r="AB45" s="111" t="str">
        <f t="shared" ca="1" si="13"/>
        <v/>
      </c>
      <c r="AC45" s="111" t="str">
        <f t="shared" ca="1" si="13"/>
        <v/>
      </c>
      <c r="AD45" s="111" t="str">
        <f t="shared" ca="1" si="13"/>
        <v/>
      </c>
      <c r="AE45" s="111" t="str">
        <f t="shared" ca="1" si="13"/>
        <v/>
      </c>
      <c r="AF45" s="111" t="str">
        <f t="shared" ca="1" si="13"/>
        <v/>
      </c>
      <c r="AG45" s="111" t="str">
        <f t="shared" si="13"/>
        <v>C</v>
      </c>
      <c r="AH45" s="111" t="str">
        <f t="shared" si="13"/>
        <v>C</v>
      </c>
      <c r="AI45" s="111" t="str">
        <f t="shared" ca="1" si="13"/>
        <v/>
      </c>
      <c r="AJ45" s="111" t="str">
        <f t="shared" ca="1" si="13"/>
        <v/>
      </c>
      <c r="AK45" s="111" t="str">
        <f t="shared" ca="1" si="13"/>
        <v/>
      </c>
      <c r="AL45" s="111" t="str">
        <f t="shared" ca="1" si="13"/>
        <v/>
      </c>
      <c r="AM45" s="111" t="str">
        <f t="shared" ca="1" si="13"/>
        <v/>
      </c>
      <c r="AN45" s="111" t="str">
        <f t="shared" si="14"/>
        <v>C</v>
      </c>
      <c r="AO45" s="111" t="str">
        <f t="shared" si="14"/>
        <v>C</v>
      </c>
      <c r="AP45" s="111" t="str">
        <f t="shared" ca="1" si="14"/>
        <v/>
      </c>
      <c r="AQ45" s="111" t="str">
        <f t="shared" ca="1" si="14"/>
        <v/>
      </c>
      <c r="AR45" s="111" t="str">
        <f t="shared" ca="1" si="14"/>
        <v/>
      </c>
      <c r="AS45" s="111" t="str">
        <f t="shared" ca="1" si="14"/>
        <v/>
      </c>
    </row>
    <row r="46" spans="1:45">
      <c r="A46" s="95" t="str">
        <f t="shared" ca="1" si="17"/>
        <v/>
      </c>
      <c r="B46" s="96"/>
      <c r="C46" s="97"/>
      <c r="D46" s="98"/>
      <c r="E46" s="99"/>
      <c r="F46" s="100" t="str">
        <f t="shared" ca="1" si="4"/>
        <v/>
      </c>
      <c r="G46" s="162">
        <f ca="1">IF(OR(F46="V",F46="M0.5",F46="F"),NETWORKDAYS(D46,E46,Calendrier!$N$5:$N$18)*0.5,NETWORKDAYS(D46,E46,Calendrier!$N$5:$N$18))</f>
        <v>0</v>
      </c>
      <c r="H46" s="111" t="str">
        <f t="shared" ca="1" si="16"/>
        <v/>
      </c>
      <c r="I46" s="111" t="str">
        <f t="shared" ca="1" si="16"/>
        <v/>
      </c>
      <c r="J46" s="111" t="str">
        <f t="shared" ca="1" si="16"/>
        <v/>
      </c>
      <c r="K46" s="111" t="str">
        <f t="shared" ca="1" si="16"/>
        <v/>
      </c>
      <c r="L46" s="111" t="str">
        <f t="shared" si="16"/>
        <v>C</v>
      </c>
      <c r="M46" s="111" t="str">
        <f t="shared" si="16"/>
        <v>C</v>
      </c>
      <c r="N46" s="111" t="str">
        <f t="shared" ca="1" si="16"/>
        <v/>
      </c>
      <c r="O46" s="111" t="str">
        <f t="shared" ca="1" si="16"/>
        <v/>
      </c>
      <c r="P46" s="111" t="str">
        <f t="shared" ca="1" si="16"/>
        <v/>
      </c>
      <c r="Q46" s="111" t="str">
        <f t="shared" ca="1" si="16"/>
        <v/>
      </c>
      <c r="R46" s="111" t="str">
        <f t="shared" ca="1" si="16"/>
        <v/>
      </c>
      <c r="S46" s="111" t="str">
        <f t="shared" si="16"/>
        <v>C</v>
      </c>
      <c r="T46" s="111" t="str">
        <f t="shared" si="16"/>
        <v>C</v>
      </c>
      <c r="U46" s="111" t="str">
        <f t="shared" ca="1" si="16"/>
        <v/>
      </c>
      <c r="V46" s="111" t="str">
        <f t="shared" ca="1" si="16"/>
        <v/>
      </c>
      <c r="W46" s="111" t="str">
        <f t="shared" ca="1" si="15"/>
        <v/>
      </c>
      <c r="X46" s="111" t="str">
        <f t="shared" ca="1" si="13"/>
        <v/>
      </c>
      <c r="Y46" s="111" t="str">
        <f t="shared" ca="1" si="13"/>
        <v/>
      </c>
      <c r="Z46" s="111" t="str">
        <f t="shared" si="13"/>
        <v>C</v>
      </c>
      <c r="AA46" s="111" t="str">
        <f t="shared" si="13"/>
        <v>C</v>
      </c>
      <c r="AB46" s="111" t="str">
        <f t="shared" ca="1" si="13"/>
        <v/>
      </c>
      <c r="AC46" s="111" t="str">
        <f t="shared" ca="1" si="13"/>
        <v/>
      </c>
      <c r="AD46" s="111" t="str">
        <f t="shared" ca="1" si="13"/>
        <v/>
      </c>
      <c r="AE46" s="111" t="str">
        <f t="shared" ca="1" si="13"/>
        <v/>
      </c>
      <c r="AF46" s="111" t="str">
        <f t="shared" ca="1" si="13"/>
        <v/>
      </c>
      <c r="AG46" s="111" t="str">
        <f t="shared" si="13"/>
        <v>C</v>
      </c>
      <c r="AH46" s="111" t="str">
        <f t="shared" si="13"/>
        <v>C</v>
      </c>
      <c r="AI46" s="111" t="str">
        <f t="shared" ca="1" si="13"/>
        <v/>
      </c>
      <c r="AJ46" s="111" t="str">
        <f t="shared" ca="1" si="13"/>
        <v/>
      </c>
      <c r="AK46" s="111" t="str">
        <f t="shared" ca="1" si="13"/>
        <v/>
      </c>
      <c r="AL46" s="111" t="str">
        <f t="shared" ca="1" si="13"/>
        <v/>
      </c>
      <c r="AM46" s="111" t="str">
        <f t="shared" ca="1" si="13"/>
        <v/>
      </c>
      <c r="AN46" s="111" t="str">
        <f t="shared" si="14"/>
        <v>C</v>
      </c>
      <c r="AO46" s="111" t="str">
        <f t="shared" si="14"/>
        <v>C</v>
      </c>
      <c r="AP46" s="111" t="str">
        <f t="shared" ca="1" si="14"/>
        <v/>
      </c>
      <c r="AQ46" s="111" t="str">
        <f t="shared" ca="1" si="14"/>
        <v/>
      </c>
      <c r="AR46" s="111" t="str">
        <f t="shared" ca="1" si="14"/>
        <v/>
      </c>
      <c r="AS46" s="111" t="str">
        <f t="shared" ca="1" si="14"/>
        <v/>
      </c>
    </row>
    <row r="47" spans="1:45">
      <c r="A47" s="95" t="str">
        <f t="shared" ca="1" si="17"/>
        <v/>
      </c>
      <c r="B47" s="96"/>
      <c r="C47" s="97"/>
      <c r="D47" s="98"/>
      <c r="E47" s="99"/>
      <c r="F47" s="100" t="str">
        <f t="shared" ca="1" si="4"/>
        <v/>
      </c>
      <c r="G47" s="162">
        <f ca="1">IF(OR(F47="V",F47="M0.5",F47="F"),NETWORKDAYS(D47,E47,Calendrier!$N$5:$N$18)*0.5,NETWORKDAYS(D47,E47,Calendrier!$N$5:$N$18))</f>
        <v>0</v>
      </c>
      <c r="H47" s="111" t="str">
        <f t="shared" ca="1" si="16"/>
        <v/>
      </c>
      <c r="I47" s="111" t="str">
        <f t="shared" ca="1" si="16"/>
        <v/>
      </c>
      <c r="J47" s="111" t="str">
        <f t="shared" ca="1" si="16"/>
        <v/>
      </c>
      <c r="K47" s="111" t="str">
        <f t="shared" ca="1" si="16"/>
        <v/>
      </c>
      <c r="L47" s="111" t="str">
        <f t="shared" si="16"/>
        <v>C</v>
      </c>
      <c r="M47" s="111" t="str">
        <f t="shared" si="16"/>
        <v>C</v>
      </c>
      <c r="N47" s="111" t="str">
        <f t="shared" ca="1" si="16"/>
        <v/>
      </c>
      <c r="O47" s="111" t="str">
        <f t="shared" ca="1" si="16"/>
        <v/>
      </c>
      <c r="P47" s="111" t="str">
        <f t="shared" ca="1" si="16"/>
        <v/>
      </c>
      <c r="Q47" s="111" t="str">
        <f t="shared" ca="1" si="16"/>
        <v/>
      </c>
      <c r="R47" s="111" t="str">
        <f t="shared" ca="1" si="16"/>
        <v/>
      </c>
      <c r="S47" s="111" t="str">
        <f t="shared" si="16"/>
        <v>C</v>
      </c>
      <c r="T47" s="111" t="str">
        <f t="shared" si="16"/>
        <v>C</v>
      </c>
      <c r="U47" s="111" t="str">
        <f t="shared" ca="1" si="16"/>
        <v/>
      </c>
      <c r="V47" s="111" t="str">
        <f t="shared" ca="1" si="16"/>
        <v/>
      </c>
      <c r="W47" s="111" t="str">
        <f t="shared" ca="1" si="15"/>
        <v/>
      </c>
      <c r="X47" s="111" t="str">
        <f t="shared" ca="1" si="13"/>
        <v/>
      </c>
      <c r="Y47" s="111" t="str">
        <f t="shared" ca="1" si="13"/>
        <v/>
      </c>
      <c r="Z47" s="111" t="str">
        <f t="shared" si="13"/>
        <v>C</v>
      </c>
      <c r="AA47" s="111" t="str">
        <f t="shared" si="13"/>
        <v>C</v>
      </c>
      <c r="AB47" s="111" t="str">
        <f t="shared" ca="1" si="13"/>
        <v/>
      </c>
      <c r="AC47" s="111" t="str">
        <f t="shared" ca="1" si="13"/>
        <v/>
      </c>
      <c r="AD47" s="111" t="str">
        <f t="shared" ca="1" si="13"/>
        <v/>
      </c>
      <c r="AE47" s="111" t="str">
        <f t="shared" ca="1" si="13"/>
        <v/>
      </c>
      <c r="AF47" s="111" t="str">
        <f t="shared" ca="1" si="13"/>
        <v/>
      </c>
      <c r="AG47" s="111" t="str">
        <f t="shared" si="13"/>
        <v>C</v>
      </c>
      <c r="AH47" s="111" t="str">
        <f t="shared" si="13"/>
        <v>C</v>
      </c>
      <c r="AI47" s="111" t="str">
        <f t="shared" ca="1" si="13"/>
        <v/>
      </c>
      <c r="AJ47" s="111" t="str">
        <f t="shared" ca="1" si="13"/>
        <v/>
      </c>
      <c r="AK47" s="111" t="str">
        <f t="shared" ca="1" si="13"/>
        <v/>
      </c>
      <c r="AL47" s="111" t="str">
        <f t="shared" ca="1" si="13"/>
        <v/>
      </c>
      <c r="AM47" s="111" t="str">
        <f t="shared" ca="1" si="13"/>
        <v/>
      </c>
      <c r="AN47" s="111" t="str">
        <f t="shared" si="14"/>
        <v>C</v>
      </c>
      <c r="AO47" s="111" t="str">
        <f t="shared" si="14"/>
        <v>C</v>
      </c>
      <c r="AP47" s="111" t="str">
        <f t="shared" ca="1" si="14"/>
        <v/>
      </c>
      <c r="AQ47" s="111" t="str">
        <f t="shared" ca="1" si="14"/>
        <v/>
      </c>
      <c r="AR47" s="111" t="str">
        <f t="shared" ca="1" si="14"/>
        <v/>
      </c>
      <c r="AS47" s="111" t="str">
        <f t="shared" ca="1" si="14"/>
        <v/>
      </c>
    </row>
    <row r="48" spans="1:45">
      <c r="A48" s="95" t="str">
        <f t="shared" ca="1" si="17"/>
        <v/>
      </c>
      <c r="B48" s="96"/>
      <c r="C48" s="97"/>
      <c r="D48" s="98"/>
      <c r="E48" s="99"/>
      <c r="F48" s="100" t="str">
        <f t="shared" ca="1" si="4"/>
        <v/>
      </c>
      <c r="G48" s="162">
        <f ca="1">IF(OR(F48="V",F48="M0.5",F48="F"),NETWORKDAYS(D48,E48,Calendrier!$N$5:$N$18)*0.5,NETWORKDAYS(D48,E48,Calendrier!$N$5:$N$18))</f>
        <v>0</v>
      </c>
      <c r="H48" s="111" t="str">
        <f t="shared" ca="1" si="16"/>
        <v/>
      </c>
      <c r="I48" s="111" t="str">
        <f t="shared" ca="1" si="16"/>
        <v/>
      </c>
      <c r="J48" s="111" t="str">
        <f t="shared" ca="1" si="16"/>
        <v/>
      </c>
      <c r="K48" s="111" t="str">
        <f t="shared" ca="1" si="16"/>
        <v/>
      </c>
      <c r="L48" s="111" t="str">
        <f t="shared" si="16"/>
        <v>C</v>
      </c>
      <c r="M48" s="111" t="str">
        <f t="shared" si="16"/>
        <v>C</v>
      </c>
      <c r="N48" s="111" t="str">
        <f t="shared" ca="1" si="16"/>
        <v/>
      </c>
      <c r="O48" s="111" t="str">
        <f t="shared" ca="1" si="16"/>
        <v/>
      </c>
      <c r="P48" s="111" t="str">
        <f t="shared" ca="1" si="16"/>
        <v/>
      </c>
      <c r="Q48" s="111" t="str">
        <f t="shared" ca="1" si="16"/>
        <v/>
      </c>
      <c r="R48" s="111" t="str">
        <f t="shared" ca="1" si="16"/>
        <v/>
      </c>
      <c r="S48" s="111" t="str">
        <f t="shared" si="16"/>
        <v>C</v>
      </c>
      <c r="T48" s="111" t="str">
        <f t="shared" si="16"/>
        <v>C</v>
      </c>
      <c r="U48" s="111" t="str">
        <f t="shared" ca="1" si="16"/>
        <v/>
      </c>
      <c r="V48" s="111" t="str">
        <f t="shared" ca="1" si="16"/>
        <v/>
      </c>
      <c r="W48" s="111" t="str">
        <f t="shared" ca="1" si="15"/>
        <v/>
      </c>
      <c r="X48" s="111" t="str">
        <f t="shared" ca="1" si="13"/>
        <v/>
      </c>
      <c r="Y48" s="111" t="str">
        <f t="shared" ca="1" si="13"/>
        <v/>
      </c>
      <c r="Z48" s="111" t="str">
        <f t="shared" si="13"/>
        <v>C</v>
      </c>
      <c r="AA48" s="111" t="str">
        <f t="shared" si="13"/>
        <v>C</v>
      </c>
      <c r="AB48" s="111" t="str">
        <f t="shared" ca="1" si="13"/>
        <v/>
      </c>
      <c r="AC48" s="111" t="str">
        <f t="shared" ca="1" si="13"/>
        <v/>
      </c>
      <c r="AD48" s="111" t="str">
        <f t="shared" ca="1" si="13"/>
        <v/>
      </c>
      <c r="AE48" s="111" t="str">
        <f t="shared" ca="1" si="13"/>
        <v/>
      </c>
      <c r="AF48" s="111" t="str">
        <f t="shared" ca="1" si="13"/>
        <v/>
      </c>
      <c r="AG48" s="111" t="str">
        <f t="shared" si="13"/>
        <v>C</v>
      </c>
      <c r="AH48" s="111" t="str">
        <f t="shared" si="13"/>
        <v>C</v>
      </c>
      <c r="AI48" s="111" t="str">
        <f t="shared" ca="1" si="13"/>
        <v/>
      </c>
      <c r="AJ48" s="111" t="str">
        <f t="shared" ca="1" si="13"/>
        <v/>
      </c>
      <c r="AK48" s="111" t="str">
        <f t="shared" ca="1" si="13"/>
        <v/>
      </c>
      <c r="AL48" s="111" t="str">
        <f t="shared" ca="1" si="13"/>
        <v/>
      </c>
      <c r="AM48" s="111" t="str">
        <f t="shared" ca="1" si="13"/>
        <v/>
      </c>
      <c r="AN48" s="111" t="str">
        <f t="shared" si="14"/>
        <v>C</v>
      </c>
      <c r="AO48" s="111" t="str">
        <f t="shared" si="14"/>
        <v>C</v>
      </c>
      <c r="AP48" s="111" t="str">
        <f t="shared" ca="1" si="14"/>
        <v/>
      </c>
      <c r="AQ48" s="111" t="str">
        <f t="shared" ca="1" si="14"/>
        <v/>
      </c>
      <c r="AR48" s="111" t="str">
        <f t="shared" ca="1" si="14"/>
        <v/>
      </c>
      <c r="AS48" s="111" t="str">
        <f t="shared" ca="1" si="14"/>
        <v/>
      </c>
    </row>
    <row r="49" spans="1:45">
      <c r="A49" s="95" t="str">
        <f t="shared" ca="1" si="17"/>
        <v/>
      </c>
      <c r="B49" s="96"/>
      <c r="C49" s="97"/>
      <c r="D49" s="98"/>
      <c r="E49" s="99"/>
      <c r="F49" s="100" t="str">
        <f t="shared" ca="1" si="4"/>
        <v/>
      </c>
      <c r="G49" s="162">
        <f ca="1">IF(OR(F49="V",F49="M0.5",F49="F"),NETWORKDAYS(D49,E49,Calendrier!$N$5:$N$18)*0.5,NETWORKDAYS(D49,E49,Calendrier!$N$5:$N$18))</f>
        <v>0</v>
      </c>
      <c r="H49" s="111" t="str">
        <f t="shared" ca="1" si="16"/>
        <v/>
      </c>
      <c r="I49" s="111" t="str">
        <f t="shared" ca="1" si="16"/>
        <v/>
      </c>
      <c r="J49" s="111" t="str">
        <f t="shared" ca="1" si="16"/>
        <v/>
      </c>
      <c r="K49" s="111" t="str">
        <f t="shared" ca="1" si="16"/>
        <v/>
      </c>
      <c r="L49" s="111" t="str">
        <f t="shared" si="16"/>
        <v>C</v>
      </c>
      <c r="M49" s="111" t="str">
        <f t="shared" si="16"/>
        <v>C</v>
      </c>
      <c r="N49" s="111" t="str">
        <f t="shared" ca="1" si="16"/>
        <v/>
      </c>
      <c r="O49" s="111" t="str">
        <f t="shared" ca="1" si="16"/>
        <v/>
      </c>
      <c r="P49" s="111" t="str">
        <f t="shared" ca="1" si="16"/>
        <v/>
      </c>
      <c r="Q49" s="111" t="str">
        <f t="shared" ca="1" si="16"/>
        <v/>
      </c>
      <c r="R49" s="111" t="str">
        <f t="shared" ca="1" si="16"/>
        <v/>
      </c>
      <c r="S49" s="111" t="str">
        <f t="shared" si="16"/>
        <v>C</v>
      </c>
      <c r="T49" s="111" t="str">
        <f t="shared" si="16"/>
        <v>C</v>
      </c>
      <c r="U49" s="111" t="str">
        <f t="shared" ca="1" si="16"/>
        <v/>
      </c>
      <c r="V49" s="111" t="str">
        <f t="shared" ca="1" si="16"/>
        <v/>
      </c>
      <c r="W49" s="111" t="str">
        <f t="shared" ca="1" si="15"/>
        <v/>
      </c>
      <c r="X49" s="111" t="str">
        <f t="shared" ca="1" si="13"/>
        <v/>
      </c>
      <c r="Y49" s="111" t="str">
        <f t="shared" ca="1" si="13"/>
        <v/>
      </c>
      <c r="Z49" s="111" t="str">
        <f t="shared" si="13"/>
        <v>C</v>
      </c>
      <c r="AA49" s="111" t="str">
        <f t="shared" si="13"/>
        <v>C</v>
      </c>
      <c r="AB49" s="111" t="str">
        <f t="shared" ca="1" si="13"/>
        <v/>
      </c>
      <c r="AC49" s="111" t="str">
        <f t="shared" ca="1" si="13"/>
        <v/>
      </c>
      <c r="AD49" s="111" t="str">
        <f t="shared" ca="1" si="13"/>
        <v/>
      </c>
      <c r="AE49" s="111" t="str">
        <f t="shared" ca="1" si="13"/>
        <v/>
      </c>
      <c r="AF49" s="111" t="str">
        <f t="shared" ca="1" si="13"/>
        <v/>
      </c>
      <c r="AG49" s="111" t="str">
        <f t="shared" si="13"/>
        <v>C</v>
      </c>
      <c r="AH49" s="111" t="str">
        <f t="shared" si="13"/>
        <v>C</v>
      </c>
      <c r="AI49" s="111" t="str">
        <f t="shared" ca="1" si="13"/>
        <v/>
      </c>
      <c r="AJ49" s="111" t="str">
        <f t="shared" ca="1" si="13"/>
        <v/>
      </c>
      <c r="AK49" s="111" t="str">
        <f t="shared" ca="1" si="13"/>
        <v/>
      </c>
      <c r="AL49" s="111" t="str">
        <f t="shared" ca="1" si="13"/>
        <v/>
      </c>
      <c r="AM49" s="111" t="str">
        <f t="shared" ca="1" si="13"/>
        <v/>
      </c>
      <c r="AN49" s="111" t="str">
        <f t="shared" si="14"/>
        <v>C</v>
      </c>
      <c r="AO49" s="111" t="str">
        <f t="shared" si="14"/>
        <v>C</v>
      </c>
      <c r="AP49" s="111" t="str">
        <f t="shared" ca="1" si="14"/>
        <v/>
      </c>
      <c r="AQ49" s="111" t="str">
        <f t="shared" ca="1" si="14"/>
        <v/>
      </c>
      <c r="AR49" s="111" t="str">
        <f t="shared" ca="1" si="14"/>
        <v/>
      </c>
      <c r="AS49" s="111" t="str">
        <f t="shared" ca="1" si="14"/>
        <v/>
      </c>
    </row>
    <row r="50" spans="1:45">
      <c r="A50" s="95" t="str">
        <f t="shared" ca="1" si="17"/>
        <v/>
      </c>
      <c r="B50" s="96"/>
      <c r="C50" s="97"/>
      <c r="D50" s="98"/>
      <c r="E50" s="99"/>
      <c r="F50" s="100" t="str">
        <f t="shared" ca="1" si="4"/>
        <v/>
      </c>
      <c r="G50" s="162">
        <f ca="1">IF(OR(F50="V",F50="M0.5",F50="F"),NETWORKDAYS(D50,E50,Calendrier!$N$5:$N$18)*0.5,NETWORKDAYS(D50,E50,Calendrier!$N$5:$N$18))</f>
        <v>0</v>
      </c>
      <c r="H50" s="111" t="str">
        <f t="shared" ca="1" si="16"/>
        <v/>
      </c>
      <c r="I50" s="111" t="str">
        <f t="shared" ca="1" si="16"/>
        <v/>
      </c>
      <c r="J50" s="111" t="str">
        <f t="shared" ca="1" si="16"/>
        <v/>
      </c>
      <c r="K50" s="111" t="str">
        <f t="shared" ca="1" si="16"/>
        <v/>
      </c>
      <c r="L50" s="111" t="str">
        <f t="shared" si="16"/>
        <v>C</v>
      </c>
      <c r="M50" s="111" t="str">
        <f t="shared" si="16"/>
        <v>C</v>
      </c>
      <c r="N50" s="111" t="str">
        <f t="shared" ca="1" si="16"/>
        <v/>
      </c>
      <c r="O50" s="111" t="str">
        <f t="shared" ca="1" si="16"/>
        <v/>
      </c>
      <c r="P50" s="111" t="str">
        <f t="shared" ca="1" si="16"/>
        <v/>
      </c>
      <c r="Q50" s="111" t="str">
        <f t="shared" ca="1" si="16"/>
        <v/>
      </c>
      <c r="R50" s="111" t="str">
        <f t="shared" ca="1" si="16"/>
        <v/>
      </c>
      <c r="S50" s="111" t="str">
        <f t="shared" si="16"/>
        <v>C</v>
      </c>
      <c r="T50" s="111" t="str">
        <f t="shared" si="16"/>
        <v>C</v>
      </c>
      <c r="U50" s="111" t="str">
        <f t="shared" ca="1" si="16"/>
        <v/>
      </c>
      <c r="V50" s="111" t="str">
        <f t="shared" ca="1" si="16"/>
        <v/>
      </c>
      <c r="W50" s="111" t="str">
        <f t="shared" ca="1" si="15"/>
        <v/>
      </c>
      <c r="X50" s="111" t="str">
        <f t="shared" ca="1" si="13"/>
        <v/>
      </c>
      <c r="Y50" s="111" t="str">
        <f t="shared" ca="1" si="13"/>
        <v/>
      </c>
      <c r="Z50" s="111" t="str">
        <f t="shared" si="13"/>
        <v>C</v>
      </c>
      <c r="AA50" s="111" t="str">
        <f t="shared" si="13"/>
        <v>C</v>
      </c>
      <c r="AB50" s="111" t="str">
        <f t="shared" ca="1" si="13"/>
        <v/>
      </c>
      <c r="AC50" s="111" t="str">
        <f t="shared" ca="1" si="13"/>
        <v/>
      </c>
      <c r="AD50" s="111" t="str">
        <f t="shared" ca="1" si="13"/>
        <v/>
      </c>
      <c r="AE50" s="111" t="str">
        <f t="shared" ca="1" si="13"/>
        <v/>
      </c>
      <c r="AF50" s="111" t="str">
        <f t="shared" ca="1" si="13"/>
        <v/>
      </c>
      <c r="AG50" s="111" t="str">
        <f t="shared" si="13"/>
        <v>C</v>
      </c>
      <c r="AH50" s="111" t="str">
        <f t="shared" si="13"/>
        <v>C</v>
      </c>
      <c r="AI50" s="111" t="str">
        <f t="shared" ca="1" si="13"/>
        <v/>
      </c>
      <c r="AJ50" s="111" t="str">
        <f t="shared" ca="1" si="13"/>
        <v/>
      </c>
      <c r="AK50" s="111" t="str">
        <f t="shared" ca="1" si="13"/>
        <v/>
      </c>
      <c r="AL50" s="111" t="str">
        <f t="shared" ca="1" si="13"/>
        <v/>
      </c>
      <c r="AM50" s="111" t="str">
        <f t="shared" ca="1" si="13"/>
        <v/>
      </c>
      <c r="AN50" s="111" t="str">
        <f t="shared" si="14"/>
        <v>C</v>
      </c>
      <c r="AO50" s="111" t="str">
        <f t="shared" si="14"/>
        <v>C</v>
      </c>
      <c r="AP50" s="111" t="str">
        <f t="shared" ca="1" si="14"/>
        <v/>
      </c>
      <c r="AQ50" s="111" t="str">
        <f t="shared" ca="1" si="14"/>
        <v/>
      </c>
      <c r="AR50" s="111" t="str">
        <f t="shared" ca="1" si="14"/>
        <v/>
      </c>
      <c r="AS50" s="111" t="str">
        <f t="shared" ca="1" si="14"/>
        <v/>
      </c>
    </row>
    <row r="51" spans="1:45">
      <c r="A51" s="95" t="str">
        <f t="shared" ca="1" si="17"/>
        <v/>
      </c>
      <c r="B51" s="96"/>
      <c r="C51" s="97"/>
      <c r="D51" s="98"/>
      <c r="E51" s="99"/>
      <c r="F51" s="100" t="str">
        <f t="shared" ca="1" si="4"/>
        <v/>
      </c>
      <c r="G51" s="162">
        <f ca="1">IF(OR(F51="V",F51="M0.5",F51="F"),NETWORKDAYS(D51,E51,Calendrier!$N$5:$N$18)*0.5,NETWORKDAYS(D51,E51,Calendrier!$N$5:$N$18))</f>
        <v>0</v>
      </c>
      <c r="H51" s="111" t="str">
        <f t="shared" ca="1" si="16"/>
        <v/>
      </c>
      <c r="I51" s="111" t="str">
        <f t="shared" ca="1" si="16"/>
        <v/>
      </c>
      <c r="J51" s="111" t="str">
        <f t="shared" ca="1" si="16"/>
        <v/>
      </c>
      <c r="K51" s="111" t="str">
        <f t="shared" ca="1" si="16"/>
        <v/>
      </c>
      <c r="L51" s="111" t="str">
        <f t="shared" si="16"/>
        <v>C</v>
      </c>
      <c r="M51" s="111" t="str">
        <f t="shared" si="16"/>
        <v>C</v>
      </c>
      <c r="N51" s="111" t="str">
        <f t="shared" ca="1" si="16"/>
        <v/>
      </c>
      <c r="O51" s="111" t="str">
        <f t="shared" ca="1" si="16"/>
        <v/>
      </c>
      <c r="P51" s="111" t="str">
        <f t="shared" ca="1" si="16"/>
        <v/>
      </c>
      <c r="Q51" s="111" t="str">
        <f t="shared" ca="1" si="16"/>
        <v/>
      </c>
      <c r="R51" s="111" t="str">
        <f t="shared" ca="1" si="16"/>
        <v/>
      </c>
      <c r="S51" s="111" t="str">
        <f t="shared" si="16"/>
        <v>C</v>
      </c>
      <c r="T51" s="111" t="str">
        <f t="shared" si="16"/>
        <v>C</v>
      </c>
      <c r="U51" s="111" t="str">
        <f t="shared" ca="1" si="16"/>
        <v/>
      </c>
      <c r="V51" s="111" t="str">
        <f t="shared" ca="1" si="16"/>
        <v/>
      </c>
      <c r="W51" s="111" t="str">
        <f t="shared" ca="1" si="15"/>
        <v/>
      </c>
      <c r="X51" s="111" t="str">
        <f t="shared" ca="1" si="13"/>
        <v/>
      </c>
      <c r="Y51" s="111" t="str">
        <f t="shared" ca="1" si="13"/>
        <v/>
      </c>
      <c r="Z51" s="111" t="str">
        <f t="shared" si="13"/>
        <v>C</v>
      </c>
      <c r="AA51" s="111" t="str">
        <f t="shared" si="13"/>
        <v>C</v>
      </c>
      <c r="AB51" s="111" t="str">
        <f t="shared" ca="1" si="13"/>
        <v/>
      </c>
      <c r="AC51" s="111" t="str">
        <f t="shared" ca="1" si="13"/>
        <v/>
      </c>
      <c r="AD51" s="111" t="str">
        <f t="shared" ca="1" si="13"/>
        <v/>
      </c>
      <c r="AE51" s="111" t="str">
        <f t="shared" ca="1" si="13"/>
        <v/>
      </c>
      <c r="AF51" s="111" t="str">
        <f t="shared" ca="1" si="13"/>
        <v/>
      </c>
      <c r="AG51" s="111" t="str">
        <f t="shared" si="13"/>
        <v>C</v>
      </c>
      <c r="AH51" s="111" t="str">
        <f t="shared" si="13"/>
        <v>C</v>
      </c>
      <c r="AI51" s="111" t="str">
        <f t="shared" ca="1" si="13"/>
        <v/>
      </c>
      <c r="AJ51" s="111" t="str">
        <f t="shared" ca="1" si="13"/>
        <v/>
      </c>
      <c r="AK51" s="111" t="str">
        <f t="shared" ca="1" si="13"/>
        <v/>
      </c>
      <c r="AL51" s="111" t="str">
        <f t="shared" ca="1" si="13"/>
        <v/>
      </c>
      <c r="AM51" s="111" t="str">
        <f t="shared" ca="1" si="13"/>
        <v/>
      </c>
      <c r="AN51" s="111" t="str">
        <f t="shared" si="14"/>
        <v>C</v>
      </c>
      <c r="AO51" s="111" t="str">
        <f t="shared" si="14"/>
        <v>C</v>
      </c>
      <c r="AP51" s="111" t="str">
        <f t="shared" ca="1" si="14"/>
        <v/>
      </c>
      <c r="AQ51" s="111" t="str">
        <f t="shared" ca="1" si="14"/>
        <v/>
      </c>
      <c r="AR51" s="111" t="str">
        <f t="shared" ca="1" si="14"/>
        <v/>
      </c>
      <c r="AS51" s="111" t="str">
        <f t="shared" ca="1" si="14"/>
        <v/>
      </c>
    </row>
    <row r="52" spans="1:45">
      <c r="A52" s="95" t="str">
        <f t="shared" ca="1" si="17"/>
        <v/>
      </c>
      <c r="B52" s="96"/>
      <c r="C52" s="97"/>
      <c r="D52" s="98"/>
      <c r="E52" s="99"/>
      <c r="F52" s="100" t="str">
        <f t="shared" ca="1" si="4"/>
        <v/>
      </c>
      <c r="G52" s="162">
        <f ca="1">IF(OR(F52="V",F52="M0.5",F52="F"),NETWORKDAYS(D52,E52,Calendrier!$N$5:$N$18)*0.5,NETWORKDAYS(D52,E52,Calendrier!$N$5:$N$18))</f>
        <v>0</v>
      </c>
      <c r="H52" s="111" t="str">
        <f t="shared" ca="1" si="16"/>
        <v/>
      </c>
      <c r="I52" s="111" t="str">
        <f t="shared" ca="1" si="16"/>
        <v/>
      </c>
      <c r="J52" s="111" t="str">
        <f t="shared" ca="1" si="16"/>
        <v/>
      </c>
      <c r="K52" s="111" t="str">
        <f t="shared" ca="1" si="16"/>
        <v/>
      </c>
      <c r="L52" s="111" t="str">
        <f t="shared" si="16"/>
        <v>C</v>
      </c>
      <c r="M52" s="111" t="str">
        <f t="shared" si="16"/>
        <v>C</v>
      </c>
      <c r="N52" s="111" t="str">
        <f t="shared" ca="1" si="16"/>
        <v/>
      </c>
      <c r="O52" s="111" t="str">
        <f t="shared" ca="1" si="16"/>
        <v/>
      </c>
      <c r="P52" s="111" t="str">
        <f t="shared" ca="1" si="16"/>
        <v/>
      </c>
      <c r="Q52" s="111" t="str">
        <f t="shared" ca="1" si="16"/>
        <v/>
      </c>
      <c r="R52" s="111" t="str">
        <f t="shared" ca="1" si="16"/>
        <v/>
      </c>
      <c r="S52" s="111" t="str">
        <f t="shared" si="16"/>
        <v>C</v>
      </c>
      <c r="T52" s="111" t="str">
        <f t="shared" si="16"/>
        <v>C</v>
      </c>
      <c r="U52" s="111" t="str">
        <f t="shared" ca="1" si="16"/>
        <v/>
      </c>
      <c r="V52" s="111" t="str">
        <f t="shared" ca="1" si="16"/>
        <v/>
      </c>
      <c r="W52" s="111" t="str">
        <f t="shared" ca="1" si="15"/>
        <v/>
      </c>
      <c r="X52" s="111" t="str">
        <f t="shared" ca="1" si="13"/>
        <v/>
      </c>
      <c r="Y52" s="111" t="str">
        <f t="shared" ca="1" si="13"/>
        <v/>
      </c>
      <c r="Z52" s="111" t="str">
        <f t="shared" si="13"/>
        <v>C</v>
      </c>
      <c r="AA52" s="111" t="str">
        <f t="shared" si="13"/>
        <v>C</v>
      </c>
      <c r="AB52" s="111" t="str">
        <f t="shared" ca="1" si="13"/>
        <v/>
      </c>
      <c r="AC52" s="111" t="str">
        <f t="shared" ca="1" si="13"/>
        <v/>
      </c>
      <c r="AD52" s="111" t="str">
        <f t="shared" ca="1" si="13"/>
        <v/>
      </c>
      <c r="AE52" s="111" t="str">
        <f t="shared" ca="1" si="13"/>
        <v/>
      </c>
      <c r="AF52" s="111" t="str">
        <f t="shared" ca="1" si="13"/>
        <v/>
      </c>
      <c r="AG52" s="111" t="str">
        <f t="shared" si="13"/>
        <v>C</v>
      </c>
      <c r="AH52" s="111" t="str">
        <f t="shared" si="13"/>
        <v>C</v>
      </c>
      <c r="AI52" s="111" t="str">
        <f t="shared" ca="1" si="13"/>
        <v/>
      </c>
      <c r="AJ52" s="111" t="str">
        <f t="shared" ca="1" si="13"/>
        <v/>
      </c>
      <c r="AK52" s="111" t="str">
        <f t="shared" ca="1" si="13"/>
        <v/>
      </c>
      <c r="AL52" s="111" t="str">
        <f t="shared" ca="1" si="13"/>
        <v/>
      </c>
      <c r="AM52" s="111" t="str">
        <f t="shared" ca="1" si="13"/>
        <v/>
      </c>
      <c r="AN52" s="111" t="str">
        <f t="shared" si="14"/>
        <v>C</v>
      </c>
      <c r="AO52" s="111" t="str">
        <f t="shared" si="14"/>
        <v>C</v>
      </c>
      <c r="AP52" s="111" t="str">
        <f t="shared" ca="1" si="14"/>
        <v/>
      </c>
      <c r="AQ52" s="111" t="str">
        <f t="shared" ca="1" si="14"/>
        <v/>
      </c>
      <c r="AR52" s="111" t="str">
        <f t="shared" ca="1" si="14"/>
        <v/>
      </c>
      <c r="AS52" s="111" t="str">
        <f t="shared" ca="1" si="14"/>
        <v/>
      </c>
    </row>
    <row r="53" spans="1:45">
      <c r="A53" s="95" t="str">
        <f t="shared" ca="1" si="17"/>
        <v/>
      </c>
      <c r="B53" s="96"/>
      <c r="C53" s="97"/>
      <c r="D53" s="98"/>
      <c r="E53" s="99"/>
      <c r="F53" s="100" t="str">
        <f t="shared" ca="1" si="4"/>
        <v/>
      </c>
      <c r="G53" s="162">
        <f ca="1">IF(OR(F53="V",F53="M0.5",F53="F"),NETWORKDAYS(D53,E53,Calendrier!$N$5:$N$18)*0.5,NETWORKDAYS(D53,E53,Calendrier!$N$5:$N$18))</f>
        <v>0</v>
      </c>
      <c r="H53" s="111" t="str">
        <f t="shared" ca="1" si="16"/>
        <v/>
      </c>
      <c r="I53" s="111" t="str">
        <f t="shared" ca="1" si="16"/>
        <v/>
      </c>
      <c r="J53" s="111" t="str">
        <f t="shared" ca="1" si="16"/>
        <v/>
      </c>
      <c r="K53" s="111" t="str">
        <f t="shared" ca="1" si="16"/>
        <v/>
      </c>
      <c r="L53" s="111" t="str">
        <f t="shared" si="16"/>
        <v>C</v>
      </c>
      <c r="M53" s="111" t="str">
        <f t="shared" si="16"/>
        <v>C</v>
      </c>
      <c r="N53" s="111" t="str">
        <f t="shared" ca="1" si="16"/>
        <v/>
      </c>
      <c r="O53" s="111" t="str">
        <f t="shared" ca="1" si="16"/>
        <v/>
      </c>
      <c r="P53" s="111" t="str">
        <f t="shared" ca="1" si="16"/>
        <v/>
      </c>
      <c r="Q53" s="111" t="str">
        <f t="shared" ca="1" si="16"/>
        <v/>
      </c>
      <c r="R53" s="111" t="str">
        <f t="shared" ca="1" si="16"/>
        <v/>
      </c>
      <c r="S53" s="111" t="str">
        <f t="shared" si="16"/>
        <v>C</v>
      </c>
      <c r="T53" s="111" t="str">
        <f t="shared" si="16"/>
        <v>C</v>
      </c>
      <c r="U53" s="111" t="str">
        <f t="shared" ca="1" si="16"/>
        <v/>
      </c>
      <c r="V53" s="111" t="str">
        <f t="shared" ca="1" si="16"/>
        <v/>
      </c>
      <c r="W53" s="111" t="str">
        <f t="shared" ca="1" si="15"/>
        <v/>
      </c>
      <c r="X53" s="111" t="str">
        <f t="shared" ca="1" si="13"/>
        <v/>
      </c>
      <c r="Y53" s="111" t="str">
        <f t="shared" ca="1" si="13"/>
        <v/>
      </c>
      <c r="Z53" s="111" t="str">
        <f t="shared" si="13"/>
        <v>C</v>
      </c>
      <c r="AA53" s="111" t="str">
        <f t="shared" si="13"/>
        <v>C</v>
      </c>
      <c r="AB53" s="111" t="str">
        <f t="shared" ca="1" si="13"/>
        <v/>
      </c>
      <c r="AC53" s="111" t="str">
        <f t="shared" ca="1" si="13"/>
        <v/>
      </c>
      <c r="AD53" s="111" t="str">
        <f t="shared" ca="1" si="13"/>
        <v/>
      </c>
      <c r="AE53" s="111" t="str">
        <f t="shared" ca="1" si="13"/>
        <v/>
      </c>
      <c r="AF53" s="111" t="str">
        <f t="shared" ca="1" si="13"/>
        <v/>
      </c>
      <c r="AG53" s="111" t="str">
        <f t="shared" si="13"/>
        <v>C</v>
      </c>
      <c r="AH53" s="111" t="str">
        <f t="shared" si="13"/>
        <v>C</v>
      </c>
      <c r="AI53" s="111" t="str">
        <f t="shared" ca="1" si="13"/>
        <v/>
      </c>
      <c r="AJ53" s="111" t="str">
        <f t="shared" ca="1" si="13"/>
        <v/>
      </c>
      <c r="AK53" s="111" t="str">
        <f t="shared" ca="1" si="13"/>
        <v/>
      </c>
      <c r="AL53" s="111" t="str">
        <f t="shared" ca="1" si="13"/>
        <v/>
      </c>
      <c r="AM53" s="111" t="str">
        <f t="shared" ref="AM53:AS68" ca="1" si="18">IF(OR(AM$6="s",AM$6="f",AM$6="d"),"C",IF(AND(AM$5&gt;=$D53,AM$5&lt;=$E53,$F53="a"),$F53,IF(AND(AM$5&gt;=$D53,AM$5&lt;=$E53,$F53="V"),$F53,IF(AND(AM$5&gt;=$D53,AM$5&lt;=$E53,$F53="VA"),$F53,IF(AND(AM$5&gt;=$D53,AM$5&lt;=$E53,$F53="R"),$F53,IF(AND(AM$5&gt;=$D53,AM$5&lt;=$E53,$F53="ATF"),$F53,IF(AND(AM$5&gt;=$D53,AM$5&lt;=$E53,$F53="F"),$F53,IF(AND(AM$5&gt;=$D53,AM$5&lt;=$E53,$F53="FO"),$F53,IF(AND(AM$5&gt;=$D53,AM$5&lt;=$E53,$F53="M"),$F53,IF(AND(AM$5&gt;=$D53,AM$5&lt;=$E53,$F53="MA"),$F53,IF(AND(AM$5&gt;=$D53,AM$5&lt;=$E53,$F53="MO"),$F53,IF(AND(AM$5&gt;=$D53,AM$5&lt;=$E53,$F53="CO"),$F53,""))))))))))))</f>
        <v/>
      </c>
      <c r="AN53" s="111" t="str">
        <f t="shared" si="14"/>
        <v>C</v>
      </c>
      <c r="AO53" s="111" t="str">
        <f t="shared" si="14"/>
        <v>C</v>
      </c>
      <c r="AP53" s="111" t="str">
        <f t="shared" ca="1" si="14"/>
        <v/>
      </c>
      <c r="AQ53" s="111" t="str">
        <f t="shared" ca="1" si="14"/>
        <v/>
      </c>
      <c r="AR53" s="111" t="str">
        <f t="shared" ca="1" si="14"/>
        <v/>
      </c>
      <c r="AS53" s="111" t="str">
        <f t="shared" ca="1" si="14"/>
        <v/>
      </c>
    </row>
    <row r="54" spans="1:45">
      <c r="A54" s="95" t="str">
        <f t="shared" ca="1" si="17"/>
        <v/>
      </c>
      <c r="B54" s="96"/>
      <c r="C54" s="97"/>
      <c r="D54" s="98"/>
      <c r="E54" s="99"/>
      <c r="F54" s="100" t="str">
        <f t="shared" ca="1" si="4"/>
        <v/>
      </c>
      <c r="G54" s="162">
        <f ca="1">IF(OR(F54="V",F54="M0.5",F54="F"),NETWORKDAYS(D54,E54,Calendrier!$N$5:$N$18)*0.5,NETWORKDAYS(D54,E54,Calendrier!$N$5:$N$18))</f>
        <v>0</v>
      </c>
      <c r="H54" s="111" t="str">
        <f t="shared" ca="1" si="16"/>
        <v/>
      </c>
      <c r="I54" s="111" t="str">
        <f t="shared" ca="1" si="16"/>
        <v/>
      </c>
      <c r="J54" s="111" t="str">
        <f t="shared" ca="1" si="16"/>
        <v/>
      </c>
      <c r="K54" s="111" t="str">
        <f t="shared" ca="1" si="16"/>
        <v/>
      </c>
      <c r="L54" s="111" t="str">
        <f t="shared" si="16"/>
        <v>C</v>
      </c>
      <c r="M54" s="111" t="str">
        <f t="shared" si="16"/>
        <v>C</v>
      </c>
      <c r="N54" s="111" t="str">
        <f t="shared" ca="1" si="16"/>
        <v/>
      </c>
      <c r="O54" s="111" t="str">
        <f t="shared" ca="1" si="16"/>
        <v/>
      </c>
      <c r="P54" s="111" t="str">
        <f t="shared" ca="1" si="16"/>
        <v/>
      </c>
      <c r="Q54" s="111" t="str">
        <f t="shared" ca="1" si="16"/>
        <v/>
      </c>
      <c r="R54" s="111" t="str">
        <f t="shared" ca="1" si="16"/>
        <v/>
      </c>
      <c r="S54" s="111" t="str">
        <f t="shared" si="16"/>
        <v>C</v>
      </c>
      <c r="T54" s="111" t="str">
        <f t="shared" si="16"/>
        <v>C</v>
      </c>
      <c r="U54" s="111" t="str">
        <f t="shared" ca="1" si="16"/>
        <v/>
      </c>
      <c r="V54" s="111" t="str">
        <f t="shared" ca="1" si="16"/>
        <v/>
      </c>
      <c r="W54" s="111" t="str">
        <f t="shared" ca="1" si="15"/>
        <v/>
      </c>
      <c r="X54" s="111" t="str">
        <f t="shared" ca="1" si="15"/>
        <v/>
      </c>
      <c r="Y54" s="111" t="str">
        <f t="shared" ca="1" si="15"/>
        <v/>
      </c>
      <c r="Z54" s="111" t="str">
        <f t="shared" si="15"/>
        <v>C</v>
      </c>
      <c r="AA54" s="111" t="str">
        <f t="shared" si="15"/>
        <v>C</v>
      </c>
      <c r="AB54" s="111" t="str">
        <f t="shared" ca="1" si="15"/>
        <v/>
      </c>
      <c r="AC54" s="111" t="str">
        <f t="shared" ca="1" si="15"/>
        <v/>
      </c>
      <c r="AD54" s="111" t="str">
        <f t="shared" ca="1" si="15"/>
        <v/>
      </c>
      <c r="AE54" s="111" t="str">
        <f t="shared" ca="1" si="15"/>
        <v/>
      </c>
      <c r="AF54" s="111" t="str">
        <f t="shared" ca="1" si="15"/>
        <v/>
      </c>
      <c r="AG54" s="111" t="str">
        <f t="shared" si="15"/>
        <v>C</v>
      </c>
      <c r="AH54" s="111" t="str">
        <f t="shared" si="15"/>
        <v>C</v>
      </c>
      <c r="AI54" s="111" t="str">
        <f t="shared" ca="1" si="15"/>
        <v/>
      </c>
      <c r="AJ54" s="111" t="str">
        <f t="shared" ca="1" si="15"/>
        <v/>
      </c>
      <c r="AK54" s="111" t="str">
        <f t="shared" ca="1" si="15"/>
        <v/>
      </c>
      <c r="AL54" s="111" t="str">
        <f t="shared" ca="1" si="15"/>
        <v/>
      </c>
      <c r="AM54" s="111" t="str">
        <f t="shared" ca="1" si="18"/>
        <v/>
      </c>
      <c r="AN54" s="111" t="str">
        <f t="shared" si="18"/>
        <v>C</v>
      </c>
      <c r="AO54" s="111" t="str">
        <f t="shared" si="18"/>
        <v>C</v>
      </c>
      <c r="AP54" s="111" t="str">
        <f t="shared" ca="1" si="18"/>
        <v/>
      </c>
      <c r="AQ54" s="111" t="str">
        <f t="shared" ca="1" si="18"/>
        <v/>
      </c>
      <c r="AR54" s="111" t="str">
        <f t="shared" ca="1" si="18"/>
        <v/>
      </c>
      <c r="AS54" s="111" t="str">
        <f t="shared" ca="1" si="18"/>
        <v/>
      </c>
    </row>
    <row r="55" spans="1:45">
      <c r="A55" s="95" t="str">
        <f t="shared" ca="1" si="17"/>
        <v/>
      </c>
      <c r="B55" s="96"/>
      <c r="C55" s="97"/>
      <c r="D55" s="98"/>
      <c r="E55" s="99"/>
      <c r="F55" s="100" t="str">
        <f t="shared" ca="1" si="4"/>
        <v/>
      </c>
      <c r="G55" s="162">
        <f ca="1">IF(OR(F55="V",F55="M0.5",F55="F"),NETWORKDAYS(D55,E55,Calendrier!$N$5:$N$18)*0.5,NETWORKDAYS(D55,E55,Calendrier!$N$5:$N$18))</f>
        <v>0</v>
      </c>
      <c r="H55" s="111" t="str">
        <f t="shared" ca="1" si="16"/>
        <v/>
      </c>
      <c r="I55" s="111" t="str">
        <f t="shared" ca="1" si="16"/>
        <v/>
      </c>
      <c r="J55" s="111" t="str">
        <f t="shared" ca="1" si="16"/>
        <v/>
      </c>
      <c r="K55" s="111" t="str">
        <f t="shared" ca="1" si="16"/>
        <v/>
      </c>
      <c r="L55" s="111" t="str">
        <f t="shared" si="16"/>
        <v>C</v>
      </c>
      <c r="M55" s="111" t="str">
        <f t="shared" si="16"/>
        <v>C</v>
      </c>
      <c r="N55" s="111" t="str">
        <f t="shared" ca="1" si="16"/>
        <v/>
      </c>
      <c r="O55" s="111" t="str">
        <f t="shared" ca="1" si="16"/>
        <v/>
      </c>
      <c r="P55" s="111" t="str">
        <f t="shared" ca="1" si="16"/>
        <v/>
      </c>
      <c r="Q55" s="111" t="str">
        <f t="shared" ca="1" si="16"/>
        <v/>
      </c>
      <c r="R55" s="111" t="str">
        <f t="shared" ca="1" si="16"/>
        <v/>
      </c>
      <c r="S55" s="111" t="str">
        <f t="shared" si="16"/>
        <v>C</v>
      </c>
      <c r="T55" s="111" t="str">
        <f t="shared" si="16"/>
        <v>C</v>
      </c>
      <c r="U55" s="111" t="str">
        <f t="shared" ca="1" si="16"/>
        <v/>
      </c>
      <c r="V55" s="111" t="str">
        <f t="shared" ca="1" si="16"/>
        <v/>
      </c>
      <c r="W55" s="111" t="str">
        <f t="shared" ca="1" si="16"/>
        <v/>
      </c>
      <c r="X55" s="111" t="str">
        <f t="shared" ref="X55:AM70" ca="1" si="19">IF(OR(X$6="s",X$6="f",X$6="d"),"C",IF(AND(X$5&gt;=$D55,X$5&lt;=$E55,$F55="a"),$F55,IF(AND(X$5&gt;=$D55,X$5&lt;=$E55,$F55="V"),$F55,IF(AND(X$5&gt;=$D55,X$5&lt;=$E55,$F55="VA"),$F55,IF(AND(X$5&gt;=$D55,X$5&lt;=$E55,$F55="R"),$F55,IF(AND(X$5&gt;=$D55,X$5&lt;=$E55,$F55="ATF"),$F55,IF(AND(X$5&gt;=$D55,X$5&lt;=$E55,$F55="F"),$F55,IF(AND(X$5&gt;=$D55,X$5&lt;=$E55,$F55="FO"),$F55,IF(AND(X$5&gt;=$D55,X$5&lt;=$E55,$F55="M"),$F55,IF(AND(X$5&gt;=$D55,X$5&lt;=$E55,$F55="MA"),$F55,IF(AND(X$5&gt;=$D55,X$5&lt;=$E55,$F55="MO"),$F55,IF(AND(X$5&gt;=$D55,X$5&lt;=$E55,$F55="CO"),$F55,""))))))))))))</f>
        <v/>
      </c>
      <c r="Y55" s="111" t="str">
        <f t="shared" ca="1" si="19"/>
        <v/>
      </c>
      <c r="Z55" s="111" t="str">
        <f t="shared" si="19"/>
        <v>C</v>
      </c>
      <c r="AA55" s="111" t="str">
        <f t="shared" si="19"/>
        <v>C</v>
      </c>
      <c r="AB55" s="111" t="str">
        <f t="shared" ca="1" si="19"/>
        <v/>
      </c>
      <c r="AC55" s="111" t="str">
        <f t="shared" ca="1" si="19"/>
        <v/>
      </c>
      <c r="AD55" s="111" t="str">
        <f t="shared" ca="1" si="19"/>
        <v/>
      </c>
      <c r="AE55" s="111" t="str">
        <f t="shared" ca="1" si="19"/>
        <v/>
      </c>
      <c r="AF55" s="111" t="str">
        <f t="shared" ca="1" si="19"/>
        <v/>
      </c>
      <c r="AG55" s="111" t="str">
        <f t="shared" si="19"/>
        <v>C</v>
      </c>
      <c r="AH55" s="111" t="str">
        <f t="shared" si="19"/>
        <v>C</v>
      </c>
      <c r="AI55" s="111" t="str">
        <f t="shared" ca="1" si="19"/>
        <v/>
      </c>
      <c r="AJ55" s="111" t="str">
        <f t="shared" ca="1" si="19"/>
        <v/>
      </c>
      <c r="AK55" s="111" t="str">
        <f t="shared" ca="1" si="19"/>
        <v/>
      </c>
      <c r="AL55" s="111" t="str">
        <f t="shared" ca="1" si="19"/>
        <v/>
      </c>
      <c r="AM55" s="111" t="str">
        <f t="shared" ca="1" si="18"/>
        <v/>
      </c>
      <c r="AN55" s="111" t="str">
        <f t="shared" si="18"/>
        <v>C</v>
      </c>
      <c r="AO55" s="111" t="str">
        <f t="shared" si="18"/>
        <v>C</v>
      </c>
      <c r="AP55" s="111" t="str">
        <f t="shared" ca="1" si="18"/>
        <v/>
      </c>
      <c r="AQ55" s="111" t="str">
        <f t="shared" ca="1" si="18"/>
        <v/>
      </c>
      <c r="AR55" s="111" t="str">
        <f t="shared" ca="1" si="18"/>
        <v/>
      </c>
      <c r="AS55" s="111" t="str">
        <f t="shared" ca="1" si="18"/>
        <v/>
      </c>
    </row>
    <row r="56" spans="1:45">
      <c r="A56" s="95" t="str">
        <f t="shared" ca="1" si="17"/>
        <v/>
      </c>
      <c r="B56" s="96"/>
      <c r="C56" s="97"/>
      <c r="D56" s="98"/>
      <c r="E56" s="99"/>
      <c r="F56" s="100" t="str">
        <f t="shared" ca="1" si="4"/>
        <v/>
      </c>
      <c r="G56" s="162">
        <f ca="1">IF(OR(F56="V",F56="M0.5",F56="F"),NETWORKDAYS(D56,E56,Calendrier!$N$5:$N$18)*0.5,NETWORKDAYS(D56,E56,Calendrier!$N$5:$N$18))</f>
        <v>0</v>
      </c>
      <c r="H56" s="111" t="str">
        <f t="shared" ref="H56:W71" ca="1" si="20">IF(OR(H$6="s",H$6="f",H$6="d"),"C",IF(AND(H$5&gt;=$D56,H$5&lt;=$E56,$F56="a"),$F56,IF(AND(H$5&gt;=$D56,H$5&lt;=$E56,$F56="V"),$F56,IF(AND(H$5&gt;=$D56,H$5&lt;=$E56,$F56="VA"),$F56,IF(AND(H$5&gt;=$D56,H$5&lt;=$E56,$F56="R"),$F56,IF(AND(H$5&gt;=$D56,H$5&lt;=$E56,$F56="ATF"),$F56,IF(AND(H$5&gt;=$D56,H$5&lt;=$E56,$F56="F"),$F56,IF(AND(H$5&gt;=$D56,H$5&lt;=$E56,$F56="FO"),$F56,IF(AND(H$5&gt;=$D56,H$5&lt;=$E56,$F56="M"),$F56,IF(AND(H$5&gt;=$D56,H$5&lt;=$E56,$F56="MA"),$F56,IF(AND(H$5&gt;=$D56,H$5&lt;=$E56,$F56="MO"),$F56,IF(AND(H$5&gt;=$D56,H$5&lt;=$E56,$F56="CO"),$F56,""))))))))))))</f>
        <v/>
      </c>
      <c r="I56" s="111" t="str">
        <f t="shared" ca="1" si="20"/>
        <v/>
      </c>
      <c r="J56" s="111" t="str">
        <f t="shared" ca="1" si="20"/>
        <v/>
      </c>
      <c r="K56" s="111" t="str">
        <f t="shared" ca="1" si="20"/>
        <v/>
      </c>
      <c r="L56" s="111" t="str">
        <f t="shared" si="20"/>
        <v>C</v>
      </c>
      <c r="M56" s="111" t="str">
        <f t="shared" si="20"/>
        <v>C</v>
      </c>
      <c r="N56" s="111" t="str">
        <f t="shared" ca="1" si="20"/>
        <v/>
      </c>
      <c r="O56" s="111" t="str">
        <f t="shared" ca="1" si="20"/>
        <v/>
      </c>
      <c r="P56" s="111" t="str">
        <f t="shared" ca="1" si="20"/>
        <v/>
      </c>
      <c r="Q56" s="111" t="str">
        <f t="shared" ca="1" si="20"/>
        <v/>
      </c>
      <c r="R56" s="111" t="str">
        <f t="shared" ca="1" si="20"/>
        <v/>
      </c>
      <c r="S56" s="111" t="str">
        <f t="shared" si="20"/>
        <v>C</v>
      </c>
      <c r="T56" s="111" t="str">
        <f t="shared" si="20"/>
        <v>C</v>
      </c>
      <c r="U56" s="111" t="str">
        <f t="shared" ca="1" si="20"/>
        <v/>
      </c>
      <c r="V56" s="111" t="str">
        <f t="shared" ca="1" si="20"/>
        <v/>
      </c>
      <c r="W56" s="111" t="str">
        <f t="shared" ca="1" si="20"/>
        <v/>
      </c>
      <c r="X56" s="111" t="str">
        <f t="shared" ca="1" si="19"/>
        <v/>
      </c>
      <c r="Y56" s="111" t="str">
        <f t="shared" ca="1" si="19"/>
        <v/>
      </c>
      <c r="Z56" s="111" t="str">
        <f t="shared" si="19"/>
        <v>C</v>
      </c>
      <c r="AA56" s="111" t="str">
        <f t="shared" si="19"/>
        <v>C</v>
      </c>
      <c r="AB56" s="111" t="str">
        <f t="shared" ca="1" si="19"/>
        <v/>
      </c>
      <c r="AC56" s="111" t="str">
        <f t="shared" ca="1" si="19"/>
        <v/>
      </c>
      <c r="AD56" s="111" t="str">
        <f t="shared" ca="1" si="19"/>
        <v/>
      </c>
      <c r="AE56" s="111" t="str">
        <f t="shared" ca="1" si="19"/>
        <v/>
      </c>
      <c r="AF56" s="111" t="str">
        <f t="shared" ca="1" si="19"/>
        <v/>
      </c>
      <c r="AG56" s="111" t="str">
        <f t="shared" si="19"/>
        <v>C</v>
      </c>
      <c r="AH56" s="111" t="str">
        <f t="shared" si="19"/>
        <v>C</v>
      </c>
      <c r="AI56" s="111" t="str">
        <f t="shared" ca="1" si="19"/>
        <v/>
      </c>
      <c r="AJ56" s="111" t="str">
        <f t="shared" ca="1" si="19"/>
        <v/>
      </c>
      <c r="AK56" s="111" t="str">
        <f t="shared" ca="1" si="19"/>
        <v/>
      </c>
      <c r="AL56" s="111" t="str">
        <f t="shared" ca="1" si="19"/>
        <v/>
      </c>
      <c r="AM56" s="111" t="str">
        <f t="shared" ca="1" si="18"/>
        <v/>
      </c>
      <c r="AN56" s="111" t="str">
        <f t="shared" si="18"/>
        <v>C</v>
      </c>
      <c r="AO56" s="111" t="str">
        <f t="shared" si="18"/>
        <v>C</v>
      </c>
      <c r="AP56" s="111" t="str">
        <f t="shared" ca="1" si="18"/>
        <v/>
      </c>
      <c r="AQ56" s="111" t="str">
        <f t="shared" ca="1" si="18"/>
        <v/>
      </c>
      <c r="AR56" s="111" t="str">
        <f t="shared" ca="1" si="18"/>
        <v/>
      </c>
      <c r="AS56" s="111" t="str">
        <f t="shared" ca="1" si="18"/>
        <v/>
      </c>
    </row>
    <row r="57" spans="1:45">
      <c r="A57" s="95" t="str">
        <f t="shared" ca="1" si="17"/>
        <v/>
      </c>
      <c r="B57" s="96"/>
      <c r="C57" s="97"/>
      <c r="D57" s="98"/>
      <c r="E57" s="99"/>
      <c r="F57" s="100" t="str">
        <f t="shared" ca="1" si="4"/>
        <v/>
      </c>
      <c r="G57" s="162">
        <f ca="1">IF(OR(F57="V",F57="M0.5",F57="F"),NETWORKDAYS(D57,E57,Calendrier!$N$5:$N$18)*0.5,NETWORKDAYS(D57,E57,Calendrier!$N$5:$N$18))</f>
        <v>0</v>
      </c>
      <c r="H57" s="111" t="str">
        <f t="shared" ca="1" si="20"/>
        <v/>
      </c>
      <c r="I57" s="111" t="str">
        <f t="shared" ca="1" si="20"/>
        <v/>
      </c>
      <c r="J57" s="111" t="str">
        <f t="shared" ca="1" si="20"/>
        <v/>
      </c>
      <c r="K57" s="111" t="str">
        <f t="shared" ca="1" si="20"/>
        <v/>
      </c>
      <c r="L57" s="111" t="str">
        <f t="shared" si="20"/>
        <v>C</v>
      </c>
      <c r="M57" s="111" t="str">
        <f t="shared" si="20"/>
        <v>C</v>
      </c>
      <c r="N57" s="111" t="str">
        <f t="shared" ca="1" si="20"/>
        <v/>
      </c>
      <c r="O57" s="111" t="str">
        <f t="shared" ca="1" si="20"/>
        <v/>
      </c>
      <c r="P57" s="111" t="str">
        <f t="shared" ca="1" si="20"/>
        <v/>
      </c>
      <c r="Q57" s="111" t="str">
        <f t="shared" ca="1" si="20"/>
        <v/>
      </c>
      <c r="R57" s="111" t="str">
        <f t="shared" ca="1" si="20"/>
        <v/>
      </c>
      <c r="S57" s="111" t="str">
        <f t="shared" si="20"/>
        <v>C</v>
      </c>
      <c r="T57" s="111" t="str">
        <f t="shared" si="20"/>
        <v>C</v>
      </c>
      <c r="U57" s="111" t="str">
        <f t="shared" ca="1" si="20"/>
        <v/>
      </c>
      <c r="V57" s="111" t="str">
        <f t="shared" ca="1" si="20"/>
        <v/>
      </c>
      <c r="W57" s="111" t="str">
        <f t="shared" ca="1" si="20"/>
        <v/>
      </c>
      <c r="X57" s="111" t="str">
        <f t="shared" ca="1" si="19"/>
        <v/>
      </c>
      <c r="Y57" s="111" t="str">
        <f t="shared" ca="1" si="19"/>
        <v/>
      </c>
      <c r="Z57" s="111" t="str">
        <f t="shared" si="19"/>
        <v>C</v>
      </c>
      <c r="AA57" s="111" t="str">
        <f t="shared" si="19"/>
        <v>C</v>
      </c>
      <c r="AB57" s="111" t="str">
        <f t="shared" ca="1" si="19"/>
        <v/>
      </c>
      <c r="AC57" s="111" t="str">
        <f t="shared" ca="1" si="19"/>
        <v/>
      </c>
      <c r="AD57" s="111" t="str">
        <f t="shared" ca="1" si="19"/>
        <v/>
      </c>
      <c r="AE57" s="111" t="str">
        <f t="shared" ca="1" si="19"/>
        <v/>
      </c>
      <c r="AF57" s="111" t="str">
        <f t="shared" ca="1" si="19"/>
        <v/>
      </c>
      <c r="AG57" s="111" t="str">
        <f t="shared" si="19"/>
        <v>C</v>
      </c>
      <c r="AH57" s="111" t="str">
        <f t="shared" si="19"/>
        <v>C</v>
      </c>
      <c r="AI57" s="111" t="str">
        <f t="shared" ca="1" si="19"/>
        <v/>
      </c>
      <c r="AJ57" s="111" t="str">
        <f t="shared" ca="1" si="19"/>
        <v/>
      </c>
      <c r="AK57" s="111" t="str">
        <f t="shared" ca="1" si="19"/>
        <v/>
      </c>
      <c r="AL57" s="111" t="str">
        <f t="shared" ca="1" si="19"/>
        <v/>
      </c>
      <c r="AM57" s="111" t="str">
        <f t="shared" ca="1" si="18"/>
        <v/>
      </c>
      <c r="AN57" s="111" t="str">
        <f t="shared" si="18"/>
        <v>C</v>
      </c>
      <c r="AO57" s="111" t="str">
        <f t="shared" si="18"/>
        <v>C</v>
      </c>
      <c r="AP57" s="111" t="str">
        <f t="shared" ca="1" si="18"/>
        <v/>
      </c>
      <c r="AQ57" s="111" t="str">
        <f t="shared" ca="1" si="18"/>
        <v/>
      </c>
      <c r="AR57" s="111" t="str">
        <f t="shared" ca="1" si="18"/>
        <v/>
      </c>
      <c r="AS57" s="111" t="str">
        <f t="shared" ca="1" si="18"/>
        <v/>
      </c>
    </row>
    <row r="58" spans="1:45">
      <c r="A58" s="95" t="str">
        <f t="shared" ca="1" si="17"/>
        <v/>
      </c>
      <c r="B58" s="96"/>
      <c r="C58" s="97"/>
      <c r="D58" s="98"/>
      <c r="E58" s="99"/>
      <c r="F58" s="100" t="str">
        <f t="shared" ca="1" si="4"/>
        <v/>
      </c>
      <c r="G58" s="162">
        <f ca="1">IF(OR(F58="V",F58="M0.5",F58="F"),NETWORKDAYS(D58,E58,Calendrier!$N$5:$N$18)*0.5,NETWORKDAYS(D58,E58,Calendrier!$N$5:$N$18))</f>
        <v>0</v>
      </c>
      <c r="H58" s="111" t="str">
        <f t="shared" ca="1" si="20"/>
        <v/>
      </c>
      <c r="I58" s="111" t="str">
        <f t="shared" ca="1" si="20"/>
        <v/>
      </c>
      <c r="J58" s="111" t="str">
        <f t="shared" ca="1" si="20"/>
        <v/>
      </c>
      <c r="K58" s="111" t="str">
        <f t="shared" ca="1" si="20"/>
        <v/>
      </c>
      <c r="L58" s="111" t="str">
        <f t="shared" si="20"/>
        <v>C</v>
      </c>
      <c r="M58" s="111" t="str">
        <f t="shared" si="20"/>
        <v>C</v>
      </c>
      <c r="N58" s="111" t="str">
        <f t="shared" ca="1" si="20"/>
        <v/>
      </c>
      <c r="O58" s="111" t="str">
        <f t="shared" ca="1" si="20"/>
        <v/>
      </c>
      <c r="P58" s="111" t="str">
        <f t="shared" ca="1" si="20"/>
        <v/>
      </c>
      <c r="Q58" s="111" t="str">
        <f t="shared" ca="1" si="20"/>
        <v/>
      </c>
      <c r="R58" s="111" t="str">
        <f t="shared" ca="1" si="20"/>
        <v/>
      </c>
      <c r="S58" s="111" t="str">
        <f t="shared" si="20"/>
        <v>C</v>
      </c>
      <c r="T58" s="111" t="str">
        <f t="shared" si="20"/>
        <v>C</v>
      </c>
      <c r="U58" s="111" t="str">
        <f t="shared" ca="1" si="20"/>
        <v/>
      </c>
      <c r="V58" s="111" t="str">
        <f t="shared" ca="1" si="20"/>
        <v/>
      </c>
      <c r="W58" s="111" t="str">
        <f t="shared" ca="1" si="20"/>
        <v/>
      </c>
      <c r="X58" s="111" t="str">
        <f t="shared" ca="1" si="19"/>
        <v/>
      </c>
      <c r="Y58" s="111" t="str">
        <f t="shared" ca="1" si="19"/>
        <v/>
      </c>
      <c r="Z58" s="111" t="str">
        <f t="shared" si="19"/>
        <v>C</v>
      </c>
      <c r="AA58" s="111" t="str">
        <f t="shared" si="19"/>
        <v>C</v>
      </c>
      <c r="AB58" s="111" t="str">
        <f t="shared" ca="1" si="19"/>
        <v/>
      </c>
      <c r="AC58" s="111" t="str">
        <f t="shared" ca="1" si="19"/>
        <v/>
      </c>
      <c r="AD58" s="111" t="str">
        <f t="shared" ca="1" si="19"/>
        <v/>
      </c>
      <c r="AE58" s="111" t="str">
        <f t="shared" ca="1" si="19"/>
        <v/>
      </c>
      <c r="AF58" s="111" t="str">
        <f t="shared" ca="1" si="19"/>
        <v/>
      </c>
      <c r="AG58" s="111" t="str">
        <f t="shared" si="19"/>
        <v>C</v>
      </c>
      <c r="AH58" s="111" t="str">
        <f t="shared" si="19"/>
        <v>C</v>
      </c>
      <c r="AI58" s="111" t="str">
        <f t="shared" ca="1" si="19"/>
        <v/>
      </c>
      <c r="AJ58" s="111" t="str">
        <f t="shared" ca="1" si="19"/>
        <v/>
      </c>
      <c r="AK58" s="111" t="str">
        <f t="shared" ca="1" si="19"/>
        <v/>
      </c>
      <c r="AL58" s="111" t="str">
        <f t="shared" ca="1" si="19"/>
        <v/>
      </c>
      <c r="AM58" s="111" t="str">
        <f t="shared" ca="1" si="18"/>
        <v/>
      </c>
      <c r="AN58" s="111" t="str">
        <f t="shared" si="18"/>
        <v>C</v>
      </c>
      <c r="AO58" s="111" t="str">
        <f t="shared" si="18"/>
        <v>C</v>
      </c>
      <c r="AP58" s="111" t="str">
        <f t="shared" ca="1" si="18"/>
        <v/>
      </c>
      <c r="AQ58" s="111" t="str">
        <f t="shared" ca="1" si="18"/>
        <v/>
      </c>
      <c r="AR58" s="111" t="str">
        <f t="shared" ca="1" si="18"/>
        <v/>
      </c>
      <c r="AS58" s="111" t="str">
        <f t="shared" ca="1" si="18"/>
        <v/>
      </c>
    </row>
    <row r="59" spans="1:45">
      <c r="A59" s="95" t="str">
        <f t="shared" ca="1" si="17"/>
        <v/>
      </c>
      <c r="B59" s="96"/>
      <c r="C59" s="97"/>
      <c r="D59" s="98"/>
      <c r="E59" s="99"/>
      <c r="F59" s="100" t="str">
        <f t="shared" ca="1" si="4"/>
        <v/>
      </c>
      <c r="G59" s="162">
        <f ca="1">IF(OR(F59="V",F59="M0.5",F59="F"),NETWORKDAYS(D59,E59,Calendrier!$N$5:$N$18)*0.5,NETWORKDAYS(D59,E59,Calendrier!$N$5:$N$18))</f>
        <v>0</v>
      </c>
      <c r="H59" s="111" t="str">
        <f t="shared" ca="1" si="20"/>
        <v/>
      </c>
      <c r="I59" s="111" t="str">
        <f t="shared" ca="1" si="20"/>
        <v/>
      </c>
      <c r="J59" s="111" t="str">
        <f t="shared" ca="1" si="20"/>
        <v/>
      </c>
      <c r="K59" s="111" t="str">
        <f t="shared" ca="1" si="20"/>
        <v/>
      </c>
      <c r="L59" s="111" t="str">
        <f t="shared" si="20"/>
        <v>C</v>
      </c>
      <c r="M59" s="111" t="str">
        <f t="shared" si="20"/>
        <v>C</v>
      </c>
      <c r="N59" s="111" t="str">
        <f t="shared" ca="1" si="20"/>
        <v/>
      </c>
      <c r="O59" s="111" t="str">
        <f t="shared" ca="1" si="20"/>
        <v/>
      </c>
      <c r="P59" s="111" t="str">
        <f t="shared" ca="1" si="20"/>
        <v/>
      </c>
      <c r="Q59" s="111" t="str">
        <f t="shared" ca="1" si="20"/>
        <v/>
      </c>
      <c r="R59" s="111" t="str">
        <f t="shared" ca="1" si="20"/>
        <v/>
      </c>
      <c r="S59" s="111" t="str">
        <f t="shared" si="20"/>
        <v>C</v>
      </c>
      <c r="T59" s="111" t="str">
        <f t="shared" si="20"/>
        <v>C</v>
      </c>
      <c r="U59" s="111" t="str">
        <f t="shared" ca="1" si="20"/>
        <v/>
      </c>
      <c r="V59" s="111" t="str">
        <f t="shared" ca="1" si="20"/>
        <v/>
      </c>
      <c r="W59" s="111" t="str">
        <f t="shared" ca="1" si="20"/>
        <v/>
      </c>
      <c r="X59" s="111" t="str">
        <f t="shared" ca="1" si="19"/>
        <v/>
      </c>
      <c r="Y59" s="111" t="str">
        <f t="shared" ca="1" si="19"/>
        <v/>
      </c>
      <c r="Z59" s="111" t="str">
        <f t="shared" si="19"/>
        <v>C</v>
      </c>
      <c r="AA59" s="111" t="str">
        <f t="shared" si="19"/>
        <v>C</v>
      </c>
      <c r="AB59" s="111" t="str">
        <f t="shared" ca="1" si="19"/>
        <v/>
      </c>
      <c r="AC59" s="111" t="str">
        <f t="shared" ca="1" si="19"/>
        <v/>
      </c>
      <c r="AD59" s="111" t="str">
        <f t="shared" ca="1" si="19"/>
        <v/>
      </c>
      <c r="AE59" s="111" t="str">
        <f t="shared" ca="1" si="19"/>
        <v/>
      </c>
      <c r="AF59" s="111" t="str">
        <f t="shared" ca="1" si="19"/>
        <v/>
      </c>
      <c r="AG59" s="111" t="str">
        <f t="shared" si="19"/>
        <v>C</v>
      </c>
      <c r="AH59" s="111" t="str">
        <f t="shared" si="19"/>
        <v>C</v>
      </c>
      <c r="AI59" s="111" t="str">
        <f t="shared" ca="1" si="19"/>
        <v/>
      </c>
      <c r="AJ59" s="111" t="str">
        <f t="shared" ca="1" si="19"/>
        <v/>
      </c>
      <c r="AK59" s="111" t="str">
        <f t="shared" ca="1" si="19"/>
        <v/>
      </c>
      <c r="AL59" s="111" t="str">
        <f t="shared" ca="1" si="19"/>
        <v/>
      </c>
      <c r="AM59" s="111" t="str">
        <f t="shared" ca="1" si="18"/>
        <v/>
      </c>
      <c r="AN59" s="111" t="str">
        <f t="shared" si="18"/>
        <v>C</v>
      </c>
      <c r="AO59" s="111" t="str">
        <f t="shared" si="18"/>
        <v>C</v>
      </c>
      <c r="AP59" s="111" t="str">
        <f t="shared" ca="1" si="18"/>
        <v/>
      </c>
      <c r="AQ59" s="111" t="str">
        <f t="shared" ca="1" si="18"/>
        <v/>
      </c>
      <c r="AR59" s="111" t="str">
        <f t="shared" ca="1" si="18"/>
        <v/>
      </c>
      <c r="AS59" s="111" t="str">
        <f t="shared" ca="1" si="18"/>
        <v/>
      </c>
    </row>
    <row r="60" spans="1:45">
      <c r="A60" s="95" t="str">
        <f t="shared" ca="1" si="17"/>
        <v/>
      </c>
      <c r="B60" s="96"/>
      <c r="C60" s="97"/>
      <c r="D60" s="98"/>
      <c r="E60" s="99"/>
      <c r="F60" s="100" t="str">
        <f t="shared" ca="1" si="4"/>
        <v/>
      </c>
      <c r="G60" s="162">
        <f ca="1">IF(OR(F60="V",F60="M0.5",F60="F"),NETWORKDAYS(D60,E60,Calendrier!$N$5:$N$18)*0.5,NETWORKDAYS(D60,E60,Calendrier!$N$5:$N$18))</f>
        <v>0</v>
      </c>
      <c r="H60" s="111" t="str">
        <f t="shared" ca="1" si="20"/>
        <v/>
      </c>
      <c r="I60" s="111" t="str">
        <f t="shared" ca="1" si="20"/>
        <v/>
      </c>
      <c r="J60" s="111" t="str">
        <f t="shared" ca="1" si="20"/>
        <v/>
      </c>
      <c r="K60" s="111" t="str">
        <f t="shared" ca="1" si="20"/>
        <v/>
      </c>
      <c r="L60" s="111" t="str">
        <f t="shared" si="20"/>
        <v>C</v>
      </c>
      <c r="M60" s="111" t="str">
        <f t="shared" si="20"/>
        <v>C</v>
      </c>
      <c r="N60" s="111" t="str">
        <f t="shared" ca="1" si="20"/>
        <v/>
      </c>
      <c r="O60" s="111" t="str">
        <f t="shared" ca="1" si="20"/>
        <v/>
      </c>
      <c r="P60" s="111" t="str">
        <f t="shared" ca="1" si="20"/>
        <v/>
      </c>
      <c r="Q60" s="111" t="str">
        <f t="shared" ca="1" si="20"/>
        <v/>
      </c>
      <c r="R60" s="111" t="str">
        <f t="shared" ca="1" si="20"/>
        <v/>
      </c>
      <c r="S60" s="111" t="str">
        <f t="shared" si="20"/>
        <v>C</v>
      </c>
      <c r="T60" s="111" t="str">
        <f t="shared" si="20"/>
        <v>C</v>
      </c>
      <c r="U60" s="111" t="str">
        <f t="shared" ca="1" si="20"/>
        <v/>
      </c>
      <c r="V60" s="111" t="str">
        <f t="shared" ca="1" si="20"/>
        <v/>
      </c>
      <c r="W60" s="111" t="str">
        <f t="shared" ca="1" si="20"/>
        <v/>
      </c>
      <c r="X60" s="111" t="str">
        <f t="shared" ca="1" si="19"/>
        <v/>
      </c>
      <c r="Y60" s="111" t="str">
        <f t="shared" ca="1" si="19"/>
        <v/>
      </c>
      <c r="Z60" s="111" t="str">
        <f t="shared" si="19"/>
        <v>C</v>
      </c>
      <c r="AA60" s="111" t="str">
        <f t="shared" si="19"/>
        <v>C</v>
      </c>
      <c r="AB60" s="111" t="str">
        <f t="shared" ca="1" si="19"/>
        <v/>
      </c>
      <c r="AC60" s="111" t="str">
        <f t="shared" ca="1" si="19"/>
        <v/>
      </c>
      <c r="AD60" s="111" t="str">
        <f t="shared" ca="1" si="19"/>
        <v/>
      </c>
      <c r="AE60" s="111" t="str">
        <f t="shared" ca="1" si="19"/>
        <v/>
      </c>
      <c r="AF60" s="111" t="str">
        <f t="shared" ca="1" si="19"/>
        <v/>
      </c>
      <c r="AG60" s="111" t="str">
        <f t="shared" si="19"/>
        <v>C</v>
      </c>
      <c r="AH60" s="111" t="str">
        <f t="shared" si="19"/>
        <v>C</v>
      </c>
      <c r="AI60" s="111" t="str">
        <f t="shared" ca="1" si="19"/>
        <v/>
      </c>
      <c r="AJ60" s="111" t="str">
        <f t="shared" ca="1" si="19"/>
        <v/>
      </c>
      <c r="AK60" s="111" t="str">
        <f t="shared" ca="1" si="19"/>
        <v/>
      </c>
      <c r="AL60" s="111" t="str">
        <f t="shared" ca="1" si="19"/>
        <v/>
      </c>
      <c r="AM60" s="111" t="str">
        <f t="shared" ca="1" si="18"/>
        <v/>
      </c>
      <c r="AN60" s="111" t="str">
        <f t="shared" si="18"/>
        <v>C</v>
      </c>
      <c r="AO60" s="111" t="str">
        <f t="shared" si="18"/>
        <v>C</v>
      </c>
      <c r="AP60" s="111" t="str">
        <f t="shared" ca="1" si="18"/>
        <v/>
      </c>
      <c r="AQ60" s="111" t="str">
        <f t="shared" ca="1" si="18"/>
        <v/>
      </c>
      <c r="AR60" s="111" t="str">
        <f t="shared" ca="1" si="18"/>
        <v/>
      </c>
      <c r="AS60" s="111" t="str">
        <f t="shared" ca="1" si="18"/>
        <v/>
      </c>
    </row>
    <row r="61" spans="1:45">
      <c r="A61" s="95" t="str">
        <f t="shared" ca="1" si="17"/>
        <v/>
      </c>
      <c r="B61" s="96"/>
      <c r="C61" s="97"/>
      <c r="D61" s="98"/>
      <c r="E61" s="99"/>
      <c r="F61" s="100" t="str">
        <f t="shared" ca="1" si="4"/>
        <v/>
      </c>
      <c r="G61" s="162">
        <f ca="1">IF(OR(F61="V",F61="M0.5",F61="F"),NETWORKDAYS(D61,E61,Calendrier!$N$5:$N$18)*0.5,NETWORKDAYS(D61,E61,Calendrier!$N$5:$N$18))</f>
        <v>0</v>
      </c>
      <c r="H61" s="111" t="str">
        <f t="shared" ca="1" si="20"/>
        <v/>
      </c>
      <c r="I61" s="111" t="str">
        <f t="shared" ca="1" si="20"/>
        <v/>
      </c>
      <c r="J61" s="111" t="str">
        <f t="shared" ca="1" si="20"/>
        <v/>
      </c>
      <c r="K61" s="111" t="str">
        <f t="shared" ca="1" si="20"/>
        <v/>
      </c>
      <c r="L61" s="111" t="str">
        <f t="shared" si="20"/>
        <v>C</v>
      </c>
      <c r="M61" s="111" t="str">
        <f t="shared" si="20"/>
        <v>C</v>
      </c>
      <c r="N61" s="111" t="str">
        <f t="shared" ca="1" si="20"/>
        <v/>
      </c>
      <c r="O61" s="111" t="str">
        <f t="shared" ca="1" si="20"/>
        <v/>
      </c>
      <c r="P61" s="111" t="str">
        <f t="shared" ca="1" si="20"/>
        <v/>
      </c>
      <c r="Q61" s="111" t="str">
        <f t="shared" ca="1" si="20"/>
        <v/>
      </c>
      <c r="R61" s="111" t="str">
        <f t="shared" ca="1" si="20"/>
        <v/>
      </c>
      <c r="S61" s="111" t="str">
        <f t="shared" si="20"/>
        <v>C</v>
      </c>
      <c r="T61" s="111" t="str">
        <f t="shared" si="20"/>
        <v>C</v>
      </c>
      <c r="U61" s="111" t="str">
        <f t="shared" ca="1" si="20"/>
        <v/>
      </c>
      <c r="V61" s="111" t="str">
        <f t="shared" ca="1" si="20"/>
        <v/>
      </c>
      <c r="W61" s="111" t="str">
        <f t="shared" ca="1" si="20"/>
        <v/>
      </c>
      <c r="X61" s="111" t="str">
        <f t="shared" ca="1" si="19"/>
        <v/>
      </c>
      <c r="Y61" s="111" t="str">
        <f t="shared" ca="1" si="19"/>
        <v/>
      </c>
      <c r="Z61" s="111" t="str">
        <f t="shared" si="19"/>
        <v>C</v>
      </c>
      <c r="AA61" s="111" t="str">
        <f t="shared" si="19"/>
        <v>C</v>
      </c>
      <c r="AB61" s="111" t="str">
        <f t="shared" ca="1" si="19"/>
        <v/>
      </c>
      <c r="AC61" s="111" t="str">
        <f t="shared" ca="1" si="19"/>
        <v/>
      </c>
      <c r="AD61" s="111" t="str">
        <f t="shared" ca="1" si="19"/>
        <v/>
      </c>
      <c r="AE61" s="111" t="str">
        <f t="shared" ca="1" si="19"/>
        <v/>
      </c>
      <c r="AF61" s="111" t="str">
        <f t="shared" ca="1" si="19"/>
        <v/>
      </c>
      <c r="AG61" s="111" t="str">
        <f t="shared" si="19"/>
        <v>C</v>
      </c>
      <c r="AH61" s="111" t="str">
        <f t="shared" si="19"/>
        <v>C</v>
      </c>
      <c r="AI61" s="111" t="str">
        <f t="shared" ca="1" si="19"/>
        <v/>
      </c>
      <c r="AJ61" s="111" t="str">
        <f t="shared" ca="1" si="19"/>
        <v/>
      </c>
      <c r="AK61" s="111" t="str">
        <f t="shared" ca="1" si="19"/>
        <v/>
      </c>
      <c r="AL61" s="111" t="str">
        <f t="shared" ca="1" si="19"/>
        <v/>
      </c>
      <c r="AM61" s="111" t="str">
        <f t="shared" ca="1" si="18"/>
        <v/>
      </c>
      <c r="AN61" s="111" t="str">
        <f t="shared" si="18"/>
        <v>C</v>
      </c>
      <c r="AO61" s="111" t="str">
        <f t="shared" si="18"/>
        <v>C</v>
      </c>
      <c r="AP61" s="111" t="str">
        <f t="shared" ca="1" si="18"/>
        <v/>
      </c>
      <c r="AQ61" s="111" t="str">
        <f t="shared" ca="1" si="18"/>
        <v/>
      </c>
      <c r="AR61" s="111" t="str">
        <f t="shared" ca="1" si="18"/>
        <v/>
      </c>
      <c r="AS61" s="111" t="str">
        <f t="shared" ca="1" si="18"/>
        <v/>
      </c>
    </row>
    <row r="62" spans="1:45">
      <c r="A62" s="95" t="str">
        <f t="shared" ca="1" si="17"/>
        <v/>
      </c>
      <c r="B62" s="96"/>
      <c r="C62" s="97"/>
      <c r="D62" s="98"/>
      <c r="E62" s="99"/>
      <c r="F62" s="100" t="str">
        <f t="shared" ca="1" si="4"/>
        <v/>
      </c>
      <c r="G62" s="162">
        <f ca="1">IF(OR(F62="V",F62="M0.5",F62="F"),NETWORKDAYS(D62,E62,Calendrier!$N$5:$N$18)*0.5,NETWORKDAYS(D62,E62,Calendrier!$N$5:$N$18))</f>
        <v>0</v>
      </c>
      <c r="H62" s="111" t="str">
        <f t="shared" ca="1" si="20"/>
        <v/>
      </c>
      <c r="I62" s="111" t="str">
        <f t="shared" ca="1" si="20"/>
        <v/>
      </c>
      <c r="J62" s="111" t="str">
        <f t="shared" ca="1" si="20"/>
        <v/>
      </c>
      <c r="K62" s="111" t="str">
        <f t="shared" ca="1" si="20"/>
        <v/>
      </c>
      <c r="L62" s="111" t="str">
        <f t="shared" si="20"/>
        <v>C</v>
      </c>
      <c r="M62" s="111" t="str">
        <f t="shared" si="20"/>
        <v>C</v>
      </c>
      <c r="N62" s="111" t="str">
        <f t="shared" ca="1" si="20"/>
        <v/>
      </c>
      <c r="O62" s="111" t="str">
        <f t="shared" ca="1" si="20"/>
        <v/>
      </c>
      <c r="P62" s="111" t="str">
        <f t="shared" ca="1" si="20"/>
        <v/>
      </c>
      <c r="Q62" s="111" t="str">
        <f t="shared" ca="1" si="20"/>
        <v/>
      </c>
      <c r="R62" s="111" t="str">
        <f t="shared" ca="1" si="20"/>
        <v/>
      </c>
      <c r="S62" s="111" t="str">
        <f t="shared" si="20"/>
        <v>C</v>
      </c>
      <c r="T62" s="111" t="str">
        <f t="shared" si="20"/>
        <v>C</v>
      </c>
      <c r="U62" s="111" t="str">
        <f t="shared" ca="1" si="20"/>
        <v/>
      </c>
      <c r="V62" s="111" t="str">
        <f t="shared" ca="1" si="20"/>
        <v/>
      </c>
      <c r="W62" s="111" t="str">
        <f t="shared" ca="1" si="20"/>
        <v/>
      </c>
      <c r="X62" s="111" t="str">
        <f t="shared" ca="1" si="19"/>
        <v/>
      </c>
      <c r="Y62" s="111" t="str">
        <f t="shared" ca="1" si="19"/>
        <v/>
      </c>
      <c r="Z62" s="111" t="str">
        <f t="shared" si="19"/>
        <v>C</v>
      </c>
      <c r="AA62" s="111" t="str">
        <f t="shared" si="19"/>
        <v>C</v>
      </c>
      <c r="AB62" s="111" t="str">
        <f t="shared" ca="1" si="19"/>
        <v/>
      </c>
      <c r="AC62" s="111" t="str">
        <f t="shared" ca="1" si="19"/>
        <v/>
      </c>
      <c r="AD62" s="111" t="str">
        <f t="shared" ca="1" si="19"/>
        <v/>
      </c>
      <c r="AE62" s="111" t="str">
        <f t="shared" ca="1" si="19"/>
        <v/>
      </c>
      <c r="AF62" s="111" t="str">
        <f t="shared" ca="1" si="19"/>
        <v/>
      </c>
      <c r="AG62" s="111" t="str">
        <f t="shared" si="19"/>
        <v>C</v>
      </c>
      <c r="AH62" s="111" t="str">
        <f t="shared" si="19"/>
        <v>C</v>
      </c>
      <c r="AI62" s="111" t="str">
        <f t="shared" ca="1" si="19"/>
        <v/>
      </c>
      <c r="AJ62" s="111" t="str">
        <f t="shared" ca="1" si="19"/>
        <v/>
      </c>
      <c r="AK62" s="111" t="str">
        <f t="shared" ca="1" si="19"/>
        <v/>
      </c>
      <c r="AL62" s="111" t="str">
        <f t="shared" ca="1" si="19"/>
        <v/>
      </c>
      <c r="AM62" s="111" t="str">
        <f t="shared" ca="1" si="18"/>
        <v/>
      </c>
      <c r="AN62" s="111" t="str">
        <f t="shared" si="18"/>
        <v>C</v>
      </c>
      <c r="AO62" s="111" t="str">
        <f t="shared" si="18"/>
        <v>C</v>
      </c>
      <c r="AP62" s="111" t="str">
        <f t="shared" ca="1" si="18"/>
        <v/>
      </c>
      <c r="AQ62" s="111" t="str">
        <f t="shared" ca="1" si="18"/>
        <v/>
      </c>
      <c r="AR62" s="111" t="str">
        <f t="shared" ca="1" si="18"/>
        <v/>
      </c>
      <c r="AS62" s="111" t="str">
        <f t="shared" ca="1" si="18"/>
        <v/>
      </c>
    </row>
    <row r="63" spans="1:45">
      <c r="A63" s="95" t="str">
        <f t="shared" ca="1" si="17"/>
        <v/>
      </c>
      <c r="B63" s="96"/>
      <c r="C63" s="97"/>
      <c r="D63" s="98"/>
      <c r="E63" s="99"/>
      <c r="F63" s="100" t="str">
        <f t="shared" ca="1" si="4"/>
        <v/>
      </c>
      <c r="G63" s="162">
        <f ca="1">IF(OR(F63="V",F63="M0.5",F63="F"),NETWORKDAYS(D63,E63,Calendrier!$N$5:$N$18)*0.5,NETWORKDAYS(D63,E63,Calendrier!$N$5:$N$18))</f>
        <v>0</v>
      </c>
      <c r="H63" s="111" t="str">
        <f t="shared" ca="1" si="20"/>
        <v/>
      </c>
      <c r="I63" s="111" t="str">
        <f t="shared" ca="1" si="20"/>
        <v/>
      </c>
      <c r="J63" s="111" t="str">
        <f t="shared" ca="1" si="20"/>
        <v/>
      </c>
      <c r="K63" s="111" t="str">
        <f t="shared" ca="1" si="20"/>
        <v/>
      </c>
      <c r="L63" s="111" t="str">
        <f t="shared" si="20"/>
        <v>C</v>
      </c>
      <c r="M63" s="111" t="str">
        <f t="shared" si="20"/>
        <v>C</v>
      </c>
      <c r="N63" s="111" t="str">
        <f t="shared" ca="1" si="20"/>
        <v/>
      </c>
      <c r="O63" s="111" t="str">
        <f t="shared" ca="1" si="20"/>
        <v/>
      </c>
      <c r="P63" s="111" t="str">
        <f t="shared" ca="1" si="20"/>
        <v/>
      </c>
      <c r="Q63" s="111" t="str">
        <f t="shared" ca="1" si="20"/>
        <v/>
      </c>
      <c r="R63" s="111" t="str">
        <f t="shared" ca="1" si="20"/>
        <v/>
      </c>
      <c r="S63" s="111" t="str">
        <f t="shared" si="20"/>
        <v>C</v>
      </c>
      <c r="T63" s="111" t="str">
        <f t="shared" si="20"/>
        <v>C</v>
      </c>
      <c r="U63" s="111" t="str">
        <f t="shared" ca="1" si="20"/>
        <v/>
      </c>
      <c r="V63" s="111" t="str">
        <f t="shared" ca="1" si="20"/>
        <v/>
      </c>
      <c r="W63" s="111" t="str">
        <f t="shared" ca="1" si="20"/>
        <v/>
      </c>
      <c r="X63" s="111" t="str">
        <f t="shared" ca="1" si="19"/>
        <v/>
      </c>
      <c r="Y63" s="111" t="str">
        <f t="shared" ca="1" si="19"/>
        <v/>
      </c>
      <c r="Z63" s="111" t="str">
        <f t="shared" si="19"/>
        <v>C</v>
      </c>
      <c r="AA63" s="111" t="str">
        <f t="shared" si="19"/>
        <v>C</v>
      </c>
      <c r="AB63" s="111" t="str">
        <f t="shared" ca="1" si="19"/>
        <v/>
      </c>
      <c r="AC63" s="111" t="str">
        <f t="shared" ca="1" si="19"/>
        <v/>
      </c>
      <c r="AD63" s="111" t="str">
        <f t="shared" ca="1" si="19"/>
        <v/>
      </c>
      <c r="AE63" s="111" t="str">
        <f t="shared" ca="1" si="19"/>
        <v/>
      </c>
      <c r="AF63" s="111" t="str">
        <f t="shared" ca="1" si="19"/>
        <v/>
      </c>
      <c r="AG63" s="111" t="str">
        <f t="shared" si="19"/>
        <v>C</v>
      </c>
      <c r="AH63" s="111" t="str">
        <f t="shared" si="19"/>
        <v>C</v>
      </c>
      <c r="AI63" s="111" t="str">
        <f t="shared" ca="1" si="19"/>
        <v/>
      </c>
      <c r="AJ63" s="111" t="str">
        <f t="shared" ca="1" si="19"/>
        <v/>
      </c>
      <c r="AK63" s="111" t="str">
        <f t="shared" ca="1" si="19"/>
        <v/>
      </c>
      <c r="AL63" s="111" t="str">
        <f t="shared" ca="1" si="19"/>
        <v/>
      </c>
      <c r="AM63" s="111" t="str">
        <f t="shared" ca="1" si="18"/>
        <v/>
      </c>
      <c r="AN63" s="111" t="str">
        <f t="shared" si="18"/>
        <v>C</v>
      </c>
      <c r="AO63" s="111" t="str">
        <f t="shared" si="18"/>
        <v>C</v>
      </c>
      <c r="AP63" s="111" t="str">
        <f t="shared" ca="1" si="18"/>
        <v/>
      </c>
      <c r="AQ63" s="111" t="str">
        <f t="shared" ca="1" si="18"/>
        <v/>
      </c>
      <c r="AR63" s="111" t="str">
        <f t="shared" ca="1" si="18"/>
        <v/>
      </c>
      <c r="AS63" s="111" t="str">
        <f t="shared" ca="1" si="18"/>
        <v/>
      </c>
    </row>
    <row r="64" spans="1:45">
      <c r="A64" s="95" t="str">
        <f t="shared" ca="1" si="17"/>
        <v/>
      </c>
      <c r="B64" s="96"/>
      <c r="C64" s="97"/>
      <c r="D64" s="98"/>
      <c r="E64" s="99"/>
      <c r="F64" s="100" t="str">
        <f t="shared" ca="1" si="4"/>
        <v/>
      </c>
      <c r="G64" s="162">
        <f ca="1">IF(OR(F64="V",F64="M0.5",F64="F"),NETWORKDAYS(D64,E64,Calendrier!$N$5:$N$18)*0.5,NETWORKDAYS(D64,E64,Calendrier!$N$5:$N$18))</f>
        <v>0</v>
      </c>
      <c r="H64" s="111" t="str">
        <f t="shared" ca="1" si="20"/>
        <v/>
      </c>
      <c r="I64" s="111" t="str">
        <f t="shared" ca="1" si="20"/>
        <v/>
      </c>
      <c r="J64" s="111" t="str">
        <f t="shared" ca="1" si="20"/>
        <v/>
      </c>
      <c r="K64" s="111" t="str">
        <f t="shared" ca="1" si="20"/>
        <v/>
      </c>
      <c r="L64" s="111" t="str">
        <f t="shared" si="20"/>
        <v>C</v>
      </c>
      <c r="M64" s="111" t="str">
        <f t="shared" si="20"/>
        <v>C</v>
      </c>
      <c r="N64" s="111" t="str">
        <f t="shared" ca="1" si="20"/>
        <v/>
      </c>
      <c r="O64" s="111" t="str">
        <f t="shared" ca="1" si="20"/>
        <v/>
      </c>
      <c r="P64" s="111" t="str">
        <f t="shared" ca="1" si="20"/>
        <v/>
      </c>
      <c r="Q64" s="111" t="str">
        <f t="shared" ca="1" si="20"/>
        <v/>
      </c>
      <c r="R64" s="111" t="str">
        <f t="shared" ca="1" si="20"/>
        <v/>
      </c>
      <c r="S64" s="111" t="str">
        <f t="shared" si="20"/>
        <v>C</v>
      </c>
      <c r="T64" s="111" t="str">
        <f t="shared" si="20"/>
        <v>C</v>
      </c>
      <c r="U64" s="111" t="str">
        <f t="shared" ca="1" si="20"/>
        <v/>
      </c>
      <c r="V64" s="111" t="str">
        <f t="shared" ca="1" si="20"/>
        <v/>
      </c>
      <c r="W64" s="111" t="str">
        <f t="shared" ca="1" si="20"/>
        <v/>
      </c>
      <c r="X64" s="111" t="str">
        <f t="shared" ca="1" si="19"/>
        <v/>
      </c>
      <c r="Y64" s="111" t="str">
        <f t="shared" ca="1" si="19"/>
        <v/>
      </c>
      <c r="Z64" s="111" t="str">
        <f t="shared" si="19"/>
        <v>C</v>
      </c>
      <c r="AA64" s="111" t="str">
        <f t="shared" si="19"/>
        <v>C</v>
      </c>
      <c r="AB64" s="111" t="str">
        <f t="shared" ca="1" si="19"/>
        <v/>
      </c>
      <c r="AC64" s="111" t="str">
        <f t="shared" ca="1" si="19"/>
        <v/>
      </c>
      <c r="AD64" s="111" t="str">
        <f t="shared" ca="1" si="19"/>
        <v/>
      </c>
      <c r="AE64" s="111" t="str">
        <f t="shared" ca="1" si="19"/>
        <v/>
      </c>
      <c r="AF64" s="111" t="str">
        <f t="shared" ca="1" si="19"/>
        <v/>
      </c>
      <c r="AG64" s="111" t="str">
        <f t="shared" si="19"/>
        <v>C</v>
      </c>
      <c r="AH64" s="111" t="str">
        <f t="shared" si="19"/>
        <v>C</v>
      </c>
      <c r="AI64" s="111" t="str">
        <f t="shared" ca="1" si="19"/>
        <v/>
      </c>
      <c r="AJ64" s="111" t="str">
        <f t="shared" ca="1" si="19"/>
        <v/>
      </c>
      <c r="AK64" s="111" t="str">
        <f t="shared" ca="1" si="19"/>
        <v/>
      </c>
      <c r="AL64" s="111" t="str">
        <f t="shared" ca="1" si="19"/>
        <v/>
      </c>
      <c r="AM64" s="111" t="str">
        <f t="shared" ca="1" si="18"/>
        <v/>
      </c>
      <c r="AN64" s="111" t="str">
        <f t="shared" si="18"/>
        <v>C</v>
      </c>
      <c r="AO64" s="111" t="str">
        <f t="shared" si="18"/>
        <v>C</v>
      </c>
      <c r="AP64" s="111" t="str">
        <f t="shared" ca="1" si="18"/>
        <v/>
      </c>
      <c r="AQ64" s="111" t="str">
        <f t="shared" ca="1" si="18"/>
        <v/>
      </c>
      <c r="AR64" s="111" t="str">
        <f t="shared" ca="1" si="18"/>
        <v/>
      </c>
      <c r="AS64" s="111" t="str">
        <f t="shared" ca="1" si="18"/>
        <v/>
      </c>
    </row>
    <row r="65" spans="1:45">
      <c r="A65" s="95" t="str">
        <f t="shared" ca="1" si="17"/>
        <v/>
      </c>
      <c r="B65" s="96"/>
      <c r="C65" s="97"/>
      <c r="D65" s="98"/>
      <c r="E65" s="99"/>
      <c r="F65" s="100" t="str">
        <f t="shared" ca="1" si="4"/>
        <v/>
      </c>
      <c r="G65" s="162">
        <f ca="1">IF(OR(F65="V",F65="M0.5",F65="F"),NETWORKDAYS(D65,E65,Calendrier!$N$5:$N$18)*0.5,NETWORKDAYS(D65,E65,Calendrier!$N$5:$N$18))</f>
        <v>0</v>
      </c>
      <c r="H65" s="111" t="str">
        <f t="shared" ca="1" si="20"/>
        <v/>
      </c>
      <c r="I65" s="111" t="str">
        <f t="shared" ca="1" si="20"/>
        <v/>
      </c>
      <c r="J65" s="111" t="str">
        <f t="shared" ca="1" si="20"/>
        <v/>
      </c>
      <c r="K65" s="111" t="str">
        <f t="shared" ca="1" si="20"/>
        <v/>
      </c>
      <c r="L65" s="111" t="str">
        <f t="shared" si="20"/>
        <v>C</v>
      </c>
      <c r="M65" s="111" t="str">
        <f t="shared" si="20"/>
        <v>C</v>
      </c>
      <c r="N65" s="111" t="str">
        <f t="shared" ca="1" si="20"/>
        <v/>
      </c>
      <c r="O65" s="111" t="str">
        <f t="shared" ca="1" si="20"/>
        <v/>
      </c>
      <c r="P65" s="111" t="str">
        <f t="shared" ca="1" si="20"/>
        <v/>
      </c>
      <c r="Q65" s="111" t="str">
        <f t="shared" ca="1" si="20"/>
        <v/>
      </c>
      <c r="R65" s="111" t="str">
        <f t="shared" ca="1" si="20"/>
        <v/>
      </c>
      <c r="S65" s="111" t="str">
        <f t="shared" si="20"/>
        <v>C</v>
      </c>
      <c r="T65" s="111" t="str">
        <f t="shared" si="20"/>
        <v>C</v>
      </c>
      <c r="U65" s="111" t="str">
        <f t="shared" ca="1" si="20"/>
        <v/>
      </c>
      <c r="V65" s="111" t="str">
        <f t="shared" ca="1" si="20"/>
        <v/>
      </c>
      <c r="W65" s="111" t="str">
        <f t="shared" ca="1" si="20"/>
        <v/>
      </c>
      <c r="X65" s="111" t="str">
        <f t="shared" ca="1" si="19"/>
        <v/>
      </c>
      <c r="Y65" s="111" t="str">
        <f t="shared" ca="1" si="19"/>
        <v/>
      </c>
      <c r="Z65" s="111" t="str">
        <f t="shared" si="19"/>
        <v>C</v>
      </c>
      <c r="AA65" s="111" t="str">
        <f t="shared" si="19"/>
        <v>C</v>
      </c>
      <c r="AB65" s="111" t="str">
        <f t="shared" ca="1" si="19"/>
        <v/>
      </c>
      <c r="AC65" s="111" t="str">
        <f t="shared" ca="1" si="19"/>
        <v/>
      </c>
      <c r="AD65" s="111" t="str">
        <f t="shared" ca="1" si="19"/>
        <v/>
      </c>
      <c r="AE65" s="111" t="str">
        <f t="shared" ca="1" si="19"/>
        <v/>
      </c>
      <c r="AF65" s="111" t="str">
        <f t="shared" ca="1" si="19"/>
        <v/>
      </c>
      <c r="AG65" s="111" t="str">
        <f t="shared" si="19"/>
        <v>C</v>
      </c>
      <c r="AH65" s="111" t="str">
        <f t="shared" si="19"/>
        <v>C</v>
      </c>
      <c r="AI65" s="111" t="str">
        <f t="shared" ca="1" si="19"/>
        <v/>
      </c>
      <c r="AJ65" s="111" t="str">
        <f t="shared" ca="1" si="19"/>
        <v/>
      </c>
      <c r="AK65" s="111" t="str">
        <f t="shared" ca="1" si="19"/>
        <v/>
      </c>
      <c r="AL65" s="111" t="str">
        <f t="shared" ca="1" si="19"/>
        <v/>
      </c>
      <c r="AM65" s="111" t="str">
        <f t="shared" ca="1" si="18"/>
        <v/>
      </c>
      <c r="AN65" s="111" t="str">
        <f t="shared" si="18"/>
        <v>C</v>
      </c>
      <c r="AO65" s="111" t="str">
        <f t="shared" si="18"/>
        <v>C</v>
      </c>
      <c r="AP65" s="111" t="str">
        <f t="shared" ca="1" si="18"/>
        <v/>
      </c>
      <c r="AQ65" s="111" t="str">
        <f t="shared" ca="1" si="18"/>
        <v/>
      </c>
      <c r="AR65" s="111" t="str">
        <f t="shared" ca="1" si="18"/>
        <v/>
      </c>
      <c r="AS65" s="111" t="str">
        <f t="shared" ca="1" si="18"/>
        <v/>
      </c>
    </row>
    <row r="66" spans="1:45">
      <c r="A66" s="95" t="str">
        <f t="shared" ca="1" si="17"/>
        <v/>
      </c>
      <c r="B66" s="96"/>
      <c r="C66" s="97"/>
      <c r="D66" s="98"/>
      <c r="E66" s="99"/>
      <c r="F66" s="100" t="str">
        <f t="shared" ca="1" si="4"/>
        <v/>
      </c>
      <c r="G66" s="162">
        <f ca="1">IF(OR(F66="V",F66="M0.5",F66="F"),NETWORKDAYS(D66,E66,Calendrier!$N$5:$N$18)*0.5,NETWORKDAYS(D66,E66,Calendrier!$N$5:$N$18))</f>
        <v>0</v>
      </c>
      <c r="H66" s="111" t="str">
        <f t="shared" ca="1" si="20"/>
        <v/>
      </c>
      <c r="I66" s="111" t="str">
        <f t="shared" ca="1" si="20"/>
        <v/>
      </c>
      <c r="J66" s="111" t="str">
        <f t="shared" ca="1" si="20"/>
        <v/>
      </c>
      <c r="K66" s="111" t="str">
        <f t="shared" ca="1" si="20"/>
        <v/>
      </c>
      <c r="L66" s="111" t="str">
        <f t="shared" si="20"/>
        <v>C</v>
      </c>
      <c r="M66" s="111" t="str">
        <f t="shared" si="20"/>
        <v>C</v>
      </c>
      <c r="N66" s="111" t="str">
        <f t="shared" ca="1" si="20"/>
        <v/>
      </c>
      <c r="O66" s="111" t="str">
        <f t="shared" ca="1" si="20"/>
        <v/>
      </c>
      <c r="P66" s="111" t="str">
        <f t="shared" ca="1" si="20"/>
        <v/>
      </c>
      <c r="Q66" s="111" t="str">
        <f t="shared" ca="1" si="20"/>
        <v/>
      </c>
      <c r="R66" s="111" t="str">
        <f t="shared" ca="1" si="20"/>
        <v/>
      </c>
      <c r="S66" s="111" t="str">
        <f t="shared" si="20"/>
        <v>C</v>
      </c>
      <c r="T66" s="111" t="str">
        <f t="shared" si="20"/>
        <v>C</v>
      </c>
      <c r="U66" s="111" t="str">
        <f t="shared" ca="1" si="20"/>
        <v/>
      </c>
      <c r="V66" s="111" t="str">
        <f t="shared" ca="1" si="20"/>
        <v/>
      </c>
      <c r="W66" s="111" t="str">
        <f t="shared" ca="1" si="20"/>
        <v/>
      </c>
      <c r="X66" s="111" t="str">
        <f t="shared" ca="1" si="19"/>
        <v/>
      </c>
      <c r="Y66" s="111" t="str">
        <f t="shared" ca="1" si="19"/>
        <v/>
      </c>
      <c r="Z66" s="111" t="str">
        <f t="shared" si="19"/>
        <v>C</v>
      </c>
      <c r="AA66" s="111" t="str">
        <f t="shared" si="19"/>
        <v>C</v>
      </c>
      <c r="AB66" s="111" t="str">
        <f t="shared" ca="1" si="19"/>
        <v/>
      </c>
      <c r="AC66" s="111" t="str">
        <f t="shared" ca="1" si="19"/>
        <v/>
      </c>
      <c r="AD66" s="111" t="str">
        <f t="shared" ca="1" si="19"/>
        <v/>
      </c>
      <c r="AE66" s="111" t="str">
        <f t="shared" ca="1" si="19"/>
        <v/>
      </c>
      <c r="AF66" s="111" t="str">
        <f t="shared" ca="1" si="19"/>
        <v/>
      </c>
      <c r="AG66" s="111" t="str">
        <f t="shared" si="19"/>
        <v>C</v>
      </c>
      <c r="AH66" s="111" t="str">
        <f t="shared" si="19"/>
        <v>C</v>
      </c>
      <c r="AI66" s="111" t="str">
        <f t="shared" ca="1" si="19"/>
        <v/>
      </c>
      <c r="AJ66" s="111" t="str">
        <f t="shared" ca="1" si="19"/>
        <v/>
      </c>
      <c r="AK66" s="111" t="str">
        <f t="shared" ca="1" si="19"/>
        <v/>
      </c>
      <c r="AL66" s="111" t="str">
        <f t="shared" ca="1" si="19"/>
        <v/>
      </c>
      <c r="AM66" s="111" t="str">
        <f t="shared" ca="1" si="18"/>
        <v/>
      </c>
      <c r="AN66" s="111" t="str">
        <f t="shared" si="18"/>
        <v>C</v>
      </c>
      <c r="AO66" s="111" t="str">
        <f t="shared" si="18"/>
        <v>C</v>
      </c>
      <c r="AP66" s="111" t="str">
        <f t="shared" ca="1" si="18"/>
        <v/>
      </c>
      <c r="AQ66" s="111" t="str">
        <f t="shared" ca="1" si="18"/>
        <v/>
      </c>
      <c r="AR66" s="111" t="str">
        <f t="shared" ca="1" si="18"/>
        <v/>
      </c>
      <c r="AS66" s="111" t="str">
        <f t="shared" ca="1" si="18"/>
        <v/>
      </c>
    </row>
    <row r="67" spans="1:45">
      <c r="A67" s="95" t="str">
        <f t="shared" ca="1" si="17"/>
        <v/>
      </c>
      <c r="B67" s="96"/>
      <c r="C67" s="97"/>
      <c r="D67" s="98"/>
      <c r="E67" s="99"/>
      <c r="F67" s="100" t="str">
        <f t="shared" ca="1" si="4"/>
        <v/>
      </c>
      <c r="G67" s="162">
        <f ca="1">IF(OR(F67="V",F67="M0.5",F67="F"),NETWORKDAYS(D67,E67,Calendrier!$N$5:$N$18)*0.5,NETWORKDAYS(D67,E67,Calendrier!$N$5:$N$18))</f>
        <v>0</v>
      </c>
      <c r="H67" s="111" t="str">
        <f t="shared" ca="1" si="20"/>
        <v/>
      </c>
      <c r="I67" s="111" t="str">
        <f t="shared" ca="1" si="20"/>
        <v/>
      </c>
      <c r="J67" s="111" t="str">
        <f t="shared" ca="1" si="20"/>
        <v/>
      </c>
      <c r="K67" s="111" t="str">
        <f t="shared" ca="1" si="20"/>
        <v/>
      </c>
      <c r="L67" s="111" t="str">
        <f t="shared" si="20"/>
        <v>C</v>
      </c>
      <c r="M67" s="111" t="str">
        <f t="shared" si="20"/>
        <v>C</v>
      </c>
      <c r="N67" s="111" t="str">
        <f t="shared" ca="1" si="20"/>
        <v/>
      </c>
      <c r="O67" s="111" t="str">
        <f t="shared" ca="1" si="20"/>
        <v/>
      </c>
      <c r="P67" s="111" t="str">
        <f t="shared" ca="1" si="20"/>
        <v/>
      </c>
      <c r="Q67" s="111" t="str">
        <f t="shared" ca="1" si="20"/>
        <v/>
      </c>
      <c r="R67" s="111" t="str">
        <f t="shared" ca="1" si="20"/>
        <v/>
      </c>
      <c r="S67" s="111" t="str">
        <f t="shared" si="20"/>
        <v>C</v>
      </c>
      <c r="T67" s="111" t="str">
        <f t="shared" si="20"/>
        <v>C</v>
      </c>
      <c r="U67" s="111" t="str">
        <f t="shared" ca="1" si="20"/>
        <v/>
      </c>
      <c r="V67" s="111" t="str">
        <f t="shared" ca="1" si="20"/>
        <v/>
      </c>
      <c r="W67" s="111" t="str">
        <f t="shared" ca="1" si="20"/>
        <v/>
      </c>
      <c r="X67" s="111" t="str">
        <f t="shared" ca="1" si="19"/>
        <v/>
      </c>
      <c r="Y67" s="111" t="str">
        <f t="shared" ca="1" si="19"/>
        <v/>
      </c>
      <c r="Z67" s="111" t="str">
        <f t="shared" si="19"/>
        <v>C</v>
      </c>
      <c r="AA67" s="111" t="str">
        <f t="shared" si="19"/>
        <v>C</v>
      </c>
      <c r="AB67" s="111" t="str">
        <f t="shared" ca="1" si="19"/>
        <v/>
      </c>
      <c r="AC67" s="111" t="str">
        <f t="shared" ca="1" si="19"/>
        <v/>
      </c>
      <c r="AD67" s="111" t="str">
        <f t="shared" ca="1" si="19"/>
        <v/>
      </c>
      <c r="AE67" s="111" t="str">
        <f t="shared" ca="1" si="19"/>
        <v/>
      </c>
      <c r="AF67" s="111" t="str">
        <f t="shared" ca="1" si="19"/>
        <v/>
      </c>
      <c r="AG67" s="111" t="str">
        <f t="shared" si="19"/>
        <v>C</v>
      </c>
      <c r="AH67" s="111" t="str">
        <f t="shared" si="19"/>
        <v>C</v>
      </c>
      <c r="AI67" s="111" t="str">
        <f t="shared" ca="1" si="19"/>
        <v/>
      </c>
      <c r="AJ67" s="111" t="str">
        <f t="shared" ca="1" si="19"/>
        <v/>
      </c>
      <c r="AK67" s="111" t="str">
        <f t="shared" ca="1" si="19"/>
        <v/>
      </c>
      <c r="AL67" s="111" t="str">
        <f t="shared" ca="1" si="19"/>
        <v/>
      </c>
      <c r="AM67" s="111" t="str">
        <f t="shared" ca="1" si="18"/>
        <v/>
      </c>
      <c r="AN67" s="111" t="str">
        <f t="shared" si="18"/>
        <v>C</v>
      </c>
      <c r="AO67" s="111" t="str">
        <f t="shared" si="18"/>
        <v>C</v>
      </c>
      <c r="AP67" s="111" t="str">
        <f t="shared" ca="1" si="18"/>
        <v/>
      </c>
      <c r="AQ67" s="111" t="str">
        <f t="shared" ca="1" si="18"/>
        <v/>
      </c>
      <c r="AR67" s="111" t="str">
        <f t="shared" ca="1" si="18"/>
        <v/>
      </c>
      <c r="AS67" s="111" t="str">
        <f t="shared" ca="1" si="18"/>
        <v/>
      </c>
    </row>
    <row r="68" spans="1:45">
      <c r="A68" s="95" t="str">
        <f t="shared" ca="1" si="17"/>
        <v/>
      </c>
      <c r="B68" s="96"/>
      <c r="C68" s="97"/>
      <c r="D68" s="98"/>
      <c r="E68" s="99"/>
      <c r="F68" s="100" t="str">
        <f t="shared" ca="1" si="4"/>
        <v/>
      </c>
      <c r="G68" s="162">
        <f ca="1">IF(OR(F68="V",F68="M0.5",F68="F"),NETWORKDAYS(D68,E68,Calendrier!$N$5:$N$18)*0.5,NETWORKDAYS(D68,E68,Calendrier!$N$5:$N$18))</f>
        <v>0</v>
      </c>
      <c r="H68" s="111" t="str">
        <f t="shared" ca="1" si="20"/>
        <v/>
      </c>
      <c r="I68" s="111" t="str">
        <f t="shared" ca="1" si="20"/>
        <v/>
      </c>
      <c r="J68" s="111" t="str">
        <f t="shared" ca="1" si="20"/>
        <v/>
      </c>
      <c r="K68" s="111" t="str">
        <f t="shared" ca="1" si="20"/>
        <v/>
      </c>
      <c r="L68" s="111" t="str">
        <f t="shared" si="20"/>
        <v>C</v>
      </c>
      <c r="M68" s="111" t="str">
        <f t="shared" si="20"/>
        <v>C</v>
      </c>
      <c r="N68" s="111" t="str">
        <f t="shared" ca="1" si="20"/>
        <v/>
      </c>
      <c r="O68" s="111" t="str">
        <f t="shared" ca="1" si="20"/>
        <v/>
      </c>
      <c r="P68" s="111" t="str">
        <f t="shared" ca="1" si="20"/>
        <v/>
      </c>
      <c r="Q68" s="111" t="str">
        <f t="shared" ca="1" si="20"/>
        <v/>
      </c>
      <c r="R68" s="111" t="str">
        <f t="shared" ca="1" si="20"/>
        <v/>
      </c>
      <c r="S68" s="111" t="str">
        <f t="shared" si="20"/>
        <v>C</v>
      </c>
      <c r="T68" s="111" t="str">
        <f t="shared" si="20"/>
        <v>C</v>
      </c>
      <c r="U68" s="111" t="str">
        <f t="shared" ca="1" si="20"/>
        <v/>
      </c>
      <c r="V68" s="111" t="str">
        <f t="shared" ca="1" si="20"/>
        <v/>
      </c>
      <c r="W68" s="111" t="str">
        <f t="shared" ca="1" si="20"/>
        <v/>
      </c>
      <c r="X68" s="111" t="str">
        <f t="shared" ca="1" si="19"/>
        <v/>
      </c>
      <c r="Y68" s="111" t="str">
        <f t="shared" ca="1" si="19"/>
        <v/>
      </c>
      <c r="Z68" s="111" t="str">
        <f t="shared" si="19"/>
        <v>C</v>
      </c>
      <c r="AA68" s="111" t="str">
        <f t="shared" si="19"/>
        <v>C</v>
      </c>
      <c r="AB68" s="111" t="str">
        <f t="shared" ca="1" si="19"/>
        <v/>
      </c>
      <c r="AC68" s="111" t="str">
        <f t="shared" ca="1" si="19"/>
        <v/>
      </c>
      <c r="AD68" s="111" t="str">
        <f t="shared" ca="1" si="19"/>
        <v/>
      </c>
      <c r="AE68" s="111" t="str">
        <f t="shared" ca="1" si="19"/>
        <v/>
      </c>
      <c r="AF68" s="111" t="str">
        <f t="shared" ca="1" si="19"/>
        <v/>
      </c>
      <c r="AG68" s="111" t="str">
        <f t="shared" si="19"/>
        <v>C</v>
      </c>
      <c r="AH68" s="111" t="str">
        <f t="shared" si="19"/>
        <v>C</v>
      </c>
      <c r="AI68" s="111" t="str">
        <f t="shared" ca="1" si="19"/>
        <v/>
      </c>
      <c r="AJ68" s="111" t="str">
        <f t="shared" ca="1" si="19"/>
        <v/>
      </c>
      <c r="AK68" s="111" t="str">
        <f t="shared" ca="1" si="19"/>
        <v/>
      </c>
      <c r="AL68" s="111" t="str">
        <f t="shared" ca="1" si="19"/>
        <v/>
      </c>
      <c r="AM68" s="111" t="str">
        <f t="shared" ca="1" si="18"/>
        <v/>
      </c>
      <c r="AN68" s="111" t="str">
        <f t="shared" si="18"/>
        <v>C</v>
      </c>
      <c r="AO68" s="111" t="str">
        <f t="shared" si="18"/>
        <v>C</v>
      </c>
      <c r="AP68" s="111" t="str">
        <f t="shared" ca="1" si="18"/>
        <v/>
      </c>
      <c r="AQ68" s="111" t="str">
        <f t="shared" ca="1" si="18"/>
        <v/>
      </c>
      <c r="AR68" s="111" t="str">
        <f t="shared" ca="1" si="18"/>
        <v/>
      </c>
      <c r="AS68" s="111" t="str">
        <f t="shared" ca="1" si="18"/>
        <v/>
      </c>
    </row>
    <row r="69" spans="1:45">
      <c r="A69" s="95" t="str">
        <f t="shared" ca="1" si="17"/>
        <v/>
      </c>
      <c r="B69" s="96"/>
      <c r="C69" s="97"/>
      <c r="D69" s="98"/>
      <c r="E69" s="99"/>
      <c r="F69" s="100" t="str">
        <f t="shared" ca="1" si="4"/>
        <v/>
      </c>
      <c r="G69" s="162">
        <f ca="1">IF(OR(F69="V",F69="M0.5",F69="F"),NETWORKDAYS(D69,E69,Calendrier!$N$5:$N$18)*0.5,NETWORKDAYS(D69,E69,Calendrier!$N$5:$N$18))</f>
        <v>0</v>
      </c>
      <c r="H69" s="111" t="str">
        <f t="shared" ca="1" si="20"/>
        <v/>
      </c>
      <c r="I69" s="111" t="str">
        <f t="shared" ca="1" si="20"/>
        <v/>
      </c>
      <c r="J69" s="111" t="str">
        <f t="shared" ca="1" si="20"/>
        <v/>
      </c>
      <c r="K69" s="111" t="str">
        <f t="shared" ca="1" si="20"/>
        <v/>
      </c>
      <c r="L69" s="111" t="str">
        <f t="shared" si="20"/>
        <v>C</v>
      </c>
      <c r="M69" s="111" t="str">
        <f t="shared" si="20"/>
        <v>C</v>
      </c>
      <c r="N69" s="111" t="str">
        <f t="shared" ca="1" si="20"/>
        <v/>
      </c>
      <c r="O69" s="111" t="str">
        <f t="shared" ca="1" si="20"/>
        <v/>
      </c>
      <c r="P69" s="111" t="str">
        <f t="shared" ca="1" si="20"/>
        <v/>
      </c>
      <c r="Q69" s="111" t="str">
        <f t="shared" ca="1" si="20"/>
        <v/>
      </c>
      <c r="R69" s="111" t="str">
        <f t="shared" ca="1" si="20"/>
        <v/>
      </c>
      <c r="S69" s="111" t="str">
        <f t="shared" si="20"/>
        <v>C</v>
      </c>
      <c r="T69" s="111" t="str">
        <f t="shared" si="20"/>
        <v>C</v>
      </c>
      <c r="U69" s="111" t="str">
        <f t="shared" ca="1" si="20"/>
        <v/>
      </c>
      <c r="V69" s="111" t="str">
        <f t="shared" ca="1" si="20"/>
        <v/>
      </c>
      <c r="W69" s="111" t="str">
        <f t="shared" ca="1" si="20"/>
        <v/>
      </c>
      <c r="X69" s="111" t="str">
        <f t="shared" ca="1" si="19"/>
        <v/>
      </c>
      <c r="Y69" s="111" t="str">
        <f t="shared" ca="1" si="19"/>
        <v/>
      </c>
      <c r="Z69" s="111" t="str">
        <f t="shared" si="19"/>
        <v>C</v>
      </c>
      <c r="AA69" s="111" t="str">
        <f t="shared" si="19"/>
        <v>C</v>
      </c>
      <c r="AB69" s="111" t="str">
        <f t="shared" ca="1" si="19"/>
        <v/>
      </c>
      <c r="AC69" s="111" t="str">
        <f t="shared" ca="1" si="19"/>
        <v/>
      </c>
      <c r="AD69" s="111" t="str">
        <f t="shared" ca="1" si="19"/>
        <v/>
      </c>
      <c r="AE69" s="111" t="str">
        <f t="shared" ca="1" si="19"/>
        <v/>
      </c>
      <c r="AF69" s="111" t="str">
        <f t="shared" ca="1" si="19"/>
        <v/>
      </c>
      <c r="AG69" s="111" t="str">
        <f t="shared" si="19"/>
        <v>C</v>
      </c>
      <c r="AH69" s="111" t="str">
        <f t="shared" si="19"/>
        <v>C</v>
      </c>
      <c r="AI69" s="111" t="str">
        <f t="shared" ca="1" si="19"/>
        <v/>
      </c>
      <c r="AJ69" s="111" t="str">
        <f t="shared" ca="1" si="19"/>
        <v/>
      </c>
      <c r="AK69" s="111" t="str">
        <f t="shared" ca="1" si="19"/>
        <v/>
      </c>
      <c r="AL69" s="111" t="str">
        <f t="shared" ca="1" si="19"/>
        <v/>
      </c>
      <c r="AM69" s="111" t="str">
        <f t="shared" ca="1" si="19"/>
        <v/>
      </c>
      <c r="AN69" s="111" t="str">
        <f t="shared" ref="AN69:AS84" si="21">IF(OR(AN$6="s",AN$6="f",AN$6="d"),"C",IF(AND(AN$5&gt;=$D69,AN$5&lt;=$E69,$F69="a"),$F69,IF(AND(AN$5&gt;=$D69,AN$5&lt;=$E69,$F69="V"),$F69,IF(AND(AN$5&gt;=$D69,AN$5&lt;=$E69,$F69="VA"),$F69,IF(AND(AN$5&gt;=$D69,AN$5&lt;=$E69,$F69="R"),$F69,IF(AND(AN$5&gt;=$D69,AN$5&lt;=$E69,$F69="ATF"),$F69,IF(AND(AN$5&gt;=$D69,AN$5&lt;=$E69,$F69="F"),$F69,IF(AND(AN$5&gt;=$D69,AN$5&lt;=$E69,$F69="FO"),$F69,IF(AND(AN$5&gt;=$D69,AN$5&lt;=$E69,$F69="M"),$F69,IF(AND(AN$5&gt;=$D69,AN$5&lt;=$E69,$F69="MA"),$F69,IF(AND(AN$5&gt;=$D69,AN$5&lt;=$E69,$F69="MO"),$F69,IF(AND(AN$5&gt;=$D69,AN$5&lt;=$E69,$F69="CO"),$F69,""))))))))))))</f>
        <v>C</v>
      </c>
      <c r="AO69" s="111" t="str">
        <f t="shared" si="21"/>
        <v>C</v>
      </c>
      <c r="AP69" s="111" t="str">
        <f t="shared" ca="1" si="21"/>
        <v/>
      </c>
      <c r="AQ69" s="111" t="str">
        <f t="shared" ca="1" si="21"/>
        <v/>
      </c>
      <c r="AR69" s="111" t="str">
        <f t="shared" ca="1" si="21"/>
        <v/>
      </c>
      <c r="AS69" s="111" t="str">
        <f t="shared" ca="1" si="21"/>
        <v/>
      </c>
    </row>
    <row r="70" spans="1:45">
      <c r="A70" s="95" t="str">
        <f t="shared" ca="1" si="17"/>
        <v/>
      </c>
      <c r="B70" s="96"/>
      <c r="C70" s="97"/>
      <c r="D70" s="98"/>
      <c r="E70" s="99"/>
      <c r="F70" s="100" t="str">
        <f t="shared" ca="1" si="4"/>
        <v/>
      </c>
      <c r="G70" s="162">
        <f ca="1">IF(OR(F70="V",F70="M0.5",F70="F"),NETWORKDAYS(D70,E70,Calendrier!$N$5:$N$18)*0.5,NETWORKDAYS(D70,E70,Calendrier!$N$5:$N$18))</f>
        <v>0</v>
      </c>
      <c r="H70" s="111" t="str">
        <f t="shared" ca="1" si="20"/>
        <v/>
      </c>
      <c r="I70" s="111" t="str">
        <f t="shared" ca="1" si="20"/>
        <v/>
      </c>
      <c r="J70" s="111" t="str">
        <f t="shared" ca="1" si="20"/>
        <v/>
      </c>
      <c r="K70" s="111" t="str">
        <f t="shared" ca="1" si="20"/>
        <v/>
      </c>
      <c r="L70" s="111" t="str">
        <f t="shared" si="20"/>
        <v>C</v>
      </c>
      <c r="M70" s="111" t="str">
        <f t="shared" si="20"/>
        <v>C</v>
      </c>
      <c r="N70" s="111" t="str">
        <f t="shared" ca="1" si="20"/>
        <v/>
      </c>
      <c r="O70" s="111" t="str">
        <f t="shared" ca="1" si="20"/>
        <v/>
      </c>
      <c r="P70" s="111" t="str">
        <f t="shared" ca="1" si="20"/>
        <v/>
      </c>
      <c r="Q70" s="111" t="str">
        <f t="shared" ca="1" si="20"/>
        <v/>
      </c>
      <c r="R70" s="111" t="str">
        <f t="shared" ca="1" si="20"/>
        <v/>
      </c>
      <c r="S70" s="111" t="str">
        <f t="shared" si="20"/>
        <v>C</v>
      </c>
      <c r="T70" s="111" t="str">
        <f t="shared" si="20"/>
        <v>C</v>
      </c>
      <c r="U70" s="111" t="str">
        <f t="shared" ca="1" si="20"/>
        <v/>
      </c>
      <c r="V70" s="111" t="str">
        <f t="shared" ca="1" si="20"/>
        <v/>
      </c>
      <c r="W70" s="111" t="str">
        <f t="shared" ca="1" si="20"/>
        <v/>
      </c>
      <c r="X70" s="111" t="str">
        <f t="shared" ca="1" si="19"/>
        <v/>
      </c>
      <c r="Y70" s="111" t="str">
        <f t="shared" ca="1" si="19"/>
        <v/>
      </c>
      <c r="Z70" s="111" t="str">
        <f t="shared" si="19"/>
        <v>C</v>
      </c>
      <c r="AA70" s="111" t="str">
        <f t="shared" si="19"/>
        <v>C</v>
      </c>
      <c r="AB70" s="111" t="str">
        <f t="shared" ca="1" si="19"/>
        <v/>
      </c>
      <c r="AC70" s="111" t="str">
        <f t="shared" ca="1" si="19"/>
        <v/>
      </c>
      <c r="AD70" s="111" t="str">
        <f t="shared" ca="1" si="19"/>
        <v/>
      </c>
      <c r="AE70" s="111" t="str">
        <f t="shared" ca="1" si="19"/>
        <v/>
      </c>
      <c r="AF70" s="111" t="str">
        <f t="shared" ca="1" si="19"/>
        <v/>
      </c>
      <c r="AG70" s="111" t="str">
        <f t="shared" si="19"/>
        <v>C</v>
      </c>
      <c r="AH70" s="111" t="str">
        <f t="shared" si="19"/>
        <v>C</v>
      </c>
      <c r="AI70" s="111" t="str">
        <f t="shared" ca="1" si="19"/>
        <v/>
      </c>
      <c r="AJ70" s="111" t="str">
        <f t="shared" ca="1" si="19"/>
        <v/>
      </c>
      <c r="AK70" s="111" t="str">
        <f t="shared" ca="1" si="19"/>
        <v/>
      </c>
      <c r="AL70" s="111" t="str">
        <f t="shared" ca="1" si="19"/>
        <v/>
      </c>
      <c r="AM70" s="111" t="str">
        <f t="shared" ca="1" si="19"/>
        <v/>
      </c>
      <c r="AN70" s="111" t="str">
        <f t="shared" si="21"/>
        <v>C</v>
      </c>
      <c r="AO70" s="111" t="str">
        <f t="shared" si="21"/>
        <v>C</v>
      </c>
      <c r="AP70" s="111" t="str">
        <f t="shared" ca="1" si="21"/>
        <v/>
      </c>
      <c r="AQ70" s="111" t="str">
        <f t="shared" ca="1" si="21"/>
        <v/>
      </c>
      <c r="AR70" s="111" t="str">
        <f t="shared" ca="1" si="21"/>
        <v/>
      </c>
      <c r="AS70" s="111" t="str">
        <f t="shared" ca="1" si="21"/>
        <v/>
      </c>
    </row>
    <row r="71" spans="1:45">
      <c r="A71" s="95" t="str">
        <f t="shared" ca="1" si="17"/>
        <v/>
      </c>
      <c r="B71" s="96"/>
      <c r="C71" s="97"/>
      <c r="D71" s="98"/>
      <c r="E71" s="99"/>
      <c r="F71" s="100" t="str">
        <f t="shared" ref="F71:F134" ca="1" si="22">IFERROR(INDEX(OFFSET(Codification,,1),MATCH($C71,Codification,0)),"")</f>
        <v/>
      </c>
      <c r="G71" s="162">
        <f ca="1">IF(OR(F71="V",F71="M0.5",F71="F"),NETWORKDAYS(D71,E71,Calendrier!$N$5:$N$18)*0.5,NETWORKDAYS(D71,E71,Calendrier!$N$5:$N$18))</f>
        <v>0</v>
      </c>
      <c r="H71" s="111" t="str">
        <f t="shared" ca="1" si="20"/>
        <v/>
      </c>
      <c r="I71" s="111" t="str">
        <f t="shared" ca="1" si="20"/>
        <v/>
      </c>
      <c r="J71" s="111" t="str">
        <f t="shared" ca="1" si="20"/>
        <v/>
      </c>
      <c r="K71" s="111" t="str">
        <f t="shared" ca="1" si="20"/>
        <v/>
      </c>
      <c r="L71" s="111" t="str">
        <f t="shared" si="20"/>
        <v>C</v>
      </c>
      <c r="M71" s="111" t="str">
        <f t="shared" si="20"/>
        <v>C</v>
      </c>
      <c r="N71" s="111" t="str">
        <f t="shared" ca="1" si="20"/>
        <v/>
      </c>
      <c r="O71" s="111" t="str">
        <f t="shared" ca="1" si="20"/>
        <v/>
      </c>
      <c r="P71" s="111" t="str">
        <f t="shared" ca="1" si="20"/>
        <v/>
      </c>
      <c r="Q71" s="111" t="str">
        <f t="shared" ca="1" si="20"/>
        <v/>
      </c>
      <c r="R71" s="111" t="str">
        <f t="shared" ca="1" si="20"/>
        <v/>
      </c>
      <c r="S71" s="111" t="str">
        <f t="shared" si="20"/>
        <v>C</v>
      </c>
      <c r="T71" s="111" t="str">
        <f t="shared" si="20"/>
        <v>C</v>
      </c>
      <c r="U71" s="111" t="str">
        <f t="shared" ca="1" si="20"/>
        <v/>
      </c>
      <c r="V71" s="111" t="str">
        <f t="shared" ca="1" si="20"/>
        <v/>
      </c>
      <c r="W71" s="111" t="str">
        <f t="shared" ref="W71:AL86" ca="1" si="23">IF(OR(W$6="s",W$6="f",W$6="d"),"C",IF(AND(W$5&gt;=$D71,W$5&lt;=$E71,$F71="a"),$F71,IF(AND(W$5&gt;=$D71,W$5&lt;=$E71,$F71="V"),$F71,IF(AND(W$5&gt;=$D71,W$5&lt;=$E71,$F71="VA"),$F71,IF(AND(W$5&gt;=$D71,W$5&lt;=$E71,$F71="R"),$F71,IF(AND(W$5&gt;=$D71,W$5&lt;=$E71,$F71="ATF"),$F71,IF(AND(W$5&gt;=$D71,W$5&lt;=$E71,$F71="F"),$F71,IF(AND(W$5&gt;=$D71,W$5&lt;=$E71,$F71="FO"),$F71,IF(AND(W$5&gt;=$D71,W$5&lt;=$E71,$F71="M"),$F71,IF(AND(W$5&gt;=$D71,W$5&lt;=$E71,$F71="MA"),$F71,IF(AND(W$5&gt;=$D71,W$5&lt;=$E71,$F71="MO"),$F71,IF(AND(W$5&gt;=$D71,W$5&lt;=$E71,$F71="CO"),$F71,""))))))))))))</f>
        <v/>
      </c>
      <c r="X71" s="111" t="str">
        <f t="shared" ca="1" si="23"/>
        <v/>
      </c>
      <c r="Y71" s="111" t="str">
        <f t="shared" ca="1" si="23"/>
        <v/>
      </c>
      <c r="Z71" s="111" t="str">
        <f t="shared" si="23"/>
        <v>C</v>
      </c>
      <c r="AA71" s="111" t="str">
        <f t="shared" si="23"/>
        <v>C</v>
      </c>
      <c r="AB71" s="111" t="str">
        <f t="shared" ca="1" si="23"/>
        <v/>
      </c>
      <c r="AC71" s="111" t="str">
        <f t="shared" ca="1" si="23"/>
        <v/>
      </c>
      <c r="AD71" s="111" t="str">
        <f t="shared" ca="1" si="23"/>
        <v/>
      </c>
      <c r="AE71" s="111" t="str">
        <f t="shared" ca="1" si="23"/>
        <v/>
      </c>
      <c r="AF71" s="111" t="str">
        <f t="shared" ca="1" si="23"/>
        <v/>
      </c>
      <c r="AG71" s="111" t="str">
        <f t="shared" si="23"/>
        <v>C</v>
      </c>
      <c r="AH71" s="111" t="str">
        <f t="shared" si="23"/>
        <v>C</v>
      </c>
      <c r="AI71" s="111" t="str">
        <f t="shared" ca="1" si="23"/>
        <v/>
      </c>
      <c r="AJ71" s="111" t="str">
        <f t="shared" ca="1" si="23"/>
        <v/>
      </c>
      <c r="AK71" s="111" t="str">
        <f t="shared" ca="1" si="23"/>
        <v/>
      </c>
      <c r="AL71" s="111" t="str">
        <f t="shared" ca="1" si="23"/>
        <v/>
      </c>
      <c r="AM71" s="111" t="str">
        <f t="shared" ref="AM71:AS86" ca="1" si="24">IF(OR(AM$6="s",AM$6="f",AM$6="d"),"C",IF(AND(AM$5&gt;=$D71,AM$5&lt;=$E71,$F71="a"),$F71,IF(AND(AM$5&gt;=$D71,AM$5&lt;=$E71,$F71="V"),$F71,IF(AND(AM$5&gt;=$D71,AM$5&lt;=$E71,$F71="VA"),$F71,IF(AND(AM$5&gt;=$D71,AM$5&lt;=$E71,$F71="R"),$F71,IF(AND(AM$5&gt;=$D71,AM$5&lt;=$E71,$F71="ATF"),$F71,IF(AND(AM$5&gt;=$D71,AM$5&lt;=$E71,$F71="F"),$F71,IF(AND(AM$5&gt;=$D71,AM$5&lt;=$E71,$F71="FO"),$F71,IF(AND(AM$5&gt;=$D71,AM$5&lt;=$E71,$F71="M"),$F71,IF(AND(AM$5&gt;=$D71,AM$5&lt;=$E71,$F71="MA"),$F71,IF(AND(AM$5&gt;=$D71,AM$5&lt;=$E71,$F71="MO"),$F71,IF(AND(AM$5&gt;=$D71,AM$5&lt;=$E71,$F71="CO"),$F71,""))))))))))))</f>
        <v/>
      </c>
      <c r="AN71" s="111" t="str">
        <f t="shared" si="21"/>
        <v>C</v>
      </c>
      <c r="AO71" s="111" t="str">
        <f t="shared" si="21"/>
        <v>C</v>
      </c>
      <c r="AP71" s="111" t="str">
        <f t="shared" ca="1" si="21"/>
        <v/>
      </c>
      <c r="AQ71" s="111" t="str">
        <f t="shared" ca="1" si="21"/>
        <v/>
      </c>
      <c r="AR71" s="111" t="str">
        <f t="shared" ca="1" si="21"/>
        <v/>
      </c>
      <c r="AS71" s="111" t="str">
        <f t="shared" ca="1" si="21"/>
        <v/>
      </c>
    </row>
    <row r="72" spans="1:45">
      <c r="A72" s="95" t="str">
        <f t="shared" ca="1" si="17"/>
        <v/>
      </c>
      <c r="B72" s="96"/>
      <c r="C72" s="97"/>
      <c r="D72" s="98"/>
      <c r="E72" s="99"/>
      <c r="F72" s="100" t="str">
        <f t="shared" ca="1" si="22"/>
        <v/>
      </c>
      <c r="G72" s="162">
        <f ca="1">IF(OR(F72="V",F72="M0.5",F72="F"),NETWORKDAYS(D72,E72,Calendrier!$N$5:$N$18)*0.5,NETWORKDAYS(D72,E72,Calendrier!$N$5:$N$18))</f>
        <v>0</v>
      </c>
      <c r="H72" s="111" t="str">
        <f t="shared" ref="H72:W87" ca="1" si="25">IF(OR(H$6="s",H$6="f",H$6="d"),"C",IF(AND(H$5&gt;=$D72,H$5&lt;=$E72,$F72="a"),$F72,IF(AND(H$5&gt;=$D72,H$5&lt;=$E72,$F72="V"),$F72,IF(AND(H$5&gt;=$D72,H$5&lt;=$E72,$F72="VA"),$F72,IF(AND(H$5&gt;=$D72,H$5&lt;=$E72,$F72="R"),$F72,IF(AND(H$5&gt;=$D72,H$5&lt;=$E72,$F72="ATF"),$F72,IF(AND(H$5&gt;=$D72,H$5&lt;=$E72,$F72="F"),$F72,IF(AND(H$5&gt;=$D72,H$5&lt;=$E72,$F72="FO"),$F72,IF(AND(H$5&gt;=$D72,H$5&lt;=$E72,$F72="M"),$F72,IF(AND(H$5&gt;=$D72,H$5&lt;=$E72,$F72="MA"),$F72,IF(AND(H$5&gt;=$D72,H$5&lt;=$E72,$F72="MO"),$F72,IF(AND(H$5&gt;=$D72,H$5&lt;=$E72,$F72="CO"),$F72,""))))))))))))</f>
        <v/>
      </c>
      <c r="I72" s="111" t="str">
        <f t="shared" ca="1" si="25"/>
        <v/>
      </c>
      <c r="J72" s="111" t="str">
        <f t="shared" ca="1" si="25"/>
        <v/>
      </c>
      <c r="K72" s="111" t="str">
        <f t="shared" ca="1" si="25"/>
        <v/>
      </c>
      <c r="L72" s="111" t="str">
        <f t="shared" si="25"/>
        <v>C</v>
      </c>
      <c r="M72" s="111" t="str">
        <f t="shared" si="25"/>
        <v>C</v>
      </c>
      <c r="N72" s="111" t="str">
        <f t="shared" ca="1" si="25"/>
        <v/>
      </c>
      <c r="O72" s="111" t="str">
        <f t="shared" ca="1" si="25"/>
        <v/>
      </c>
      <c r="P72" s="111" t="str">
        <f t="shared" ca="1" si="25"/>
        <v/>
      </c>
      <c r="Q72" s="111" t="str">
        <f t="shared" ca="1" si="25"/>
        <v/>
      </c>
      <c r="R72" s="111" t="str">
        <f t="shared" ca="1" si="25"/>
        <v/>
      </c>
      <c r="S72" s="111" t="str">
        <f t="shared" si="25"/>
        <v>C</v>
      </c>
      <c r="T72" s="111" t="str">
        <f t="shared" si="25"/>
        <v>C</v>
      </c>
      <c r="U72" s="111" t="str">
        <f t="shared" ca="1" si="25"/>
        <v/>
      </c>
      <c r="V72" s="111" t="str">
        <f t="shared" ca="1" si="25"/>
        <v/>
      </c>
      <c r="W72" s="111" t="str">
        <f t="shared" ca="1" si="23"/>
        <v/>
      </c>
      <c r="X72" s="111" t="str">
        <f t="shared" ca="1" si="23"/>
        <v/>
      </c>
      <c r="Y72" s="111" t="str">
        <f t="shared" ca="1" si="23"/>
        <v/>
      </c>
      <c r="Z72" s="111" t="str">
        <f t="shared" si="23"/>
        <v>C</v>
      </c>
      <c r="AA72" s="111" t="str">
        <f t="shared" si="23"/>
        <v>C</v>
      </c>
      <c r="AB72" s="111" t="str">
        <f t="shared" ca="1" si="23"/>
        <v/>
      </c>
      <c r="AC72" s="111" t="str">
        <f t="shared" ca="1" si="23"/>
        <v/>
      </c>
      <c r="AD72" s="111" t="str">
        <f t="shared" ca="1" si="23"/>
        <v/>
      </c>
      <c r="AE72" s="111" t="str">
        <f t="shared" ca="1" si="23"/>
        <v/>
      </c>
      <c r="AF72" s="111" t="str">
        <f t="shared" ca="1" si="23"/>
        <v/>
      </c>
      <c r="AG72" s="111" t="str">
        <f t="shared" si="23"/>
        <v>C</v>
      </c>
      <c r="AH72" s="111" t="str">
        <f t="shared" si="23"/>
        <v>C</v>
      </c>
      <c r="AI72" s="111" t="str">
        <f t="shared" ca="1" si="23"/>
        <v/>
      </c>
      <c r="AJ72" s="111" t="str">
        <f t="shared" ca="1" si="23"/>
        <v/>
      </c>
      <c r="AK72" s="111" t="str">
        <f t="shared" ca="1" si="23"/>
        <v/>
      </c>
      <c r="AL72" s="111" t="str">
        <f t="shared" ca="1" si="23"/>
        <v/>
      </c>
      <c r="AM72" s="111" t="str">
        <f t="shared" ca="1" si="24"/>
        <v/>
      </c>
      <c r="AN72" s="111" t="str">
        <f t="shared" si="21"/>
        <v>C</v>
      </c>
      <c r="AO72" s="111" t="str">
        <f t="shared" si="21"/>
        <v>C</v>
      </c>
      <c r="AP72" s="111" t="str">
        <f t="shared" ca="1" si="21"/>
        <v/>
      </c>
      <c r="AQ72" s="111" t="str">
        <f t="shared" ca="1" si="21"/>
        <v/>
      </c>
      <c r="AR72" s="111" t="str">
        <f t="shared" ca="1" si="21"/>
        <v/>
      </c>
      <c r="AS72" s="111" t="str">
        <f t="shared" ca="1" si="21"/>
        <v/>
      </c>
    </row>
    <row r="73" spans="1:45">
      <c r="A73" s="95" t="str">
        <f t="shared" ca="1" si="17"/>
        <v/>
      </c>
      <c r="B73" s="96"/>
      <c r="C73" s="97"/>
      <c r="D73" s="98"/>
      <c r="E73" s="99"/>
      <c r="F73" s="100" t="str">
        <f t="shared" ca="1" si="22"/>
        <v/>
      </c>
      <c r="G73" s="162">
        <f ca="1">IF(OR(F73="V",F73="M0.5",F73="F"),NETWORKDAYS(D73,E73,Calendrier!$N$5:$N$18)*0.5,NETWORKDAYS(D73,E73,Calendrier!$N$5:$N$18))</f>
        <v>0</v>
      </c>
      <c r="H73" s="111" t="str">
        <f t="shared" ca="1" si="25"/>
        <v/>
      </c>
      <c r="I73" s="111" t="str">
        <f t="shared" ca="1" si="25"/>
        <v/>
      </c>
      <c r="J73" s="111" t="str">
        <f t="shared" ca="1" si="25"/>
        <v/>
      </c>
      <c r="K73" s="111" t="str">
        <f t="shared" ca="1" si="25"/>
        <v/>
      </c>
      <c r="L73" s="111" t="str">
        <f t="shared" si="25"/>
        <v>C</v>
      </c>
      <c r="M73" s="111" t="str">
        <f t="shared" si="25"/>
        <v>C</v>
      </c>
      <c r="N73" s="111" t="str">
        <f t="shared" ca="1" si="25"/>
        <v/>
      </c>
      <c r="O73" s="111" t="str">
        <f t="shared" ca="1" si="25"/>
        <v/>
      </c>
      <c r="P73" s="111" t="str">
        <f t="shared" ca="1" si="25"/>
        <v/>
      </c>
      <c r="Q73" s="111" t="str">
        <f t="shared" ca="1" si="25"/>
        <v/>
      </c>
      <c r="R73" s="111" t="str">
        <f t="shared" ca="1" si="25"/>
        <v/>
      </c>
      <c r="S73" s="111" t="str">
        <f t="shared" si="25"/>
        <v>C</v>
      </c>
      <c r="T73" s="111" t="str">
        <f t="shared" si="25"/>
        <v>C</v>
      </c>
      <c r="U73" s="111" t="str">
        <f t="shared" ca="1" si="25"/>
        <v/>
      </c>
      <c r="V73" s="111" t="str">
        <f t="shared" ca="1" si="25"/>
        <v/>
      </c>
      <c r="W73" s="111" t="str">
        <f t="shared" ca="1" si="23"/>
        <v/>
      </c>
      <c r="X73" s="111" t="str">
        <f t="shared" ca="1" si="23"/>
        <v/>
      </c>
      <c r="Y73" s="111" t="str">
        <f t="shared" ca="1" si="23"/>
        <v/>
      </c>
      <c r="Z73" s="111" t="str">
        <f t="shared" si="23"/>
        <v>C</v>
      </c>
      <c r="AA73" s="111" t="str">
        <f t="shared" si="23"/>
        <v>C</v>
      </c>
      <c r="AB73" s="111" t="str">
        <f t="shared" ca="1" si="23"/>
        <v/>
      </c>
      <c r="AC73" s="111" t="str">
        <f t="shared" ca="1" si="23"/>
        <v/>
      </c>
      <c r="AD73" s="111" t="str">
        <f t="shared" ca="1" si="23"/>
        <v/>
      </c>
      <c r="AE73" s="111" t="str">
        <f t="shared" ca="1" si="23"/>
        <v/>
      </c>
      <c r="AF73" s="111" t="str">
        <f t="shared" ca="1" si="23"/>
        <v/>
      </c>
      <c r="AG73" s="111" t="str">
        <f t="shared" si="23"/>
        <v>C</v>
      </c>
      <c r="AH73" s="111" t="str">
        <f t="shared" si="23"/>
        <v>C</v>
      </c>
      <c r="AI73" s="111" t="str">
        <f t="shared" ca="1" si="23"/>
        <v/>
      </c>
      <c r="AJ73" s="111" t="str">
        <f t="shared" ca="1" si="23"/>
        <v/>
      </c>
      <c r="AK73" s="111" t="str">
        <f t="shared" ca="1" si="23"/>
        <v/>
      </c>
      <c r="AL73" s="111" t="str">
        <f t="shared" ca="1" si="23"/>
        <v/>
      </c>
      <c r="AM73" s="111" t="str">
        <f t="shared" ca="1" si="24"/>
        <v/>
      </c>
      <c r="AN73" s="111" t="str">
        <f t="shared" si="21"/>
        <v>C</v>
      </c>
      <c r="AO73" s="111" t="str">
        <f t="shared" si="21"/>
        <v>C</v>
      </c>
      <c r="AP73" s="111" t="str">
        <f t="shared" ca="1" si="21"/>
        <v/>
      </c>
      <c r="AQ73" s="111" t="str">
        <f t="shared" ca="1" si="21"/>
        <v/>
      </c>
      <c r="AR73" s="111" t="str">
        <f t="shared" ca="1" si="21"/>
        <v/>
      </c>
      <c r="AS73" s="111" t="str">
        <f t="shared" ca="1" si="21"/>
        <v/>
      </c>
    </row>
    <row r="74" spans="1:45">
      <c r="A74" s="95" t="str">
        <f t="shared" ref="A74:A105" ca="1" si="26">+B74&amp;F74</f>
        <v/>
      </c>
      <c r="B74" s="96"/>
      <c r="C74" s="97"/>
      <c r="D74" s="98"/>
      <c r="E74" s="99"/>
      <c r="F74" s="100" t="str">
        <f t="shared" ca="1" si="22"/>
        <v/>
      </c>
      <c r="G74" s="162">
        <f ca="1">IF(OR(F74="V",F74="M0.5",F74="F"),NETWORKDAYS(D74,E74,Calendrier!$N$5:$N$18)*0.5,NETWORKDAYS(D74,E74,Calendrier!$N$5:$N$18))</f>
        <v>0</v>
      </c>
      <c r="H74" s="111" t="str">
        <f t="shared" ca="1" si="25"/>
        <v/>
      </c>
      <c r="I74" s="111" t="str">
        <f t="shared" ca="1" si="25"/>
        <v/>
      </c>
      <c r="J74" s="111" t="str">
        <f t="shared" ca="1" si="25"/>
        <v/>
      </c>
      <c r="K74" s="111" t="str">
        <f t="shared" ca="1" si="25"/>
        <v/>
      </c>
      <c r="L74" s="111" t="str">
        <f t="shared" si="25"/>
        <v>C</v>
      </c>
      <c r="M74" s="111" t="str">
        <f t="shared" si="25"/>
        <v>C</v>
      </c>
      <c r="N74" s="111" t="str">
        <f t="shared" ca="1" si="25"/>
        <v/>
      </c>
      <c r="O74" s="111" t="str">
        <f t="shared" ca="1" si="25"/>
        <v/>
      </c>
      <c r="P74" s="111" t="str">
        <f t="shared" ca="1" si="25"/>
        <v/>
      </c>
      <c r="Q74" s="111" t="str">
        <f t="shared" ca="1" si="25"/>
        <v/>
      </c>
      <c r="R74" s="111" t="str">
        <f t="shared" ca="1" si="25"/>
        <v/>
      </c>
      <c r="S74" s="111" t="str">
        <f t="shared" si="25"/>
        <v>C</v>
      </c>
      <c r="T74" s="111" t="str">
        <f t="shared" si="25"/>
        <v>C</v>
      </c>
      <c r="U74" s="111" t="str">
        <f t="shared" ca="1" si="25"/>
        <v/>
      </c>
      <c r="V74" s="111" t="str">
        <f t="shared" ca="1" si="25"/>
        <v/>
      </c>
      <c r="W74" s="111" t="str">
        <f t="shared" ca="1" si="23"/>
        <v/>
      </c>
      <c r="X74" s="111" t="str">
        <f t="shared" ca="1" si="23"/>
        <v/>
      </c>
      <c r="Y74" s="111" t="str">
        <f t="shared" ca="1" si="23"/>
        <v/>
      </c>
      <c r="Z74" s="111" t="str">
        <f t="shared" si="23"/>
        <v>C</v>
      </c>
      <c r="AA74" s="111" t="str">
        <f t="shared" si="23"/>
        <v>C</v>
      </c>
      <c r="AB74" s="111" t="str">
        <f t="shared" ca="1" si="23"/>
        <v/>
      </c>
      <c r="AC74" s="111" t="str">
        <f t="shared" ca="1" si="23"/>
        <v/>
      </c>
      <c r="AD74" s="111" t="str">
        <f t="shared" ca="1" si="23"/>
        <v/>
      </c>
      <c r="AE74" s="111" t="str">
        <f t="shared" ca="1" si="23"/>
        <v/>
      </c>
      <c r="AF74" s="111" t="str">
        <f t="shared" ca="1" si="23"/>
        <v/>
      </c>
      <c r="AG74" s="111" t="str">
        <f t="shared" si="23"/>
        <v>C</v>
      </c>
      <c r="AH74" s="111" t="str">
        <f t="shared" si="23"/>
        <v>C</v>
      </c>
      <c r="AI74" s="111" t="str">
        <f t="shared" ca="1" si="23"/>
        <v/>
      </c>
      <c r="AJ74" s="111" t="str">
        <f t="shared" ca="1" si="23"/>
        <v/>
      </c>
      <c r="AK74" s="111" t="str">
        <f t="shared" ca="1" si="23"/>
        <v/>
      </c>
      <c r="AL74" s="111" t="str">
        <f t="shared" ca="1" si="23"/>
        <v/>
      </c>
      <c r="AM74" s="111" t="str">
        <f t="shared" ca="1" si="24"/>
        <v/>
      </c>
      <c r="AN74" s="111" t="str">
        <f t="shared" si="21"/>
        <v>C</v>
      </c>
      <c r="AO74" s="111" t="str">
        <f t="shared" si="21"/>
        <v>C</v>
      </c>
      <c r="AP74" s="111" t="str">
        <f t="shared" ca="1" si="21"/>
        <v/>
      </c>
      <c r="AQ74" s="111" t="str">
        <f t="shared" ca="1" si="21"/>
        <v/>
      </c>
      <c r="AR74" s="111" t="str">
        <f t="shared" ca="1" si="21"/>
        <v/>
      </c>
      <c r="AS74" s="111" t="str">
        <f t="shared" ca="1" si="21"/>
        <v/>
      </c>
    </row>
    <row r="75" spans="1:45">
      <c r="A75" s="95" t="str">
        <f t="shared" ca="1" si="26"/>
        <v/>
      </c>
      <c r="B75" s="96"/>
      <c r="C75" s="97"/>
      <c r="D75" s="98"/>
      <c r="E75" s="99"/>
      <c r="F75" s="100" t="str">
        <f t="shared" ca="1" si="22"/>
        <v/>
      </c>
      <c r="G75" s="162">
        <f ca="1">IF(OR(F75="V",F75="M0.5",F75="F"),NETWORKDAYS(D75,E75,Calendrier!$N$5:$N$18)*0.5,NETWORKDAYS(D75,E75,Calendrier!$N$5:$N$18))</f>
        <v>0</v>
      </c>
      <c r="H75" s="111" t="str">
        <f t="shared" ca="1" si="25"/>
        <v/>
      </c>
      <c r="I75" s="111" t="str">
        <f t="shared" ca="1" si="25"/>
        <v/>
      </c>
      <c r="J75" s="111" t="str">
        <f t="shared" ca="1" si="25"/>
        <v/>
      </c>
      <c r="K75" s="111" t="str">
        <f t="shared" ca="1" si="25"/>
        <v/>
      </c>
      <c r="L75" s="111" t="str">
        <f t="shared" si="25"/>
        <v>C</v>
      </c>
      <c r="M75" s="111" t="str">
        <f t="shared" si="25"/>
        <v>C</v>
      </c>
      <c r="N75" s="111" t="str">
        <f t="shared" ca="1" si="25"/>
        <v/>
      </c>
      <c r="O75" s="111" t="str">
        <f t="shared" ca="1" si="25"/>
        <v/>
      </c>
      <c r="P75" s="111" t="str">
        <f t="shared" ca="1" si="25"/>
        <v/>
      </c>
      <c r="Q75" s="111" t="str">
        <f t="shared" ca="1" si="25"/>
        <v/>
      </c>
      <c r="R75" s="111" t="str">
        <f t="shared" ca="1" si="25"/>
        <v/>
      </c>
      <c r="S75" s="111" t="str">
        <f t="shared" si="25"/>
        <v>C</v>
      </c>
      <c r="T75" s="111" t="str">
        <f t="shared" si="25"/>
        <v>C</v>
      </c>
      <c r="U75" s="111" t="str">
        <f t="shared" ca="1" si="25"/>
        <v/>
      </c>
      <c r="V75" s="111" t="str">
        <f t="shared" ca="1" si="25"/>
        <v/>
      </c>
      <c r="W75" s="111" t="str">
        <f t="shared" ca="1" si="23"/>
        <v/>
      </c>
      <c r="X75" s="111" t="str">
        <f t="shared" ca="1" si="23"/>
        <v/>
      </c>
      <c r="Y75" s="111" t="str">
        <f t="shared" ca="1" si="23"/>
        <v/>
      </c>
      <c r="Z75" s="111" t="str">
        <f t="shared" si="23"/>
        <v>C</v>
      </c>
      <c r="AA75" s="111" t="str">
        <f t="shared" si="23"/>
        <v>C</v>
      </c>
      <c r="AB75" s="111" t="str">
        <f t="shared" ca="1" si="23"/>
        <v/>
      </c>
      <c r="AC75" s="111" t="str">
        <f t="shared" ca="1" si="23"/>
        <v/>
      </c>
      <c r="AD75" s="111" t="str">
        <f t="shared" ca="1" si="23"/>
        <v/>
      </c>
      <c r="AE75" s="111" t="str">
        <f t="shared" ca="1" si="23"/>
        <v/>
      </c>
      <c r="AF75" s="111" t="str">
        <f t="shared" ca="1" si="23"/>
        <v/>
      </c>
      <c r="AG75" s="111" t="str">
        <f t="shared" si="23"/>
        <v>C</v>
      </c>
      <c r="AH75" s="111" t="str">
        <f t="shared" si="23"/>
        <v>C</v>
      </c>
      <c r="AI75" s="111" t="str">
        <f t="shared" ca="1" si="23"/>
        <v/>
      </c>
      <c r="AJ75" s="111" t="str">
        <f t="shared" ca="1" si="23"/>
        <v/>
      </c>
      <c r="AK75" s="111" t="str">
        <f t="shared" ca="1" si="23"/>
        <v/>
      </c>
      <c r="AL75" s="111" t="str">
        <f t="shared" ca="1" si="23"/>
        <v/>
      </c>
      <c r="AM75" s="111" t="str">
        <f t="shared" ca="1" si="24"/>
        <v/>
      </c>
      <c r="AN75" s="111" t="str">
        <f t="shared" si="21"/>
        <v>C</v>
      </c>
      <c r="AO75" s="111" t="str">
        <f t="shared" si="21"/>
        <v>C</v>
      </c>
      <c r="AP75" s="111" t="str">
        <f t="shared" ca="1" si="21"/>
        <v/>
      </c>
      <c r="AQ75" s="111" t="str">
        <f t="shared" ca="1" si="21"/>
        <v/>
      </c>
      <c r="AR75" s="111" t="str">
        <f t="shared" ca="1" si="21"/>
        <v/>
      </c>
      <c r="AS75" s="111" t="str">
        <f t="shared" ca="1" si="21"/>
        <v/>
      </c>
    </row>
    <row r="76" spans="1:45">
      <c r="A76" s="95" t="str">
        <f t="shared" ca="1" si="26"/>
        <v/>
      </c>
      <c r="B76" s="96"/>
      <c r="C76" s="97"/>
      <c r="D76" s="98"/>
      <c r="E76" s="99"/>
      <c r="F76" s="100" t="str">
        <f t="shared" ca="1" si="22"/>
        <v/>
      </c>
      <c r="G76" s="162">
        <f ca="1">IF(OR(F76="V",F76="M0.5",F76="F"),NETWORKDAYS(D76,E76,Calendrier!$N$5:$N$18)*0.5,NETWORKDAYS(D76,E76,Calendrier!$N$5:$N$18))</f>
        <v>0</v>
      </c>
      <c r="H76" s="111" t="str">
        <f t="shared" ca="1" si="25"/>
        <v/>
      </c>
      <c r="I76" s="111" t="str">
        <f t="shared" ca="1" si="25"/>
        <v/>
      </c>
      <c r="J76" s="111" t="str">
        <f t="shared" ca="1" si="25"/>
        <v/>
      </c>
      <c r="K76" s="111" t="str">
        <f t="shared" ca="1" si="25"/>
        <v/>
      </c>
      <c r="L76" s="111" t="str">
        <f t="shared" si="25"/>
        <v>C</v>
      </c>
      <c r="M76" s="111" t="str">
        <f t="shared" si="25"/>
        <v>C</v>
      </c>
      <c r="N76" s="111" t="str">
        <f t="shared" ca="1" si="25"/>
        <v/>
      </c>
      <c r="O76" s="111" t="str">
        <f t="shared" ca="1" si="25"/>
        <v/>
      </c>
      <c r="P76" s="111" t="str">
        <f t="shared" ca="1" si="25"/>
        <v/>
      </c>
      <c r="Q76" s="111" t="str">
        <f t="shared" ca="1" si="25"/>
        <v/>
      </c>
      <c r="R76" s="111" t="str">
        <f t="shared" ca="1" si="25"/>
        <v/>
      </c>
      <c r="S76" s="111" t="str">
        <f t="shared" si="25"/>
        <v>C</v>
      </c>
      <c r="T76" s="111" t="str">
        <f t="shared" si="25"/>
        <v>C</v>
      </c>
      <c r="U76" s="111" t="str">
        <f t="shared" ca="1" si="25"/>
        <v/>
      </c>
      <c r="V76" s="111" t="str">
        <f t="shared" ca="1" si="25"/>
        <v/>
      </c>
      <c r="W76" s="111" t="str">
        <f t="shared" ca="1" si="23"/>
        <v/>
      </c>
      <c r="X76" s="111" t="str">
        <f t="shared" ca="1" si="23"/>
        <v/>
      </c>
      <c r="Y76" s="111" t="str">
        <f t="shared" ca="1" si="23"/>
        <v/>
      </c>
      <c r="Z76" s="111" t="str">
        <f t="shared" si="23"/>
        <v>C</v>
      </c>
      <c r="AA76" s="111" t="str">
        <f t="shared" si="23"/>
        <v>C</v>
      </c>
      <c r="AB76" s="111" t="str">
        <f t="shared" ca="1" si="23"/>
        <v/>
      </c>
      <c r="AC76" s="111" t="str">
        <f t="shared" ca="1" si="23"/>
        <v/>
      </c>
      <c r="AD76" s="111" t="str">
        <f t="shared" ca="1" si="23"/>
        <v/>
      </c>
      <c r="AE76" s="111" t="str">
        <f t="shared" ca="1" si="23"/>
        <v/>
      </c>
      <c r="AF76" s="111" t="str">
        <f t="shared" ca="1" si="23"/>
        <v/>
      </c>
      <c r="AG76" s="111" t="str">
        <f t="shared" si="23"/>
        <v>C</v>
      </c>
      <c r="AH76" s="111" t="str">
        <f t="shared" si="23"/>
        <v>C</v>
      </c>
      <c r="AI76" s="111" t="str">
        <f t="shared" ca="1" si="23"/>
        <v/>
      </c>
      <c r="AJ76" s="111" t="str">
        <f t="shared" ca="1" si="23"/>
        <v/>
      </c>
      <c r="AK76" s="111" t="str">
        <f t="shared" ca="1" si="23"/>
        <v/>
      </c>
      <c r="AL76" s="111" t="str">
        <f t="shared" ca="1" si="23"/>
        <v/>
      </c>
      <c r="AM76" s="111" t="str">
        <f t="shared" ca="1" si="24"/>
        <v/>
      </c>
      <c r="AN76" s="111" t="str">
        <f t="shared" si="21"/>
        <v>C</v>
      </c>
      <c r="AO76" s="111" t="str">
        <f t="shared" si="21"/>
        <v>C</v>
      </c>
      <c r="AP76" s="111" t="str">
        <f t="shared" ca="1" si="21"/>
        <v/>
      </c>
      <c r="AQ76" s="111" t="str">
        <f t="shared" ca="1" si="21"/>
        <v/>
      </c>
      <c r="AR76" s="111" t="str">
        <f t="shared" ca="1" si="21"/>
        <v/>
      </c>
      <c r="AS76" s="111" t="str">
        <f t="shared" ca="1" si="21"/>
        <v/>
      </c>
    </row>
    <row r="77" spans="1:45">
      <c r="A77" s="95" t="str">
        <f t="shared" ca="1" si="26"/>
        <v/>
      </c>
      <c r="B77" s="96"/>
      <c r="C77" s="97"/>
      <c r="D77" s="98"/>
      <c r="E77" s="99"/>
      <c r="F77" s="100" t="str">
        <f t="shared" ca="1" si="22"/>
        <v/>
      </c>
      <c r="G77" s="162">
        <f ca="1">IF(OR(F77="V",F77="M0.5",F77="F"),NETWORKDAYS(D77,E77,Calendrier!$N$5:$N$18)*0.5,NETWORKDAYS(D77,E77,Calendrier!$N$5:$N$18))</f>
        <v>0</v>
      </c>
      <c r="H77" s="111" t="str">
        <f t="shared" ca="1" si="25"/>
        <v/>
      </c>
      <c r="I77" s="111" t="str">
        <f t="shared" ca="1" si="25"/>
        <v/>
      </c>
      <c r="J77" s="111" t="str">
        <f t="shared" ca="1" si="25"/>
        <v/>
      </c>
      <c r="K77" s="111" t="str">
        <f t="shared" ca="1" si="25"/>
        <v/>
      </c>
      <c r="L77" s="111" t="str">
        <f t="shared" si="25"/>
        <v>C</v>
      </c>
      <c r="M77" s="111" t="str">
        <f t="shared" si="25"/>
        <v>C</v>
      </c>
      <c r="N77" s="111" t="str">
        <f t="shared" ca="1" si="25"/>
        <v/>
      </c>
      <c r="O77" s="111" t="str">
        <f t="shared" ca="1" si="25"/>
        <v/>
      </c>
      <c r="P77" s="111" t="str">
        <f t="shared" ca="1" si="25"/>
        <v/>
      </c>
      <c r="Q77" s="111" t="str">
        <f t="shared" ca="1" si="25"/>
        <v/>
      </c>
      <c r="R77" s="111" t="str">
        <f t="shared" ca="1" si="25"/>
        <v/>
      </c>
      <c r="S77" s="111" t="str">
        <f t="shared" si="25"/>
        <v>C</v>
      </c>
      <c r="T77" s="111" t="str">
        <f t="shared" si="25"/>
        <v>C</v>
      </c>
      <c r="U77" s="111" t="str">
        <f t="shared" ca="1" si="25"/>
        <v/>
      </c>
      <c r="V77" s="111" t="str">
        <f t="shared" ca="1" si="25"/>
        <v/>
      </c>
      <c r="W77" s="111" t="str">
        <f t="shared" ca="1" si="23"/>
        <v/>
      </c>
      <c r="X77" s="111" t="str">
        <f t="shared" ca="1" si="23"/>
        <v/>
      </c>
      <c r="Y77" s="111" t="str">
        <f t="shared" ca="1" si="23"/>
        <v/>
      </c>
      <c r="Z77" s="111" t="str">
        <f t="shared" si="23"/>
        <v>C</v>
      </c>
      <c r="AA77" s="111" t="str">
        <f t="shared" si="23"/>
        <v>C</v>
      </c>
      <c r="AB77" s="111" t="str">
        <f t="shared" ca="1" si="23"/>
        <v/>
      </c>
      <c r="AC77" s="111" t="str">
        <f t="shared" ca="1" si="23"/>
        <v/>
      </c>
      <c r="AD77" s="111" t="str">
        <f t="shared" ca="1" si="23"/>
        <v/>
      </c>
      <c r="AE77" s="111" t="str">
        <f t="shared" ca="1" si="23"/>
        <v/>
      </c>
      <c r="AF77" s="111" t="str">
        <f t="shared" ca="1" si="23"/>
        <v/>
      </c>
      <c r="AG77" s="111" t="str">
        <f t="shared" si="23"/>
        <v>C</v>
      </c>
      <c r="AH77" s="111" t="str">
        <f t="shared" si="23"/>
        <v>C</v>
      </c>
      <c r="AI77" s="111" t="str">
        <f t="shared" ca="1" si="23"/>
        <v/>
      </c>
      <c r="AJ77" s="111" t="str">
        <f t="shared" ca="1" si="23"/>
        <v/>
      </c>
      <c r="AK77" s="111" t="str">
        <f t="shared" ca="1" si="23"/>
        <v/>
      </c>
      <c r="AL77" s="111" t="str">
        <f t="shared" ca="1" si="23"/>
        <v/>
      </c>
      <c r="AM77" s="111" t="str">
        <f t="shared" ca="1" si="24"/>
        <v/>
      </c>
      <c r="AN77" s="111" t="str">
        <f t="shared" si="21"/>
        <v>C</v>
      </c>
      <c r="AO77" s="111" t="str">
        <f t="shared" si="21"/>
        <v>C</v>
      </c>
      <c r="AP77" s="111" t="str">
        <f t="shared" ca="1" si="21"/>
        <v/>
      </c>
      <c r="AQ77" s="111" t="str">
        <f t="shared" ca="1" si="21"/>
        <v/>
      </c>
      <c r="AR77" s="111" t="str">
        <f t="shared" ca="1" si="21"/>
        <v/>
      </c>
      <c r="AS77" s="111" t="str">
        <f t="shared" ca="1" si="21"/>
        <v/>
      </c>
    </row>
    <row r="78" spans="1:45">
      <c r="A78" s="95" t="str">
        <f t="shared" ca="1" si="26"/>
        <v/>
      </c>
      <c r="B78" s="96"/>
      <c r="C78" s="97"/>
      <c r="D78" s="98"/>
      <c r="E78" s="99"/>
      <c r="F78" s="100" t="str">
        <f t="shared" ca="1" si="22"/>
        <v/>
      </c>
      <c r="G78" s="162">
        <f ca="1">IF(OR(F78="V",F78="M0.5",F78="F"),NETWORKDAYS(D78,E78,Calendrier!$N$5:$N$18)*0.5,NETWORKDAYS(D78,E78,Calendrier!$N$5:$N$18))</f>
        <v>0</v>
      </c>
      <c r="H78" s="111" t="str">
        <f t="shared" ca="1" si="25"/>
        <v/>
      </c>
      <c r="I78" s="111" t="str">
        <f t="shared" ca="1" si="25"/>
        <v/>
      </c>
      <c r="J78" s="111" t="str">
        <f t="shared" ca="1" si="25"/>
        <v/>
      </c>
      <c r="K78" s="111" t="str">
        <f t="shared" ca="1" si="25"/>
        <v/>
      </c>
      <c r="L78" s="111" t="str">
        <f t="shared" si="25"/>
        <v>C</v>
      </c>
      <c r="M78" s="111" t="str">
        <f t="shared" si="25"/>
        <v>C</v>
      </c>
      <c r="N78" s="111" t="str">
        <f t="shared" ca="1" si="25"/>
        <v/>
      </c>
      <c r="O78" s="111" t="str">
        <f t="shared" ca="1" si="25"/>
        <v/>
      </c>
      <c r="P78" s="111" t="str">
        <f t="shared" ca="1" si="25"/>
        <v/>
      </c>
      <c r="Q78" s="111" t="str">
        <f t="shared" ca="1" si="25"/>
        <v/>
      </c>
      <c r="R78" s="111" t="str">
        <f t="shared" ca="1" si="25"/>
        <v/>
      </c>
      <c r="S78" s="111" t="str">
        <f t="shared" si="25"/>
        <v>C</v>
      </c>
      <c r="T78" s="111" t="str">
        <f t="shared" si="25"/>
        <v>C</v>
      </c>
      <c r="U78" s="111" t="str">
        <f t="shared" ca="1" si="25"/>
        <v/>
      </c>
      <c r="V78" s="111" t="str">
        <f t="shared" ca="1" si="25"/>
        <v/>
      </c>
      <c r="W78" s="111" t="str">
        <f t="shared" ca="1" si="23"/>
        <v/>
      </c>
      <c r="X78" s="111" t="str">
        <f t="shared" ca="1" si="23"/>
        <v/>
      </c>
      <c r="Y78" s="111" t="str">
        <f t="shared" ca="1" si="23"/>
        <v/>
      </c>
      <c r="Z78" s="111" t="str">
        <f t="shared" si="23"/>
        <v>C</v>
      </c>
      <c r="AA78" s="111" t="str">
        <f t="shared" si="23"/>
        <v>C</v>
      </c>
      <c r="AB78" s="111" t="str">
        <f t="shared" ca="1" si="23"/>
        <v/>
      </c>
      <c r="AC78" s="111" t="str">
        <f t="shared" ca="1" si="23"/>
        <v/>
      </c>
      <c r="AD78" s="111" t="str">
        <f t="shared" ca="1" si="23"/>
        <v/>
      </c>
      <c r="AE78" s="111" t="str">
        <f t="shared" ca="1" si="23"/>
        <v/>
      </c>
      <c r="AF78" s="111" t="str">
        <f t="shared" ca="1" si="23"/>
        <v/>
      </c>
      <c r="AG78" s="111" t="str">
        <f t="shared" si="23"/>
        <v>C</v>
      </c>
      <c r="AH78" s="111" t="str">
        <f t="shared" si="23"/>
        <v>C</v>
      </c>
      <c r="AI78" s="111" t="str">
        <f t="shared" ca="1" si="23"/>
        <v/>
      </c>
      <c r="AJ78" s="111" t="str">
        <f t="shared" ca="1" si="23"/>
        <v/>
      </c>
      <c r="AK78" s="111" t="str">
        <f t="shared" ca="1" si="23"/>
        <v/>
      </c>
      <c r="AL78" s="111" t="str">
        <f t="shared" ca="1" si="23"/>
        <v/>
      </c>
      <c r="AM78" s="111" t="str">
        <f t="shared" ca="1" si="24"/>
        <v/>
      </c>
      <c r="AN78" s="111" t="str">
        <f t="shared" si="21"/>
        <v>C</v>
      </c>
      <c r="AO78" s="111" t="str">
        <f t="shared" si="21"/>
        <v>C</v>
      </c>
      <c r="AP78" s="111" t="str">
        <f t="shared" ca="1" si="21"/>
        <v/>
      </c>
      <c r="AQ78" s="111" t="str">
        <f t="shared" ca="1" si="21"/>
        <v/>
      </c>
      <c r="AR78" s="111" t="str">
        <f t="shared" ca="1" si="21"/>
        <v/>
      </c>
      <c r="AS78" s="111" t="str">
        <f t="shared" ca="1" si="21"/>
        <v/>
      </c>
    </row>
    <row r="79" spans="1:45">
      <c r="A79" s="95" t="str">
        <f t="shared" ca="1" si="26"/>
        <v/>
      </c>
      <c r="B79" s="96"/>
      <c r="C79" s="97"/>
      <c r="D79" s="98"/>
      <c r="E79" s="99"/>
      <c r="F79" s="100" t="str">
        <f t="shared" ca="1" si="22"/>
        <v/>
      </c>
      <c r="G79" s="162">
        <f ca="1">IF(OR(F79="V",F79="M0.5",F79="F"),NETWORKDAYS(D79,E79,Calendrier!$N$5:$N$18)*0.5,NETWORKDAYS(D79,E79,Calendrier!$N$5:$N$18))</f>
        <v>0</v>
      </c>
      <c r="H79" s="111" t="str">
        <f t="shared" ca="1" si="25"/>
        <v/>
      </c>
      <c r="I79" s="111" t="str">
        <f t="shared" ca="1" si="25"/>
        <v/>
      </c>
      <c r="J79" s="111" t="str">
        <f t="shared" ca="1" si="25"/>
        <v/>
      </c>
      <c r="K79" s="111" t="str">
        <f t="shared" ca="1" si="25"/>
        <v/>
      </c>
      <c r="L79" s="111" t="str">
        <f t="shared" si="25"/>
        <v>C</v>
      </c>
      <c r="M79" s="111" t="str">
        <f t="shared" si="25"/>
        <v>C</v>
      </c>
      <c r="N79" s="111" t="str">
        <f t="shared" ca="1" si="25"/>
        <v/>
      </c>
      <c r="O79" s="111" t="str">
        <f t="shared" ca="1" si="25"/>
        <v/>
      </c>
      <c r="P79" s="111" t="str">
        <f t="shared" ca="1" si="25"/>
        <v/>
      </c>
      <c r="Q79" s="111" t="str">
        <f t="shared" ca="1" si="25"/>
        <v/>
      </c>
      <c r="R79" s="111" t="str">
        <f t="shared" ca="1" si="25"/>
        <v/>
      </c>
      <c r="S79" s="111" t="str">
        <f t="shared" si="25"/>
        <v>C</v>
      </c>
      <c r="T79" s="111" t="str">
        <f t="shared" si="25"/>
        <v>C</v>
      </c>
      <c r="U79" s="111" t="str">
        <f t="shared" ca="1" si="25"/>
        <v/>
      </c>
      <c r="V79" s="111" t="str">
        <f t="shared" ca="1" si="25"/>
        <v/>
      </c>
      <c r="W79" s="111" t="str">
        <f t="shared" ca="1" si="23"/>
        <v/>
      </c>
      <c r="X79" s="111" t="str">
        <f t="shared" ca="1" si="23"/>
        <v/>
      </c>
      <c r="Y79" s="111" t="str">
        <f t="shared" ca="1" si="23"/>
        <v/>
      </c>
      <c r="Z79" s="111" t="str">
        <f t="shared" si="23"/>
        <v>C</v>
      </c>
      <c r="AA79" s="111" t="str">
        <f t="shared" si="23"/>
        <v>C</v>
      </c>
      <c r="AB79" s="111" t="str">
        <f t="shared" ca="1" si="23"/>
        <v/>
      </c>
      <c r="AC79" s="111" t="str">
        <f t="shared" ca="1" si="23"/>
        <v/>
      </c>
      <c r="AD79" s="111" t="str">
        <f t="shared" ca="1" si="23"/>
        <v/>
      </c>
      <c r="AE79" s="111" t="str">
        <f t="shared" ca="1" si="23"/>
        <v/>
      </c>
      <c r="AF79" s="111" t="str">
        <f t="shared" ca="1" si="23"/>
        <v/>
      </c>
      <c r="AG79" s="111" t="str">
        <f t="shared" si="23"/>
        <v>C</v>
      </c>
      <c r="AH79" s="111" t="str">
        <f t="shared" si="23"/>
        <v>C</v>
      </c>
      <c r="AI79" s="111" t="str">
        <f t="shared" ca="1" si="23"/>
        <v/>
      </c>
      <c r="AJ79" s="111" t="str">
        <f t="shared" ca="1" si="23"/>
        <v/>
      </c>
      <c r="AK79" s="111" t="str">
        <f t="shared" ca="1" si="23"/>
        <v/>
      </c>
      <c r="AL79" s="111" t="str">
        <f t="shared" ca="1" si="23"/>
        <v/>
      </c>
      <c r="AM79" s="111" t="str">
        <f t="shared" ca="1" si="24"/>
        <v/>
      </c>
      <c r="AN79" s="111" t="str">
        <f t="shared" si="21"/>
        <v>C</v>
      </c>
      <c r="AO79" s="111" t="str">
        <f t="shared" si="21"/>
        <v>C</v>
      </c>
      <c r="AP79" s="111" t="str">
        <f t="shared" ca="1" si="21"/>
        <v/>
      </c>
      <c r="AQ79" s="111" t="str">
        <f t="shared" ca="1" si="21"/>
        <v/>
      </c>
      <c r="AR79" s="111" t="str">
        <f t="shared" ca="1" si="21"/>
        <v/>
      </c>
      <c r="AS79" s="111" t="str">
        <f t="shared" ca="1" si="21"/>
        <v/>
      </c>
    </row>
    <row r="80" spans="1:45">
      <c r="A80" s="95" t="str">
        <f t="shared" ca="1" si="26"/>
        <v/>
      </c>
      <c r="B80" s="96"/>
      <c r="C80" s="97"/>
      <c r="D80" s="98"/>
      <c r="E80" s="99"/>
      <c r="F80" s="100" t="str">
        <f t="shared" ca="1" si="22"/>
        <v/>
      </c>
      <c r="G80" s="162">
        <f ca="1">IF(OR(F80="V",F80="M0.5",F80="F"),NETWORKDAYS(D80,E80,Calendrier!$N$5:$N$18)*0.5,NETWORKDAYS(D80,E80,Calendrier!$N$5:$N$18))</f>
        <v>0</v>
      </c>
      <c r="H80" s="111" t="str">
        <f t="shared" ca="1" si="25"/>
        <v/>
      </c>
      <c r="I80" s="111" t="str">
        <f t="shared" ca="1" si="25"/>
        <v/>
      </c>
      <c r="J80" s="111" t="str">
        <f t="shared" ca="1" si="25"/>
        <v/>
      </c>
      <c r="K80" s="111" t="str">
        <f t="shared" ca="1" si="25"/>
        <v/>
      </c>
      <c r="L80" s="111" t="str">
        <f t="shared" si="25"/>
        <v>C</v>
      </c>
      <c r="M80" s="111" t="str">
        <f t="shared" si="25"/>
        <v>C</v>
      </c>
      <c r="N80" s="111" t="str">
        <f t="shared" ca="1" si="25"/>
        <v/>
      </c>
      <c r="O80" s="111" t="str">
        <f t="shared" ca="1" si="25"/>
        <v/>
      </c>
      <c r="P80" s="111" t="str">
        <f t="shared" ca="1" si="25"/>
        <v/>
      </c>
      <c r="Q80" s="111" t="str">
        <f t="shared" ca="1" si="25"/>
        <v/>
      </c>
      <c r="R80" s="111" t="str">
        <f t="shared" ca="1" si="25"/>
        <v/>
      </c>
      <c r="S80" s="111" t="str">
        <f t="shared" si="25"/>
        <v>C</v>
      </c>
      <c r="T80" s="111" t="str">
        <f t="shared" si="25"/>
        <v>C</v>
      </c>
      <c r="U80" s="111" t="str">
        <f t="shared" ca="1" si="25"/>
        <v/>
      </c>
      <c r="V80" s="111" t="str">
        <f t="shared" ca="1" si="25"/>
        <v/>
      </c>
      <c r="W80" s="111" t="str">
        <f t="shared" ca="1" si="23"/>
        <v/>
      </c>
      <c r="X80" s="111" t="str">
        <f t="shared" ca="1" si="23"/>
        <v/>
      </c>
      <c r="Y80" s="111" t="str">
        <f t="shared" ca="1" si="23"/>
        <v/>
      </c>
      <c r="Z80" s="111" t="str">
        <f t="shared" si="23"/>
        <v>C</v>
      </c>
      <c r="AA80" s="111" t="str">
        <f t="shared" si="23"/>
        <v>C</v>
      </c>
      <c r="AB80" s="111" t="str">
        <f t="shared" ca="1" si="23"/>
        <v/>
      </c>
      <c r="AC80" s="111" t="str">
        <f t="shared" ca="1" si="23"/>
        <v/>
      </c>
      <c r="AD80" s="111" t="str">
        <f t="shared" ca="1" si="23"/>
        <v/>
      </c>
      <c r="AE80" s="111" t="str">
        <f t="shared" ca="1" si="23"/>
        <v/>
      </c>
      <c r="AF80" s="111" t="str">
        <f t="shared" ca="1" si="23"/>
        <v/>
      </c>
      <c r="AG80" s="111" t="str">
        <f t="shared" si="23"/>
        <v>C</v>
      </c>
      <c r="AH80" s="111" t="str">
        <f t="shared" si="23"/>
        <v>C</v>
      </c>
      <c r="AI80" s="111" t="str">
        <f t="shared" ca="1" si="23"/>
        <v/>
      </c>
      <c r="AJ80" s="111" t="str">
        <f t="shared" ca="1" si="23"/>
        <v/>
      </c>
      <c r="AK80" s="111" t="str">
        <f t="shared" ca="1" si="23"/>
        <v/>
      </c>
      <c r="AL80" s="111" t="str">
        <f t="shared" ca="1" si="23"/>
        <v/>
      </c>
      <c r="AM80" s="111" t="str">
        <f t="shared" ca="1" si="24"/>
        <v/>
      </c>
      <c r="AN80" s="111" t="str">
        <f t="shared" si="21"/>
        <v>C</v>
      </c>
      <c r="AO80" s="111" t="str">
        <f t="shared" si="21"/>
        <v>C</v>
      </c>
      <c r="AP80" s="111" t="str">
        <f t="shared" ca="1" si="21"/>
        <v/>
      </c>
      <c r="AQ80" s="111" t="str">
        <f t="shared" ca="1" si="21"/>
        <v/>
      </c>
      <c r="AR80" s="111" t="str">
        <f t="shared" ca="1" si="21"/>
        <v/>
      </c>
      <c r="AS80" s="111" t="str">
        <f t="shared" ca="1" si="21"/>
        <v/>
      </c>
    </row>
    <row r="81" spans="1:45">
      <c r="A81" s="95" t="str">
        <f t="shared" ca="1" si="26"/>
        <v/>
      </c>
      <c r="B81" s="96"/>
      <c r="C81" s="97"/>
      <c r="D81" s="98"/>
      <c r="E81" s="99"/>
      <c r="F81" s="100" t="str">
        <f t="shared" ca="1" si="22"/>
        <v/>
      </c>
      <c r="G81" s="162">
        <f ca="1">IF(OR(F81="V",F81="M0.5",F81="F"),NETWORKDAYS(D81,E81,Calendrier!$N$5:$N$18)*0.5,NETWORKDAYS(D81,E81,Calendrier!$N$5:$N$18))</f>
        <v>0</v>
      </c>
      <c r="H81" s="111" t="str">
        <f t="shared" ca="1" si="25"/>
        <v/>
      </c>
      <c r="I81" s="111" t="str">
        <f t="shared" ca="1" si="25"/>
        <v/>
      </c>
      <c r="J81" s="111" t="str">
        <f t="shared" ca="1" si="25"/>
        <v/>
      </c>
      <c r="K81" s="111" t="str">
        <f t="shared" ca="1" si="25"/>
        <v/>
      </c>
      <c r="L81" s="111" t="str">
        <f t="shared" si="25"/>
        <v>C</v>
      </c>
      <c r="M81" s="111" t="str">
        <f t="shared" si="25"/>
        <v>C</v>
      </c>
      <c r="N81" s="111" t="str">
        <f t="shared" ca="1" si="25"/>
        <v/>
      </c>
      <c r="O81" s="111" t="str">
        <f t="shared" ca="1" si="25"/>
        <v/>
      </c>
      <c r="P81" s="111" t="str">
        <f t="shared" ca="1" si="25"/>
        <v/>
      </c>
      <c r="Q81" s="111" t="str">
        <f t="shared" ca="1" si="25"/>
        <v/>
      </c>
      <c r="R81" s="111" t="str">
        <f t="shared" ca="1" si="25"/>
        <v/>
      </c>
      <c r="S81" s="111" t="str">
        <f t="shared" si="25"/>
        <v>C</v>
      </c>
      <c r="T81" s="111" t="str">
        <f t="shared" si="25"/>
        <v>C</v>
      </c>
      <c r="U81" s="111" t="str">
        <f t="shared" ca="1" si="25"/>
        <v/>
      </c>
      <c r="V81" s="111" t="str">
        <f t="shared" ca="1" si="25"/>
        <v/>
      </c>
      <c r="W81" s="111" t="str">
        <f t="shared" ca="1" si="23"/>
        <v/>
      </c>
      <c r="X81" s="111" t="str">
        <f t="shared" ca="1" si="23"/>
        <v/>
      </c>
      <c r="Y81" s="111" t="str">
        <f t="shared" ca="1" si="23"/>
        <v/>
      </c>
      <c r="Z81" s="111" t="str">
        <f t="shared" si="23"/>
        <v>C</v>
      </c>
      <c r="AA81" s="111" t="str">
        <f t="shared" si="23"/>
        <v>C</v>
      </c>
      <c r="AB81" s="111" t="str">
        <f t="shared" ca="1" si="23"/>
        <v/>
      </c>
      <c r="AC81" s="111" t="str">
        <f t="shared" ca="1" si="23"/>
        <v/>
      </c>
      <c r="AD81" s="111" t="str">
        <f t="shared" ca="1" si="23"/>
        <v/>
      </c>
      <c r="AE81" s="111" t="str">
        <f t="shared" ca="1" si="23"/>
        <v/>
      </c>
      <c r="AF81" s="111" t="str">
        <f t="shared" ca="1" si="23"/>
        <v/>
      </c>
      <c r="AG81" s="111" t="str">
        <f t="shared" si="23"/>
        <v>C</v>
      </c>
      <c r="AH81" s="111" t="str">
        <f t="shared" si="23"/>
        <v>C</v>
      </c>
      <c r="AI81" s="111" t="str">
        <f t="shared" ca="1" si="23"/>
        <v/>
      </c>
      <c r="AJ81" s="111" t="str">
        <f t="shared" ca="1" si="23"/>
        <v/>
      </c>
      <c r="AK81" s="111" t="str">
        <f t="shared" ca="1" si="23"/>
        <v/>
      </c>
      <c r="AL81" s="111" t="str">
        <f t="shared" ca="1" si="23"/>
        <v/>
      </c>
      <c r="AM81" s="111" t="str">
        <f t="shared" ca="1" si="24"/>
        <v/>
      </c>
      <c r="AN81" s="111" t="str">
        <f t="shared" si="21"/>
        <v>C</v>
      </c>
      <c r="AO81" s="111" t="str">
        <f t="shared" si="21"/>
        <v>C</v>
      </c>
      <c r="AP81" s="111" t="str">
        <f t="shared" ca="1" si="21"/>
        <v/>
      </c>
      <c r="AQ81" s="111" t="str">
        <f t="shared" ca="1" si="21"/>
        <v/>
      </c>
      <c r="AR81" s="111" t="str">
        <f t="shared" ca="1" si="21"/>
        <v/>
      </c>
      <c r="AS81" s="111" t="str">
        <f t="shared" ca="1" si="21"/>
        <v/>
      </c>
    </row>
    <row r="82" spans="1:45">
      <c r="A82" s="95" t="str">
        <f t="shared" ca="1" si="26"/>
        <v/>
      </c>
      <c r="B82" s="96"/>
      <c r="C82" s="97"/>
      <c r="D82" s="98"/>
      <c r="E82" s="99"/>
      <c r="F82" s="100" t="str">
        <f t="shared" ca="1" si="22"/>
        <v/>
      </c>
      <c r="G82" s="162">
        <f ca="1">IF(OR(F82="V",F82="M0.5",F82="F"),NETWORKDAYS(D82,E82,Calendrier!$N$5:$N$18)*0.5,NETWORKDAYS(D82,E82,Calendrier!$N$5:$N$18))</f>
        <v>0</v>
      </c>
      <c r="H82" s="111" t="str">
        <f t="shared" ca="1" si="25"/>
        <v/>
      </c>
      <c r="I82" s="111" t="str">
        <f t="shared" ca="1" si="25"/>
        <v/>
      </c>
      <c r="J82" s="111" t="str">
        <f t="shared" ca="1" si="25"/>
        <v/>
      </c>
      <c r="K82" s="111" t="str">
        <f t="shared" ca="1" si="25"/>
        <v/>
      </c>
      <c r="L82" s="111" t="str">
        <f t="shared" si="25"/>
        <v>C</v>
      </c>
      <c r="M82" s="111" t="str">
        <f t="shared" si="25"/>
        <v>C</v>
      </c>
      <c r="N82" s="111" t="str">
        <f t="shared" ca="1" si="25"/>
        <v/>
      </c>
      <c r="O82" s="111" t="str">
        <f t="shared" ca="1" si="25"/>
        <v/>
      </c>
      <c r="P82" s="111" t="str">
        <f t="shared" ca="1" si="25"/>
        <v/>
      </c>
      <c r="Q82" s="111" t="str">
        <f t="shared" ca="1" si="25"/>
        <v/>
      </c>
      <c r="R82" s="111" t="str">
        <f t="shared" ca="1" si="25"/>
        <v/>
      </c>
      <c r="S82" s="111" t="str">
        <f t="shared" si="25"/>
        <v>C</v>
      </c>
      <c r="T82" s="111" t="str">
        <f t="shared" si="25"/>
        <v>C</v>
      </c>
      <c r="U82" s="111" t="str">
        <f t="shared" ca="1" si="25"/>
        <v/>
      </c>
      <c r="V82" s="111" t="str">
        <f t="shared" ca="1" si="25"/>
        <v/>
      </c>
      <c r="W82" s="111" t="str">
        <f t="shared" ca="1" si="23"/>
        <v/>
      </c>
      <c r="X82" s="111" t="str">
        <f t="shared" ca="1" si="23"/>
        <v/>
      </c>
      <c r="Y82" s="111" t="str">
        <f t="shared" ca="1" si="23"/>
        <v/>
      </c>
      <c r="Z82" s="111" t="str">
        <f t="shared" si="23"/>
        <v>C</v>
      </c>
      <c r="AA82" s="111" t="str">
        <f t="shared" si="23"/>
        <v>C</v>
      </c>
      <c r="AB82" s="111" t="str">
        <f t="shared" ca="1" si="23"/>
        <v/>
      </c>
      <c r="AC82" s="111" t="str">
        <f t="shared" ca="1" si="23"/>
        <v/>
      </c>
      <c r="AD82" s="111" t="str">
        <f t="shared" ca="1" si="23"/>
        <v/>
      </c>
      <c r="AE82" s="111" t="str">
        <f t="shared" ca="1" si="23"/>
        <v/>
      </c>
      <c r="AF82" s="111" t="str">
        <f t="shared" ca="1" si="23"/>
        <v/>
      </c>
      <c r="AG82" s="111" t="str">
        <f t="shared" si="23"/>
        <v>C</v>
      </c>
      <c r="AH82" s="111" t="str">
        <f t="shared" si="23"/>
        <v>C</v>
      </c>
      <c r="AI82" s="111" t="str">
        <f t="shared" ca="1" si="23"/>
        <v/>
      </c>
      <c r="AJ82" s="111" t="str">
        <f t="shared" ca="1" si="23"/>
        <v/>
      </c>
      <c r="AK82" s="111" t="str">
        <f t="shared" ca="1" si="23"/>
        <v/>
      </c>
      <c r="AL82" s="111" t="str">
        <f t="shared" ca="1" si="23"/>
        <v/>
      </c>
      <c r="AM82" s="111" t="str">
        <f t="shared" ca="1" si="24"/>
        <v/>
      </c>
      <c r="AN82" s="111" t="str">
        <f t="shared" si="21"/>
        <v>C</v>
      </c>
      <c r="AO82" s="111" t="str">
        <f t="shared" si="21"/>
        <v>C</v>
      </c>
      <c r="AP82" s="111" t="str">
        <f t="shared" ca="1" si="21"/>
        <v/>
      </c>
      <c r="AQ82" s="111" t="str">
        <f t="shared" ca="1" si="21"/>
        <v/>
      </c>
      <c r="AR82" s="111" t="str">
        <f t="shared" ca="1" si="21"/>
        <v/>
      </c>
      <c r="AS82" s="111" t="str">
        <f t="shared" ca="1" si="21"/>
        <v/>
      </c>
    </row>
    <row r="83" spans="1:45">
      <c r="A83" s="95" t="str">
        <f t="shared" ca="1" si="26"/>
        <v/>
      </c>
      <c r="B83" s="96"/>
      <c r="C83" s="97"/>
      <c r="D83" s="98"/>
      <c r="E83" s="99"/>
      <c r="F83" s="100" t="str">
        <f t="shared" ca="1" si="22"/>
        <v/>
      </c>
      <c r="G83" s="162">
        <f ca="1">IF(OR(F83="V",F83="M0.5",F83="F"),NETWORKDAYS(D83,E83,Calendrier!$N$5:$N$18)*0.5,NETWORKDAYS(D83,E83,Calendrier!$N$5:$N$18))</f>
        <v>0</v>
      </c>
      <c r="H83" s="111" t="str">
        <f t="shared" ca="1" si="25"/>
        <v/>
      </c>
      <c r="I83" s="111" t="str">
        <f t="shared" ca="1" si="25"/>
        <v/>
      </c>
      <c r="J83" s="111" t="str">
        <f t="shared" ca="1" si="25"/>
        <v/>
      </c>
      <c r="K83" s="111" t="str">
        <f t="shared" ca="1" si="25"/>
        <v/>
      </c>
      <c r="L83" s="111" t="str">
        <f t="shared" si="25"/>
        <v>C</v>
      </c>
      <c r="M83" s="111" t="str">
        <f t="shared" si="25"/>
        <v>C</v>
      </c>
      <c r="N83" s="111" t="str">
        <f t="shared" ca="1" si="25"/>
        <v/>
      </c>
      <c r="O83" s="111" t="str">
        <f t="shared" ca="1" si="25"/>
        <v/>
      </c>
      <c r="P83" s="111" t="str">
        <f t="shared" ca="1" si="25"/>
        <v/>
      </c>
      <c r="Q83" s="111" t="str">
        <f t="shared" ca="1" si="25"/>
        <v/>
      </c>
      <c r="R83" s="111" t="str">
        <f t="shared" ca="1" si="25"/>
        <v/>
      </c>
      <c r="S83" s="111" t="str">
        <f t="shared" si="25"/>
        <v>C</v>
      </c>
      <c r="T83" s="111" t="str">
        <f t="shared" si="25"/>
        <v>C</v>
      </c>
      <c r="U83" s="111" t="str">
        <f t="shared" ca="1" si="25"/>
        <v/>
      </c>
      <c r="V83" s="111" t="str">
        <f t="shared" ca="1" si="25"/>
        <v/>
      </c>
      <c r="W83" s="111" t="str">
        <f t="shared" ca="1" si="23"/>
        <v/>
      </c>
      <c r="X83" s="111" t="str">
        <f t="shared" ca="1" si="23"/>
        <v/>
      </c>
      <c r="Y83" s="111" t="str">
        <f t="shared" ca="1" si="23"/>
        <v/>
      </c>
      <c r="Z83" s="111" t="str">
        <f t="shared" si="23"/>
        <v>C</v>
      </c>
      <c r="AA83" s="111" t="str">
        <f t="shared" si="23"/>
        <v>C</v>
      </c>
      <c r="AB83" s="111" t="str">
        <f t="shared" ca="1" si="23"/>
        <v/>
      </c>
      <c r="AC83" s="111" t="str">
        <f t="shared" ca="1" si="23"/>
        <v/>
      </c>
      <c r="AD83" s="111" t="str">
        <f t="shared" ca="1" si="23"/>
        <v/>
      </c>
      <c r="AE83" s="111" t="str">
        <f t="shared" ca="1" si="23"/>
        <v/>
      </c>
      <c r="AF83" s="111" t="str">
        <f t="shared" ca="1" si="23"/>
        <v/>
      </c>
      <c r="AG83" s="111" t="str">
        <f t="shared" si="23"/>
        <v>C</v>
      </c>
      <c r="AH83" s="111" t="str">
        <f t="shared" si="23"/>
        <v>C</v>
      </c>
      <c r="AI83" s="111" t="str">
        <f t="shared" ca="1" si="23"/>
        <v/>
      </c>
      <c r="AJ83" s="111" t="str">
        <f t="shared" ca="1" si="23"/>
        <v/>
      </c>
      <c r="AK83" s="111" t="str">
        <f t="shared" ca="1" si="23"/>
        <v/>
      </c>
      <c r="AL83" s="111" t="str">
        <f t="shared" ca="1" si="23"/>
        <v/>
      </c>
      <c r="AM83" s="111" t="str">
        <f t="shared" ca="1" si="24"/>
        <v/>
      </c>
      <c r="AN83" s="111" t="str">
        <f t="shared" si="21"/>
        <v>C</v>
      </c>
      <c r="AO83" s="111" t="str">
        <f t="shared" si="21"/>
        <v>C</v>
      </c>
      <c r="AP83" s="111" t="str">
        <f t="shared" ca="1" si="21"/>
        <v/>
      </c>
      <c r="AQ83" s="111" t="str">
        <f t="shared" ca="1" si="21"/>
        <v/>
      </c>
      <c r="AR83" s="111" t="str">
        <f t="shared" ca="1" si="21"/>
        <v/>
      </c>
      <c r="AS83" s="111" t="str">
        <f t="shared" ca="1" si="21"/>
        <v/>
      </c>
    </row>
    <row r="84" spans="1:45">
      <c r="A84" s="95" t="str">
        <f t="shared" ca="1" si="26"/>
        <v/>
      </c>
      <c r="B84" s="96"/>
      <c r="C84" s="97"/>
      <c r="D84" s="98"/>
      <c r="E84" s="99"/>
      <c r="F84" s="100" t="str">
        <f t="shared" ca="1" si="22"/>
        <v/>
      </c>
      <c r="G84" s="162">
        <f ca="1">IF(OR(F84="V",F84="M0.5",F84="F"),NETWORKDAYS(D84,E84,Calendrier!$N$5:$N$18)*0.5,NETWORKDAYS(D84,E84,Calendrier!$N$5:$N$18))</f>
        <v>0</v>
      </c>
      <c r="H84" s="111" t="str">
        <f t="shared" ca="1" si="25"/>
        <v/>
      </c>
      <c r="I84" s="111" t="str">
        <f t="shared" ca="1" si="25"/>
        <v/>
      </c>
      <c r="J84" s="111" t="str">
        <f t="shared" ca="1" si="25"/>
        <v/>
      </c>
      <c r="K84" s="111" t="str">
        <f t="shared" ca="1" si="25"/>
        <v/>
      </c>
      <c r="L84" s="111" t="str">
        <f t="shared" si="25"/>
        <v>C</v>
      </c>
      <c r="M84" s="111" t="str">
        <f t="shared" si="25"/>
        <v>C</v>
      </c>
      <c r="N84" s="111" t="str">
        <f t="shared" ca="1" si="25"/>
        <v/>
      </c>
      <c r="O84" s="111" t="str">
        <f t="shared" ca="1" si="25"/>
        <v/>
      </c>
      <c r="P84" s="111" t="str">
        <f t="shared" ca="1" si="25"/>
        <v/>
      </c>
      <c r="Q84" s="111" t="str">
        <f t="shared" ca="1" si="25"/>
        <v/>
      </c>
      <c r="R84" s="111" t="str">
        <f t="shared" ca="1" si="25"/>
        <v/>
      </c>
      <c r="S84" s="111" t="str">
        <f t="shared" si="25"/>
        <v>C</v>
      </c>
      <c r="T84" s="111" t="str">
        <f t="shared" si="25"/>
        <v>C</v>
      </c>
      <c r="U84" s="111" t="str">
        <f t="shared" ca="1" si="25"/>
        <v/>
      </c>
      <c r="V84" s="111" t="str">
        <f t="shared" ca="1" si="25"/>
        <v/>
      </c>
      <c r="W84" s="111" t="str">
        <f t="shared" ca="1" si="23"/>
        <v/>
      </c>
      <c r="X84" s="111" t="str">
        <f t="shared" ca="1" si="23"/>
        <v/>
      </c>
      <c r="Y84" s="111" t="str">
        <f t="shared" ca="1" si="23"/>
        <v/>
      </c>
      <c r="Z84" s="111" t="str">
        <f t="shared" si="23"/>
        <v>C</v>
      </c>
      <c r="AA84" s="111" t="str">
        <f t="shared" si="23"/>
        <v>C</v>
      </c>
      <c r="AB84" s="111" t="str">
        <f t="shared" ca="1" si="23"/>
        <v/>
      </c>
      <c r="AC84" s="111" t="str">
        <f t="shared" ca="1" si="23"/>
        <v/>
      </c>
      <c r="AD84" s="111" t="str">
        <f t="shared" ca="1" si="23"/>
        <v/>
      </c>
      <c r="AE84" s="111" t="str">
        <f t="shared" ca="1" si="23"/>
        <v/>
      </c>
      <c r="AF84" s="111" t="str">
        <f t="shared" ca="1" si="23"/>
        <v/>
      </c>
      <c r="AG84" s="111" t="str">
        <f t="shared" si="23"/>
        <v>C</v>
      </c>
      <c r="AH84" s="111" t="str">
        <f t="shared" si="23"/>
        <v>C</v>
      </c>
      <c r="AI84" s="111" t="str">
        <f t="shared" ca="1" si="23"/>
        <v/>
      </c>
      <c r="AJ84" s="111" t="str">
        <f t="shared" ca="1" si="23"/>
        <v/>
      </c>
      <c r="AK84" s="111" t="str">
        <f t="shared" ca="1" si="23"/>
        <v/>
      </c>
      <c r="AL84" s="111" t="str">
        <f t="shared" ca="1" si="23"/>
        <v/>
      </c>
      <c r="AM84" s="111" t="str">
        <f t="shared" ca="1" si="24"/>
        <v/>
      </c>
      <c r="AN84" s="111" t="str">
        <f t="shared" si="21"/>
        <v>C</v>
      </c>
      <c r="AO84" s="111" t="str">
        <f t="shared" si="21"/>
        <v>C</v>
      </c>
      <c r="AP84" s="111" t="str">
        <f t="shared" ca="1" si="21"/>
        <v/>
      </c>
      <c r="AQ84" s="111" t="str">
        <f t="shared" ca="1" si="21"/>
        <v/>
      </c>
      <c r="AR84" s="111" t="str">
        <f t="shared" ca="1" si="21"/>
        <v/>
      </c>
      <c r="AS84" s="111" t="str">
        <f t="shared" ca="1" si="21"/>
        <v/>
      </c>
    </row>
    <row r="85" spans="1:45">
      <c r="A85" s="95" t="str">
        <f t="shared" ca="1" si="26"/>
        <v/>
      </c>
      <c r="B85" s="96"/>
      <c r="C85" s="97"/>
      <c r="D85" s="98"/>
      <c r="E85" s="99"/>
      <c r="F85" s="100" t="str">
        <f t="shared" ca="1" si="22"/>
        <v/>
      </c>
      <c r="G85" s="162">
        <f ca="1">IF(OR(F85="V",F85="M0.5",F85="F"),NETWORKDAYS(D85,E85,Calendrier!$N$5:$N$18)*0.5,NETWORKDAYS(D85,E85,Calendrier!$N$5:$N$18))</f>
        <v>0</v>
      </c>
      <c r="H85" s="111" t="str">
        <f t="shared" ca="1" si="25"/>
        <v/>
      </c>
      <c r="I85" s="111" t="str">
        <f t="shared" ca="1" si="25"/>
        <v/>
      </c>
      <c r="J85" s="111" t="str">
        <f t="shared" ca="1" si="25"/>
        <v/>
      </c>
      <c r="K85" s="111" t="str">
        <f t="shared" ca="1" si="25"/>
        <v/>
      </c>
      <c r="L85" s="111" t="str">
        <f t="shared" si="25"/>
        <v>C</v>
      </c>
      <c r="M85" s="111" t="str">
        <f t="shared" si="25"/>
        <v>C</v>
      </c>
      <c r="N85" s="111" t="str">
        <f t="shared" ca="1" si="25"/>
        <v/>
      </c>
      <c r="O85" s="111" t="str">
        <f t="shared" ca="1" si="25"/>
        <v/>
      </c>
      <c r="P85" s="111" t="str">
        <f t="shared" ca="1" si="25"/>
        <v/>
      </c>
      <c r="Q85" s="111" t="str">
        <f t="shared" ca="1" si="25"/>
        <v/>
      </c>
      <c r="R85" s="111" t="str">
        <f t="shared" ca="1" si="25"/>
        <v/>
      </c>
      <c r="S85" s="111" t="str">
        <f t="shared" si="25"/>
        <v>C</v>
      </c>
      <c r="T85" s="111" t="str">
        <f t="shared" si="25"/>
        <v>C</v>
      </c>
      <c r="U85" s="111" t="str">
        <f t="shared" ca="1" si="25"/>
        <v/>
      </c>
      <c r="V85" s="111" t="str">
        <f t="shared" ca="1" si="25"/>
        <v/>
      </c>
      <c r="W85" s="111" t="str">
        <f t="shared" ca="1" si="23"/>
        <v/>
      </c>
      <c r="X85" s="111" t="str">
        <f t="shared" ca="1" si="23"/>
        <v/>
      </c>
      <c r="Y85" s="111" t="str">
        <f t="shared" ca="1" si="23"/>
        <v/>
      </c>
      <c r="Z85" s="111" t="str">
        <f t="shared" si="23"/>
        <v>C</v>
      </c>
      <c r="AA85" s="111" t="str">
        <f t="shared" si="23"/>
        <v>C</v>
      </c>
      <c r="AB85" s="111" t="str">
        <f t="shared" ca="1" si="23"/>
        <v/>
      </c>
      <c r="AC85" s="111" t="str">
        <f t="shared" ca="1" si="23"/>
        <v/>
      </c>
      <c r="AD85" s="111" t="str">
        <f t="shared" ca="1" si="23"/>
        <v/>
      </c>
      <c r="AE85" s="111" t="str">
        <f t="shared" ca="1" si="23"/>
        <v/>
      </c>
      <c r="AF85" s="111" t="str">
        <f t="shared" ca="1" si="23"/>
        <v/>
      </c>
      <c r="AG85" s="111" t="str">
        <f t="shared" si="23"/>
        <v>C</v>
      </c>
      <c r="AH85" s="111" t="str">
        <f t="shared" si="23"/>
        <v>C</v>
      </c>
      <c r="AI85" s="111" t="str">
        <f t="shared" ca="1" si="23"/>
        <v/>
      </c>
      <c r="AJ85" s="111" t="str">
        <f t="shared" ca="1" si="23"/>
        <v/>
      </c>
      <c r="AK85" s="111" t="str">
        <f t="shared" ca="1" si="23"/>
        <v/>
      </c>
      <c r="AL85" s="111" t="str">
        <f t="shared" ca="1" si="23"/>
        <v/>
      </c>
      <c r="AM85" s="111" t="str">
        <f t="shared" ca="1" si="24"/>
        <v/>
      </c>
      <c r="AN85" s="111" t="str">
        <f t="shared" si="24"/>
        <v>C</v>
      </c>
      <c r="AO85" s="111" t="str">
        <f t="shared" si="24"/>
        <v>C</v>
      </c>
      <c r="AP85" s="111" t="str">
        <f t="shared" ca="1" si="24"/>
        <v/>
      </c>
      <c r="AQ85" s="111" t="str">
        <f t="shared" ca="1" si="24"/>
        <v/>
      </c>
      <c r="AR85" s="111" t="str">
        <f t="shared" ca="1" si="24"/>
        <v/>
      </c>
      <c r="AS85" s="111" t="str">
        <f t="shared" ca="1" si="24"/>
        <v/>
      </c>
    </row>
    <row r="86" spans="1:45">
      <c r="A86" s="95" t="str">
        <f t="shared" ca="1" si="26"/>
        <v/>
      </c>
      <c r="B86" s="96"/>
      <c r="C86" s="97"/>
      <c r="D86" s="98"/>
      <c r="E86" s="99"/>
      <c r="F86" s="100" t="str">
        <f t="shared" ca="1" si="22"/>
        <v/>
      </c>
      <c r="G86" s="162">
        <f ca="1">IF(OR(F86="V",F86="M0.5",F86="F"),NETWORKDAYS(D86,E86,Calendrier!$N$5:$N$18)*0.5,NETWORKDAYS(D86,E86,Calendrier!$N$5:$N$18))</f>
        <v>0</v>
      </c>
      <c r="H86" s="111" t="str">
        <f t="shared" ca="1" si="25"/>
        <v/>
      </c>
      <c r="I86" s="111" t="str">
        <f t="shared" ca="1" si="25"/>
        <v/>
      </c>
      <c r="J86" s="111" t="str">
        <f t="shared" ca="1" si="25"/>
        <v/>
      </c>
      <c r="K86" s="111" t="str">
        <f t="shared" ca="1" si="25"/>
        <v/>
      </c>
      <c r="L86" s="111" t="str">
        <f t="shared" si="25"/>
        <v>C</v>
      </c>
      <c r="M86" s="111" t="str">
        <f t="shared" si="25"/>
        <v>C</v>
      </c>
      <c r="N86" s="111" t="str">
        <f t="shared" ca="1" si="25"/>
        <v/>
      </c>
      <c r="O86" s="111" t="str">
        <f t="shared" ca="1" si="25"/>
        <v/>
      </c>
      <c r="P86" s="111" t="str">
        <f t="shared" ca="1" si="25"/>
        <v/>
      </c>
      <c r="Q86" s="111" t="str">
        <f t="shared" ca="1" si="25"/>
        <v/>
      </c>
      <c r="R86" s="111" t="str">
        <f t="shared" ca="1" si="25"/>
        <v/>
      </c>
      <c r="S86" s="111" t="str">
        <f t="shared" si="25"/>
        <v>C</v>
      </c>
      <c r="T86" s="111" t="str">
        <f t="shared" si="25"/>
        <v>C</v>
      </c>
      <c r="U86" s="111" t="str">
        <f t="shared" ca="1" si="25"/>
        <v/>
      </c>
      <c r="V86" s="111" t="str">
        <f t="shared" ca="1" si="25"/>
        <v/>
      </c>
      <c r="W86" s="111" t="str">
        <f t="shared" ca="1" si="23"/>
        <v/>
      </c>
      <c r="X86" s="111" t="str">
        <f t="shared" ca="1" si="23"/>
        <v/>
      </c>
      <c r="Y86" s="111" t="str">
        <f t="shared" ca="1" si="23"/>
        <v/>
      </c>
      <c r="Z86" s="111" t="str">
        <f t="shared" si="23"/>
        <v>C</v>
      </c>
      <c r="AA86" s="111" t="str">
        <f t="shared" si="23"/>
        <v>C</v>
      </c>
      <c r="AB86" s="111" t="str">
        <f t="shared" ca="1" si="23"/>
        <v/>
      </c>
      <c r="AC86" s="111" t="str">
        <f t="shared" ca="1" si="23"/>
        <v/>
      </c>
      <c r="AD86" s="111" t="str">
        <f t="shared" ca="1" si="23"/>
        <v/>
      </c>
      <c r="AE86" s="111" t="str">
        <f t="shared" ca="1" si="23"/>
        <v/>
      </c>
      <c r="AF86" s="111" t="str">
        <f t="shared" ca="1" si="23"/>
        <v/>
      </c>
      <c r="AG86" s="111" t="str">
        <f t="shared" si="23"/>
        <v>C</v>
      </c>
      <c r="AH86" s="111" t="str">
        <f t="shared" si="23"/>
        <v>C</v>
      </c>
      <c r="AI86" s="111" t="str">
        <f t="shared" ca="1" si="23"/>
        <v/>
      </c>
      <c r="AJ86" s="111" t="str">
        <f t="shared" ca="1" si="23"/>
        <v/>
      </c>
      <c r="AK86" s="111" t="str">
        <f t="shared" ca="1" si="23"/>
        <v/>
      </c>
      <c r="AL86" s="111" t="str">
        <f t="shared" ref="AL86:AS101" ca="1" si="27">IF(OR(AL$6="s",AL$6="f",AL$6="d"),"C",IF(AND(AL$5&gt;=$D86,AL$5&lt;=$E86,$F86="a"),$F86,IF(AND(AL$5&gt;=$D86,AL$5&lt;=$E86,$F86="V"),$F86,IF(AND(AL$5&gt;=$D86,AL$5&lt;=$E86,$F86="VA"),$F86,IF(AND(AL$5&gt;=$D86,AL$5&lt;=$E86,$F86="R"),$F86,IF(AND(AL$5&gt;=$D86,AL$5&lt;=$E86,$F86="ATF"),$F86,IF(AND(AL$5&gt;=$D86,AL$5&lt;=$E86,$F86="F"),$F86,IF(AND(AL$5&gt;=$D86,AL$5&lt;=$E86,$F86="FO"),$F86,IF(AND(AL$5&gt;=$D86,AL$5&lt;=$E86,$F86="M"),$F86,IF(AND(AL$5&gt;=$D86,AL$5&lt;=$E86,$F86="MA"),$F86,IF(AND(AL$5&gt;=$D86,AL$5&lt;=$E86,$F86="MO"),$F86,IF(AND(AL$5&gt;=$D86,AL$5&lt;=$E86,$F86="CO"),$F86,""))))))))))))</f>
        <v/>
      </c>
      <c r="AM86" s="111" t="str">
        <f t="shared" ca="1" si="24"/>
        <v/>
      </c>
      <c r="AN86" s="111" t="str">
        <f t="shared" si="24"/>
        <v>C</v>
      </c>
      <c r="AO86" s="111" t="str">
        <f t="shared" si="24"/>
        <v>C</v>
      </c>
      <c r="AP86" s="111" t="str">
        <f t="shared" ca="1" si="24"/>
        <v/>
      </c>
      <c r="AQ86" s="111" t="str">
        <f t="shared" ca="1" si="24"/>
        <v/>
      </c>
      <c r="AR86" s="111" t="str">
        <f t="shared" ca="1" si="24"/>
        <v/>
      </c>
      <c r="AS86" s="111" t="str">
        <f t="shared" ca="1" si="24"/>
        <v/>
      </c>
    </row>
    <row r="87" spans="1:45">
      <c r="A87" s="95" t="str">
        <f t="shared" ca="1" si="26"/>
        <v/>
      </c>
      <c r="B87" s="96"/>
      <c r="C87" s="97"/>
      <c r="D87" s="98"/>
      <c r="E87" s="99"/>
      <c r="F87" s="100" t="str">
        <f t="shared" ca="1" si="22"/>
        <v/>
      </c>
      <c r="G87" s="162">
        <f ca="1">IF(OR(F87="V",F87="M0.5",F87="F"),NETWORKDAYS(D87,E87,Calendrier!$N$5:$N$18)*0.5,NETWORKDAYS(D87,E87,Calendrier!$N$5:$N$18))</f>
        <v>0</v>
      </c>
      <c r="H87" s="111" t="str">
        <f t="shared" ca="1" si="25"/>
        <v/>
      </c>
      <c r="I87" s="111" t="str">
        <f t="shared" ca="1" si="25"/>
        <v/>
      </c>
      <c r="J87" s="111" t="str">
        <f t="shared" ca="1" si="25"/>
        <v/>
      </c>
      <c r="K87" s="111" t="str">
        <f t="shared" ca="1" si="25"/>
        <v/>
      </c>
      <c r="L87" s="111" t="str">
        <f t="shared" si="25"/>
        <v>C</v>
      </c>
      <c r="M87" s="111" t="str">
        <f t="shared" si="25"/>
        <v>C</v>
      </c>
      <c r="N87" s="111" t="str">
        <f t="shared" ca="1" si="25"/>
        <v/>
      </c>
      <c r="O87" s="111" t="str">
        <f t="shared" ca="1" si="25"/>
        <v/>
      </c>
      <c r="P87" s="111" t="str">
        <f t="shared" ca="1" si="25"/>
        <v/>
      </c>
      <c r="Q87" s="111" t="str">
        <f t="shared" ca="1" si="25"/>
        <v/>
      </c>
      <c r="R87" s="111" t="str">
        <f t="shared" ca="1" si="25"/>
        <v/>
      </c>
      <c r="S87" s="111" t="str">
        <f t="shared" si="25"/>
        <v>C</v>
      </c>
      <c r="T87" s="111" t="str">
        <f t="shared" si="25"/>
        <v>C</v>
      </c>
      <c r="U87" s="111" t="str">
        <f t="shared" ca="1" si="25"/>
        <v/>
      </c>
      <c r="V87" s="111" t="str">
        <f t="shared" ca="1" si="25"/>
        <v/>
      </c>
      <c r="W87" s="111" t="str">
        <f t="shared" ca="1" si="25"/>
        <v/>
      </c>
      <c r="X87" s="111" t="str">
        <f t="shared" ref="X87:AM102" ca="1" si="28">IF(OR(X$6="s",X$6="f",X$6="d"),"C",IF(AND(X$5&gt;=$D87,X$5&lt;=$E87,$F87="a"),$F87,IF(AND(X$5&gt;=$D87,X$5&lt;=$E87,$F87="V"),$F87,IF(AND(X$5&gt;=$D87,X$5&lt;=$E87,$F87="VA"),$F87,IF(AND(X$5&gt;=$D87,X$5&lt;=$E87,$F87="R"),$F87,IF(AND(X$5&gt;=$D87,X$5&lt;=$E87,$F87="ATF"),$F87,IF(AND(X$5&gt;=$D87,X$5&lt;=$E87,$F87="F"),$F87,IF(AND(X$5&gt;=$D87,X$5&lt;=$E87,$F87="FO"),$F87,IF(AND(X$5&gt;=$D87,X$5&lt;=$E87,$F87="M"),$F87,IF(AND(X$5&gt;=$D87,X$5&lt;=$E87,$F87="MA"),$F87,IF(AND(X$5&gt;=$D87,X$5&lt;=$E87,$F87="MO"),$F87,IF(AND(X$5&gt;=$D87,X$5&lt;=$E87,$F87="CO"),$F87,""))))))))))))</f>
        <v/>
      </c>
      <c r="Y87" s="111" t="str">
        <f t="shared" ca="1" si="28"/>
        <v/>
      </c>
      <c r="Z87" s="111" t="str">
        <f t="shared" si="28"/>
        <v>C</v>
      </c>
      <c r="AA87" s="111" t="str">
        <f t="shared" si="28"/>
        <v>C</v>
      </c>
      <c r="AB87" s="111" t="str">
        <f t="shared" ca="1" si="28"/>
        <v/>
      </c>
      <c r="AC87" s="111" t="str">
        <f t="shared" ca="1" si="28"/>
        <v/>
      </c>
      <c r="AD87" s="111" t="str">
        <f t="shared" ca="1" si="28"/>
        <v/>
      </c>
      <c r="AE87" s="111" t="str">
        <f t="shared" ca="1" si="28"/>
        <v/>
      </c>
      <c r="AF87" s="111" t="str">
        <f t="shared" ca="1" si="28"/>
        <v/>
      </c>
      <c r="AG87" s="111" t="str">
        <f t="shared" si="28"/>
        <v>C</v>
      </c>
      <c r="AH87" s="111" t="str">
        <f t="shared" si="28"/>
        <v>C</v>
      </c>
      <c r="AI87" s="111" t="str">
        <f t="shared" ca="1" si="28"/>
        <v/>
      </c>
      <c r="AJ87" s="111" t="str">
        <f t="shared" ca="1" si="28"/>
        <v/>
      </c>
      <c r="AK87" s="111" t="str">
        <f t="shared" ca="1" si="28"/>
        <v/>
      </c>
      <c r="AL87" s="111" t="str">
        <f t="shared" ca="1" si="27"/>
        <v/>
      </c>
      <c r="AM87" s="111" t="str">
        <f t="shared" ca="1" si="27"/>
        <v/>
      </c>
      <c r="AN87" s="111" t="str">
        <f t="shared" si="27"/>
        <v>C</v>
      </c>
      <c r="AO87" s="111" t="str">
        <f t="shared" si="27"/>
        <v>C</v>
      </c>
      <c r="AP87" s="111" t="str">
        <f t="shared" ca="1" si="27"/>
        <v/>
      </c>
      <c r="AQ87" s="111" t="str">
        <f t="shared" ca="1" si="27"/>
        <v/>
      </c>
      <c r="AR87" s="111" t="str">
        <f t="shared" ca="1" si="27"/>
        <v/>
      </c>
      <c r="AS87" s="111" t="str">
        <f t="shared" ca="1" si="27"/>
        <v/>
      </c>
    </row>
    <row r="88" spans="1:45">
      <c r="A88" s="95" t="str">
        <f t="shared" ca="1" si="26"/>
        <v/>
      </c>
      <c r="B88" s="96"/>
      <c r="C88" s="97"/>
      <c r="D88" s="98"/>
      <c r="E88" s="99"/>
      <c r="F88" s="100" t="str">
        <f t="shared" ca="1" si="22"/>
        <v/>
      </c>
      <c r="G88" s="162">
        <f ca="1">IF(OR(F88="V",F88="M0.5",F88="F"),NETWORKDAYS(D88,E88,Calendrier!$N$5:$N$18)*0.5,NETWORKDAYS(D88,E88,Calendrier!$N$5:$N$18))</f>
        <v>0</v>
      </c>
      <c r="H88" s="111" t="str">
        <f t="shared" ref="H88:W103" ca="1" si="29">IF(OR(H$6="s",H$6="f",H$6="d"),"C",IF(AND(H$5&gt;=$D88,H$5&lt;=$E88,$F88="a"),$F88,IF(AND(H$5&gt;=$D88,H$5&lt;=$E88,$F88="V"),$F88,IF(AND(H$5&gt;=$D88,H$5&lt;=$E88,$F88="VA"),$F88,IF(AND(H$5&gt;=$D88,H$5&lt;=$E88,$F88="R"),$F88,IF(AND(H$5&gt;=$D88,H$5&lt;=$E88,$F88="ATF"),$F88,IF(AND(H$5&gt;=$D88,H$5&lt;=$E88,$F88="F"),$F88,IF(AND(H$5&gt;=$D88,H$5&lt;=$E88,$F88="FO"),$F88,IF(AND(H$5&gt;=$D88,H$5&lt;=$E88,$F88="M"),$F88,IF(AND(H$5&gt;=$D88,H$5&lt;=$E88,$F88="MA"),$F88,IF(AND(H$5&gt;=$D88,H$5&lt;=$E88,$F88="MO"),$F88,IF(AND(H$5&gt;=$D88,H$5&lt;=$E88,$F88="CO"),$F88,""))))))))))))</f>
        <v/>
      </c>
      <c r="I88" s="111" t="str">
        <f t="shared" ca="1" si="29"/>
        <v/>
      </c>
      <c r="J88" s="111" t="str">
        <f t="shared" ca="1" si="29"/>
        <v/>
      </c>
      <c r="K88" s="111" t="str">
        <f t="shared" ca="1" si="29"/>
        <v/>
      </c>
      <c r="L88" s="111" t="str">
        <f t="shared" si="29"/>
        <v>C</v>
      </c>
      <c r="M88" s="111" t="str">
        <f t="shared" si="29"/>
        <v>C</v>
      </c>
      <c r="N88" s="111" t="str">
        <f t="shared" ca="1" si="29"/>
        <v/>
      </c>
      <c r="O88" s="111" t="str">
        <f t="shared" ca="1" si="29"/>
        <v/>
      </c>
      <c r="P88" s="111" t="str">
        <f t="shared" ca="1" si="29"/>
        <v/>
      </c>
      <c r="Q88" s="111" t="str">
        <f t="shared" ca="1" si="29"/>
        <v/>
      </c>
      <c r="R88" s="111" t="str">
        <f t="shared" ca="1" si="29"/>
        <v/>
      </c>
      <c r="S88" s="111" t="str">
        <f t="shared" si="29"/>
        <v>C</v>
      </c>
      <c r="T88" s="111" t="str">
        <f t="shared" si="29"/>
        <v>C</v>
      </c>
      <c r="U88" s="111" t="str">
        <f t="shared" ca="1" si="29"/>
        <v/>
      </c>
      <c r="V88" s="111" t="str">
        <f t="shared" ca="1" si="29"/>
        <v/>
      </c>
      <c r="W88" s="111" t="str">
        <f t="shared" ca="1" si="29"/>
        <v/>
      </c>
      <c r="X88" s="111" t="str">
        <f t="shared" ca="1" si="28"/>
        <v/>
      </c>
      <c r="Y88" s="111" t="str">
        <f t="shared" ca="1" si="28"/>
        <v/>
      </c>
      <c r="Z88" s="111" t="str">
        <f t="shared" si="28"/>
        <v>C</v>
      </c>
      <c r="AA88" s="111" t="str">
        <f t="shared" si="28"/>
        <v>C</v>
      </c>
      <c r="AB88" s="111" t="str">
        <f t="shared" ca="1" si="28"/>
        <v/>
      </c>
      <c r="AC88" s="111" t="str">
        <f t="shared" ca="1" si="28"/>
        <v/>
      </c>
      <c r="AD88" s="111" t="str">
        <f t="shared" ca="1" si="28"/>
        <v/>
      </c>
      <c r="AE88" s="111" t="str">
        <f t="shared" ca="1" si="28"/>
        <v/>
      </c>
      <c r="AF88" s="111" t="str">
        <f t="shared" ca="1" si="28"/>
        <v/>
      </c>
      <c r="AG88" s="111" t="str">
        <f t="shared" si="28"/>
        <v>C</v>
      </c>
      <c r="AH88" s="111" t="str">
        <f t="shared" si="28"/>
        <v>C</v>
      </c>
      <c r="AI88" s="111" t="str">
        <f t="shared" ca="1" si="28"/>
        <v/>
      </c>
      <c r="AJ88" s="111" t="str">
        <f t="shared" ca="1" si="28"/>
        <v/>
      </c>
      <c r="AK88" s="111" t="str">
        <f t="shared" ca="1" si="28"/>
        <v/>
      </c>
      <c r="AL88" s="111" t="str">
        <f t="shared" ca="1" si="27"/>
        <v/>
      </c>
      <c r="AM88" s="111" t="str">
        <f t="shared" ca="1" si="27"/>
        <v/>
      </c>
      <c r="AN88" s="111" t="str">
        <f t="shared" si="27"/>
        <v>C</v>
      </c>
      <c r="AO88" s="111" t="str">
        <f t="shared" si="27"/>
        <v>C</v>
      </c>
      <c r="AP88" s="111" t="str">
        <f t="shared" ca="1" si="27"/>
        <v/>
      </c>
      <c r="AQ88" s="111" t="str">
        <f t="shared" ca="1" si="27"/>
        <v/>
      </c>
      <c r="AR88" s="111" t="str">
        <f t="shared" ca="1" si="27"/>
        <v/>
      </c>
      <c r="AS88" s="111" t="str">
        <f t="shared" ca="1" si="27"/>
        <v/>
      </c>
    </row>
    <row r="89" spans="1:45">
      <c r="A89" s="95" t="str">
        <f t="shared" ca="1" si="26"/>
        <v/>
      </c>
      <c r="B89" s="96"/>
      <c r="C89" s="97"/>
      <c r="D89" s="98"/>
      <c r="E89" s="99"/>
      <c r="F89" s="100" t="str">
        <f t="shared" ca="1" si="22"/>
        <v/>
      </c>
      <c r="G89" s="162">
        <f ca="1">IF(OR(F89="V",F89="M0.5",F89="F"),NETWORKDAYS(D89,E89,Calendrier!$N$5:$N$18)*0.5,NETWORKDAYS(D89,E89,Calendrier!$N$5:$N$18))</f>
        <v>0</v>
      </c>
      <c r="H89" s="111" t="str">
        <f t="shared" ca="1" si="29"/>
        <v/>
      </c>
      <c r="I89" s="111" t="str">
        <f t="shared" ca="1" si="29"/>
        <v/>
      </c>
      <c r="J89" s="111" t="str">
        <f t="shared" ca="1" si="29"/>
        <v/>
      </c>
      <c r="K89" s="111" t="str">
        <f t="shared" ca="1" si="29"/>
        <v/>
      </c>
      <c r="L89" s="111" t="str">
        <f t="shared" si="29"/>
        <v>C</v>
      </c>
      <c r="M89" s="111" t="str">
        <f t="shared" si="29"/>
        <v>C</v>
      </c>
      <c r="N89" s="111" t="str">
        <f t="shared" ca="1" si="29"/>
        <v/>
      </c>
      <c r="O89" s="111" t="str">
        <f t="shared" ca="1" si="29"/>
        <v/>
      </c>
      <c r="P89" s="111" t="str">
        <f t="shared" ca="1" si="29"/>
        <v/>
      </c>
      <c r="Q89" s="111" t="str">
        <f t="shared" ca="1" si="29"/>
        <v/>
      </c>
      <c r="R89" s="111" t="str">
        <f t="shared" ca="1" si="29"/>
        <v/>
      </c>
      <c r="S89" s="111" t="str">
        <f t="shared" si="29"/>
        <v>C</v>
      </c>
      <c r="T89" s="111" t="str">
        <f t="shared" si="29"/>
        <v>C</v>
      </c>
      <c r="U89" s="111" t="str">
        <f t="shared" ca="1" si="29"/>
        <v/>
      </c>
      <c r="V89" s="111" t="str">
        <f t="shared" ca="1" si="29"/>
        <v/>
      </c>
      <c r="W89" s="111" t="str">
        <f t="shared" ca="1" si="29"/>
        <v/>
      </c>
      <c r="X89" s="111" t="str">
        <f t="shared" ca="1" si="28"/>
        <v/>
      </c>
      <c r="Y89" s="111" t="str">
        <f t="shared" ca="1" si="28"/>
        <v/>
      </c>
      <c r="Z89" s="111" t="str">
        <f t="shared" si="28"/>
        <v>C</v>
      </c>
      <c r="AA89" s="111" t="str">
        <f t="shared" si="28"/>
        <v>C</v>
      </c>
      <c r="AB89" s="111" t="str">
        <f t="shared" ca="1" si="28"/>
        <v/>
      </c>
      <c r="AC89" s="111" t="str">
        <f t="shared" ca="1" si="28"/>
        <v/>
      </c>
      <c r="AD89" s="111" t="str">
        <f t="shared" ca="1" si="28"/>
        <v/>
      </c>
      <c r="AE89" s="111" t="str">
        <f t="shared" ca="1" si="28"/>
        <v/>
      </c>
      <c r="AF89" s="111" t="str">
        <f t="shared" ca="1" si="28"/>
        <v/>
      </c>
      <c r="AG89" s="111" t="str">
        <f t="shared" si="28"/>
        <v>C</v>
      </c>
      <c r="AH89" s="111" t="str">
        <f t="shared" si="28"/>
        <v>C</v>
      </c>
      <c r="AI89" s="111" t="str">
        <f t="shared" ca="1" si="28"/>
        <v/>
      </c>
      <c r="AJ89" s="111" t="str">
        <f t="shared" ca="1" si="28"/>
        <v/>
      </c>
      <c r="AK89" s="111" t="str">
        <f t="shared" ca="1" si="28"/>
        <v/>
      </c>
      <c r="AL89" s="111" t="str">
        <f t="shared" ca="1" si="27"/>
        <v/>
      </c>
      <c r="AM89" s="111" t="str">
        <f t="shared" ca="1" si="27"/>
        <v/>
      </c>
      <c r="AN89" s="111" t="str">
        <f t="shared" si="27"/>
        <v>C</v>
      </c>
      <c r="AO89" s="111" t="str">
        <f t="shared" si="27"/>
        <v>C</v>
      </c>
      <c r="AP89" s="111" t="str">
        <f t="shared" ca="1" si="27"/>
        <v/>
      </c>
      <c r="AQ89" s="111" t="str">
        <f t="shared" ca="1" si="27"/>
        <v/>
      </c>
      <c r="AR89" s="111" t="str">
        <f t="shared" ca="1" si="27"/>
        <v/>
      </c>
      <c r="AS89" s="111" t="str">
        <f t="shared" ca="1" si="27"/>
        <v/>
      </c>
    </row>
    <row r="90" spans="1:45">
      <c r="A90" s="95" t="str">
        <f t="shared" ca="1" si="26"/>
        <v/>
      </c>
      <c r="B90" s="96"/>
      <c r="C90" s="97"/>
      <c r="D90" s="98"/>
      <c r="E90" s="99"/>
      <c r="F90" s="100" t="str">
        <f t="shared" ca="1" si="22"/>
        <v/>
      </c>
      <c r="G90" s="162">
        <f ca="1">IF(OR(F90="V",F90="M0.5",F90="F"),NETWORKDAYS(D90,E90,Calendrier!$N$5:$N$18)*0.5,NETWORKDAYS(D90,E90,Calendrier!$N$5:$N$18))</f>
        <v>0</v>
      </c>
      <c r="H90" s="111" t="str">
        <f t="shared" ca="1" si="29"/>
        <v/>
      </c>
      <c r="I90" s="111" t="str">
        <f t="shared" ca="1" si="29"/>
        <v/>
      </c>
      <c r="J90" s="111" t="str">
        <f t="shared" ca="1" si="29"/>
        <v/>
      </c>
      <c r="K90" s="111" t="str">
        <f t="shared" ca="1" si="29"/>
        <v/>
      </c>
      <c r="L90" s="111" t="str">
        <f t="shared" si="29"/>
        <v>C</v>
      </c>
      <c r="M90" s="111" t="str">
        <f t="shared" si="29"/>
        <v>C</v>
      </c>
      <c r="N90" s="111" t="str">
        <f t="shared" ca="1" si="29"/>
        <v/>
      </c>
      <c r="O90" s="111" t="str">
        <f t="shared" ca="1" si="29"/>
        <v/>
      </c>
      <c r="P90" s="111" t="str">
        <f t="shared" ca="1" si="29"/>
        <v/>
      </c>
      <c r="Q90" s="111" t="str">
        <f t="shared" ca="1" si="29"/>
        <v/>
      </c>
      <c r="R90" s="111" t="str">
        <f t="shared" ca="1" si="29"/>
        <v/>
      </c>
      <c r="S90" s="111" t="str">
        <f t="shared" si="29"/>
        <v>C</v>
      </c>
      <c r="T90" s="111" t="str">
        <f t="shared" si="29"/>
        <v>C</v>
      </c>
      <c r="U90" s="111" t="str">
        <f t="shared" ca="1" si="29"/>
        <v/>
      </c>
      <c r="V90" s="111" t="str">
        <f t="shared" ca="1" si="29"/>
        <v/>
      </c>
      <c r="W90" s="111" t="str">
        <f t="shared" ca="1" si="29"/>
        <v/>
      </c>
      <c r="X90" s="111" t="str">
        <f t="shared" ca="1" si="28"/>
        <v/>
      </c>
      <c r="Y90" s="111" t="str">
        <f t="shared" ca="1" si="28"/>
        <v/>
      </c>
      <c r="Z90" s="111" t="str">
        <f t="shared" si="28"/>
        <v>C</v>
      </c>
      <c r="AA90" s="111" t="str">
        <f t="shared" si="28"/>
        <v>C</v>
      </c>
      <c r="AB90" s="111" t="str">
        <f t="shared" ca="1" si="28"/>
        <v/>
      </c>
      <c r="AC90" s="111" t="str">
        <f t="shared" ca="1" si="28"/>
        <v/>
      </c>
      <c r="AD90" s="111" t="str">
        <f t="shared" ca="1" si="28"/>
        <v/>
      </c>
      <c r="AE90" s="111" t="str">
        <f t="shared" ca="1" si="28"/>
        <v/>
      </c>
      <c r="AF90" s="111" t="str">
        <f t="shared" ca="1" si="28"/>
        <v/>
      </c>
      <c r="AG90" s="111" t="str">
        <f t="shared" si="28"/>
        <v>C</v>
      </c>
      <c r="AH90" s="111" t="str">
        <f t="shared" si="28"/>
        <v>C</v>
      </c>
      <c r="AI90" s="111" t="str">
        <f t="shared" ca="1" si="28"/>
        <v/>
      </c>
      <c r="AJ90" s="111" t="str">
        <f t="shared" ca="1" si="28"/>
        <v/>
      </c>
      <c r="AK90" s="111" t="str">
        <f t="shared" ca="1" si="28"/>
        <v/>
      </c>
      <c r="AL90" s="111" t="str">
        <f t="shared" ca="1" si="27"/>
        <v/>
      </c>
      <c r="AM90" s="111" t="str">
        <f t="shared" ca="1" si="27"/>
        <v/>
      </c>
      <c r="AN90" s="111" t="str">
        <f t="shared" si="27"/>
        <v>C</v>
      </c>
      <c r="AO90" s="111" t="str">
        <f t="shared" si="27"/>
        <v>C</v>
      </c>
      <c r="AP90" s="111" t="str">
        <f t="shared" ca="1" si="27"/>
        <v/>
      </c>
      <c r="AQ90" s="111" t="str">
        <f t="shared" ca="1" si="27"/>
        <v/>
      </c>
      <c r="AR90" s="111" t="str">
        <f t="shared" ca="1" si="27"/>
        <v/>
      </c>
      <c r="AS90" s="111" t="str">
        <f t="shared" ca="1" si="27"/>
        <v/>
      </c>
    </row>
    <row r="91" spans="1:45">
      <c r="A91" s="95" t="str">
        <f t="shared" ca="1" si="26"/>
        <v/>
      </c>
      <c r="B91" s="96"/>
      <c r="C91" s="97"/>
      <c r="D91" s="98"/>
      <c r="E91" s="99"/>
      <c r="F91" s="100" t="str">
        <f t="shared" ca="1" si="22"/>
        <v/>
      </c>
      <c r="G91" s="162">
        <f ca="1">IF(OR(F91="V",F91="M0.5",F91="F"),NETWORKDAYS(D91,E91,Calendrier!$N$5:$N$18)*0.5,NETWORKDAYS(D91,E91,Calendrier!$N$5:$N$18))</f>
        <v>0</v>
      </c>
      <c r="H91" s="111" t="str">
        <f t="shared" ca="1" si="29"/>
        <v/>
      </c>
      <c r="I91" s="111" t="str">
        <f t="shared" ca="1" si="29"/>
        <v/>
      </c>
      <c r="J91" s="111" t="str">
        <f t="shared" ca="1" si="29"/>
        <v/>
      </c>
      <c r="K91" s="111" t="str">
        <f t="shared" ca="1" si="29"/>
        <v/>
      </c>
      <c r="L91" s="111" t="str">
        <f t="shared" si="29"/>
        <v>C</v>
      </c>
      <c r="M91" s="111" t="str">
        <f t="shared" si="29"/>
        <v>C</v>
      </c>
      <c r="N91" s="111" t="str">
        <f t="shared" ca="1" si="29"/>
        <v/>
      </c>
      <c r="O91" s="111" t="str">
        <f t="shared" ca="1" si="29"/>
        <v/>
      </c>
      <c r="P91" s="111" t="str">
        <f t="shared" ca="1" si="29"/>
        <v/>
      </c>
      <c r="Q91" s="111" t="str">
        <f t="shared" ca="1" si="29"/>
        <v/>
      </c>
      <c r="R91" s="111" t="str">
        <f t="shared" ca="1" si="29"/>
        <v/>
      </c>
      <c r="S91" s="111" t="str">
        <f t="shared" si="29"/>
        <v>C</v>
      </c>
      <c r="T91" s="111" t="str">
        <f t="shared" si="29"/>
        <v>C</v>
      </c>
      <c r="U91" s="111" t="str">
        <f t="shared" ca="1" si="29"/>
        <v/>
      </c>
      <c r="V91" s="111" t="str">
        <f t="shared" ca="1" si="29"/>
        <v/>
      </c>
      <c r="W91" s="111" t="str">
        <f t="shared" ca="1" si="29"/>
        <v/>
      </c>
      <c r="X91" s="111" t="str">
        <f t="shared" ca="1" si="28"/>
        <v/>
      </c>
      <c r="Y91" s="111" t="str">
        <f t="shared" ca="1" si="28"/>
        <v/>
      </c>
      <c r="Z91" s="111" t="str">
        <f t="shared" si="28"/>
        <v>C</v>
      </c>
      <c r="AA91" s="111" t="str">
        <f t="shared" si="28"/>
        <v>C</v>
      </c>
      <c r="AB91" s="111" t="str">
        <f t="shared" ca="1" si="28"/>
        <v/>
      </c>
      <c r="AC91" s="111" t="str">
        <f t="shared" ca="1" si="28"/>
        <v/>
      </c>
      <c r="AD91" s="111" t="str">
        <f t="shared" ca="1" si="28"/>
        <v/>
      </c>
      <c r="AE91" s="111" t="str">
        <f t="shared" ca="1" si="28"/>
        <v/>
      </c>
      <c r="AF91" s="111" t="str">
        <f t="shared" ca="1" si="28"/>
        <v/>
      </c>
      <c r="AG91" s="111" t="str">
        <f t="shared" si="28"/>
        <v>C</v>
      </c>
      <c r="AH91" s="111" t="str">
        <f t="shared" si="28"/>
        <v>C</v>
      </c>
      <c r="AI91" s="111" t="str">
        <f t="shared" ca="1" si="28"/>
        <v/>
      </c>
      <c r="AJ91" s="111" t="str">
        <f t="shared" ca="1" si="28"/>
        <v/>
      </c>
      <c r="AK91" s="111" t="str">
        <f t="shared" ca="1" si="28"/>
        <v/>
      </c>
      <c r="AL91" s="111" t="str">
        <f t="shared" ca="1" si="27"/>
        <v/>
      </c>
      <c r="AM91" s="111" t="str">
        <f t="shared" ca="1" si="27"/>
        <v/>
      </c>
      <c r="AN91" s="111" t="str">
        <f t="shared" si="27"/>
        <v>C</v>
      </c>
      <c r="AO91" s="111" t="str">
        <f t="shared" si="27"/>
        <v>C</v>
      </c>
      <c r="AP91" s="111" t="str">
        <f t="shared" ca="1" si="27"/>
        <v/>
      </c>
      <c r="AQ91" s="111" t="str">
        <f t="shared" ca="1" si="27"/>
        <v/>
      </c>
      <c r="AR91" s="111" t="str">
        <f t="shared" ca="1" si="27"/>
        <v/>
      </c>
      <c r="AS91" s="111" t="str">
        <f t="shared" ca="1" si="27"/>
        <v/>
      </c>
    </row>
    <row r="92" spans="1:45">
      <c r="A92" s="95" t="str">
        <f t="shared" ca="1" si="26"/>
        <v/>
      </c>
      <c r="B92" s="96"/>
      <c r="C92" s="97"/>
      <c r="D92" s="98"/>
      <c r="E92" s="99"/>
      <c r="F92" s="100" t="str">
        <f t="shared" ca="1" si="22"/>
        <v/>
      </c>
      <c r="G92" s="162">
        <f ca="1">IF(OR(F92="V",F92="M0.5",F92="F"),NETWORKDAYS(D92,E92,Calendrier!$N$5:$N$18)*0.5,NETWORKDAYS(D92,E92,Calendrier!$N$5:$N$18))</f>
        <v>0</v>
      </c>
      <c r="H92" s="111" t="str">
        <f t="shared" ca="1" si="29"/>
        <v/>
      </c>
      <c r="I92" s="111" t="str">
        <f t="shared" ca="1" si="29"/>
        <v/>
      </c>
      <c r="J92" s="111" t="str">
        <f t="shared" ca="1" si="29"/>
        <v/>
      </c>
      <c r="K92" s="111" t="str">
        <f t="shared" ca="1" si="29"/>
        <v/>
      </c>
      <c r="L92" s="111" t="str">
        <f t="shared" si="29"/>
        <v>C</v>
      </c>
      <c r="M92" s="111" t="str">
        <f t="shared" si="29"/>
        <v>C</v>
      </c>
      <c r="N92" s="111" t="str">
        <f t="shared" ca="1" si="29"/>
        <v/>
      </c>
      <c r="O92" s="111" t="str">
        <f t="shared" ca="1" si="29"/>
        <v/>
      </c>
      <c r="P92" s="111" t="str">
        <f t="shared" ca="1" si="29"/>
        <v/>
      </c>
      <c r="Q92" s="111" t="str">
        <f t="shared" ca="1" si="29"/>
        <v/>
      </c>
      <c r="R92" s="111" t="str">
        <f t="shared" ca="1" si="29"/>
        <v/>
      </c>
      <c r="S92" s="111" t="str">
        <f t="shared" si="29"/>
        <v>C</v>
      </c>
      <c r="T92" s="111" t="str">
        <f t="shared" si="29"/>
        <v>C</v>
      </c>
      <c r="U92" s="111" t="str">
        <f t="shared" ca="1" si="29"/>
        <v/>
      </c>
      <c r="V92" s="111" t="str">
        <f t="shared" ca="1" si="29"/>
        <v/>
      </c>
      <c r="W92" s="111" t="str">
        <f t="shared" ca="1" si="29"/>
        <v/>
      </c>
      <c r="X92" s="111" t="str">
        <f t="shared" ca="1" si="28"/>
        <v/>
      </c>
      <c r="Y92" s="111" t="str">
        <f t="shared" ca="1" si="28"/>
        <v/>
      </c>
      <c r="Z92" s="111" t="str">
        <f t="shared" si="28"/>
        <v>C</v>
      </c>
      <c r="AA92" s="111" t="str">
        <f t="shared" si="28"/>
        <v>C</v>
      </c>
      <c r="AB92" s="111" t="str">
        <f t="shared" ca="1" si="28"/>
        <v/>
      </c>
      <c r="AC92" s="111" t="str">
        <f t="shared" ca="1" si="28"/>
        <v/>
      </c>
      <c r="AD92" s="111" t="str">
        <f t="shared" ca="1" si="28"/>
        <v/>
      </c>
      <c r="AE92" s="111" t="str">
        <f t="shared" ca="1" si="28"/>
        <v/>
      </c>
      <c r="AF92" s="111" t="str">
        <f t="shared" ca="1" si="28"/>
        <v/>
      </c>
      <c r="AG92" s="111" t="str">
        <f t="shared" si="28"/>
        <v>C</v>
      </c>
      <c r="AH92" s="111" t="str">
        <f t="shared" si="28"/>
        <v>C</v>
      </c>
      <c r="AI92" s="111" t="str">
        <f t="shared" ca="1" si="28"/>
        <v/>
      </c>
      <c r="AJ92" s="111" t="str">
        <f t="shared" ca="1" si="28"/>
        <v/>
      </c>
      <c r="AK92" s="111" t="str">
        <f t="shared" ca="1" si="28"/>
        <v/>
      </c>
      <c r="AL92" s="111" t="str">
        <f t="shared" ca="1" si="27"/>
        <v/>
      </c>
      <c r="AM92" s="111" t="str">
        <f t="shared" ca="1" si="27"/>
        <v/>
      </c>
      <c r="AN92" s="111" t="str">
        <f t="shared" si="27"/>
        <v>C</v>
      </c>
      <c r="AO92" s="111" t="str">
        <f t="shared" si="27"/>
        <v>C</v>
      </c>
      <c r="AP92" s="111" t="str">
        <f t="shared" ca="1" si="27"/>
        <v/>
      </c>
      <c r="AQ92" s="111" t="str">
        <f t="shared" ca="1" si="27"/>
        <v/>
      </c>
      <c r="AR92" s="111" t="str">
        <f t="shared" ca="1" si="27"/>
        <v/>
      </c>
      <c r="AS92" s="111" t="str">
        <f t="shared" ca="1" si="27"/>
        <v/>
      </c>
    </row>
    <row r="93" spans="1:45">
      <c r="A93" s="95" t="str">
        <f t="shared" ca="1" si="26"/>
        <v/>
      </c>
      <c r="B93" s="96"/>
      <c r="C93" s="97"/>
      <c r="D93" s="98"/>
      <c r="E93" s="99"/>
      <c r="F93" s="100" t="str">
        <f t="shared" ca="1" si="22"/>
        <v/>
      </c>
      <c r="G93" s="162">
        <f ca="1">IF(OR(F93="V",F93="M0.5",F93="F"),NETWORKDAYS(D93,E93,Calendrier!$N$5:$N$18)*0.5,NETWORKDAYS(D93,E93,Calendrier!$N$5:$N$18))</f>
        <v>0</v>
      </c>
      <c r="H93" s="111" t="str">
        <f t="shared" ca="1" si="29"/>
        <v/>
      </c>
      <c r="I93" s="111" t="str">
        <f t="shared" ca="1" si="29"/>
        <v/>
      </c>
      <c r="J93" s="111" t="str">
        <f t="shared" ca="1" si="29"/>
        <v/>
      </c>
      <c r="K93" s="111" t="str">
        <f t="shared" ca="1" si="29"/>
        <v/>
      </c>
      <c r="L93" s="111" t="str">
        <f t="shared" si="29"/>
        <v>C</v>
      </c>
      <c r="M93" s="111" t="str">
        <f t="shared" si="29"/>
        <v>C</v>
      </c>
      <c r="N93" s="111" t="str">
        <f t="shared" ca="1" si="29"/>
        <v/>
      </c>
      <c r="O93" s="111" t="str">
        <f t="shared" ca="1" si="29"/>
        <v/>
      </c>
      <c r="P93" s="111" t="str">
        <f t="shared" ca="1" si="29"/>
        <v/>
      </c>
      <c r="Q93" s="111" t="str">
        <f t="shared" ca="1" si="29"/>
        <v/>
      </c>
      <c r="R93" s="111" t="str">
        <f t="shared" ca="1" si="29"/>
        <v/>
      </c>
      <c r="S93" s="111" t="str">
        <f t="shared" si="29"/>
        <v>C</v>
      </c>
      <c r="T93" s="111" t="str">
        <f t="shared" si="29"/>
        <v>C</v>
      </c>
      <c r="U93" s="111" t="str">
        <f t="shared" ca="1" si="29"/>
        <v/>
      </c>
      <c r="V93" s="111" t="str">
        <f t="shared" ca="1" si="29"/>
        <v/>
      </c>
      <c r="W93" s="111" t="str">
        <f t="shared" ca="1" si="29"/>
        <v/>
      </c>
      <c r="X93" s="111" t="str">
        <f t="shared" ca="1" si="28"/>
        <v/>
      </c>
      <c r="Y93" s="111" t="str">
        <f t="shared" ca="1" si="28"/>
        <v/>
      </c>
      <c r="Z93" s="111" t="str">
        <f t="shared" si="28"/>
        <v>C</v>
      </c>
      <c r="AA93" s="111" t="str">
        <f t="shared" si="28"/>
        <v>C</v>
      </c>
      <c r="AB93" s="111" t="str">
        <f t="shared" ca="1" si="28"/>
        <v/>
      </c>
      <c r="AC93" s="111" t="str">
        <f t="shared" ca="1" si="28"/>
        <v/>
      </c>
      <c r="AD93" s="111" t="str">
        <f t="shared" ca="1" si="28"/>
        <v/>
      </c>
      <c r="AE93" s="111" t="str">
        <f t="shared" ca="1" si="28"/>
        <v/>
      </c>
      <c r="AF93" s="111" t="str">
        <f t="shared" ca="1" si="28"/>
        <v/>
      </c>
      <c r="AG93" s="111" t="str">
        <f t="shared" si="28"/>
        <v>C</v>
      </c>
      <c r="AH93" s="111" t="str">
        <f t="shared" si="28"/>
        <v>C</v>
      </c>
      <c r="AI93" s="111" t="str">
        <f t="shared" ca="1" si="28"/>
        <v/>
      </c>
      <c r="AJ93" s="111" t="str">
        <f t="shared" ca="1" si="28"/>
        <v/>
      </c>
      <c r="AK93" s="111" t="str">
        <f t="shared" ca="1" si="28"/>
        <v/>
      </c>
      <c r="AL93" s="111" t="str">
        <f t="shared" ca="1" si="27"/>
        <v/>
      </c>
      <c r="AM93" s="111" t="str">
        <f t="shared" ca="1" si="27"/>
        <v/>
      </c>
      <c r="AN93" s="111" t="str">
        <f t="shared" si="27"/>
        <v>C</v>
      </c>
      <c r="AO93" s="111" t="str">
        <f t="shared" si="27"/>
        <v>C</v>
      </c>
      <c r="AP93" s="111" t="str">
        <f t="shared" ca="1" si="27"/>
        <v/>
      </c>
      <c r="AQ93" s="111" t="str">
        <f t="shared" ca="1" si="27"/>
        <v/>
      </c>
      <c r="AR93" s="111" t="str">
        <f t="shared" ca="1" si="27"/>
        <v/>
      </c>
      <c r="AS93" s="111" t="str">
        <f t="shared" ca="1" si="27"/>
        <v/>
      </c>
    </row>
    <row r="94" spans="1:45">
      <c r="A94" s="95" t="str">
        <f t="shared" ca="1" si="26"/>
        <v/>
      </c>
      <c r="B94" s="96"/>
      <c r="C94" s="97"/>
      <c r="D94" s="98"/>
      <c r="E94" s="99"/>
      <c r="F94" s="100" t="str">
        <f t="shared" ca="1" si="22"/>
        <v/>
      </c>
      <c r="G94" s="162">
        <f ca="1">IF(OR(F94="V",F94="M0.5",F94="F"),NETWORKDAYS(D94,E94,Calendrier!$N$5:$N$18)*0.5,NETWORKDAYS(D94,E94,Calendrier!$N$5:$N$18))</f>
        <v>0</v>
      </c>
      <c r="H94" s="111" t="str">
        <f t="shared" ca="1" si="29"/>
        <v/>
      </c>
      <c r="I94" s="111" t="str">
        <f t="shared" ca="1" si="29"/>
        <v/>
      </c>
      <c r="J94" s="111" t="str">
        <f t="shared" ca="1" si="29"/>
        <v/>
      </c>
      <c r="K94" s="111" t="str">
        <f t="shared" ca="1" si="29"/>
        <v/>
      </c>
      <c r="L94" s="111" t="str">
        <f t="shared" si="29"/>
        <v>C</v>
      </c>
      <c r="M94" s="111" t="str">
        <f t="shared" si="29"/>
        <v>C</v>
      </c>
      <c r="N94" s="111" t="str">
        <f t="shared" ca="1" si="29"/>
        <v/>
      </c>
      <c r="O94" s="111" t="str">
        <f t="shared" ca="1" si="29"/>
        <v/>
      </c>
      <c r="P94" s="111" t="str">
        <f t="shared" ca="1" si="29"/>
        <v/>
      </c>
      <c r="Q94" s="111" t="str">
        <f t="shared" ca="1" si="29"/>
        <v/>
      </c>
      <c r="R94" s="111" t="str">
        <f t="shared" ca="1" si="29"/>
        <v/>
      </c>
      <c r="S94" s="111" t="str">
        <f t="shared" si="29"/>
        <v>C</v>
      </c>
      <c r="T94" s="111" t="str">
        <f t="shared" si="29"/>
        <v>C</v>
      </c>
      <c r="U94" s="111" t="str">
        <f t="shared" ca="1" si="29"/>
        <v/>
      </c>
      <c r="V94" s="111" t="str">
        <f t="shared" ca="1" si="29"/>
        <v/>
      </c>
      <c r="W94" s="111" t="str">
        <f t="shared" ca="1" si="29"/>
        <v/>
      </c>
      <c r="X94" s="111" t="str">
        <f t="shared" ca="1" si="28"/>
        <v/>
      </c>
      <c r="Y94" s="111" t="str">
        <f t="shared" ca="1" si="28"/>
        <v/>
      </c>
      <c r="Z94" s="111" t="str">
        <f t="shared" si="28"/>
        <v>C</v>
      </c>
      <c r="AA94" s="111" t="str">
        <f t="shared" si="28"/>
        <v>C</v>
      </c>
      <c r="AB94" s="111" t="str">
        <f t="shared" ca="1" si="28"/>
        <v/>
      </c>
      <c r="AC94" s="111" t="str">
        <f t="shared" ca="1" si="28"/>
        <v/>
      </c>
      <c r="AD94" s="111" t="str">
        <f t="shared" ca="1" si="28"/>
        <v/>
      </c>
      <c r="AE94" s="111" t="str">
        <f t="shared" ca="1" si="28"/>
        <v/>
      </c>
      <c r="AF94" s="111" t="str">
        <f t="shared" ca="1" si="28"/>
        <v/>
      </c>
      <c r="AG94" s="111" t="str">
        <f t="shared" si="28"/>
        <v>C</v>
      </c>
      <c r="AH94" s="111" t="str">
        <f t="shared" si="28"/>
        <v>C</v>
      </c>
      <c r="AI94" s="111" t="str">
        <f t="shared" ca="1" si="28"/>
        <v/>
      </c>
      <c r="AJ94" s="111" t="str">
        <f t="shared" ca="1" si="28"/>
        <v/>
      </c>
      <c r="AK94" s="111" t="str">
        <f t="shared" ca="1" si="28"/>
        <v/>
      </c>
      <c r="AL94" s="111" t="str">
        <f t="shared" ca="1" si="27"/>
        <v/>
      </c>
      <c r="AM94" s="111" t="str">
        <f t="shared" ca="1" si="27"/>
        <v/>
      </c>
      <c r="AN94" s="111" t="str">
        <f t="shared" si="27"/>
        <v>C</v>
      </c>
      <c r="AO94" s="111" t="str">
        <f t="shared" si="27"/>
        <v>C</v>
      </c>
      <c r="AP94" s="111" t="str">
        <f t="shared" ca="1" si="27"/>
        <v/>
      </c>
      <c r="AQ94" s="111" t="str">
        <f t="shared" ca="1" si="27"/>
        <v/>
      </c>
      <c r="AR94" s="111" t="str">
        <f t="shared" ca="1" si="27"/>
        <v/>
      </c>
      <c r="AS94" s="111" t="str">
        <f t="shared" ca="1" si="27"/>
        <v/>
      </c>
    </row>
    <row r="95" spans="1:45">
      <c r="A95" s="95" t="str">
        <f t="shared" ca="1" si="26"/>
        <v/>
      </c>
      <c r="B95" s="96"/>
      <c r="C95" s="97"/>
      <c r="D95" s="98"/>
      <c r="E95" s="99"/>
      <c r="F95" s="100" t="str">
        <f t="shared" ca="1" si="22"/>
        <v/>
      </c>
      <c r="G95" s="162">
        <f ca="1">IF(OR(F95="V",F95="M0.5",F95="F"),NETWORKDAYS(D95,E95,Calendrier!$N$5:$N$18)*0.5,NETWORKDAYS(D95,E95,Calendrier!$N$5:$N$18))</f>
        <v>0</v>
      </c>
      <c r="H95" s="111" t="str">
        <f t="shared" ca="1" si="29"/>
        <v/>
      </c>
      <c r="I95" s="111" t="str">
        <f t="shared" ca="1" si="29"/>
        <v/>
      </c>
      <c r="J95" s="111" t="str">
        <f t="shared" ca="1" si="29"/>
        <v/>
      </c>
      <c r="K95" s="111" t="str">
        <f t="shared" ca="1" si="29"/>
        <v/>
      </c>
      <c r="L95" s="111" t="str">
        <f t="shared" si="29"/>
        <v>C</v>
      </c>
      <c r="M95" s="111" t="str">
        <f t="shared" si="29"/>
        <v>C</v>
      </c>
      <c r="N95" s="111" t="str">
        <f t="shared" ca="1" si="29"/>
        <v/>
      </c>
      <c r="O95" s="111" t="str">
        <f t="shared" ca="1" si="29"/>
        <v/>
      </c>
      <c r="P95" s="111" t="str">
        <f t="shared" ca="1" si="29"/>
        <v/>
      </c>
      <c r="Q95" s="111" t="str">
        <f t="shared" ca="1" si="29"/>
        <v/>
      </c>
      <c r="R95" s="111" t="str">
        <f t="shared" ca="1" si="29"/>
        <v/>
      </c>
      <c r="S95" s="111" t="str">
        <f t="shared" si="29"/>
        <v>C</v>
      </c>
      <c r="T95" s="111" t="str">
        <f t="shared" si="29"/>
        <v>C</v>
      </c>
      <c r="U95" s="111" t="str">
        <f t="shared" ca="1" si="29"/>
        <v/>
      </c>
      <c r="V95" s="111" t="str">
        <f t="shared" ca="1" si="29"/>
        <v/>
      </c>
      <c r="W95" s="111" t="str">
        <f t="shared" ca="1" si="29"/>
        <v/>
      </c>
      <c r="X95" s="111" t="str">
        <f t="shared" ca="1" si="28"/>
        <v/>
      </c>
      <c r="Y95" s="111" t="str">
        <f t="shared" ca="1" si="28"/>
        <v/>
      </c>
      <c r="Z95" s="111" t="str">
        <f t="shared" si="28"/>
        <v>C</v>
      </c>
      <c r="AA95" s="111" t="str">
        <f t="shared" si="28"/>
        <v>C</v>
      </c>
      <c r="AB95" s="111" t="str">
        <f t="shared" ca="1" si="28"/>
        <v/>
      </c>
      <c r="AC95" s="111" t="str">
        <f t="shared" ca="1" si="28"/>
        <v/>
      </c>
      <c r="AD95" s="111" t="str">
        <f t="shared" ca="1" si="28"/>
        <v/>
      </c>
      <c r="AE95" s="111" t="str">
        <f t="shared" ca="1" si="28"/>
        <v/>
      </c>
      <c r="AF95" s="111" t="str">
        <f t="shared" ca="1" si="28"/>
        <v/>
      </c>
      <c r="AG95" s="111" t="str">
        <f t="shared" si="28"/>
        <v>C</v>
      </c>
      <c r="AH95" s="111" t="str">
        <f t="shared" si="28"/>
        <v>C</v>
      </c>
      <c r="AI95" s="111" t="str">
        <f t="shared" ca="1" si="28"/>
        <v/>
      </c>
      <c r="AJ95" s="111" t="str">
        <f t="shared" ca="1" si="28"/>
        <v/>
      </c>
      <c r="AK95" s="111" t="str">
        <f t="shared" ca="1" si="28"/>
        <v/>
      </c>
      <c r="AL95" s="111" t="str">
        <f t="shared" ca="1" si="27"/>
        <v/>
      </c>
      <c r="AM95" s="111" t="str">
        <f t="shared" ca="1" si="27"/>
        <v/>
      </c>
      <c r="AN95" s="111" t="str">
        <f t="shared" si="27"/>
        <v>C</v>
      </c>
      <c r="AO95" s="111" t="str">
        <f t="shared" si="27"/>
        <v>C</v>
      </c>
      <c r="AP95" s="111" t="str">
        <f t="shared" ca="1" si="27"/>
        <v/>
      </c>
      <c r="AQ95" s="111" t="str">
        <f t="shared" ca="1" si="27"/>
        <v/>
      </c>
      <c r="AR95" s="111" t="str">
        <f t="shared" ca="1" si="27"/>
        <v/>
      </c>
      <c r="AS95" s="111" t="str">
        <f t="shared" ca="1" si="27"/>
        <v/>
      </c>
    </row>
    <row r="96" spans="1:45">
      <c r="A96" s="95" t="str">
        <f t="shared" ca="1" si="26"/>
        <v/>
      </c>
      <c r="B96" s="96"/>
      <c r="C96" s="97"/>
      <c r="D96" s="98"/>
      <c r="E96" s="99"/>
      <c r="F96" s="100" t="str">
        <f t="shared" ca="1" si="22"/>
        <v/>
      </c>
      <c r="G96" s="162">
        <f ca="1">IF(OR(F96="V",F96="M0.5",F96="F"),NETWORKDAYS(D96,E96,Calendrier!$N$5:$N$18)*0.5,NETWORKDAYS(D96,E96,Calendrier!$N$5:$N$18))</f>
        <v>0</v>
      </c>
      <c r="H96" s="111" t="str">
        <f t="shared" ca="1" si="29"/>
        <v/>
      </c>
      <c r="I96" s="111" t="str">
        <f t="shared" ca="1" si="29"/>
        <v/>
      </c>
      <c r="J96" s="111" t="str">
        <f t="shared" ca="1" si="29"/>
        <v/>
      </c>
      <c r="K96" s="111" t="str">
        <f t="shared" ca="1" si="29"/>
        <v/>
      </c>
      <c r="L96" s="111" t="str">
        <f t="shared" si="29"/>
        <v>C</v>
      </c>
      <c r="M96" s="111" t="str">
        <f t="shared" si="29"/>
        <v>C</v>
      </c>
      <c r="N96" s="111" t="str">
        <f t="shared" ca="1" si="29"/>
        <v/>
      </c>
      <c r="O96" s="111" t="str">
        <f t="shared" ca="1" si="29"/>
        <v/>
      </c>
      <c r="P96" s="111" t="str">
        <f t="shared" ca="1" si="29"/>
        <v/>
      </c>
      <c r="Q96" s="111" t="str">
        <f t="shared" ca="1" si="29"/>
        <v/>
      </c>
      <c r="R96" s="111" t="str">
        <f t="shared" ca="1" si="29"/>
        <v/>
      </c>
      <c r="S96" s="111" t="str">
        <f t="shared" si="29"/>
        <v>C</v>
      </c>
      <c r="T96" s="111" t="str">
        <f t="shared" si="29"/>
        <v>C</v>
      </c>
      <c r="U96" s="111" t="str">
        <f t="shared" ca="1" si="29"/>
        <v/>
      </c>
      <c r="V96" s="111" t="str">
        <f t="shared" ca="1" si="29"/>
        <v/>
      </c>
      <c r="W96" s="111" t="str">
        <f t="shared" ca="1" si="29"/>
        <v/>
      </c>
      <c r="X96" s="111" t="str">
        <f t="shared" ca="1" si="28"/>
        <v/>
      </c>
      <c r="Y96" s="111" t="str">
        <f t="shared" ca="1" si="28"/>
        <v/>
      </c>
      <c r="Z96" s="111" t="str">
        <f t="shared" si="28"/>
        <v>C</v>
      </c>
      <c r="AA96" s="111" t="str">
        <f t="shared" si="28"/>
        <v>C</v>
      </c>
      <c r="AB96" s="111" t="str">
        <f t="shared" ca="1" si="28"/>
        <v/>
      </c>
      <c r="AC96" s="111" t="str">
        <f t="shared" ca="1" si="28"/>
        <v/>
      </c>
      <c r="AD96" s="111" t="str">
        <f t="shared" ca="1" si="28"/>
        <v/>
      </c>
      <c r="AE96" s="111" t="str">
        <f t="shared" ca="1" si="28"/>
        <v/>
      </c>
      <c r="AF96" s="111" t="str">
        <f t="shared" ca="1" si="28"/>
        <v/>
      </c>
      <c r="AG96" s="111" t="str">
        <f t="shared" si="28"/>
        <v>C</v>
      </c>
      <c r="AH96" s="111" t="str">
        <f t="shared" si="28"/>
        <v>C</v>
      </c>
      <c r="AI96" s="111" t="str">
        <f t="shared" ca="1" si="28"/>
        <v/>
      </c>
      <c r="AJ96" s="111" t="str">
        <f t="shared" ca="1" si="28"/>
        <v/>
      </c>
      <c r="AK96" s="111" t="str">
        <f t="shared" ca="1" si="28"/>
        <v/>
      </c>
      <c r="AL96" s="111" t="str">
        <f t="shared" ca="1" si="27"/>
        <v/>
      </c>
      <c r="AM96" s="111" t="str">
        <f t="shared" ca="1" si="27"/>
        <v/>
      </c>
      <c r="AN96" s="111" t="str">
        <f t="shared" si="27"/>
        <v>C</v>
      </c>
      <c r="AO96" s="111" t="str">
        <f t="shared" si="27"/>
        <v>C</v>
      </c>
      <c r="AP96" s="111" t="str">
        <f t="shared" ca="1" si="27"/>
        <v/>
      </c>
      <c r="AQ96" s="111" t="str">
        <f t="shared" ca="1" si="27"/>
        <v/>
      </c>
      <c r="AR96" s="111" t="str">
        <f t="shared" ca="1" si="27"/>
        <v/>
      </c>
      <c r="AS96" s="111" t="str">
        <f t="shared" ca="1" si="27"/>
        <v/>
      </c>
    </row>
    <row r="97" spans="1:45">
      <c r="A97" s="95" t="str">
        <f t="shared" ca="1" si="26"/>
        <v/>
      </c>
      <c r="B97" s="96"/>
      <c r="C97" s="97"/>
      <c r="D97" s="98"/>
      <c r="E97" s="99"/>
      <c r="F97" s="100" t="str">
        <f t="shared" ca="1" si="22"/>
        <v/>
      </c>
      <c r="G97" s="162">
        <f ca="1">IF(OR(F97="V",F97="M0.5",F97="F"),NETWORKDAYS(D97,E97,Calendrier!$N$5:$N$18)*0.5,NETWORKDAYS(D97,E97,Calendrier!$N$5:$N$18))</f>
        <v>0</v>
      </c>
      <c r="H97" s="111" t="str">
        <f t="shared" ca="1" si="29"/>
        <v/>
      </c>
      <c r="I97" s="111" t="str">
        <f t="shared" ca="1" si="29"/>
        <v/>
      </c>
      <c r="J97" s="111" t="str">
        <f t="shared" ca="1" si="29"/>
        <v/>
      </c>
      <c r="K97" s="111" t="str">
        <f t="shared" ca="1" si="29"/>
        <v/>
      </c>
      <c r="L97" s="111" t="str">
        <f t="shared" si="29"/>
        <v>C</v>
      </c>
      <c r="M97" s="111" t="str">
        <f t="shared" si="29"/>
        <v>C</v>
      </c>
      <c r="N97" s="111" t="str">
        <f t="shared" ca="1" si="29"/>
        <v/>
      </c>
      <c r="O97" s="111" t="str">
        <f t="shared" ca="1" si="29"/>
        <v/>
      </c>
      <c r="P97" s="111" t="str">
        <f t="shared" ca="1" si="29"/>
        <v/>
      </c>
      <c r="Q97" s="111" t="str">
        <f t="shared" ca="1" si="29"/>
        <v/>
      </c>
      <c r="R97" s="111" t="str">
        <f t="shared" ca="1" si="29"/>
        <v/>
      </c>
      <c r="S97" s="111" t="str">
        <f t="shared" si="29"/>
        <v>C</v>
      </c>
      <c r="T97" s="111" t="str">
        <f t="shared" si="29"/>
        <v>C</v>
      </c>
      <c r="U97" s="111" t="str">
        <f t="shared" ca="1" si="29"/>
        <v/>
      </c>
      <c r="V97" s="111" t="str">
        <f t="shared" ca="1" si="29"/>
        <v/>
      </c>
      <c r="W97" s="111" t="str">
        <f t="shared" ca="1" si="29"/>
        <v/>
      </c>
      <c r="X97" s="111" t="str">
        <f t="shared" ca="1" si="28"/>
        <v/>
      </c>
      <c r="Y97" s="111" t="str">
        <f t="shared" ca="1" si="28"/>
        <v/>
      </c>
      <c r="Z97" s="111" t="str">
        <f t="shared" si="28"/>
        <v>C</v>
      </c>
      <c r="AA97" s="111" t="str">
        <f t="shared" si="28"/>
        <v>C</v>
      </c>
      <c r="AB97" s="111" t="str">
        <f t="shared" ca="1" si="28"/>
        <v/>
      </c>
      <c r="AC97" s="111" t="str">
        <f t="shared" ca="1" si="28"/>
        <v/>
      </c>
      <c r="AD97" s="111" t="str">
        <f t="shared" ca="1" si="28"/>
        <v/>
      </c>
      <c r="AE97" s="111" t="str">
        <f t="shared" ca="1" si="28"/>
        <v/>
      </c>
      <c r="AF97" s="111" t="str">
        <f t="shared" ca="1" si="28"/>
        <v/>
      </c>
      <c r="AG97" s="111" t="str">
        <f t="shared" si="28"/>
        <v>C</v>
      </c>
      <c r="AH97" s="111" t="str">
        <f t="shared" si="28"/>
        <v>C</v>
      </c>
      <c r="AI97" s="111" t="str">
        <f t="shared" ca="1" si="28"/>
        <v/>
      </c>
      <c r="AJ97" s="111" t="str">
        <f t="shared" ca="1" si="28"/>
        <v/>
      </c>
      <c r="AK97" s="111" t="str">
        <f t="shared" ca="1" si="28"/>
        <v/>
      </c>
      <c r="AL97" s="111" t="str">
        <f t="shared" ca="1" si="27"/>
        <v/>
      </c>
      <c r="AM97" s="111" t="str">
        <f t="shared" ca="1" si="27"/>
        <v/>
      </c>
      <c r="AN97" s="111" t="str">
        <f t="shared" si="27"/>
        <v>C</v>
      </c>
      <c r="AO97" s="111" t="str">
        <f t="shared" si="27"/>
        <v>C</v>
      </c>
      <c r="AP97" s="111" t="str">
        <f t="shared" ca="1" si="27"/>
        <v/>
      </c>
      <c r="AQ97" s="111" t="str">
        <f t="shared" ca="1" si="27"/>
        <v/>
      </c>
      <c r="AR97" s="111" t="str">
        <f t="shared" ca="1" si="27"/>
        <v/>
      </c>
      <c r="AS97" s="111" t="str">
        <f t="shared" ca="1" si="27"/>
        <v/>
      </c>
    </row>
    <row r="98" spans="1:45">
      <c r="A98" s="95" t="str">
        <f t="shared" ca="1" si="26"/>
        <v/>
      </c>
      <c r="B98" s="96"/>
      <c r="C98" s="97"/>
      <c r="D98" s="98"/>
      <c r="E98" s="99"/>
      <c r="F98" s="100" t="str">
        <f t="shared" ca="1" si="22"/>
        <v/>
      </c>
      <c r="G98" s="162">
        <f ca="1">IF(OR(F98="V",F98="M0.5",F98="F"),NETWORKDAYS(D98,E98,Calendrier!$N$5:$N$18)*0.5,NETWORKDAYS(D98,E98,Calendrier!$N$5:$N$18))</f>
        <v>0</v>
      </c>
      <c r="H98" s="111" t="str">
        <f t="shared" ca="1" si="29"/>
        <v/>
      </c>
      <c r="I98" s="111" t="str">
        <f t="shared" ca="1" si="29"/>
        <v/>
      </c>
      <c r="J98" s="111" t="str">
        <f t="shared" ca="1" si="29"/>
        <v/>
      </c>
      <c r="K98" s="111" t="str">
        <f t="shared" ca="1" si="29"/>
        <v/>
      </c>
      <c r="L98" s="111" t="str">
        <f t="shared" si="29"/>
        <v>C</v>
      </c>
      <c r="M98" s="111" t="str">
        <f t="shared" si="29"/>
        <v>C</v>
      </c>
      <c r="N98" s="111" t="str">
        <f t="shared" ca="1" si="29"/>
        <v/>
      </c>
      <c r="O98" s="111" t="str">
        <f t="shared" ca="1" si="29"/>
        <v/>
      </c>
      <c r="P98" s="111" t="str">
        <f t="shared" ca="1" si="29"/>
        <v/>
      </c>
      <c r="Q98" s="111" t="str">
        <f t="shared" ca="1" si="29"/>
        <v/>
      </c>
      <c r="R98" s="111" t="str">
        <f t="shared" ca="1" si="29"/>
        <v/>
      </c>
      <c r="S98" s="111" t="str">
        <f t="shared" si="29"/>
        <v>C</v>
      </c>
      <c r="T98" s="111" t="str">
        <f t="shared" si="29"/>
        <v>C</v>
      </c>
      <c r="U98" s="111" t="str">
        <f t="shared" ca="1" si="29"/>
        <v/>
      </c>
      <c r="V98" s="111" t="str">
        <f t="shared" ca="1" si="29"/>
        <v/>
      </c>
      <c r="W98" s="111" t="str">
        <f t="shared" ca="1" si="29"/>
        <v/>
      </c>
      <c r="X98" s="111" t="str">
        <f t="shared" ca="1" si="28"/>
        <v/>
      </c>
      <c r="Y98" s="111" t="str">
        <f t="shared" ca="1" si="28"/>
        <v/>
      </c>
      <c r="Z98" s="111" t="str">
        <f t="shared" si="28"/>
        <v>C</v>
      </c>
      <c r="AA98" s="111" t="str">
        <f t="shared" si="28"/>
        <v>C</v>
      </c>
      <c r="AB98" s="111" t="str">
        <f t="shared" ca="1" si="28"/>
        <v/>
      </c>
      <c r="AC98" s="111" t="str">
        <f t="shared" ca="1" si="28"/>
        <v/>
      </c>
      <c r="AD98" s="111" t="str">
        <f t="shared" ca="1" si="28"/>
        <v/>
      </c>
      <c r="AE98" s="111" t="str">
        <f t="shared" ca="1" si="28"/>
        <v/>
      </c>
      <c r="AF98" s="111" t="str">
        <f t="shared" ca="1" si="28"/>
        <v/>
      </c>
      <c r="AG98" s="111" t="str">
        <f t="shared" si="28"/>
        <v>C</v>
      </c>
      <c r="AH98" s="111" t="str">
        <f t="shared" si="28"/>
        <v>C</v>
      </c>
      <c r="AI98" s="111" t="str">
        <f t="shared" ca="1" si="28"/>
        <v/>
      </c>
      <c r="AJ98" s="111" t="str">
        <f t="shared" ca="1" si="28"/>
        <v/>
      </c>
      <c r="AK98" s="111" t="str">
        <f t="shared" ca="1" si="28"/>
        <v/>
      </c>
      <c r="AL98" s="111" t="str">
        <f t="shared" ca="1" si="27"/>
        <v/>
      </c>
      <c r="AM98" s="111" t="str">
        <f t="shared" ca="1" si="27"/>
        <v/>
      </c>
      <c r="AN98" s="111" t="str">
        <f t="shared" si="27"/>
        <v>C</v>
      </c>
      <c r="AO98" s="111" t="str">
        <f t="shared" si="27"/>
        <v>C</v>
      </c>
      <c r="AP98" s="111" t="str">
        <f t="shared" ca="1" si="27"/>
        <v/>
      </c>
      <c r="AQ98" s="111" t="str">
        <f t="shared" ca="1" si="27"/>
        <v/>
      </c>
      <c r="AR98" s="111" t="str">
        <f t="shared" ca="1" si="27"/>
        <v/>
      </c>
      <c r="AS98" s="111" t="str">
        <f t="shared" ca="1" si="27"/>
        <v/>
      </c>
    </row>
    <row r="99" spans="1:45">
      <c r="A99" s="95" t="str">
        <f t="shared" ca="1" si="26"/>
        <v/>
      </c>
      <c r="B99" s="96"/>
      <c r="C99" s="97"/>
      <c r="D99" s="98"/>
      <c r="E99" s="99"/>
      <c r="F99" s="100" t="str">
        <f t="shared" ca="1" si="22"/>
        <v/>
      </c>
      <c r="G99" s="162">
        <f ca="1">IF(OR(F99="V",F99="M0.5",F99="F"),NETWORKDAYS(D99,E99,Calendrier!$N$5:$N$18)*0.5,NETWORKDAYS(D99,E99,Calendrier!$N$5:$N$18))</f>
        <v>0</v>
      </c>
      <c r="H99" s="111" t="str">
        <f t="shared" ca="1" si="29"/>
        <v/>
      </c>
      <c r="I99" s="111" t="str">
        <f t="shared" ca="1" si="29"/>
        <v/>
      </c>
      <c r="J99" s="111" t="str">
        <f t="shared" ca="1" si="29"/>
        <v/>
      </c>
      <c r="K99" s="111" t="str">
        <f t="shared" ca="1" si="29"/>
        <v/>
      </c>
      <c r="L99" s="111" t="str">
        <f t="shared" si="29"/>
        <v>C</v>
      </c>
      <c r="M99" s="111" t="str">
        <f t="shared" si="29"/>
        <v>C</v>
      </c>
      <c r="N99" s="111" t="str">
        <f t="shared" ca="1" si="29"/>
        <v/>
      </c>
      <c r="O99" s="111" t="str">
        <f t="shared" ca="1" si="29"/>
        <v/>
      </c>
      <c r="P99" s="111" t="str">
        <f t="shared" ca="1" si="29"/>
        <v/>
      </c>
      <c r="Q99" s="111" t="str">
        <f t="shared" ca="1" si="29"/>
        <v/>
      </c>
      <c r="R99" s="111" t="str">
        <f t="shared" ca="1" si="29"/>
        <v/>
      </c>
      <c r="S99" s="111" t="str">
        <f t="shared" si="29"/>
        <v>C</v>
      </c>
      <c r="T99" s="111" t="str">
        <f t="shared" si="29"/>
        <v>C</v>
      </c>
      <c r="U99" s="111" t="str">
        <f t="shared" ca="1" si="29"/>
        <v/>
      </c>
      <c r="V99" s="111" t="str">
        <f t="shared" ca="1" si="29"/>
        <v/>
      </c>
      <c r="W99" s="111" t="str">
        <f t="shared" ca="1" si="29"/>
        <v/>
      </c>
      <c r="X99" s="111" t="str">
        <f t="shared" ca="1" si="28"/>
        <v/>
      </c>
      <c r="Y99" s="111" t="str">
        <f t="shared" ca="1" si="28"/>
        <v/>
      </c>
      <c r="Z99" s="111" t="str">
        <f t="shared" si="28"/>
        <v>C</v>
      </c>
      <c r="AA99" s="111" t="str">
        <f t="shared" si="28"/>
        <v>C</v>
      </c>
      <c r="AB99" s="111" t="str">
        <f t="shared" ca="1" si="28"/>
        <v/>
      </c>
      <c r="AC99" s="111" t="str">
        <f t="shared" ca="1" si="28"/>
        <v/>
      </c>
      <c r="AD99" s="111" t="str">
        <f t="shared" ca="1" si="28"/>
        <v/>
      </c>
      <c r="AE99" s="111" t="str">
        <f t="shared" ca="1" si="28"/>
        <v/>
      </c>
      <c r="AF99" s="111" t="str">
        <f t="shared" ca="1" si="28"/>
        <v/>
      </c>
      <c r="AG99" s="111" t="str">
        <f t="shared" si="28"/>
        <v>C</v>
      </c>
      <c r="AH99" s="111" t="str">
        <f t="shared" si="28"/>
        <v>C</v>
      </c>
      <c r="AI99" s="111" t="str">
        <f t="shared" ca="1" si="28"/>
        <v/>
      </c>
      <c r="AJ99" s="111" t="str">
        <f t="shared" ca="1" si="28"/>
        <v/>
      </c>
      <c r="AK99" s="111" t="str">
        <f t="shared" ca="1" si="28"/>
        <v/>
      </c>
      <c r="AL99" s="111" t="str">
        <f t="shared" ca="1" si="27"/>
        <v/>
      </c>
      <c r="AM99" s="111" t="str">
        <f t="shared" ca="1" si="27"/>
        <v/>
      </c>
      <c r="AN99" s="111" t="str">
        <f t="shared" si="27"/>
        <v>C</v>
      </c>
      <c r="AO99" s="111" t="str">
        <f t="shared" si="27"/>
        <v>C</v>
      </c>
      <c r="AP99" s="111" t="str">
        <f t="shared" ca="1" si="27"/>
        <v/>
      </c>
      <c r="AQ99" s="111" t="str">
        <f t="shared" ca="1" si="27"/>
        <v/>
      </c>
      <c r="AR99" s="111" t="str">
        <f t="shared" ca="1" si="27"/>
        <v/>
      </c>
      <c r="AS99" s="111" t="str">
        <f t="shared" ca="1" si="27"/>
        <v/>
      </c>
    </row>
    <row r="100" spans="1:45">
      <c r="A100" s="95" t="str">
        <f t="shared" ca="1" si="26"/>
        <v/>
      </c>
      <c r="B100" s="96"/>
      <c r="C100" s="97"/>
      <c r="D100" s="98"/>
      <c r="E100" s="99"/>
      <c r="F100" s="100" t="str">
        <f t="shared" ca="1" si="22"/>
        <v/>
      </c>
      <c r="G100" s="162">
        <f ca="1">IF(OR(F100="V",F100="M0.5",F100="F"),NETWORKDAYS(D100,E100,Calendrier!$N$5:$N$18)*0.5,NETWORKDAYS(D100,E100,Calendrier!$N$5:$N$18))</f>
        <v>0</v>
      </c>
      <c r="H100" s="111" t="str">
        <f t="shared" ca="1" si="29"/>
        <v/>
      </c>
      <c r="I100" s="111" t="str">
        <f t="shared" ca="1" si="29"/>
        <v/>
      </c>
      <c r="J100" s="111" t="str">
        <f t="shared" ca="1" si="29"/>
        <v/>
      </c>
      <c r="K100" s="111" t="str">
        <f t="shared" ca="1" si="29"/>
        <v/>
      </c>
      <c r="L100" s="111" t="str">
        <f t="shared" si="29"/>
        <v>C</v>
      </c>
      <c r="M100" s="111" t="str">
        <f t="shared" si="29"/>
        <v>C</v>
      </c>
      <c r="N100" s="111" t="str">
        <f t="shared" ca="1" si="29"/>
        <v/>
      </c>
      <c r="O100" s="111" t="str">
        <f t="shared" ca="1" si="29"/>
        <v/>
      </c>
      <c r="P100" s="111" t="str">
        <f t="shared" ca="1" si="29"/>
        <v/>
      </c>
      <c r="Q100" s="111" t="str">
        <f t="shared" ca="1" si="29"/>
        <v/>
      </c>
      <c r="R100" s="111" t="str">
        <f t="shared" ca="1" si="29"/>
        <v/>
      </c>
      <c r="S100" s="111" t="str">
        <f t="shared" si="29"/>
        <v>C</v>
      </c>
      <c r="T100" s="111" t="str">
        <f t="shared" si="29"/>
        <v>C</v>
      </c>
      <c r="U100" s="111" t="str">
        <f t="shared" ca="1" si="29"/>
        <v/>
      </c>
      <c r="V100" s="111" t="str">
        <f t="shared" ca="1" si="29"/>
        <v/>
      </c>
      <c r="W100" s="111" t="str">
        <f t="shared" ca="1" si="29"/>
        <v/>
      </c>
      <c r="X100" s="111" t="str">
        <f t="shared" ca="1" si="28"/>
        <v/>
      </c>
      <c r="Y100" s="111" t="str">
        <f t="shared" ca="1" si="28"/>
        <v/>
      </c>
      <c r="Z100" s="111" t="str">
        <f t="shared" si="28"/>
        <v>C</v>
      </c>
      <c r="AA100" s="111" t="str">
        <f t="shared" si="28"/>
        <v>C</v>
      </c>
      <c r="AB100" s="111" t="str">
        <f t="shared" ca="1" si="28"/>
        <v/>
      </c>
      <c r="AC100" s="111" t="str">
        <f t="shared" ca="1" si="28"/>
        <v/>
      </c>
      <c r="AD100" s="111" t="str">
        <f t="shared" ca="1" si="28"/>
        <v/>
      </c>
      <c r="AE100" s="111" t="str">
        <f t="shared" ca="1" si="28"/>
        <v/>
      </c>
      <c r="AF100" s="111" t="str">
        <f t="shared" ca="1" si="28"/>
        <v/>
      </c>
      <c r="AG100" s="111" t="str">
        <f t="shared" si="28"/>
        <v>C</v>
      </c>
      <c r="AH100" s="111" t="str">
        <f t="shared" si="28"/>
        <v>C</v>
      </c>
      <c r="AI100" s="111" t="str">
        <f t="shared" ca="1" si="28"/>
        <v/>
      </c>
      <c r="AJ100" s="111" t="str">
        <f t="shared" ca="1" si="28"/>
        <v/>
      </c>
      <c r="AK100" s="111" t="str">
        <f t="shared" ca="1" si="28"/>
        <v/>
      </c>
      <c r="AL100" s="111" t="str">
        <f t="shared" ca="1" si="27"/>
        <v/>
      </c>
      <c r="AM100" s="111" t="str">
        <f t="shared" ca="1" si="27"/>
        <v/>
      </c>
      <c r="AN100" s="111" t="str">
        <f t="shared" si="27"/>
        <v>C</v>
      </c>
      <c r="AO100" s="111" t="str">
        <f t="shared" si="27"/>
        <v>C</v>
      </c>
      <c r="AP100" s="111" t="str">
        <f t="shared" ca="1" si="27"/>
        <v/>
      </c>
      <c r="AQ100" s="111" t="str">
        <f t="shared" ca="1" si="27"/>
        <v/>
      </c>
      <c r="AR100" s="111" t="str">
        <f t="shared" ca="1" si="27"/>
        <v/>
      </c>
      <c r="AS100" s="111" t="str">
        <f t="shared" ca="1" si="27"/>
        <v/>
      </c>
    </row>
    <row r="101" spans="1:45">
      <c r="A101" s="95" t="str">
        <f t="shared" ca="1" si="26"/>
        <v/>
      </c>
      <c r="B101" s="96"/>
      <c r="C101" s="97"/>
      <c r="D101" s="98"/>
      <c r="E101" s="99"/>
      <c r="F101" s="100" t="str">
        <f t="shared" ca="1" si="22"/>
        <v/>
      </c>
      <c r="G101" s="162">
        <f ca="1">IF(OR(F101="V",F101="M0.5",F101="F"),NETWORKDAYS(D101,E101,Calendrier!$N$5:$N$18)*0.5,NETWORKDAYS(D101,E101,Calendrier!$N$5:$N$18))</f>
        <v>0</v>
      </c>
      <c r="H101" s="111" t="str">
        <f t="shared" ca="1" si="29"/>
        <v/>
      </c>
      <c r="I101" s="111" t="str">
        <f t="shared" ca="1" si="29"/>
        <v/>
      </c>
      <c r="J101" s="111" t="str">
        <f t="shared" ca="1" si="29"/>
        <v/>
      </c>
      <c r="K101" s="111" t="str">
        <f t="shared" ca="1" si="29"/>
        <v/>
      </c>
      <c r="L101" s="111" t="str">
        <f t="shared" si="29"/>
        <v>C</v>
      </c>
      <c r="M101" s="111" t="str">
        <f t="shared" si="29"/>
        <v>C</v>
      </c>
      <c r="N101" s="111" t="str">
        <f t="shared" ca="1" si="29"/>
        <v/>
      </c>
      <c r="O101" s="111" t="str">
        <f t="shared" ca="1" si="29"/>
        <v/>
      </c>
      <c r="P101" s="111" t="str">
        <f t="shared" ca="1" si="29"/>
        <v/>
      </c>
      <c r="Q101" s="111" t="str">
        <f t="shared" ca="1" si="29"/>
        <v/>
      </c>
      <c r="R101" s="111" t="str">
        <f t="shared" ca="1" si="29"/>
        <v/>
      </c>
      <c r="S101" s="111" t="str">
        <f t="shared" si="29"/>
        <v>C</v>
      </c>
      <c r="T101" s="111" t="str">
        <f t="shared" si="29"/>
        <v>C</v>
      </c>
      <c r="U101" s="111" t="str">
        <f t="shared" ca="1" si="29"/>
        <v/>
      </c>
      <c r="V101" s="111" t="str">
        <f t="shared" ca="1" si="29"/>
        <v/>
      </c>
      <c r="W101" s="111" t="str">
        <f t="shared" ca="1" si="29"/>
        <v/>
      </c>
      <c r="X101" s="111" t="str">
        <f t="shared" ca="1" si="28"/>
        <v/>
      </c>
      <c r="Y101" s="111" t="str">
        <f t="shared" ca="1" si="28"/>
        <v/>
      </c>
      <c r="Z101" s="111" t="str">
        <f t="shared" si="28"/>
        <v>C</v>
      </c>
      <c r="AA101" s="111" t="str">
        <f t="shared" si="28"/>
        <v>C</v>
      </c>
      <c r="AB101" s="111" t="str">
        <f t="shared" ca="1" si="28"/>
        <v/>
      </c>
      <c r="AC101" s="111" t="str">
        <f t="shared" ca="1" si="28"/>
        <v/>
      </c>
      <c r="AD101" s="111" t="str">
        <f t="shared" ca="1" si="28"/>
        <v/>
      </c>
      <c r="AE101" s="111" t="str">
        <f t="shared" ca="1" si="28"/>
        <v/>
      </c>
      <c r="AF101" s="111" t="str">
        <f t="shared" ca="1" si="28"/>
        <v/>
      </c>
      <c r="AG101" s="111" t="str">
        <f t="shared" si="28"/>
        <v>C</v>
      </c>
      <c r="AH101" s="111" t="str">
        <f t="shared" si="28"/>
        <v>C</v>
      </c>
      <c r="AI101" s="111" t="str">
        <f t="shared" ca="1" si="28"/>
        <v/>
      </c>
      <c r="AJ101" s="111" t="str">
        <f t="shared" ca="1" si="28"/>
        <v/>
      </c>
      <c r="AK101" s="111" t="str">
        <f t="shared" ca="1" si="28"/>
        <v/>
      </c>
      <c r="AL101" s="111" t="str">
        <f t="shared" ca="1" si="27"/>
        <v/>
      </c>
      <c r="AM101" s="111" t="str">
        <f t="shared" ca="1" si="27"/>
        <v/>
      </c>
      <c r="AN101" s="111" t="str">
        <f t="shared" si="27"/>
        <v>C</v>
      </c>
      <c r="AO101" s="111" t="str">
        <f t="shared" si="27"/>
        <v>C</v>
      </c>
      <c r="AP101" s="111" t="str">
        <f t="shared" ca="1" si="27"/>
        <v/>
      </c>
      <c r="AQ101" s="111" t="str">
        <f t="shared" ca="1" si="27"/>
        <v/>
      </c>
      <c r="AR101" s="111" t="str">
        <f t="shared" ca="1" si="27"/>
        <v/>
      </c>
      <c r="AS101" s="111" t="str">
        <f t="shared" ca="1" si="27"/>
        <v/>
      </c>
    </row>
    <row r="102" spans="1:45">
      <c r="A102" s="95" t="str">
        <f t="shared" ca="1" si="26"/>
        <v/>
      </c>
      <c r="B102" s="96"/>
      <c r="C102" s="97"/>
      <c r="D102" s="98"/>
      <c r="E102" s="99"/>
      <c r="F102" s="100" t="str">
        <f t="shared" ca="1" si="22"/>
        <v/>
      </c>
      <c r="G102" s="162">
        <f ca="1">IF(OR(F102="V",F102="M0.5",F102="F"),NETWORKDAYS(D102,E102,Calendrier!$N$5:$N$18)*0.5,NETWORKDAYS(D102,E102,Calendrier!$N$5:$N$18))</f>
        <v>0</v>
      </c>
      <c r="H102" s="111" t="str">
        <f t="shared" ca="1" si="29"/>
        <v/>
      </c>
      <c r="I102" s="111" t="str">
        <f t="shared" ca="1" si="29"/>
        <v/>
      </c>
      <c r="J102" s="111" t="str">
        <f t="shared" ca="1" si="29"/>
        <v/>
      </c>
      <c r="K102" s="111" t="str">
        <f t="shared" ca="1" si="29"/>
        <v/>
      </c>
      <c r="L102" s="111" t="str">
        <f t="shared" si="29"/>
        <v>C</v>
      </c>
      <c r="M102" s="111" t="str">
        <f t="shared" si="29"/>
        <v>C</v>
      </c>
      <c r="N102" s="111" t="str">
        <f t="shared" ca="1" si="29"/>
        <v/>
      </c>
      <c r="O102" s="111" t="str">
        <f t="shared" ca="1" si="29"/>
        <v/>
      </c>
      <c r="P102" s="111" t="str">
        <f t="shared" ca="1" si="29"/>
        <v/>
      </c>
      <c r="Q102" s="111" t="str">
        <f t="shared" ca="1" si="29"/>
        <v/>
      </c>
      <c r="R102" s="111" t="str">
        <f t="shared" ca="1" si="29"/>
        <v/>
      </c>
      <c r="S102" s="111" t="str">
        <f t="shared" si="29"/>
        <v>C</v>
      </c>
      <c r="T102" s="111" t="str">
        <f t="shared" si="29"/>
        <v>C</v>
      </c>
      <c r="U102" s="111" t="str">
        <f t="shared" ca="1" si="29"/>
        <v/>
      </c>
      <c r="V102" s="111" t="str">
        <f t="shared" ca="1" si="29"/>
        <v/>
      </c>
      <c r="W102" s="111" t="str">
        <f t="shared" ca="1" si="29"/>
        <v/>
      </c>
      <c r="X102" s="111" t="str">
        <f t="shared" ca="1" si="28"/>
        <v/>
      </c>
      <c r="Y102" s="111" t="str">
        <f t="shared" ca="1" si="28"/>
        <v/>
      </c>
      <c r="Z102" s="111" t="str">
        <f t="shared" si="28"/>
        <v>C</v>
      </c>
      <c r="AA102" s="111" t="str">
        <f t="shared" si="28"/>
        <v>C</v>
      </c>
      <c r="AB102" s="111" t="str">
        <f t="shared" ca="1" si="28"/>
        <v/>
      </c>
      <c r="AC102" s="111" t="str">
        <f t="shared" ca="1" si="28"/>
        <v/>
      </c>
      <c r="AD102" s="111" t="str">
        <f t="shared" ca="1" si="28"/>
        <v/>
      </c>
      <c r="AE102" s="111" t="str">
        <f t="shared" ca="1" si="28"/>
        <v/>
      </c>
      <c r="AF102" s="111" t="str">
        <f t="shared" ca="1" si="28"/>
        <v/>
      </c>
      <c r="AG102" s="111" t="str">
        <f t="shared" si="28"/>
        <v>C</v>
      </c>
      <c r="AH102" s="111" t="str">
        <f t="shared" si="28"/>
        <v>C</v>
      </c>
      <c r="AI102" s="111" t="str">
        <f t="shared" ca="1" si="28"/>
        <v/>
      </c>
      <c r="AJ102" s="111" t="str">
        <f t="shared" ca="1" si="28"/>
        <v/>
      </c>
      <c r="AK102" s="111" t="str">
        <f t="shared" ca="1" si="28"/>
        <v/>
      </c>
      <c r="AL102" s="111" t="str">
        <f t="shared" ca="1" si="28"/>
        <v/>
      </c>
      <c r="AM102" s="111" t="str">
        <f t="shared" ca="1" si="28"/>
        <v/>
      </c>
      <c r="AN102" s="111" t="str">
        <f t="shared" ref="AN102:AS117" si="30">IF(OR(AN$6="s",AN$6="f",AN$6="d"),"C",IF(AND(AN$5&gt;=$D102,AN$5&lt;=$E102,$F102="a"),$F102,IF(AND(AN$5&gt;=$D102,AN$5&lt;=$E102,$F102="V"),$F102,IF(AND(AN$5&gt;=$D102,AN$5&lt;=$E102,$F102="VA"),$F102,IF(AND(AN$5&gt;=$D102,AN$5&lt;=$E102,$F102="R"),$F102,IF(AND(AN$5&gt;=$D102,AN$5&lt;=$E102,$F102="ATF"),$F102,IF(AND(AN$5&gt;=$D102,AN$5&lt;=$E102,$F102="F"),$F102,IF(AND(AN$5&gt;=$D102,AN$5&lt;=$E102,$F102="FO"),$F102,IF(AND(AN$5&gt;=$D102,AN$5&lt;=$E102,$F102="M"),$F102,IF(AND(AN$5&gt;=$D102,AN$5&lt;=$E102,$F102="MA"),$F102,IF(AND(AN$5&gt;=$D102,AN$5&lt;=$E102,$F102="MO"),$F102,IF(AND(AN$5&gt;=$D102,AN$5&lt;=$E102,$F102="CO"),$F102,""))))))))))))</f>
        <v>C</v>
      </c>
      <c r="AO102" s="111" t="str">
        <f t="shared" si="30"/>
        <v>C</v>
      </c>
      <c r="AP102" s="111" t="str">
        <f t="shared" ca="1" si="30"/>
        <v/>
      </c>
      <c r="AQ102" s="111" t="str">
        <f t="shared" ca="1" si="30"/>
        <v/>
      </c>
      <c r="AR102" s="111" t="str">
        <f t="shared" ca="1" si="30"/>
        <v/>
      </c>
      <c r="AS102" s="111" t="str">
        <f t="shared" ca="1" si="30"/>
        <v/>
      </c>
    </row>
    <row r="103" spans="1:45">
      <c r="A103" s="95" t="str">
        <f t="shared" ca="1" si="26"/>
        <v/>
      </c>
      <c r="B103" s="96"/>
      <c r="C103" s="97"/>
      <c r="D103" s="98"/>
      <c r="E103" s="99"/>
      <c r="F103" s="100" t="str">
        <f t="shared" ca="1" si="22"/>
        <v/>
      </c>
      <c r="G103" s="162">
        <f ca="1">IF(OR(F103="V",F103="M0.5",F103="F"),NETWORKDAYS(D103,E103,Calendrier!$N$5:$N$18)*0.5,NETWORKDAYS(D103,E103,Calendrier!$N$5:$N$18))</f>
        <v>0</v>
      </c>
      <c r="H103" s="111" t="str">
        <f t="shared" ca="1" si="29"/>
        <v/>
      </c>
      <c r="I103" s="111" t="str">
        <f t="shared" ca="1" si="29"/>
        <v/>
      </c>
      <c r="J103" s="111" t="str">
        <f t="shared" ca="1" si="29"/>
        <v/>
      </c>
      <c r="K103" s="111" t="str">
        <f t="shared" ca="1" si="29"/>
        <v/>
      </c>
      <c r="L103" s="111" t="str">
        <f t="shared" si="29"/>
        <v>C</v>
      </c>
      <c r="M103" s="111" t="str">
        <f t="shared" si="29"/>
        <v>C</v>
      </c>
      <c r="N103" s="111" t="str">
        <f t="shared" ca="1" si="29"/>
        <v/>
      </c>
      <c r="O103" s="111" t="str">
        <f t="shared" ca="1" si="29"/>
        <v/>
      </c>
      <c r="P103" s="111" t="str">
        <f t="shared" ca="1" si="29"/>
        <v/>
      </c>
      <c r="Q103" s="111" t="str">
        <f t="shared" ca="1" si="29"/>
        <v/>
      </c>
      <c r="R103" s="111" t="str">
        <f t="shared" ca="1" si="29"/>
        <v/>
      </c>
      <c r="S103" s="111" t="str">
        <f t="shared" si="29"/>
        <v>C</v>
      </c>
      <c r="T103" s="111" t="str">
        <f t="shared" si="29"/>
        <v>C</v>
      </c>
      <c r="U103" s="111" t="str">
        <f t="shared" ca="1" si="29"/>
        <v/>
      </c>
      <c r="V103" s="111" t="str">
        <f t="shared" ca="1" si="29"/>
        <v/>
      </c>
      <c r="W103" s="111" t="str">
        <f t="shared" ref="W103:AL118" ca="1" si="31">IF(OR(W$6="s",W$6="f",W$6="d"),"C",IF(AND(W$5&gt;=$D103,W$5&lt;=$E103,$F103="a"),$F103,IF(AND(W$5&gt;=$D103,W$5&lt;=$E103,$F103="V"),$F103,IF(AND(W$5&gt;=$D103,W$5&lt;=$E103,$F103="VA"),$F103,IF(AND(W$5&gt;=$D103,W$5&lt;=$E103,$F103="R"),$F103,IF(AND(W$5&gt;=$D103,W$5&lt;=$E103,$F103="ATF"),$F103,IF(AND(W$5&gt;=$D103,W$5&lt;=$E103,$F103="F"),$F103,IF(AND(W$5&gt;=$D103,W$5&lt;=$E103,$F103="FO"),$F103,IF(AND(W$5&gt;=$D103,W$5&lt;=$E103,$F103="M"),$F103,IF(AND(W$5&gt;=$D103,W$5&lt;=$E103,$F103="MA"),$F103,IF(AND(W$5&gt;=$D103,W$5&lt;=$E103,$F103="MO"),$F103,IF(AND(W$5&gt;=$D103,W$5&lt;=$E103,$F103="CO"),$F103,""))))))))))))</f>
        <v/>
      </c>
      <c r="X103" s="111" t="str">
        <f t="shared" ca="1" si="31"/>
        <v/>
      </c>
      <c r="Y103" s="111" t="str">
        <f t="shared" ca="1" si="31"/>
        <v/>
      </c>
      <c r="Z103" s="111" t="str">
        <f t="shared" si="31"/>
        <v>C</v>
      </c>
      <c r="AA103" s="111" t="str">
        <f t="shared" si="31"/>
        <v>C</v>
      </c>
      <c r="AB103" s="111" t="str">
        <f t="shared" ca="1" si="31"/>
        <v/>
      </c>
      <c r="AC103" s="111" t="str">
        <f t="shared" ca="1" si="31"/>
        <v/>
      </c>
      <c r="AD103" s="111" t="str">
        <f t="shared" ca="1" si="31"/>
        <v/>
      </c>
      <c r="AE103" s="111" t="str">
        <f t="shared" ca="1" si="31"/>
        <v/>
      </c>
      <c r="AF103" s="111" t="str">
        <f t="shared" ca="1" si="31"/>
        <v/>
      </c>
      <c r="AG103" s="111" t="str">
        <f t="shared" si="31"/>
        <v>C</v>
      </c>
      <c r="AH103" s="111" t="str">
        <f t="shared" si="31"/>
        <v>C</v>
      </c>
      <c r="AI103" s="111" t="str">
        <f t="shared" ca="1" si="31"/>
        <v/>
      </c>
      <c r="AJ103" s="111" t="str">
        <f t="shared" ca="1" si="31"/>
        <v/>
      </c>
      <c r="AK103" s="111" t="str">
        <f t="shared" ca="1" si="31"/>
        <v/>
      </c>
      <c r="AL103" s="111" t="str">
        <f t="shared" ca="1" si="31"/>
        <v/>
      </c>
      <c r="AM103" s="111" t="str">
        <f t="shared" ref="AM103:AS118" ca="1" si="32">IF(OR(AM$6="s",AM$6="f",AM$6="d"),"C",IF(AND(AM$5&gt;=$D103,AM$5&lt;=$E103,$F103="a"),$F103,IF(AND(AM$5&gt;=$D103,AM$5&lt;=$E103,$F103="V"),$F103,IF(AND(AM$5&gt;=$D103,AM$5&lt;=$E103,$F103="VA"),$F103,IF(AND(AM$5&gt;=$D103,AM$5&lt;=$E103,$F103="R"),$F103,IF(AND(AM$5&gt;=$D103,AM$5&lt;=$E103,$F103="ATF"),$F103,IF(AND(AM$5&gt;=$D103,AM$5&lt;=$E103,$F103="F"),$F103,IF(AND(AM$5&gt;=$D103,AM$5&lt;=$E103,$F103="FO"),$F103,IF(AND(AM$5&gt;=$D103,AM$5&lt;=$E103,$F103="M"),$F103,IF(AND(AM$5&gt;=$D103,AM$5&lt;=$E103,$F103="MA"),$F103,IF(AND(AM$5&gt;=$D103,AM$5&lt;=$E103,$F103="MO"),$F103,IF(AND(AM$5&gt;=$D103,AM$5&lt;=$E103,$F103="CO"),$F103,""))))))))))))</f>
        <v/>
      </c>
      <c r="AN103" s="111" t="str">
        <f t="shared" si="30"/>
        <v>C</v>
      </c>
      <c r="AO103" s="111" t="str">
        <f t="shared" si="30"/>
        <v>C</v>
      </c>
      <c r="AP103" s="111" t="str">
        <f t="shared" ca="1" si="30"/>
        <v/>
      </c>
      <c r="AQ103" s="111" t="str">
        <f t="shared" ca="1" si="30"/>
        <v/>
      </c>
      <c r="AR103" s="111" t="str">
        <f t="shared" ca="1" si="30"/>
        <v/>
      </c>
      <c r="AS103" s="111" t="str">
        <f t="shared" ca="1" si="30"/>
        <v/>
      </c>
    </row>
    <row r="104" spans="1:45">
      <c r="A104" s="95" t="str">
        <f t="shared" ca="1" si="26"/>
        <v/>
      </c>
      <c r="B104" s="96"/>
      <c r="C104" s="97"/>
      <c r="D104" s="98"/>
      <c r="E104" s="99"/>
      <c r="F104" s="100" t="str">
        <f t="shared" ca="1" si="22"/>
        <v/>
      </c>
      <c r="G104" s="162">
        <f ca="1">IF(OR(F104="V",F104="M0.5",F104="F"),NETWORKDAYS(D104,E104,Calendrier!$N$5:$N$18)*0.5,NETWORKDAYS(D104,E104,Calendrier!$N$5:$N$18))</f>
        <v>0</v>
      </c>
      <c r="H104" s="111" t="str">
        <f t="shared" ref="H104:W119" ca="1" si="33">IF(OR(H$6="s",H$6="f",H$6="d"),"C",IF(AND(H$5&gt;=$D104,H$5&lt;=$E104,$F104="a"),$F104,IF(AND(H$5&gt;=$D104,H$5&lt;=$E104,$F104="V"),$F104,IF(AND(H$5&gt;=$D104,H$5&lt;=$E104,$F104="VA"),$F104,IF(AND(H$5&gt;=$D104,H$5&lt;=$E104,$F104="R"),$F104,IF(AND(H$5&gt;=$D104,H$5&lt;=$E104,$F104="ATF"),$F104,IF(AND(H$5&gt;=$D104,H$5&lt;=$E104,$F104="F"),$F104,IF(AND(H$5&gt;=$D104,H$5&lt;=$E104,$F104="FO"),$F104,IF(AND(H$5&gt;=$D104,H$5&lt;=$E104,$F104="M"),$F104,IF(AND(H$5&gt;=$D104,H$5&lt;=$E104,$F104="MA"),$F104,IF(AND(H$5&gt;=$D104,H$5&lt;=$E104,$F104="MO"),$F104,IF(AND(H$5&gt;=$D104,H$5&lt;=$E104,$F104="CO"),$F104,""))))))))))))</f>
        <v/>
      </c>
      <c r="I104" s="111" t="str">
        <f t="shared" ca="1" si="33"/>
        <v/>
      </c>
      <c r="J104" s="111" t="str">
        <f t="shared" ca="1" si="33"/>
        <v/>
      </c>
      <c r="K104" s="111" t="str">
        <f t="shared" ca="1" si="33"/>
        <v/>
      </c>
      <c r="L104" s="111" t="str">
        <f t="shared" si="33"/>
        <v>C</v>
      </c>
      <c r="M104" s="111" t="str">
        <f t="shared" si="33"/>
        <v>C</v>
      </c>
      <c r="N104" s="111" t="str">
        <f t="shared" ca="1" si="33"/>
        <v/>
      </c>
      <c r="O104" s="111" t="str">
        <f t="shared" ca="1" si="33"/>
        <v/>
      </c>
      <c r="P104" s="111" t="str">
        <f t="shared" ca="1" si="33"/>
        <v/>
      </c>
      <c r="Q104" s="111" t="str">
        <f t="shared" ca="1" si="33"/>
        <v/>
      </c>
      <c r="R104" s="111" t="str">
        <f t="shared" ca="1" si="33"/>
        <v/>
      </c>
      <c r="S104" s="111" t="str">
        <f t="shared" si="33"/>
        <v>C</v>
      </c>
      <c r="T104" s="111" t="str">
        <f t="shared" si="33"/>
        <v>C</v>
      </c>
      <c r="U104" s="111" t="str">
        <f t="shared" ca="1" si="33"/>
        <v/>
      </c>
      <c r="V104" s="111" t="str">
        <f t="shared" ca="1" si="33"/>
        <v/>
      </c>
      <c r="W104" s="111" t="str">
        <f t="shared" ca="1" si="31"/>
        <v/>
      </c>
      <c r="X104" s="111" t="str">
        <f t="shared" ca="1" si="31"/>
        <v/>
      </c>
      <c r="Y104" s="111" t="str">
        <f t="shared" ca="1" si="31"/>
        <v/>
      </c>
      <c r="Z104" s="111" t="str">
        <f t="shared" si="31"/>
        <v>C</v>
      </c>
      <c r="AA104" s="111" t="str">
        <f t="shared" si="31"/>
        <v>C</v>
      </c>
      <c r="AB104" s="111" t="str">
        <f t="shared" ca="1" si="31"/>
        <v/>
      </c>
      <c r="AC104" s="111" t="str">
        <f t="shared" ca="1" si="31"/>
        <v/>
      </c>
      <c r="AD104" s="111" t="str">
        <f t="shared" ca="1" si="31"/>
        <v/>
      </c>
      <c r="AE104" s="111" t="str">
        <f t="shared" ca="1" si="31"/>
        <v/>
      </c>
      <c r="AF104" s="111" t="str">
        <f t="shared" ca="1" si="31"/>
        <v/>
      </c>
      <c r="AG104" s="111" t="str">
        <f t="shared" si="31"/>
        <v>C</v>
      </c>
      <c r="AH104" s="111" t="str">
        <f t="shared" si="31"/>
        <v>C</v>
      </c>
      <c r="AI104" s="111" t="str">
        <f t="shared" ca="1" si="31"/>
        <v/>
      </c>
      <c r="AJ104" s="111" t="str">
        <f t="shared" ca="1" si="31"/>
        <v/>
      </c>
      <c r="AK104" s="111" t="str">
        <f t="shared" ca="1" si="31"/>
        <v/>
      </c>
      <c r="AL104" s="111" t="str">
        <f t="shared" ca="1" si="31"/>
        <v/>
      </c>
      <c r="AM104" s="111" t="str">
        <f t="shared" ca="1" si="32"/>
        <v/>
      </c>
      <c r="AN104" s="111" t="str">
        <f t="shared" si="30"/>
        <v>C</v>
      </c>
      <c r="AO104" s="111" t="str">
        <f t="shared" si="30"/>
        <v>C</v>
      </c>
      <c r="AP104" s="111" t="str">
        <f t="shared" ca="1" si="30"/>
        <v/>
      </c>
      <c r="AQ104" s="111" t="str">
        <f t="shared" ca="1" si="30"/>
        <v/>
      </c>
      <c r="AR104" s="111" t="str">
        <f t="shared" ca="1" si="30"/>
        <v/>
      </c>
      <c r="AS104" s="111" t="str">
        <f t="shared" ca="1" si="30"/>
        <v/>
      </c>
    </row>
    <row r="105" spans="1:45">
      <c r="A105" s="95" t="str">
        <f t="shared" ca="1" si="26"/>
        <v/>
      </c>
      <c r="B105" s="96"/>
      <c r="C105" s="97"/>
      <c r="D105" s="98"/>
      <c r="E105" s="99"/>
      <c r="F105" s="100" t="str">
        <f t="shared" ca="1" si="22"/>
        <v/>
      </c>
      <c r="G105" s="162">
        <f ca="1">IF(OR(F105="V",F105="M0.5",F105="F"),NETWORKDAYS(D105,E105,Calendrier!$N$5:$N$18)*0.5,NETWORKDAYS(D105,E105,Calendrier!$N$5:$N$18))</f>
        <v>0</v>
      </c>
      <c r="H105" s="111" t="str">
        <f t="shared" ca="1" si="33"/>
        <v/>
      </c>
      <c r="I105" s="111" t="str">
        <f t="shared" ca="1" si="33"/>
        <v/>
      </c>
      <c r="J105" s="111" t="str">
        <f t="shared" ca="1" si="33"/>
        <v/>
      </c>
      <c r="K105" s="111" t="str">
        <f t="shared" ca="1" si="33"/>
        <v/>
      </c>
      <c r="L105" s="111" t="str">
        <f t="shared" si="33"/>
        <v>C</v>
      </c>
      <c r="M105" s="111" t="str">
        <f t="shared" si="33"/>
        <v>C</v>
      </c>
      <c r="N105" s="111" t="str">
        <f t="shared" ca="1" si="33"/>
        <v/>
      </c>
      <c r="O105" s="111" t="str">
        <f t="shared" ca="1" si="33"/>
        <v/>
      </c>
      <c r="P105" s="111" t="str">
        <f t="shared" ca="1" si="33"/>
        <v/>
      </c>
      <c r="Q105" s="111" t="str">
        <f t="shared" ca="1" si="33"/>
        <v/>
      </c>
      <c r="R105" s="111" t="str">
        <f t="shared" ca="1" si="33"/>
        <v/>
      </c>
      <c r="S105" s="111" t="str">
        <f t="shared" si="33"/>
        <v>C</v>
      </c>
      <c r="T105" s="111" t="str">
        <f t="shared" si="33"/>
        <v>C</v>
      </c>
      <c r="U105" s="111" t="str">
        <f t="shared" ca="1" si="33"/>
        <v/>
      </c>
      <c r="V105" s="111" t="str">
        <f t="shared" ca="1" si="33"/>
        <v/>
      </c>
      <c r="W105" s="111" t="str">
        <f t="shared" ca="1" si="31"/>
        <v/>
      </c>
      <c r="X105" s="111" t="str">
        <f t="shared" ca="1" si="31"/>
        <v/>
      </c>
      <c r="Y105" s="111" t="str">
        <f t="shared" ca="1" si="31"/>
        <v/>
      </c>
      <c r="Z105" s="111" t="str">
        <f t="shared" si="31"/>
        <v>C</v>
      </c>
      <c r="AA105" s="111" t="str">
        <f t="shared" si="31"/>
        <v>C</v>
      </c>
      <c r="AB105" s="111" t="str">
        <f t="shared" ca="1" si="31"/>
        <v/>
      </c>
      <c r="AC105" s="111" t="str">
        <f t="shared" ca="1" si="31"/>
        <v/>
      </c>
      <c r="AD105" s="111" t="str">
        <f t="shared" ca="1" si="31"/>
        <v/>
      </c>
      <c r="AE105" s="111" t="str">
        <f t="shared" ca="1" si="31"/>
        <v/>
      </c>
      <c r="AF105" s="111" t="str">
        <f t="shared" ca="1" si="31"/>
        <v/>
      </c>
      <c r="AG105" s="111" t="str">
        <f t="shared" si="31"/>
        <v>C</v>
      </c>
      <c r="AH105" s="111" t="str">
        <f t="shared" si="31"/>
        <v>C</v>
      </c>
      <c r="AI105" s="111" t="str">
        <f t="shared" ca="1" si="31"/>
        <v/>
      </c>
      <c r="AJ105" s="111" t="str">
        <f t="shared" ca="1" si="31"/>
        <v/>
      </c>
      <c r="AK105" s="111" t="str">
        <f t="shared" ca="1" si="31"/>
        <v/>
      </c>
      <c r="AL105" s="111" t="str">
        <f t="shared" ca="1" si="31"/>
        <v/>
      </c>
      <c r="AM105" s="111" t="str">
        <f t="shared" ca="1" si="32"/>
        <v/>
      </c>
      <c r="AN105" s="111" t="str">
        <f t="shared" si="30"/>
        <v>C</v>
      </c>
      <c r="AO105" s="111" t="str">
        <f t="shared" si="30"/>
        <v>C</v>
      </c>
      <c r="AP105" s="111" t="str">
        <f t="shared" ca="1" si="30"/>
        <v/>
      </c>
      <c r="AQ105" s="111" t="str">
        <f t="shared" ca="1" si="30"/>
        <v/>
      </c>
      <c r="AR105" s="111" t="str">
        <f t="shared" ca="1" si="30"/>
        <v/>
      </c>
      <c r="AS105" s="111" t="str">
        <f t="shared" ca="1" si="30"/>
        <v/>
      </c>
    </row>
    <row r="106" spans="1:45">
      <c r="A106" s="95" t="str">
        <f t="shared" ref="A106:A108" ca="1" si="34">+B106&amp;F106</f>
        <v/>
      </c>
      <c r="B106" s="96"/>
      <c r="C106" s="97"/>
      <c r="D106" s="98"/>
      <c r="E106" s="99"/>
      <c r="F106" s="100" t="str">
        <f t="shared" ca="1" si="22"/>
        <v/>
      </c>
      <c r="G106" s="162">
        <f ca="1">IF(OR(F106="V",F106="M0.5",F106="F"),NETWORKDAYS(D106,E106,Calendrier!$N$5:$N$18)*0.5,NETWORKDAYS(D106,E106,Calendrier!$N$5:$N$18))</f>
        <v>0</v>
      </c>
      <c r="H106" s="111" t="str">
        <f t="shared" ca="1" si="33"/>
        <v/>
      </c>
      <c r="I106" s="111" t="str">
        <f t="shared" ca="1" si="33"/>
        <v/>
      </c>
      <c r="J106" s="111" t="str">
        <f t="shared" ca="1" si="33"/>
        <v/>
      </c>
      <c r="K106" s="111" t="str">
        <f t="shared" ca="1" si="33"/>
        <v/>
      </c>
      <c r="L106" s="111" t="str">
        <f t="shared" si="33"/>
        <v>C</v>
      </c>
      <c r="M106" s="111" t="str">
        <f t="shared" si="33"/>
        <v>C</v>
      </c>
      <c r="N106" s="111" t="str">
        <f t="shared" ca="1" si="33"/>
        <v/>
      </c>
      <c r="O106" s="111" t="str">
        <f t="shared" ca="1" si="33"/>
        <v/>
      </c>
      <c r="P106" s="111" t="str">
        <f t="shared" ca="1" si="33"/>
        <v/>
      </c>
      <c r="Q106" s="111" t="str">
        <f t="shared" ca="1" si="33"/>
        <v/>
      </c>
      <c r="R106" s="111" t="str">
        <f t="shared" ca="1" si="33"/>
        <v/>
      </c>
      <c r="S106" s="111" t="str">
        <f t="shared" si="33"/>
        <v>C</v>
      </c>
      <c r="T106" s="111" t="str">
        <f t="shared" si="33"/>
        <v>C</v>
      </c>
      <c r="U106" s="111" t="str">
        <f t="shared" ca="1" si="33"/>
        <v/>
      </c>
      <c r="V106" s="111" t="str">
        <f t="shared" ca="1" si="33"/>
        <v/>
      </c>
      <c r="W106" s="111" t="str">
        <f t="shared" ca="1" si="31"/>
        <v/>
      </c>
      <c r="X106" s="111" t="str">
        <f t="shared" ca="1" si="31"/>
        <v/>
      </c>
      <c r="Y106" s="111" t="str">
        <f t="shared" ca="1" si="31"/>
        <v/>
      </c>
      <c r="Z106" s="111" t="str">
        <f t="shared" si="31"/>
        <v>C</v>
      </c>
      <c r="AA106" s="111" t="str">
        <f t="shared" si="31"/>
        <v>C</v>
      </c>
      <c r="AB106" s="111" t="str">
        <f t="shared" ca="1" si="31"/>
        <v/>
      </c>
      <c r="AC106" s="111" t="str">
        <f t="shared" ca="1" si="31"/>
        <v/>
      </c>
      <c r="AD106" s="111" t="str">
        <f t="shared" ca="1" si="31"/>
        <v/>
      </c>
      <c r="AE106" s="111" t="str">
        <f t="shared" ca="1" si="31"/>
        <v/>
      </c>
      <c r="AF106" s="111" t="str">
        <f t="shared" ca="1" si="31"/>
        <v/>
      </c>
      <c r="AG106" s="111" t="str">
        <f t="shared" si="31"/>
        <v>C</v>
      </c>
      <c r="AH106" s="111" t="str">
        <f t="shared" si="31"/>
        <v>C</v>
      </c>
      <c r="AI106" s="111" t="str">
        <f t="shared" ca="1" si="31"/>
        <v/>
      </c>
      <c r="AJ106" s="111" t="str">
        <f t="shared" ca="1" si="31"/>
        <v/>
      </c>
      <c r="AK106" s="111" t="str">
        <f t="shared" ca="1" si="31"/>
        <v/>
      </c>
      <c r="AL106" s="111" t="str">
        <f t="shared" ca="1" si="31"/>
        <v/>
      </c>
      <c r="AM106" s="111" t="str">
        <f t="shared" ca="1" si="32"/>
        <v/>
      </c>
      <c r="AN106" s="111" t="str">
        <f t="shared" si="30"/>
        <v>C</v>
      </c>
      <c r="AO106" s="111" t="str">
        <f t="shared" si="30"/>
        <v>C</v>
      </c>
      <c r="AP106" s="111" t="str">
        <f t="shared" ca="1" si="30"/>
        <v/>
      </c>
      <c r="AQ106" s="111" t="str">
        <f t="shared" ca="1" si="30"/>
        <v/>
      </c>
      <c r="AR106" s="111" t="str">
        <f t="shared" ca="1" si="30"/>
        <v/>
      </c>
      <c r="AS106" s="111" t="str">
        <f t="shared" ca="1" si="30"/>
        <v/>
      </c>
    </row>
    <row r="107" spans="1:45">
      <c r="A107" s="95" t="str">
        <f t="shared" ca="1" si="34"/>
        <v/>
      </c>
      <c r="B107" s="96"/>
      <c r="C107" s="97"/>
      <c r="D107" s="98"/>
      <c r="E107" s="99"/>
      <c r="F107" s="100" t="str">
        <f t="shared" ca="1" si="22"/>
        <v/>
      </c>
      <c r="G107" s="162">
        <f ca="1">IF(OR(F107="V",F107="M0.5",F107="F"),NETWORKDAYS(D107,E107,Calendrier!$N$5:$N$18)*0.5,NETWORKDAYS(D107,E107,Calendrier!$N$5:$N$18))</f>
        <v>0</v>
      </c>
      <c r="H107" s="111" t="str">
        <f t="shared" ca="1" si="33"/>
        <v/>
      </c>
      <c r="I107" s="111" t="str">
        <f t="shared" ca="1" si="33"/>
        <v/>
      </c>
      <c r="J107" s="111" t="str">
        <f t="shared" ca="1" si="33"/>
        <v/>
      </c>
      <c r="K107" s="111" t="str">
        <f t="shared" ca="1" si="33"/>
        <v/>
      </c>
      <c r="L107" s="111" t="str">
        <f t="shared" si="33"/>
        <v>C</v>
      </c>
      <c r="M107" s="111" t="str">
        <f t="shared" si="33"/>
        <v>C</v>
      </c>
      <c r="N107" s="111" t="str">
        <f t="shared" ca="1" si="33"/>
        <v/>
      </c>
      <c r="O107" s="111" t="str">
        <f t="shared" ca="1" si="33"/>
        <v/>
      </c>
      <c r="P107" s="111" t="str">
        <f t="shared" ca="1" si="33"/>
        <v/>
      </c>
      <c r="Q107" s="111" t="str">
        <f t="shared" ca="1" si="33"/>
        <v/>
      </c>
      <c r="R107" s="111" t="str">
        <f t="shared" ca="1" si="33"/>
        <v/>
      </c>
      <c r="S107" s="111" t="str">
        <f t="shared" si="33"/>
        <v>C</v>
      </c>
      <c r="T107" s="111" t="str">
        <f t="shared" si="33"/>
        <v>C</v>
      </c>
      <c r="U107" s="111" t="str">
        <f t="shared" ca="1" si="33"/>
        <v/>
      </c>
      <c r="V107" s="111" t="str">
        <f t="shared" ca="1" si="33"/>
        <v/>
      </c>
      <c r="W107" s="111" t="str">
        <f t="shared" ca="1" si="31"/>
        <v/>
      </c>
      <c r="X107" s="111" t="str">
        <f t="shared" ca="1" si="31"/>
        <v/>
      </c>
      <c r="Y107" s="111" t="str">
        <f t="shared" ca="1" si="31"/>
        <v/>
      </c>
      <c r="Z107" s="111" t="str">
        <f t="shared" si="31"/>
        <v>C</v>
      </c>
      <c r="AA107" s="111" t="str">
        <f t="shared" si="31"/>
        <v>C</v>
      </c>
      <c r="AB107" s="111" t="str">
        <f t="shared" ca="1" si="31"/>
        <v/>
      </c>
      <c r="AC107" s="111" t="str">
        <f t="shared" ca="1" si="31"/>
        <v/>
      </c>
      <c r="AD107" s="111" t="str">
        <f t="shared" ca="1" si="31"/>
        <v/>
      </c>
      <c r="AE107" s="111" t="str">
        <f t="shared" ca="1" si="31"/>
        <v/>
      </c>
      <c r="AF107" s="111" t="str">
        <f t="shared" ca="1" si="31"/>
        <v/>
      </c>
      <c r="AG107" s="111" t="str">
        <f t="shared" si="31"/>
        <v>C</v>
      </c>
      <c r="AH107" s="111" t="str">
        <f t="shared" si="31"/>
        <v>C</v>
      </c>
      <c r="AI107" s="111" t="str">
        <f t="shared" ca="1" si="31"/>
        <v/>
      </c>
      <c r="AJ107" s="111" t="str">
        <f t="shared" ca="1" si="31"/>
        <v/>
      </c>
      <c r="AK107" s="111" t="str">
        <f t="shared" ca="1" si="31"/>
        <v/>
      </c>
      <c r="AL107" s="111" t="str">
        <f t="shared" ca="1" si="31"/>
        <v/>
      </c>
      <c r="AM107" s="111" t="str">
        <f t="shared" ca="1" si="32"/>
        <v/>
      </c>
      <c r="AN107" s="111" t="str">
        <f t="shared" si="30"/>
        <v>C</v>
      </c>
      <c r="AO107" s="111" t="str">
        <f t="shared" si="30"/>
        <v>C</v>
      </c>
      <c r="AP107" s="111" t="str">
        <f t="shared" ca="1" si="30"/>
        <v/>
      </c>
      <c r="AQ107" s="111" t="str">
        <f t="shared" ca="1" si="30"/>
        <v/>
      </c>
      <c r="AR107" s="111" t="str">
        <f t="shared" ca="1" si="30"/>
        <v/>
      </c>
      <c r="AS107" s="111" t="str">
        <f t="shared" ca="1" si="30"/>
        <v/>
      </c>
    </row>
    <row r="108" spans="1:45">
      <c r="A108" s="95" t="str">
        <f t="shared" ca="1" si="34"/>
        <v/>
      </c>
      <c r="B108" s="96"/>
      <c r="C108" s="97"/>
      <c r="D108" s="98"/>
      <c r="E108" s="99"/>
      <c r="F108" s="100" t="str">
        <f t="shared" ca="1" si="22"/>
        <v/>
      </c>
      <c r="G108" s="162">
        <f ca="1">IF(OR(F108="V",F108="M0.5",F108="F"),NETWORKDAYS(D108,E108,Calendrier!$N$5:$N$18)*0.5,NETWORKDAYS(D108,E108,Calendrier!$N$5:$N$18))</f>
        <v>0</v>
      </c>
      <c r="H108" s="111" t="str">
        <f t="shared" ca="1" si="33"/>
        <v/>
      </c>
      <c r="I108" s="111" t="str">
        <f t="shared" ca="1" si="33"/>
        <v/>
      </c>
      <c r="J108" s="111" t="str">
        <f t="shared" ca="1" si="33"/>
        <v/>
      </c>
      <c r="K108" s="111" t="str">
        <f t="shared" ca="1" si="33"/>
        <v/>
      </c>
      <c r="L108" s="111" t="str">
        <f t="shared" si="33"/>
        <v>C</v>
      </c>
      <c r="M108" s="111" t="str">
        <f t="shared" si="33"/>
        <v>C</v>
      </c>
      <c r="N108" s="111" t="str">
        <f t="shared" ca="1" si="33"/>
        <v/>
      </c>
      <c r="O108" s="111" t="str">
        <f t="shared" ca="1" si="33"/>
        <v/>
      </c>
      <c r="P108" s="111" t="str">
        <f t="shared" ca="1" si="33"/>
        <v/>
      </c>
      <c r="Q108" s="111" t="str">
        <f t="shared" ca="1" si="33"/>
        <v/>
      </c>
      <c r="R108" s="111" t="str">
        <f t="shared" ca="1" si="33"/>
        <v/>
      </c>
      <c r="S108" s="111" t="str">
        <f t="shared" si="33"/>
        <v>C</v>
      </c>
      <c r="T108" s="111" t="str">
        <f t="shared" si="33"/>
        <v>C</v>
      </c>
      <c r="U108" s="111" t="str">
        <f t="shared" ca="1" si="33"/>
        <v/>
      </c>
      <c r="V108" s="111" t="str">
        <f t="shared" ca="1" si="33"/>
        <v/>
      </c>
      <c r="W108" s="111" t="str">
        <f t="shared" ca="1" si="31"/>
        <v/>
      </c>
      <c r="X108" s="111" t="str">
        <f t="shared" ca="1" si="31"/>
        <v/>
      </c>
      <c r="Y108" s="111" t="str">
        <f t="shared" ca="1" si="31"/>
        <v/>
      </c>
      <c r="Z108" s="111" t="str">
        <f t="shared" si="31"/>
        <v>C</v>
      </c>
      <c r="AA108" s="111" t="str">
        <f t="shared" si="31"/>
        <v>C</v>
      </c>
      <c r="AB108" s="111" t="str">
        <f t="shared" ca="1" si="31"/>
        <v/>
      </c>
      <c r="AC108" s="111" t="str">
        <f t="shared" ca="1" si="31"/>
        <v/>
      </c>
      <c r="AD108" s="111" t="str">
        <f t="shared" ca="1" si="31"/>
        <v/>
      </c>
      <c r="AE108" s="111" t="str">
        <f t="shared" ca="1" si="31"/>
        <v/>
      </c>
      <c r="AF108" s="111" t="str">
        <f t="shared" ca="1" si="31"/>
        <v/>
      </c>
      <c r="AG108" s="111" t="str">
        <f t="shared" si="31"/>
        <v>C</v>
      </c>
      <c r="AH108" s="111" t="str">
        <f t="shared" si="31"/>
        <v>C</v>
      </c>
      <c r="AI108" s="111" t="str">
        <f t="shared" ca="1" si="31"/>
        <v/>
      </c>
      <c r="AJ108" s="111" t="str">
        <f t="shared" ca="1" si="31"/>
        <v/>
      </c>
      <c r="AK108" s="111" t="str">
        <f t="shared" ca="1" si="31"/>
        <v/>
      </c>
      <c r="AL108" s="111" t="str">
        <f t="shared" ca="1" si="31"/>
        <v/>
      </c>
      <c r="AM108" s="111" t="str">
        <f t="shared" ca="1" si="32"/>
        <v/>
      </c>
      <c r="AN108" s="111" t="str">
        <f t="shared" si="30"/>
        <v>C</v>
      </c>
      <c r="AO108" s="111" t="str">
        <f t="shared" si="30"/>
        <v>C</v>
      </c>
      <c r="AP108" s="111" t="str">
        <f t="shared" ca="1" si="30"/>
        <v/>
      </c>
      <c r="AQ108" s="111" t="str">
        <f t="shared" ca="1" si="30"/>
        <v/>
      </c>
      <c r="AR108" s="111" t="str">
        <f t="shared" ca="1" si="30"/>
        <v/>
      </c>
      <c r="AS108" s="111" t="str">
        <f t="shared" ca="1" si="30"/>
        <v/>
      </c>
    </row>
    <row r="109" spans="1:45">
      <c r="B109" s="96"/>
      <c r="C109" s="97"/>
      <c r="D109" s="98"/>
      <c r="E109" s="99"/>
      <c r="F109" s="100" t="str">
        <f t="shared" ca="1" si="22"/>
        <v/>
      </c>
      <c r="G109" s="162">
        <f ca="1">IF(OR(F109="V",F109="M0.5",F109="F"),NETWORKDAYS(D109,E109,Calendrier!$N$5:$N$18)*0.5,NETWORKDAYS(D109,E109,Calendrier!$N$5:$N$18))</f>
        <v>0</v>
      </c>
      <c r="H109" s="111" t="str">
        <f t="shared" ca="1" si="33"/>
        <v/>
      </c>
      <c r="I109" s="111" t="str">
        <f t="shared" ca="1" si="33"/>
        <v/>
      </c>
      <c r="J109" s="111" t="str">
        <f t="shared" ca="1" si="33"/>
        <v/>
      </c>
      <c r="K109" s="111" t="str">
        <f t="shared" ca="1" si="33"/>
        <v/>
      </c>
      <c r="L109" s="111" t="str">
        <f t="shared" si="33"/>
        <v>C</v>
      </c>
      <c r="M109" s="111" t="str">
        <f t="shared" si="33"/>
        <v>C</v>
      </c>
      <c r="N109" s="111" t="str">
        <f t="shared" ca="1" si="33"/>
        <v/>
      </c>
      <c r="O109" s="111" t="str">
        <f t="shared" ca="1" si="33"/>
        <v/>
      </c>
      <c r="P109" s="111" t="str">
        <f t="shared" ca="1" si="33"/>
        <v/>
      </c>
      <c r="Q109" s="111" t="str">
        <f t="shared" ca="1" si="33"/>
        <v/>
      </c>
      <c r="R109" s="111" t="str">
        <f t="shared" ca="1" si="33"/>
        <v/>
      </c>
      <c r="S109" s="111" t="str">
        <f t="shared" si="33"/>
        <v>C</v>
      </c>
      <c r="T109" s="111" t="str">
        <f t="shared" si="33"/>
        <v>C</v>
      </c>
      <c r="U109" s="111" t="str">
        <f t="shared" ca="1" si="33"/>
        <v/>
      </c>
      <c r="V109" s="111" t="str">
        <f t="shared" ca="1" si="33"/>
        <v/>
      </c>
      <c r="W109" s="111" t="str">
        <f t="shared" ca="1" si="31"/>
        <v/>
      </c>
      <c r="X109" s="111" t="str">
        <f t="shared" ca="1" si="31"/>
        <v/>
      </c>
      <c r="Y109" s="111" t="str">
        <f t="shared" ca="1" si="31"/>
        <v/>
      </c>
      <c r="Z109" s="111" t="str">
        <f t="shared" si="31"/>
        <v>C</v>
      </c>
      <c r="AA109" s="111" t="str">
        <f t="shared" si="31"/>
        <v>C</v>
      </c>
      <c r="AB109" s="111" t="str">
        <f t="shared" ca="1" si="31"/>
        <v/>
      </c>
      <c r="AC109" s="111" t="str">
        <f t="shared" ca="1" si="31"/>
        <v/>
      </c>
      <c r="AD109" s="111" t="str">
        <f t="shared" ca="1" si="31"/>
        <v/>
      </c>
      <c r="AE109" s="111" t="str">
        <f t="shared" ca="1" si="31"/>
        <v/>
      </c>
      <c r="AF109" s="111" t="str">
        <f t="shared" ca="1" si="31"/>
        <v/>
      </c>
      <c r="AG109" s="111" t="str">
        <f t="shared" si="31"/>
        <v>C</v>
      </c>
      <c r="AH109" s="111" t="str">
        <f t="shared" si="31"/>
        <v>C</v>
      </c>
      <c r="AI109" s="111" t="str">
        <f t="shared" ca="1" si="31"/>
        <v/>
      </c>
      <c r="AJ109" s="111" t="str">
        <f t="shared" ca="1" si="31"/>
        <v/>
      </c>
      <c r="AK109" s="111" t="str">
        <f t="shared" ca="1" si="31"/>
        <v/>
      </c>
      <c r="AL109" s="111" t="str">
        <f t="shared" ca="1" si="31"/>
        <v/>
      </c>
      <c r="AM109" s="111" t="str">
        <f t="shared" ca="1" si="32"/>
        <v/>
      </c>
      <c r="AN109" s="111" t="str">
        <f t="shared" si="30"/>
        <v>C</v>
      </c>
      <c r="AO109" s="111" t="str">
        <f t="shared" si="30"/>
        <v>C</v>
      </c>
      <c r="AP109" s="111" t="str">
        <f t="shared" ca="1" si="30"/>
        <v/>
      </c>
      <c r="AQ109" s="111" t="str">
        <f t="shared" ca="1" si="30"/>
        <v/>
      </c>
      <c r="AR109" s="111" t="str">
        <f t="shared" ca="1" si="30"/>
        <v/>
      </c>
      <c r="AS109" s="111" t="str">
        <f t="shared" ca="1" si="30"/>
        <v/>
      </c>
    </row>
    <row r="110" spans="1:45">
      <c r="B110" s="96"/>
      <c r="C110" s="97"/>
      <c r="D110" s="98"/>
      <c r="E110" s="99"/>
      <c r="F110" s="100" t="str">
        <f t="shared" ca="1" si="22"/>
        <v/>
      </c>
      <c r="G110" s="162">
        <f ca="1">IF(OR(F110="V",F110="M0.5",F110="F"),NETWORKDAYS(D110,E110,Calendrier!$N$5:$N$18)*0.5,NETWORKDAYS(D110,E110,Calendrier!$N$5:$N$18))</f>
        <v>0</v>
      </c>
      <c r="H110" s="111" t="str">
        <f t="shared" ca="1" si="33"/>
        <v/>
      </c>
      <c r="I110" s="111" t="str">
        <f t="shared" ca="1" si="33"/>
        <v/>
      </c>
      <c r="J110" s="111" t="str">
        <f t="shared" ca="1" si="33"/>
        <v/>
      </c>
      <c r="K110" s="111" t="str">
        <f t="shared" ca="1" si="33"/>
        <v/>
      </c>
      <c r="L110" s="111" t="str">
        <f t="shared" si="33"/>
        <v>C</v>
      </c>
      <c r="M110" s="111" t="str">
        <f t="shared" si="33"/>
        <v>C</v>
      </c>
      <c r="N110" s="111" t="str">
        <f t="shared" ca="1" si="33"/>
        <v/>
      </c>
      <c r="O110" s="111" t="str">
        <f t="shared" ca="1" si="33"/>
        <v/>
      </c>
      <c r="P110" s="111" t="str">
        <f t="shared" ca="1" si="33"/>
        <v/>
      </c>
      <c r="Q110" s="111" t="str">
        <f t="shared" ca="1" si="33"/>
        <v/>
      </c>
      <c r="R110" s="111" t="str">
        <f t="shared" ca="1" si="33"/>
        <v/>
      </c>
      <c r="S110" s="111" t="str">
        <f t="shared" si="33"/>
        <v>C</v>
      </c>
      <c r="T110" s="111" t="str">
        <f t="shared" si="33"/>
        <v>C</v>
      </c>
      <c r="U110" s="111" t="str">
        <f t="shared" ca="1" si="33"/>
        <v/>
      </c>
      <c r="V110" s="111" t="str">
        <f t="shared" ca="1" si="33"/>
        <v/>
      </c>
      <c r="W110" s="111" t="str">
        <f t="shared" ca="1" si="31"/>
        <v/>
      </c>
      <c r="X110" s="111" t="str">
        <f t="shared" ca="1" si="31"/>
        <v/>
      </c>
      <c r="Y110" s="111" t="str">
        <f t="shared" ca="1" si="31"/>
        <v/>
      </c>
      <c r="Z110" s="111" t="str">
        <f t="shared" si="31"/>
        <v>C</v>
      </c>
      <c r="AA110" s="111" t="str">
        <f t="shared" si="31"/>
        <v>C</v>
      </c>
      <c r="AB110" s="111" t="str">
        <f t="shared" ca="1" si="31"/>
        <v/>
      </c>
      <c r="AC110" s="111" t="str">
        <f t="shared" ca="1" si="31"/>
        <v/>
      </c>
      <c r="AD110" s="111" t="str">
        <f t="shared" ca="1" si="31"/>
        <v/>
      </c>
      <c r="AE110" s="111" t="str">
        <f t="shared" ca="1" si="31"/>
        <v/>
      </c>
      <c r="AF110" s="111" t="str">
        <f t="shared" ca="1" si="31"/>
        <v/>
      </c>
      <c r="AG110" s="111" t="str">
        <f t="shared" si="31"/>
        <v>C</v>
      </c>
      <c r="AH110" s="111" t="str">
        <f t="shared" si="31"/>
        <v>C</v>
      </c>
      <c r="AI110" s="111" t="str">
        <f t="shared" ca="1" si="31"/>
        <v/>
      </c>
      <c r="AJ110" s="111" t="str">
        <f t="shared" ca="1" si="31"/>
        <v/>
      </c>
      <c r="AK110" s="111" t="str">
        <f t="shared" ca="1" si="31"/>
        <v/>
      </c>
      <c r="AL110" s="111" t="str">
        <f t="shared" ca="1" si="31"/>
        <v/>
      </c>
      <c r="AM110" s="111" t="str">
        <f t="shared" ca="1" si="32"/>
        <v/>
      </c>
      <c r="AN110" s="111" t="str">
        <f t="shared" si="30"/>
        <v>C</v>
      </c>
      <c r="AO110" s="111" t="str">
        <f t="shared" si="30"/>
        <v>C</v>
      </c>
      <c r="AP110" s="111" t="str">
        <f t="shared" ca="1" si="30"/>
        <v/>
      </c>
      <c r="AQ110" s="111" t="str">
        <f t="shared" ca="1" si="30"/>
        <v/>
      </c>
      <c r="AR110" s="111" t="str">
        <f t="shared" ca="1" si="30"/>
        <v/>
      </c>
      <c r="AS110" s="111" t="str">
        <f t="shared" ca="1" si="30"/>
        <v/>
      </c>
    </row>
    <row r="111" spans="1:45">
      <c r="B111" s="96"/>
      <c r="C111" s="97"/>
      <c r="D111" s="98"/>
      <c r="E111" s="99"/>
      <c r="F111" s="100" t="str">
        <f t="shared" ca="1" si="22"/>
        <v/>
      </c>
      <c r="G111" s="162">
        <f ca="1">IF(OR(F111="V",F111="M0.5",F111="F"),NETWORKDAYS(D111,E111,Calendrier!$N$5:$N$18)*0.5,NETWORKDAYS(D111,E111,Calendrier!$N$5:$N$18))</f>
        <v>0</v>
      </c>
      <c r="H111" s="111" t="str">
        <f t="shared" ca="1" si="33"/>
        <v/>
      </c>
      <c r="I111" s="111" t="str">
        <f t="shared" ca="1" si="33"/>
        <v/>
      </c>
      <c r="J111" s="111" t="str">
        <f t="shared" ca="1" si="33"/>
        <v/>
      </c>
      <c r="K111" s="111" t="str">
        <f t="shared" ca="1" si="33"/>
        <v/>
      </c>
      <c r="L111" s="111" t="str">
        <f t="shared" si="33"/>
        <v>C</v>
      </c>
      <c r="M111" s="111" t="str">
        <f t="shared" si="33"/>
        <v>C</v>
      </c>
      <c r="N111" s="111" t="str">
        <f t="shared" ca="1" si="33"/>
        <v/>
      </c>
      <c r="O111" s="111" t="str">
        <f t="shared" ca="1" si="33"/>
        <v/>
      </c>
      <c r="P111" s="111" t="str">
        <f t="shared" ca="1" si="33"/>
        <v/>
      </c>
      <c r="Q111" s="111" t="str">
        <f t="shared" ca="1" si="33"/>
        <v/>
      </c>
      <c r="R111" s="111" t="str">
        <f t="shared" ca="1" si="33"/>
        <v/>
      </c>
      <c r="S111" s="111" t="str">
        <f t="shared" si="33"/>
        <v>C</v>
      </c>
      <c r="T111" s="111" t="str">
        <f t="shared" si="33"/>
        <v>C</v>
      </c>
      <c r="U111" s="111" t="str">
        <f t="shared" ca="1" si="33"/>
        <v/>
      </c>
      <c r="V111" s="111" t="str">
        <f t="shared" ca="1" si="33"/>
        <v/>
      </c>
      <c r="W111" s="111" t="str">
        <f t="shared" ca="1" si="31"/>
        <v/>
      </c>
      <c r="X111" s="111" t="str">
        <f t="shared" ca="1" si="31"/>
        <v/>
      </c>
      <c r="Y111" s="111" t="str">
        <f t="shared" ca="1" si="31"/>
        <v/>
      </c>
      <c r="Z111" s="111" t="str">
        <f t="shared" si="31"/>
        <v>C</v>
      </c>
      <c r="AA111" s="111" t="str">
        <f t="shared" si="31"/>
        <v>C</v>
      </c>
      <c r="AB111" s="111" t="str">
        <f t="shared" ca="1" si="31"/>
        <v/>
      </c>
      <c r="AC111" s="111" t="str">
        <f t="shared" ca="1" si="31"/>
        <v/>
      </c>
      <c r="AD111" s="111" t="str">
        <f t="shared" ca="1" si="31"/>
        <v/>
      </c>
      <c r="AE111" s="111" t="str">
        <f t="shared" ca="1" si="31"/>
        <v/>
      </c>
      <c r="AF111" s="111" t="str">
        <f t="shared" ca="1" si="31"/>
        <v/>
      </c>
      <c r="AG111" s="111" t="str">
        <f t="shared" si="31"/>
        <v>C</v>
      </c>
      <c r="AH111" s="111" t="str">
        <f t="shared" si="31"/>
        <v>C</v>
      </c>
      <c r="AI111" s="111" t="str">
        <f t="shared" ca="1" si="31"/>
        <v/>
      </c>
      <c r="AJ111" s="111" t="str">
        <f t="shared" ca="1" si="31"/>
        <v/>
      </c>
      <c r="AK111" s="111" t="str">
        <f t="shared" ca="1" si="31"/>
        <v/>
      </c>
      <c r="AL111" s="111" t="str">
        <f t="shared" ca="1" si="31"/>
        <v/>
      </c>
      <c r="AM111" s="111" t="str">
        <f t="shared" ca="1" si="32"/>
        <v/>
      </c>
      <c r="AN111" s="111" t="str">
        <f t="shared" si="30"/>
        <v>C</v>
      </c>
      <c r="AO111" s="111" t="str">
        <f t="shared" si="30"/>
        <v>C</v>
      </c>
      <c r="AP111" s="111" t="str">
        <f t="shared" ca="1" si="30"/>
        <v/>
      </c>
      <c r="AQ111" s="111" t="str">
        <f t="shared" ca="1" si="30"/>
        <v/>
      </c>
      <c r="AR111" s="111" t="str">
        <f t="shared" ca="1" si="30"/>
        <v/>
      </c>
      <c r="AS111" s="111" t="str">
        <f t="shared" ca="1" si="30"/>
        <v/>
      </c>
    </row>
    <row r="112" spans="1:45">
      <c r="B112" s="96"/>
      <c r="C112" s="97"/>
      <c r="D112" s="98"/>
      <c r="E112" s="99"/>
      <c r="F112" s="100" t="str">
        <f t="shared" ca="1" si="22"/>
        <v/>
      </c>
      <c r="G112" s="162">
        <f ca="1">IF(OR(F112="V",F112="M0.5",F112="F"),NETWORKDAYS(D112,E112,Calendrier!$N$5:$N$18)*0.5,NETWORKDAYS(D112,E112,Calendrier!$N$5:$N$18))</f>
        <v>0</v>
      </c>
      <c r="H112" s="111" t="str">
        <f t="shared" ca="1" si="33"/>
        <v/>
      </c>
      <c r="I112" s="111" t="str">
        <f t="shared" ca="1" si="33"/>
        <v/>
      </c>
      <c r="J112" s="111" t="str">
        <f t="shared" ca="1" si="33"/>
        <v/>
      </c>
      <c r="K112" s="111" t="str">
        <f t="shared" ca="1" si="33"/>
        <v/>
      </c>
      <c r="L112" s="111" t="str">
        <f t="shared" si="33"/>
        <v>C</v>
      </c>
      <c r="M112" s="111" t="str">
        <f t="shared" si="33"/>
        <v>C</v>
      </c>
      <c r="N112" s="111" t="str">
        <f t="shared" ca="1" si="33"/>
        <v/>
      </c>
      <c r="O112" s="111" t="str">
        <f t="shared" ca="1" si="33"/>
        <v/>
      </c>
      <c r="P112" s="111" t="str">
        <f t="shared" ca="1" si="33"/>
        <v/>
      </c>
      <c r="Q112" s="111" t="str">
        <f t="shared" ca="1" si="33"/>
        <v/>
      </c>
      <c r="R112" s="111" t="str">
        <f t="shared" ca="1" si="33"/>
        <v/>
      </c>
      <c r="S112" s="111" t="str">
        <f t="shared" si="33"/>
        <v>C</v>
      </c>
      <c r="T112" s="111" t="str">
        <f t="shared" si="33"/>
        <v>C</v>
      </c>
      <c r="U112" s="111" t="str">
        <f t="shared" ca="1" si="33"/>
        <v/>
      </c>
      <c r="V112" s="111" t="str">
        <f t="shared" ca="1" si="33"/>
        <v/>
      </c>
      <c r="W112" s="111" t="str">
        <f t="shared" ca="1" si="31"/>
        <v/>
      </c>
      <c r="X112" s="111" t="str">
        <f t="shared" ca="1" si="31"/>
        <v/>
      </c>
      <c r="Y112" s="111" t="str">
        <f t="shared" ca="1" si="31"/>
        <v/>
      </c>
      <c r="Z112" s="111" t="str">
        <f t="shared" si="31"/>
        <v>C</v>
      </c>
      <c r="AA112" s="111" t="str">
        <f t="shared" si="31"/>
        <v>C</v>
      </c>
      <c r="AB112" s="111" t="str">
        <f t="shared" ca="1" si="31"/>
        <v/>
      </c>
      <c r="AC112" s="111" t="str">
        <f t="shared" ca="1" si="31"/>
        <v/>
      </c>
      <c r="AD112" s="111" t="str">
        <f t="shared" ca="1" si="31"/>
        <v/>
      </c>
      <c r="AE112" s="111" t="str">
        <f t="shared" ca="1" si="31"/>
        <v/>
      </c>
      <c r="AF112" s="111" t="str">
        <f t="shared" ca="1" si="31"/>
        <v/>
      </c>
      <c r="AG112" s="111" t="str">
        <f t="shared" si="31"/>
        <v>C</v>
      </c>
      <c r="AH112" s="111" t="str">
        <f t="shared" si="31"/>
        <v>C</v>
      </c>
      <c r="AI112" s="111" t="str">
        <f t="shared" ca="1" si="31"/>
        <v/>
      </c>
      <c r="AJ112" s="111" t="str">
        <f t="shared" ca="1" si="31"/>
        <v/>
      </c>
      <c r="AK112" s="111" t="str">
        <f t="shared" ca="1" si="31"/>
        <v/>
      </c>
      <c r="AL112" s="111" t="str">
        <f t="shared" ca="1" si="31"/>
        <v/>
      </c>
      <c r="AM112" s="111" t="str">
        <f t="shared" ca="1" si="32"/>
        <v/>
      </c>
      <c r="AN112" s="111" t="str">
        <f t="shared" si="30"/>
        <v>C</v>
      </c>
      <c r="AO112" s="111" t="str">
        <f t="shared" si="30"/>
        <v>C</v>
      </c>
      <c r="AP112" s="111" t="str">
        <f t="shared" ca="1" si="30"/>
        <v/>
      </c>
      <c r="AQ112" s="111" t="str">
        <f t="shared" ca="1" si="30"/>
        <v/>
      </c>
      <c r="AR112" s="111" t="str">
        <f t="shared" ca="1" si="30"/>
        <v/>
      </c>
      <c r="AS112" s="111" t="str">
        <f t="shared" ca="1" si="30"/>
        <v/>
      </c>
    </row>
    <row r="113" spans="2:45">
      <c r="B113" s="96"/>
      <c r="C113" s="97"/>
      <c r="D113" s="98"/>
      <c r="E113" s="99"/>
      <c r="F113" s="100" t="str">
        <f t="shared" ca="1" si="22"/>
        <v/>
      </c>
      <c r="G113" s="162">
        <f ca="1">IF(OR(F113="V",F113="M0.5",F113="F"),NETWORKDAYS(D113,E113,Calendrier!$N$5:$N$18)*0.5,NETWORKDAYS(D113,E113,Calendrier!$N$5:$N$18))</f>
        <v>0</v>
      </c>
      <c r="H113" s="111" t="str">
        <f t="shared" ca="1" si="33"/>
        <v/>
      </c>
      <c r="I113" s="111" t="str">
        <f t="shared" ca="1" si="33"/>
        <v/>
      </c>
      <c r="J113" s="111" t="str">
        <f t="shared" ca="1" si="33"/>
        <v/>
      </c>
      <c r="K113" s="111" t="str">
        <f t="shared" ca="1" si="33"/>
        <v/>
      </c>
      <c r="L113" s="111" t="str">
        <f t="shared" si="33"/>
        <v>C</v>
      </c>
      <c r="M113" s="111" t="str">
        <f t="shared" si="33"/>
        <v>C</v>
      </c>
      <c r="N113" s="111" t="str">
        <f t="shared" ca="1" si="33"/>
        <v/>
      </c>
      <c r="O113" s="111" t="str">
        <f t="shared" ca="1" si="33"/>
        <v/>
      </c>
      <c r="P113" s="111" t="str">
        <f t="shared" ca="1" si="33"/>
        <v/>
      </c>
      <c r="Q113" s="111" t="str">
        <f t="shared" ca="1" si="33"/>
        <v/>
      </c>
      <c r="R113" s="111" t="str">
        <f t="shared" ca="1" si="33"/>
        <v/>
      </c>
      <c r="S113" s="111" t="str">
        <f t="shared" si="33"/>
        <v>C</v>
      </c>
      <c r="T113" s="111" t="str">
        <f t="shared" si="33"/>
        <v>C</v>
      </c>
      <c r="U113" s="111" t="str">
        <f t="shared" ca="1" si="33"/>
        <v/>
      </c>
      <c r="V113" s="111" t="str">
        <f t="shared" ca="1" si="33"/>
        <v/>
      </c>
      <c r="W113" s="111" t="str">
        <f t="shared" ca="1" si="31"/>
        <v/>
      </c>
      <c r="X113" s="111" t="str">
        <f t="shared" ca="1" si="31"/>
        <v/>
      </c>
      <c r="Y113" s="111" t="str">
        <f t="shared" ca="1" si="31"/>
        <v/>
      </c>
      <c r="Z113" s="111" t="str">
        <f t="shared" si="31"/>
        <v>C</v>
      </c>
      <c r="AA113" s="111" t="str">
        <f t="shared" si="31"/>
        <v>C</v>
      </c>
      <c r="AB113" s="111" t="str">
        <f t="shared" ca="1" si="31"/>
        <v/>
      </c>
      <c r="AC113" s="111" t="str">
        <f t="shared" ca="1" si="31"/>
        <v/>
      </c>
      <c r="AD113" s="111" t="str">
        <f t="shared" ca="1" si="31"/>
        <v/>
      </c>
      <c r="AE113" s="111" t="str">
        <f t="shared" ca="1" si="31"/>
        <v/>
      </c>
      <c r="AF113" s="111" t="str">
        <f t="shared" ca="1" si="31"/>
        <v/>
      </c>
      <c r="AG113" s="111" t="str">
        <f t="shared" si="31"/>
        <v>C</v>
      </c>
      <c r="AH113" s="111" t="str">
        <f t="shared" si="31"/>
        <v>C</v>
      </c>
      <c r="AI113" s="111" t="str">
        <f t="shared" ca="1" si="31"/>
        <v/>
      </c>
      <c r="AJ113" s="111" t="str">
        <f t="shared" ca="1" si="31"/>
        <v/>
      </c>
      <c r="AK113" s="111" t="str">
        <f t="shared" ca="1" si="31"/>
        <v/>
      </c>
      <c r="AL113" s="111" t="str">
        <f t="shared" ca="1" si="31"/>
        <v/>
      </c>
      <c r="AM113" s="111" t="str">
        <f t="shared" ca="1" si="32"/>
        <v/>
      </c>
      <c r="AN113" s="111" t="str">
        <f t="shared" si="30"/>
        <v>C</v>
      </c>
      <c r="AO113" s="111" t="str">
        <f t="shared" si="30"/>
        <v>C</v>
      </c>
      <c r="AP113" s="111" t="str">
        <f t="shared" ca="1" si="30"/>
        <v/>
      </c>
      <c r="AQ113" s="111" t="str">
        <f t="shared" ca="1" si="30"/>
        <v/>
      </c>
      <c r="AR113" s="111" t="str">
        <f t="shared" ca="1" si="30"/>
        <v/>
      </c>
      <c r="AS113" s="111" t="str">
        <f t="shared" ca="1" si="30"/>
        <v/>
      </c>
    </row>
    <row r="114" spans="2:45">
      <c r="B114" s="96"/>
      <c r="C114" s="97"/>
      <c r="D114" s="98"/>
      <c r="E114" s="99"/>
      <c r="F114" s="100" t="str">
        <f t="shared" ca="1" si="22"/>
        <v/>
      </c>
      <c r="G114" s="162">
        <f ca="1">IF(OR(F114="V",F114="M0.5",F114="F"),NETWORKDAYS(D114,E114,Calendrier!$N$5:$N$18)*0.5,NETWORKDAYS(D114,E114,Calendrier!$N$5:$N$18))</f>
        <v>0</v>
      </c>
      <c r="H114" s="111" t="str">
        <f t="shared" ca="1" si="33"/>
        <v/>
      </c>
      <c r="I114" s="111" t="str">
        <f t="shared" ca="1" si="33"/>
        <v/>
      </c>
      <c r="J114" s="111" t="str">
        <f t="shared" ca="1" si="33"/>
        <v/>
      </c>
      <c r="K114" s="111" t="str">
        <f t="shared" ca="1" si="33"/>
        <v/>
      </c>
      <c r="L114" s="111" t="str">
        <f t="shared" si="33"/>
        <v>C</v>
      </c>
      <c r="M114" s="111" t="str">
        <f t="shared" si="33"/>
        <v>C</v>
      </c>
      <c r="N114" s="111" t="str">
        <f t="shared" ca="1" si="33"/>
        <v/>
      </c>
      <c r="O114" s="111" t="str">
        <f t="shared" ca="1" si="33"/>
        <v/>
      </c>
      <c r="P114" s="111" t="str">
        <f t="shared" ca="1" si="33"/>
        <v/>
      </c>
      <c r="Q114" s="111" t="str">
        <f t="shared" ca="1" si="33"/>
        <v/>
      </c>
      <c r="R114" s="111" t="str">
        <f t="shared" ca="1" si="33"/>
        <v/>
      </c>
      <c r="S114" s="111" t="str">
        <f t="shared" si="33"/>
        <v>C</v>
      </c>
      <c r="T114" s="111" t="str">
        <f t="shared" si="33"/>
        <v>C</v>
      </c>
      <c r="U114" s="111" t="str">
        <f t="shared" ca="1" si="33"/>
        <v/>
      </c>
      <c r="V114" s="111" t="str">
        <f t="shared" ca="1" si="33"/>
        <v/>
      </c>
      <c r="W114" s="111" t="str">
        <f t="shared" ca="1" si="31"/>
        <v/>
      </c>
      <c r="X114" s="111" t="str">
        <f t="shared" ca="1" si="31"/>
        <v/>
      </c>
      <c r="Y114" s="111" t="str">
        <f t="shared" ca="1" si="31"/>
        <v/>
      </c>
      <c r="Z114" s="111" t="str">
        <f t="shared" si="31"/>
        <v>C</v>
      </c>
      <c r="AA114" s="111" t="str">
        <f t="shared" si="31"/>
        <v>C</v>
      </c>
      <c r="AB114" s="111" t="str">
        <f t="shared" ca="1" si="31"/>
        <v/>
      </c>
      <c r="AC114" s="111" t="str">
        <f t="shared" ca="1" si="31"/>
        <v/>
      </c>
      <c r="AD114" s="111" t="str">
        <f t="shared" ca="1" si="31"/>
        <v/>
      </c>
      <c r="AE114" s="111" t="str">
        <f t="shared" ca="1" si="31"/>
        <v/>
      </c>
      <c r="AF114" s="111" t="str">
        <f t="shared" ca="1" si="31"/>
        <v/>
      </c>
      <c r="AG114" s="111" t="str">
        <f t="shared" si="31"/>
        <v>C</v>
      </c>
      <c r="AH114" s="111" t="str">
        <f t="shared" si="31"/>
        <v>C</v>
      </c>
      <c r="AI114" s="111" t="str">
        <f t="shared" ca="1" si="31"/>
        <v/>
      </c>
      <c r="AJ114" s="111" t="str">
        <f t="shared" ca="1" si="31"/>
        <v/>
      </c>
      <c r="AK114" s="111" t="str">
        <f t="shared" ca="1" si="31"/>
        <v/>
      </c>
      <c r="AL114" s="111" t="str">
        <f t="shared" ca="1" si="31"/>
        <v/>
      </c>
      <c r="AM114" s="111" t="str">
        <f t="shared" ca="1" si="32"/>
        <v/>
      </c>
      <c r="AN114" s="111" t="str">
        <f t="shared" si="30"/>
        <v>C</v>
      </c>
      <c r="AO114" s="111" t="str">
        <f t="shared" si="30"/>
        <v>C</v>
      </c>
      <c r="AP114" s="111" t="str">
        <f t="shared" ca="1" si="30"/>
        <v/>
      </c>
      <c r="AQ114" s="111" t="str">
        <f t="shared" ca="1" si="30"/>
        <v/>
      </c>
      <c r="AR114" s="111" t="str">
        <f t="shared" ca="1" si="30"/>
        <v/>
      </c>
      <c r="AS114" s="111" t="str">
        <f t="shared" ca="1" si="30"/>
        <v/>
      </c>
    </row>
    <row r="115" spans="2:45">
      <c r="B115" s="96"/>
      <c r="C115" s="97"/>
      <c r="D115" s="98"/>
      <c r="E115" s="99"/>
      <c r="F115" s="100" t="str">
        <f t="shared" ca="1" si="22"/>
        <v/>
      </c>
      <c r="G115" s="162">
        <f ca="1">IF(OR(F115="V",F115="M0.5",F115="F"),NETWORKDAYS(D115,E115,Calendrier!$N$5:$N$18)*0.5,NETWORKDAYS(D115,E115,Calendrier!$N$5:$N$18))</f>
        <v>0</v>
      </c>
      <c r="H115" s="111" t="str">
        <f t="shared" ca="1" si="33"/>
        <v/>
      </c>
      <c r="I115" s="111" t="str">
        <f t="shared" ca="1" si="33"/>
        <v/>
      </c>
      <c r="J115" s="111" t="str">
        <f t="shared" ca="1" si="33"/>
        <v/>
      </c>
      <c r="K115" s="111" t="str">
        <f t="shared" ca="1" si="33"/>
        <v/>
      </c>
      <c r="L115" s="111" t="str">
        <f t="shared" si="33"/>
        <v>C</v>
      </c>
      <c r="M115" s="111" t="str">
        <f t="shared" si="33"/>
        <v>C</v>
      </c>
      <c r="N115" s="111" t="str">
        <f t="shared" ca="1" si="33"/>
        <v/>
      </c>
      <c r="O115" s="111" t="str">
        <f t="shared" ca="1" si="33"/>
        <v/>
      </c>
      <c r="P115" s="111" t="str">
        <f t="shared" ca="1" si="33"/>
        <v/>
      </c>
      <c r="Q115" s="111" t="str">
        <f t="shared" ca="1" si="33"/>
        <v/>
      </c>
      <c r="R115" s="111" t="str">
        <f t="shared" ca="1" si="33"/>
        <v/>
      </c>
      <c r="S115" s="111" t="str">
        <f t="shared" si="33"/>
        <v>C</v>
      </c>
      <c r="T115" s="111" t="str">
        <f t="shared" si="33"/>
        <v>C</v>
      </c>
      <c r="U115" s="111" t="str">
        <f t="shared" ca="1" si="33"/>
        <v/>
      </c>
      <c r="V115" s="111" t="str">
        <f t="shared" ca="1" si="33"/>
        <v/>
      </c>
      <c r="W115" s="111" t="str">
        <f t="shared" ca="1" si="31"/>
        <v/>
      </c>
      <c r="X115" s="111" t="str">
        <f t="shared" ca="1" si="31"/>
        <v/>
      </c>
      <c r="Y115" s="111" t="str">
        <f t="shared" ca="1" si="31"/>
        <v/>
      </c>
      <c r="Z115" s="111" t="str">
        <f t="shared" si="31"/>
        <v>C</v>
      </c>
      <c r="AA115" s="111" t="str">
        <f t="shared" si="31"/>
        <v>C</v>
      </c>
      <c r="AB115" s="111" t="str">
        <f t="shared" ca="1" si="31"/>
        <v/>
      </c>
      <c r="AC115" s="111" t="str">
        <f t="shared" ca="1" si="31"/>
        <v/>
      </c>
      <c r="AD115" s="111" t="str">
        <f t="shared" ca="1" si="31"/>
        <v/>
      </c>
      <c r="AE115" s="111" t="str">
        <f t="shared" ca="1" si="31"/>
        <v/>
      </c>
      <c r="AF115" s="111" t="str">
        <f t="shared" ca="1" si="31"/>
        <v/>
      </c>
      <c r="AG115" s="111" t="str">
        <f t="shared" si="31"/>
        <v>C</v>
      </c>
      <c r="AH115" s="111" t="str">
        <f t="shared" si="31"/>
        <v>C</v>
      </c>
      <c r="AI115" s="111" t="str">
        <f t="shared" ca="1" si="31"/>
        <v/>
      </c>
      <c r="AJ115" s="111" t="str">
        <f t="shared" ca="1" si="31"/>
        <v/>
      </c>
      <c r="AK115" s="111" t="str">
        <f t="shared" ca="1" si="31"/>
        <v/>
      </c>
      <c r="AL115" s="111" t="str">
        <f t="shared" ca="1" si="31"/>
        <v/>
      </c>
      <c r="AM115" s="111" t="str">
        <f t="shared" ca="1" si="32"/>
        <v/>
      </c>
      <c r="AN115" s="111" t="str">
        <f t="shared" si="30"/>
        <v>C</v>
      </c>
      <c r="AO115" s="111" t="str">
        <f t="shared" si="30"/>
        <v>C</v>
      </c>
      <c r="AP115" s="111" t="str">
        <f t="shared" ca="1" si="30"/>
        <v/>
      </c>
      <c r="AQ115" s="111" t="str">
        <f t="shared" ca="1" si="30"/>
        <v/>
      </c>
      <c r="AR115" s="111" t="str">
        <f t="shared" ca="1" si="30"/>
        <v/>
      </c>
      <c r="AS115" s="111" t="str">
        <f t="shared" ca="1" si="30"/>
        <v/>
      </c>
    </row>
    <row r="116" spans="2:45">
      <c r="B116" s="96"/>
      <c r="C116" s="97"/>
      <c r="D116" s="98"/>
      <c r="E116" s="99"/>
      <c r="F116" s="100" t="str">
        <f t="shared" ca="1" si="22"/>
        <v/>
      </c>
      <c r="G116" s="162">
        <f ca="1">IF(OR(F116="V",F116="M0.5",F116="F"),NETWORKDAYS(D116,E116,Calendrier!$N$5:$N$18)*0.5,NETWORKDAYS(D116,E116,Calendrier!$N$5:$N$18))</f>
        <v>0</v>
      </c>
      <c r="H116" s="111" t="str">
        <f t="shared" ca="1" si="33"/>
        <v/>
      </c>
      <c r="I116" s="111" t="str">
        <f t="shared" ca="1" si="33"/>
        <v/>
      </c>
      <c r="J116" s="111" t="str">
        <f t="shared" ca="1" si="33"/>
        <v/>
      </c>
      <c r="K116" s="111" t="str">
        <f t="shared" ca="1" si="33"/>
        <v/>
      </c>
      <c r="L116" s="111" t="str">
        <f t="shared" si="33"/>
        <v>C</v>
      </c>
      <c r="M116" s="111" t="str">
        <f t="shared" si="33"/>
        <v>C</v>
      </c>
      <c r="N116" s="111" t="str">
        <f t="shared" ca="1" si="33"/>
        <v/>
      </c>
      <c r="O116" s="111" t="str">
        <f t="shared" ca="1" si="33"/>
        <v/>
      </c>
      <c r="P116" s="111" t="str">
        <f t="shared" ca="1" si="33"/>
        <v/>
      </c>
      <c r="Q116" s="111" t="str">
        <f t="shared" ca="1" si="33"/>
        <v/>
      </c>
      <c r="R116" s="111" t="str">
        <f t="shared" ca="1" si="33"/>
        <v/>
      </c>
      <c r="S116" s="111" t="str">
        <f t="shared" si="33"/>
        <v>C</v>
      </c>
      <c r="T116" s="111" t="str">
        <f t="shared" si="33"/>
        <v>C</v>
      </c>
      <c r="U116" s="111" t="str">
        <f t="shared" ca="1" si="33"/>
        <v/>
      </c>
      <c r="V116" s="111" t="str">
        <f t="shared" ca="1" si="33"/>
        <v/>
      </c>
      <c r="W116" s="111" t="str">
        <f t="shared" ca="1" si="31"/>
        <v/>
      </c>
      <c r="X116" s="111" t="str">
        <f t="shared" ca="1" si="31"/>
        <v/>
      </c>
      <c r="Y116" s="111" t="str">
        <f t="shared" ca="1" si="31"/>
        <v/>
      </c>
      <c r="Z116" s="111" t="str">
        <f t="shared" si="31"/>
        <v>C</v>
      </c>
      <c r="AA116" s="111" t="str">
        <f t="shared" si="31"/>
        <v>C</v>
      </c>
      <c r="AB116" s="111" t="str">
        <f t="shared" ca="1" si="31"/>
        <v/>
      </c>
      <c r="AC116" s="111" t="str">
        <f t="shared" ca="1" si="31"/>
        <v/>
      </c>
      <c r="AD116" s="111" t="str">
        <f t="shared" ca="1" si="31"/>
        <v/>
      </c>
      <c r="AE116" s="111" t="str">
        <f t="shared" ca="1" si="31"/>
        <v/>
      </c>
      <c r="AF116" s="111" t="str">
        <f t="shared" ca="1" si="31"/>
        <v/>
      </c>
      <c r="AG116" s="111" t="str">
        <f t="shared" si="31"/>
        <v>C</v>
      </c>
      <c r="AH116" s="111" t="str">
        <f t="shared" si="31"/>
        <v>C</v>
      </c>
      <c r="AI116" s="111" t="str">
        <f t="shared" ca="1" si="31"/>
        <v/>
      </c>
      <c r="AJ116" s="111" t="str">
        <f t="shared" ca="1" si="31"/>
        <v/>
      </c>
      <c r="AK116" s="111" t="str">
        <f t="shared" ca="1" si="31"/>
        <v/>
      </c>
      <c r="AL116" s="111" t="str">
        <f t="shared" ca="1" si="31"/>
        <v/>
      </c>
      <c r="AM116" s="111" t="str">
        <f t="shared" ca="1" si="32"/>
        <v/>
      </c>
      <c r="AN116" s="111" t="str">
        <f t="shared" si="30"/>
        <v>C</v>
      </c>
      <c r="AO116" s="111" t="str">
        <f t="shared" si="30"/>
        <v>C</v>
      </c>
      <c r="AP116" s="111" t="str">
        <f t="shared" ca="1" si="30"/>
        <v/>
      </c>
      <c r="AQ116" s="111" t="str">
        <f t="shared" ca="1" si="30"/>
        <v/>
      </c>
      <c r="AR116" s="111" t="str">
        <f t="shared" ca="1" si="30"/>
        <v/>
      </c>
      <c r="AS116" s="111" t="str">
        <f t="shared" ca="1" si="30"/>
        <v/>
      </c>
    </row>
    <row r="117" spans="2:45">
      <c r="B117" s="96"/>
      <c r="C117" s="97"/>
      <c r="D117" s="98"/>
      <c r="E117" s="99"/>
      <c r="F117" s="100" t="str">
        <f t="shared" ca="1" si="22"/>
        <v/>
      </c>
      <c r="G117" s="162">
        <f ca="1">IF(OR(F117="V",F117="M0.5",F117="F"),NETWORKDAYS(D117,E117,Calendrier!$N$5:$N$18)*0.5,NETWORKDAYS(D117,E117,Calendrier!$N$5:$N$18))</f>
        <v>0</v>
      </c>
      <c r="H117" s="111" t="str">
        <f t="shared" ca="1" si="33"/>
        <v/>
      </c>
      <c r="I117" s="111" t="str">
        <f t="shared" ca="1" si="33"/>
        <v/>
      </c>
      <c r="J117" s="111" t="str">
        <f t="shared" ca="1" si="33"/>
        <v/>
      </c>
      <c r="K117" s="111" t="str">
        <f t="shared" ca="1" si="33"/>
        <v/>
      </c>
      <c r="L117" s="111" t="str">
        <f t="shared" si="33"/>
        <v>C</v>
      </c>
      <c r="M117" s="111" t="str">
        <f t="shared" si="33"/>
        <v>C</v>
      </c>
      <c r="N117" s="111" t="str">
        <f t="shared" ca="1" si="33"/>
        <v/>
      </c>
      <c r="O117" s="111" t="str">
        <f t="shared" ca="1" si="33"/>
        <v/>
      </c>
      <c r="P117" s="111" t="str">
        <f t="shared" ca="1" si="33"/>
        <v/>
      </c>
      <c r="Q117" s="111" t="str">
        <f t="shared" ca="1" si="33"/>
        <v/>
      </c>
      <c r="R117" s="111" t="str">
        <f t="shared" ca="1" si="33"/>
        <v/>
      </c>
      <c r="S117" s="111" t="str">
        <f t="shared" si="33"/>
        <v>C</v>
      </c>
      <c r="T117" s="111" t="str">
        <f t="shared" si="33"/>
        <v>C</v>
      </c>
      <c r="U117" s="111" t="str">
        <f t="shared" ca="1" si="33"/>
        <v/>
      </c>
      <c r="V117" s="111" t="str">
        <f t="shared" ca="1" si="33"/>
        <v/>
      </c>
      <c r="W117" s="111" t="str">
        <f t="shared" ca="1" si="31"/>
        <v/>
      </c>
      <c r="X117" s="111" t="str">
        <f t="shared" ca="1" si="31"/>
        <v/>
      </c>
      <c r="Y117" s="111" t="str">
        <f t="shared" ca="1" si="31"/>
        <v/>
      </c>
      <c r="Z117" s="111" t="str">
        <f t="shared" si="31"/>
        <v>C</v>
      </c>
      <c r="AA117" s="111" t="str">
        <f t="shared" si="31"/>
        <v>C</v>
      </c>
      <c r="AB117" s="111" t="str">
        <f t="shared" ca="1" si="31"/>
        <v/>
      </c>
      <c r="AC117" s="111" t="str">
        <f t="shared" ca="1" si="31"/>
        <v/>
      </c>
      <c r="AD117" s="111" t="str">
        <f t="shared" ca="1" si="31"/>
        <v/>
      </c>
      <c r="AE117" s="111" t="str">
        <f t="shared" ca="1" si="31"/>
        <v/>
      </c>
      <c r="AF117" s="111" t="str">
        <f t="shared" ca="1" si="31"/>
        <v/>
      </c>
      <c r="AG117" s="111" t="str">
        <f t="shared" si="31"/>
        <v>C</v>
      </c>
      <c r="AH117" s="111" t="str">
        <f t="shared" si="31"/>
        <v>C</v>
      </c>
      <c r="AI117" s="111" t="str">
        <f t="shared" ca="1" si="31"/>
        <v/>
      </c>
      <c r="AJ117" s="111" t="str">
        <f t="shared" ca="1" si="31"/>
        <v/>
      </c>
      <c r="AK117" s="111" t="str">
        <f t="shared" ca="1" si="31"/>
        <v/>
      </c>
      <c r="AL117" s="111" t="str">
        <f t="shared" ca="1" si="31"/>
        <v/>
      </c>
      <c r="AM117" s="111" t="str">
        <f t="shared" ca="1" si="32"/>
        <v/>
      </c>
      <c r="AN117" s="111" t="str">
        <f t="shared" si="30"/>
        <v>C</v>
      </c>
      <c r="AO117" s="111" t="str">
        <f t="shared" si="30"/>
        <v>C</v>
      </c>
      <c r="AP117" s="111" t="str">
        <f t="shared" ca="1" si="30"/>
        <v/>
      </c>
      <c r="AQ117" s="111" t="str">
        <f t="shared" ca="1" si="30"/>
        <v/>
      </c>
      <c r="AR117" s="111" t="str">
        <f t="shared" ca="1" si="30"/>
        <v/>
      </c>
      <c r="AS117" s="111" t="str">
        <f t="shared" ca="1" si="30"/>
        <v/>
      </c>
    </row>
    <row r="118" spans="2:45">
      <c r="B118" s="96"/>
      <c r="C118" s="97"/>
      <c r="D118" s="98"/>
      <c r="E118" s="99"/>
      <c r="F118" s="100" t="str">
        <f t="shared" ca="1" si="22"/>
        <v/>
      </c>
      <c r="G118" s="162">
        <f ca="1">IF(OR(F118="V",F118="M0.5",F118="F"),NETWORKDAYS(D118,E118,Calendrier!$N$5:$N$18)*0.5,NETWORKDAYS(D118,E118,Calendrier!$N$5:$N$18))</f>
        <v>0</v>
      </c>
      <c r="H118" s="111" t="str">
        <f t="shared" ca="1" si="33"/>
        <v/>
      </c>
      <c r="I118" s="111" t="str">
        <f t="shared" ca="1" si="33"/>
        <v/>
      </c>
      <c r="J118" s="111" t="str">
        <f t="shared" ca="1" si="33"/>
        <v/>
      </c>
      <c r="K118" s="111" t="str">
        <f t="shared" ca="1" si="33"/>
        <v/>
      </c>
      <c r="L118" s="111" t="str">
        <f t="shared" si="33"/>
        <v>C</v>
      </c>
      <c r="M118" s="111" t="str">
        <f t="shared" si="33"/>
        <v>C</v>
      </c>
      <c r="N118" s="111" t="str">
        <f t="shared" ca="1" si="33"/>
        <v/>
      </c>
      <c r="O118" s="111" t="str">
        <f t="shared" ca="1" si="33"/>
        <v/>
      </c>
      <c r="P118" s="111" t="str">
        <f t="shared" ca="1" si="33"/>
        <v/>
      </c>
      <c r="Q118" s="111" t="str">
        <f t="shared" ca="1" si="33"/>
        <v/>
      </c>
      <c r="R118" s="111" t="str">
        <f t="shared" ca="1" si="33"/>
        <v/>
      </c>
      <c r="S118" s="111" t="str">
        <f t="shared" si="33"/>
        <v>C</v>
      </c>
      <c r="T118" s="111" t="str">
        <f t="shared" si="33"/>
        <v>C</v>
      </c>
      <c r="U118" s="111" t="str">
        <f t="shared" ca="1" si="33"/>
        <v/>
      </c>
      <c r="V118" s="111" t="str">
        <f t="shared" ca="1" si="33"/>
        <v/>
      </c>
      <c r="W118" s="111" t="str">
        <f t="shared" ca="1" si="31"/>
        <v/>
      </c>
      <c r="X118" s="111" t="str">
        <f t="shared" ca="1" si="31"/>
        <v/>
      </c>
      <c r="Y118" s="111" t="str">
        <f t="shared" ca="1" si="31"/>
        <v/>
      </c>
      <c r="Z118" s="111" t="str">
        <f t="shared" si="31"/>
        <v>C</v>
      </c>
      <c r="AA118" s="111" t="str">
        <f t="shared" si="31"/>
        <v>C</v>
      </c>
      <c r="AB118" s="111" t="str">
        <f t="shared" ca="1" si="31"/>
        <v/>
      </c>
      <c r="AC118" s="111" t="str">
        <f t="shared" ca="1" si="31"/>
        <v/>
      </c>
      <c r="AD118" s="111" t="str">
        <f t="shared" ca="1" si="31"/>
        <v/>
      </c>
      <c r="AE118" s="111" t="str">
        <f t="shared" ca="1" si="31"/>
        <v/>
      </c>
      <c r="AF118" s="111" t="str">
        <f t="shared" ca="1" si="31"/>
        <v/>
      </c>
      <c r="AG118" s="111" t="str">
        <f t="shared" si="31"/>
        <v>C</v>
      </c>
      <c r="AH118" s="111" t="str">
        <f t="shared" si="31"/>
        <v>C</v>
      </c>
      <c r="AI118" s="111" t="str">
        <f t="shared" ca="1" si="31"/>
        <v/>
      </c>
      <c r="AJ118" s="111" t="str">
        <f t="shared" ca="1" si="31"/>
        <v/>
      </c>
      <c r="AK118" s="111" t="str">
        <f t="shared" ca="1" si="31"/>
        <v/>
      </c>
      <c r="AL118" s="111" t="str">
        <f t="shared" ref="AL118:AS133" ca="1" si="35">IF(OR(AL$6="s",AL$6="f",AL$6="d"),"C",IF(AND(AL$5&gt;=$D118,AL$5&lt;=$E118,$F118="a"),$F118,IF(AND(AL$5&gt;=$D118,AL$5&lt;=$E118,$F118="V"),$F118,IF(AND(AL$5&gt;=$D118,AL$5&lt;=$E118,$F118="VA"),$F118,IF(AND(AL$5&gt;=$D118,AL$5&lt;=$E118,$F118="R"),$F118,IF(AND(AL$5&gt;=$D118,AL$5&lt;=$E118,$F118="ATF"),$F118,IF(AND(AL$5&gt;=$D118,AL$5&lt;=$E118,$F118="F"),$F118,IF(AND(AL$5&gt;=$D118,AL$5&lt;=$E118,$F118="FO"),$F118,IF(AND(AL$5&gt;=$D118,AL$5&lt;=$E118,$F118="M"),$F118,IF(AND(AL$5&gt;=$D118,AL$5&lt;=$E118,$F118="MA"),$F118,IF(AND(AL$5&gt;=$D118,AL$5&lt;=$E118,$F118="MO"),$F118,IF(AND(AL$5&gt;=$D118,AL$5&lt;=$E118,$F118="CO"),$F118,""))))))))))))</f>
        <v/>
      </c>
      <c r="AM118" s="111" t="str">
        <f t="shared" ca="1" si="32"/>
        <v/>
      </c>
      <c r="AN118" s="111" t="str">
        <f t="shared" si="32"/>
        <v>C</v>
      </c>
      <c r="AO118" s="111" t="str">
        <f t="shared" si="32"/>
        <v>C</v>
      </c>
      <c r="AP118" s="111" t="str">
        <f t="shared" ca="1" si="32"/>
        <v/>
      </c>
      <c r="AQ118" s="111" t="str">
        <f t="shared" ca="1" si="32"/>
        <v/>
      </c>
      <c r="AR118" s="111" t="str">
        <f t="shared" ca="1" si="32"/>
        <v/>
      </c>
      <c r="AS118" s="111" t="str">
        <f t="shared" ca="1" si="32"/>
        <v/>
      </c>
    </row>
    <row r="119" spans="2:45">
      <c r="B119" s="96"/>
      <c r="C119" s="97"/>
      <c r="D119" s="98"/>
      <c r="E119" s="99"/>
      <c r="F119" s="100" t="str">
        <f t="shared" ca="1" si="22"/>
        <v/>
      </c>
      <c r="G119" s="162">
        <f ca="1">IF(OR(F119="V",F119="M0.5",F119="F"),NETWORKDAYS(D119,E119,Calendrier!$N$5:$N$18)*0.5,NETWORKDAYS(D119,E119,Calendrier!$N$5:$N$18))</f>
        <v>0</v>
      </c>
      <c r="H119" s="111" t="str">
        <f t="shared" ca="1" si="33"/>
        <v/>
      </c>
      <c r="I119" s="111" t="str">
        <f t="shared" ca="1" si="33"/>
        <v/>
      </c>
      <c r="J119" s="111" t="str">
        <f t="shared" ca="1" si="33"/>
        <v/>
      </c>
      <c r="K119" s="111" t="str">
        <f t="shared" ca="1" si="33"/>
        <v/>
      </c>
      <c r="L119" s="111" t="str">
        <f t="shared" si="33"/>
        <v>C</v>
      </c>
      <c r="M119" s="111" t="str">
        <f t="shared" si="33"/>
        <v>C</v>
      </c>
      <c r="N119" s="111" t="str">
        <f t="shared" ca="1" si="33"/>
        <v/>
      </c>
      <c r="O119" s="111" t="str">
        <f t="shared" ca="1" si="33"/>
        <v/>
      </c>
      <c r="P119" s="111" t="str">
        <f t="shared" ca="1" si="33"/>
        <v/>
      </c>
      <c r="Q119" s="111" t="str">
        <f t="shared" ca="1" si="33"/>
        <v/>
      </c>
      <c r="R119" s="111" t="str">
        <f t="shared" ca="1" si="33"/>
        <v/>
      </c>
      <c r="S119" s="111" t="str">
        <f t="shared" si="33"/>
        <v>C</v>
      </c>
      <c r="T119" s="111" t="str">
        <f t="shared" si="33"/>
        <v>C</v>
      </c>
      <c r="U119" s="111" t="str">
        <f t="shared" ca="1" si="33"/>
        <v/>
      </c>
      <c r="V119" s="111" t="str">
        <f t="shared" ca="1" si="33"/>
        <v/>
      </c>
      <c r="W119" s="111" t="str">
        <f t="shared" ca="1" si="33"/>
        <v/>
      </c>
      <c r="X119" s="111" t="str">
        <f t="shared" ref="X119:AM134" ca="1" si="36">IF(OR(X$6="s",X$6="f",X$6="d"),"C",IF(AND(X$5&gt;=$D119,X$5&lt;=$E119,$F119="a"),$F119,IF(AND(X$5&gt;=$D119,X$5&lt;=$E119,$F119="V"),$F119,IF(AND(X$5&gt;=$D119,X$5&lt;=$E119,$F119="VA"),$F119,IF(AND(X$5&gt;=$D119,X$5&lt;=$E119,$F119="R"),$F119,IF(AND(X$5&gt;=$D119,X$5&lt;=$E119,$F119="ATF"),$F119,IF(AND(X$5&gt;=$D119,X$5&lt;=$E119,$F119="F"),$F119,IF(AND(X$5&gt;=$D119,X$5&lt;=$E119,$F119="FO"),$F119,IF(AND(X$5&gt;=$D119,X$5&lt;=$E119,$F119="M"),$F119,IF(AND(X$5&gt;=$D119,X$5&lt;=$E119,$F119="MA"),$F119,IF(AND(X$5&gt;=$D119,X$5&lt;=$E119,$F119="MO"),$F119,IF(AND(X$5&gt;=$D119,X$5&lt;=$E119,$F119="CO"),$F119,""))))))))))))</f>
        <v/>
      </c>
      <c r="Y119" s="111" t="str">
        <f t="shared" ca="1" si="36"/>
        <v/>
      </c>
      <c r="Z119" s="111" t="str">
        <f t="shared" si="36"/>
        <v>C</v>
      </c>
      <c r="AA119" s="111" t="str">
        <f t="shared" si="36"/>
        <v>C</v>
      </c>
      <c r="AB119" s="111" t="str">
        <f t="shared" ca="1" si="36"/>
        <v/>
      </c>
      <c r="AC119" s="111" t="str">
        <f t="shared" ca="1" si="36"/>
        <v/>
      </c>
      <c r="AD119" s="111" t="str">
        <f t="shared" ca="1" si="36"/>
        <v/>
      </c>
      <c r="AE119" s="111" t="str">
        <f t="shared" ca="1" si="36"/>
        <v/>
      </c>
      <c r="AF119" s="111" t="str">
        <f t="shared" ca="1" si="36"/>
        <v/>
      </c>
      <c r="AG119" s="111" t="str">
        <f t="shared" si="36"/>
        <v>C</v>
      </c>
      <c r="AH119" s="111" t="str">
        <f t="shared" si="36"/>
        <v>C</v>
      </c>
      <c r="AI119" s="111" t="str">
        <f t="shared" ca="1" si="36"/>
        <v/>
      </c>
      <c r="AJ119" s="111" t="str">
        <f t="shared" ca="1" si="36"/>
        <v/>
      </c>
      <c r="AK119" s="111" t="str">
        <f t="shared" ca="1" si="36"/>
        <v/>
      </c>
      <c r="AL119" s="111" t="str">
        <f t="shared" ca="1" si="35"/>
        <v/>
      </c>
      <c r="AM119" s="111" t="str">
        <f t="shared" ca="1" si="35"/>
        <v/>
      </c>
      <c r="AN119" s="111" t="str">
        <f t="shared" si="35"/>
        <v>C</v>
      </c>
      <c r="AO119" s="111" t="str">
        <f t="shared" si="35"/>
        <v>C</v>
      </c>
      <c r="AP119" s="111" t="str">
        <f t="shared" ca="1" si="35"/>
        <v/>
      </c>
      <c r="AQ119" s="111" t="str">
        <f t="shared" ca="1" si="35"/>
        <v/>
      </c>
      <c r="AR119" s="111" t="str">
        <f t="shared" ca="1" si="35"/>
        <v/>
      </c>
      <c r="AS119" s="111" t="str">
        <f t="shared" ca="1" si="35"/>
        <v/>
      </c>
    </row>
    <row r="120" spans="2:45">
      <c r="B120" s="96"/>
      <c r="C120" s="97"/>
      <c r="D120" s="98"/>
      <c r="E120" s="99"/>
      <c r="F120" s="100" t="str">
        <f t="shared" ca="1" si="22"/>
        <v/>
      </c>
      <c r="G120" s="162">
        <f ca="1">IF(OR(F120="V",F120="M0.5",F120="F"),NETWORKDAYS(D120,E120,Calendrier!$N$5:$N$18)*0.5,NETWORKDAYS(D120,E120,Calendrier!$N$5:$N$18))</f>
        <v>0</v>
      </c>
      <c r="H120" s="111" t="str">
        <f t="shared" ref="H120:W135" ca="1" si="37">IF(OR(H$6="s",H$6="f",H$6="d"),"C",IF(AND(H$5&gt;=$D120,H$5&lt;=$E120,$F120="a"),$F120,IF(AND(H$5&gt;=$D120,H$5&lt;=$E120,$F120="V"),$F120,IF(AND(H$5&gt;=$D120,H$5&lt;=$E120,$F120="VA"),$F120,IF(AND(H$5&gt;=$D120,H$5&lt;=$E120,$F120="R"),$F120,IF(AND(H$5&gt;=$D120,H$5&lt;=$E120,$F120="ATF"),$F120,IF(AND(H$5&gt;=$D120,H$5&lt;=$E120,$F120="F"),$F120,IF(AND(H$5&gt;=$D120,H$5&lt;=$E120,$F120="FO"),$F120,IF(AND(H$5&gt;=$D120,H$5&lt;=$E120,$F120="M"),$F120,IF(AND(H$5&gt;=$D120,H$5&lt;=$E120,$F120="MA"),$F120,IF(AND(H$5&gt;=$D120,H$5&lt;=$E120,$F120="MO"),$F120,IF(AND(H$5&gt;=$D120,H$5&lt;=$E120,$F120="CO"),$F120,""))))))))))))</f>
        <v/>
      </c>
      <c r="I120" s="111" t="str">
        <f t="shared" ca="1" si="37"/>
        <v/>
      </c>
      <c r="J120" s="111" t="str">
        <f t="shared" ca="1" si="37"/>
        <v/>
      </c>
      <c r="K120" s="111" t="str">
        <f t="shared" ca="1" si="37"/>
        <v/>
      </c>
      <c r="L120" s="111" t="str">
        <f t="shared" si="37"/>
        <v>C</v>
      </c>
      <c r="M120" s="111" t="str">
        <f t="shared" si="37"/>
        <v>C</v>
      </c>
      <c r="N120" s="111" t="str">
        <f t="shared" ca="1" si="37"/>
        <v/>
      </c>
      <c r="O120" s="111" t="str">
        <f t="shared" ca="1" si="37"/>
        <v/>
      </c>
      <c r="P120" s="111" t="str">
        <f t="shared" ca="1" si="37"/>
        <v/>
      </c>
      <c r="Q120" s="111" t="str">
        <f t="shared" ca="1" si="37"/>
        <v/>
      </c>
      <c r="R120" s="111" t="str">
        <f t="shared" ca="1" si="37"/>
        <v/>
      </c>
      <c r="S120" s="111" t="str">
        <f t="shared" si="37"/>
        <v>C</v>
      </c>
      <c r="T120" s="111" t="str">
        <f t="shared" si="37"/>
        <v>C</v>
      </c>
      <c r="U120" s="111" t="str">
        <f t="shared" ca="1" si="37"/>
        <v/>
      </c>
      <c r="V120" s="111" t="str">
        <f t="shared" ca="1" si="37"/>
        <v/>
      </c>
      <c r="W120" s="111" t="str">
        <f t="shared" ca="1" si="37"/>
        <v/>
      </c>
      <c r="X120" s="111" t="str">
        <f t="shared" ca="1" si="36"/>
        <v/>
      </c>
      <c r="Y120" s="111" t="str">
        <f t="shared" ca="1" si="36"/>
        <v/>
      </c>
      <c r="Z120" s="111" t="str">
        <f t="shared" si="36"/>
        <v>C</v>
      </c>
      <c r="AA120" s="111" t="str">
        <f t="shared" si="36"/>
        <v>C</v>
      </c>
      <c r="AB120" s="111" t="str">
        <f t="shared" ca="1" si="36"/>
        <v/>
      </c>
      <c r="AC120" s="111" t="str">
        <f t="shared" ca="1" si="36"/>
        <v/>
      </c>
      <c r="AD120" s="111" t="str">
        <f t="shared" ca="1" si="36"/>
        <v/>
      </c>
      <c r="AE120" s="111" t="str">
        <f t="shared" ca="1" si="36"/>
        <v/>
      </c>
      <c r="AF120" s="111" t="str">
        <f t="shared" ca="1" si="36"/>
        <v/>
      </c>
      <c r="AG120" s="111" t="str">
        <f t="shared" si="36"/>
        <v>C</v>
      </c>
      <c r="AH120" s="111" t="str">
        <f t="shared" si="36"/>
        <v>C</v>
      </c>
      <c r="AI120" s="111" t="str">
        <f t="shared" ca="1" si="36"/>
        <v/>
      </c>
      <c r="AJ120" s="111" t="str">
        <f t="shared" ca="1" si="36"/>
        <v/>
      </c>
      <c r="AK120" s="111" t="str">
        <f t="shared" ca="1" si="36"/>
        <v/>
      </c>
      <c r="AL120" s="111" t="str">
        <f t="shared" ca="1" si="35"/>
        <v/>
      </c>
      <c r="AM120" s="111" t="str">
        <f t="shared" ca="1" si="35"/>
        <v/>
      </c>
      <c r="AN120" s="111" t="str">
        <f t="shared" si="35"/>
        <v>C</v>
      </c>
      <c r="AO120" s="111" t="str">
        <f t="shared" si="35"/>
        <v>C</v>
      </c>
      <c r="AP120" s="111" t="str">
        <f t="shared" ca="1" si="35"/>
        <v/>
      </c>
      <c r="AQ120" s="111" t="str">
        <f t="shared" ca="1" si="35"/>
        <v/>
      </c>
      <c r="AR120" s="111" t="str">
        <f t="shared" ca="1" si="35"/>
        <v/>
      </c>
      <c r="AS120" s="111" t="str">
        <f t="shared" ca="1" si="35"/>
        <v/>
      </c>
    </row>
    <row r="121" spans="2:45">
      <c r="B121" s="96"/>
      <c r="C121" s="97"/>
      <c r="D121" s="98"/>
      <c r="E121" s="99"/>
      <c r="F121" s="100" t="str">
        <f t="shared" ca="1" si="22"/>
        <v/>
      </c>
      <c r="G121" s="162">
        <f ca="1">IF(OR(F121="V",F121="M0.5",F121="F"),NETWORKDAYS(D121,E121,Calendrier!$N$5:$N$18)*0.5,NETWORKDAYS(D121,E121,Calendrier!$N$5:$N$18))</f>
        <v>0</v>
      </c>
      <c r="H121" s="111" t="str">
        <f t="shared" ca="1" si="37"/>
        <v/>
      </c>
      <c r="I121" s="111" t="str">
        <f t="shared" ca="1" si="37"/>
        <v/>
      </c>
      <c r="J121" s="111" t="str">
        <f t="shared" ca="1" si="37"/>
        <v/>
      </c>
      <c r="K121" s="111" t="str">
        <f t="shared" ca="1" si="37"/>
        <v/>
      </c>
      <c r="L121" s="111" t="str">
        <f t="shared" si="37"/>
        <v>C</v>
      </c>
      <c r="M121" s="111" t="str">
        <f t="shared" si="37"/>
        <v>C</v>
      </c>
      <c r="N121" s="111" t="str">
        <f t="shared" ca="1" si="37"/>
        <v/>
      </c>
      <c r="O121" s="111" t="str">
        <f t="shared" ca="1" si="37"/>
        <v/>
      </c>
      <c r="P121" s="111" t="str">
        <f t="shared" ca="1" si="37"/>
        <v/>
      </c>
      <c r="Q121" s="111" t="str">
        <f t="shared" ca="1" si="37"/>
        <v/>
      </c>
      <c r="R121" s="111" t="str">
        <f t="shared" ca="1" si="37"/>
        <v/>
      </c>
      <c r="S121" s="111" t="str">
        <f t="shared" si="37"/>
        <v>C</v>
      </c>
      <c r="T121" s="111" t="str">
        <f t="shared" si="37"/>
        <v>C</v>
      </c>
      <c r="U121" s="111" t="str">
        <f t="shared" ca="1" si="37"/>
        <v/>
      </c>
      <c r="V121" s="111" t="str">
        <f t="shared" ca="1" si="37"/>
        <v/>
      </c>
      <c r="W121" s="111" t="str">
        <f t="shared" ca="1" si="37"/>
        <v/>
      </c>
      <c r="X121" s="111" t="str">
        <f t="shared" ca="1" si="36"/>
        <v/>
      </c>
      <c r="Y121" s="111" t="str">
        <f t="shared" ca="1" si="36"/>
        <v/>
      </c>
      <c r="Z121" s="111" t="str">
        <f t="shared" si="36"/>
        <v>C</v>
      </c>
      <c r="AA121" s="111" t="str">
        <f t="shared" si="36"/>
        <v>C</v>
      </c>
      <c r="AB121" s="111" t="str">
        <f t="shared" ca="1" si="36"/>
        <v/>
      </c>
      <c r="AC121" s="111" t="str">
        <f t="shared" ca="1" si="36"/>
        <v/>
      </c>
      <c r="AD121" s="111" t="str">
        <f t="shared" ca="1" si="36"/>
        <v/>
      </c>
      <c r="AE121" s="111" t="str">
        <f t="shared" ca="1" si="36"/>
        <v/>
      </c>
      <c r="AF121" s="111" t="str">
        <f t="shared" ca="1" si="36"/>
        <v/>
      </c>
      <c r="AG121" s="111" t="str">
        <f t="shared" si="36"/>
        <v>C</v>
      </c>
      <c r="AH121" s="111" t="str">
        <f t="shared" si="36"/>
        <v>C</v>
      </c>
      <c r="AI121" s="111" t="str">
        <f t="shared" ca="1" si="36"/>
        <v/>
      </c>
      <c r="AJ121" s="111" t="str">
        <f t="shared" ca="1" si="36"/>
        <v/>
      </c>
      <c r="AK121" s="111" t="str">
        <f t="shared" ca="1" si="36"/>
        <v/>
      </c>
      <c r="AL121" s="111" t="str">
        <f t="shared" ca="1" si="35"/>
        <v/>
      </c>
      <c r="AM121" s="111" t="str">
        <f t="shared" ca="1" si="35"/>
        <v/>
      </c>
      <c r="AN121" s="111" t="str">
        <f t="shared" si="35"/>
        <v>C</v>
      </c>
      <c r="AO121" s="111" t="str">
        <f t="shared" si="35"/>
        <v>C</v>
      </c>
      <c r="AP121" s="111" t="str">
        <f t="shared" ca="1" si="35"/>
        <v/>
      </c>
      <c r="AQ121" s="111" t="str">
        <f t="shared" ca="1" si="35"/>
        <v/>
      </c>
      <c r="AR121" s="111" t="str">
        <f t="shared" ca="1" si="35"/>
        <v/>
      </c>
      <c r="AS121" s="111" t="str">
        <f t="shared" ca="1" si="35"/>
        <v/>
      </c>
    </row>
    <row r="122" spans="2:45">
      <c r="B122" s="96"/>
      <c r="C122" s="97"/>
      <c r="D122" s="98"/>
      <c r="E122" s="99"/>
      <c r="F122" s="100" t="str">
        <f t="shared" ca="1" si="22"/>
        <v/>
      </c>
      <c r="G122" s="162">
        <f ca="1">IF(OR(F122="V",F122="M0.5",F122="F"),NETWORKDAYS(D122,E122,Calendrier!$N$5:$N$18)*0.5,NETWORKDAYS(D122,E122,Calendrier!$N$5:$N$18))</f>
        <v>0</v>
      </c>
      <c r="H122" s="111" t="str">
        <f t="shared" ca="1" si="37"/>
        <v/>
      </c>
      <c r="I122" s="111" t="str">
        <f t="shared" ca="1" si="37"/>
        <v/>
      </c>
      <c r="J122" s="111" t="str">
        <f t="shared" ca="1" si="37"/>
        <v/>
      </c>
      <c r="K122" s="111" t="str">
        <f t="shared" ca="1" si="37"/>
        <v/>
      </c>
      <c r="L122" s="111" t="str">
        <f t="shared" si="37"/>
        <v>C</v>
      </c>
      <c r="M122" s="111" t="str">
        <f t="shared" si="37"/>
        <v>C</v>
      </c>
      <c r="N122" s="111" t="str">
        <f t="shared" ca="1" si="37"/>
        <v/>
      </c>
      <c r="O122" s="111" t="str">
        <f t="shared" ca="1" si="37"/>
        <v/>
      </c>
      <c r="P122" s="111" t="str">
        <f t="shared" ca="1" si="37"/>
        <v/>
      </c>
      <c r="Q122" s="111" t="str">
        <f t="shared" ca="1" si="37"/>
        <v/>
      </c>
      <c r="R122" s="111" t="str">
        <f t="shared" ca="1" si="37"/>
        <v/>
      </c>
      <c r="S122" s="111" t="str">
        <f t="shared" si="37"/>
        <v>C</v>
      </c>
      <c r="T122" s="111" t="str">
        <f t="shared" si="37"/>
        <v>C</v>
      </c>
      <c r="U122" s="111" t="str">
        <f t="shared" ca="1" si="37"/>
        <v/>
      </c>
      <c r="V122" s="111" t="str">
        <f t="shared" ca="1" si="37"/>
        <v/>
      </c>
      <c r="W122" s="111" t="str">
        <f t="shared" ca="1" si="37"/>
        <v/>
      </c>
      <c r="X122" s="111" t="str">
        <f t="shared" ca="1" si="36"/>
        <v/>
      </c>
      <c r="Y122" s="111" t="str">
        <f t="shared" ca="1" si="36"/>
        <v/>
      </c>
      <c r="Z122" s="111" t="str">
        <f t="shared" si="36"/>
        <v>C</v>
      </c>
      <c r="AA122" s="111" t="str">
        <f t="shared" si="36"/>
        <v>C</v>
      </c>
      <c r="AB122" s="111" t="str">
        <f t="shared" ca="1" si="36"/>
        <v/>
      </c>
      <c r="AC122" s="111" t="str">
        <f t="shared" ca="1" si="36"/>
        <v/>
      </c>
      <c r="AD122" s="111" t="str">
        <f t="shared" ca="1" si="36"/>
        <v/>
      </c>
      <c r="AE122" s="111" t="str">
        <f t="shared" ca="1" si="36"/>
        <v/>
      </c>
      <c r="AF122" s="111" t="str">
        <f t="shared" ca="1" si="36"/>
        <v/>
      </c>
      <c r="AG122" s="111" t="str">
        <f t="shared" si="36"/>
        <v>C</v>
      </c>
      <c r="AH122" s="111" t="str">
        <f t="shared" si="36"/>
        <v>C</v>
      </c>
      <c r="AI122" s="111" t="str">
        <f t="shared" ca="1" si="36"/>
        <v/>
      </c>
      <c r="AJ122" s="111" t="str">
        <f t="shared" ca="1" si="36"/>
        <v/>
      </c>
      <c r="AK122" s="111" t="str">
        <f t="shared" ca="1" si="36"/>
        <v/>
      </c>
      <c r="AL122" s="111" t="str">
        <f t="shared" ca="1" si="35"/>
        <v/>
      </c>
      <c r="AM122" s="111" t="str">
        <f t="shared" ca="1" si="35"/>
        <v/>
      </c>
      <c r="AN122" s="111" t="str">
        <f t="shared" si="35"/>
        <v>C</v>
      </c>
      <c r="AO122" s="111" t="str">
        <f t="shared" si="35"/>
        <v>C</v>
      </c>
      <c r="AP122" s="111" t="str">
        <f t="shared" ca="1" si="35"/>
        <v/>
      </c>
      <c r="AQ122" s="111" t="str">
        <f t="shared" ca="1" si="35"/>
        <v/>
      </c>
      <c r="AR122" s="111" t="str">
        <f t="shared" ca="1" si="35"/>
        <v/>
      </c>
      <c r="AS122" s="111" t="str">
        <f t="shared" ca="1" si="35"/>
        <v/>
      </c>
    </row>
    <row r="123" spans="2:45">
      <c r="B123" s="96"/>
      <c r="C123" s="97"/>
      <c r="D123" s="98"/>
      <c r="E123" s="99"/>
      <c r="F123" s="100" t="str">
        <f t="shared" ca="1" si="22"/>
        <v/>
      </c>
      <c r="G123" s="162">
        <f ca="1">IF(OR(F123="V",F123="M0.5",F123="F"),NETWORKDAYS(D123,E123,Calendrier!$N$5:$N$18)*0.5,NETWORKDAYS(D123,E123,Calendrier!$N$5:$N$18))</f>
        <v>0</v>
      </c>
      <c r="H123" s="111" t="str">
        <f t="shared" ca="1" si="37"/>
        <v/>
      </c>
      <c r="I123" s="111" t="str">
        <f t="shared" ca="1" si="37"/>
        <v/>
      </c>
      <c r="J123" s="111" t="str">
        <f t="shared" ca="1" si="37"/>
        <v/>
      </c>
      <c r="K123" s="111" t="str">
        <f t="shared" ca="1" si="37"/>
        <v/>
      </c>
      <c r="L123" s="111" t="str">
        <f t="shared" si="37"/>
        <v>C</v>
      </c>
      <c r="M123" s="111" t="str">
        <f t="shared" si="37"/>
        <v>C</v>
      </c>
      <c r="N123" s="111" t="str">
        <f t="shared" ca="1" si="37"/>
        <v/>
      </c>
      <c r="O123" s="111" t="str">
        <f t="shared" ca="1" si="37"/>
        <v/>
      </c>
      <c r="P123" s="111" t="str">
        <f t="shared" ca="1" si="37"/>
        <v/>
      </c>
      <c r="Q123" s="111" t="str">
        <f t="shared" ca="1" si="37"/>
        <v/>
      </c>
      <c r="R123" s="111" t="str">
        <f t="shared" ca="1" si="37"/>
        <v/>
      </c>
      <c r="S123" s="111" t="str">
        <f t="shared" si="37"/>
        <v>C</v>
      </c>
      <c r="T123" s="111" t="str">
        <f t="shared" si="37"/>
        <v>C</v>
      </c>
      <c r="U123" s="111" t="str">
        <f t="shared" ca="1" si="37"/>
        <v/>
      </c>
      <c r="V123" s="111" t="str">
        <f t="shared" ca="1" si="37"/>
        <v/>
      </c>
      <c r="W123" s="111" t="str">
        <f t="shared" ca="1" si="37"/>
        <v/>
      </c>
      <c r="X123" s="111" t="str">
        <f t="shared" ca="1" si="36"/>
        <v/>
      </c>
      <c r="Y123" s="111" t="str">
        <f t="shared" ca="1" si="36"/>
        <v/>
      </c>
      <c r="Z123" s="111" t="str">
        <f t="shared" si="36"/>
        <v>C</v>
      </c>
      <c r="AA123" s="111" t="str">
        <f t="shared" si="36"/>
        <v>C</v>
      </c>
      <c r="AB123" s="111" t="str">
        <f t="shared" ca="1" si="36"/>
        <v/>
      </c>
      <c r="AC123" s="111" t="str">
        <f t="shared" ca="1" si="36"/>
        <v/>
      </c>
      <c r="AD123" s="111" t="str">
        <f t="shared" ca="1" si="36"/>
        <v/>
      </c>
      <c r="AE123" s="111" t="str">
        <f t="shared" ca="1" si="36"/>
        <v/>
      </c>
      <c r="AF123" s="111" t="str">
        <f t="shared" ca="1" si="36"/>
        <v/>
      </c>
      <c r="AG123" s="111" t="str">
        <f t="shared" si="36"/>
        <v>C</v>
      </c>
      <c r="AH123" s="111" t="str">
        <f t="shared" si="36"/>
        <v>C</v>
      </c>
      <c r="AI123" s="111" t="str">
        <f t="shared" ca="1" si="36"/>
        <v/>
      </c>
      <c r="AJ123" s="111" t="str">
        <f t="shared" ca="1" si="36"/>
        <v/>
      </c>
      <c r="AK123" s="111" t="str">
        <f t="shared" ca="1" si="36"/>
        <v/>
      </c>
      <c r="AL123" s="111" t="str">
        <f t="shared" ca="1" si="35"/>
        <v/>
      </c>
      <c r="AM123" s="111" t="str">
        <f t="shared" ca="1" si="35"/>
        <v/>
      </c>
      <c r="AN123" s="111" t="str">
        <f t="shared" si="35"/>
        <v>C</v>
      </c>
      <c r="AO123" s="111" t="str">
        <f t="shared" si="35"/>
        <v>C</v>
      </c>
      <c r="AP123" s="111" t="str">
        <f t="shared" ca="1" si="35"/>
        <v/>
      </c>
      <c r="AQ123" s="111" t="str">
        <f t="shared" ca="1" si="35"/>
        <v/>
      </c>
      <c r="AR123" s="111" t="str">
        <f t="shared" ca="1" si="35"/>
        <v/>
      </c>
      <c r="AS123" s="111" t="str">
        <f t="shared" ca="1" si="35"/>
        <v/>
      </c>
    </row>
    <row r="124" spans="2:45">
      <c r="B124" s="96"/>
      <c r="C124" s="97"/>
      <c r="D124" s="98"/>
      <c r="E124" s="99"/>
      <c r="F124" s="100" t="str">
        <f t="shared" ca="1" si="22"/>
        <v/>
      </c>
      <c r="G124" s="162">
        <f ca="1">IF(OR(F124="V",F124="M0.5",F124="F"),NETWORKDAYS(D124,E124,Calendrier!$N$5:$N$18)*0.5,NETWORKDAYS(D124,E124,Calendrier!$N$5:$N$18))</f>
        <v>0</v>
      </c>
      <c r="H124" s="111" t="str">
        <f t="shared" ca="1" si="37"/>
        <v/>
      </c>
      <c r="I124" s="111" t="str">
        <f t="shared" ca="1" si="37"/>
        <v/>
      </c>
      <c r="J124" s="111" t="str">
        <f t="shared" ca="1" si="37"/>
        <v/>
      </c>
      <c r="K124" s="111" t="str">
        <f t="shared" ca="1" si="37"/>
        <v/>
      </c>
      <c r="L124" s="111" t="str">
        <f t="shared" si="37"/>
        <v>C</v>
      </c>
      <c r="M124" s="111" t="str">
        <f t="shared" si="37"/>
        <v>C</v>
      </c>
      <c r="N124" s="111" t="str">
        <f t="shared" ca="1" si="37"/>
        <v/>
      </c>
      <c r="O124" s="111" t="str">
        <f t="shared" ca="1" si="37"/>
        <v/>
      </c>
      <c r="P124" s="111" t="str">
        <f t="shared" ca="1" si="37"/>
        <v/>
      </c>
      <c r="Q124" s="111" t="str">
        <f t="shared" ca="1" si="37"/>
        <v/>
      </c>
      <c r="R124" s="111" t="str">
        <f t="shared" ca="1" si="37"/>
        <v/>
      </c>
      <c r="S124" s="111" t="str">
        <f t="shared" si="37"/>
        <v>C</v>
      </c>
      <c r="T124" s="111" t="str">
        <f t="shared" si="37"/>
        <v>C</v>
      </c>
      <c r="U124" s="111" t="str">
        <f t="shared" ca="1" si="37"/>
        <v/>
      </c>
      <c r="V124" s="111" t="str">
        <f t="shared" ca="1" si="37"/>
        <v/>
      </c>
      <c r="W124" s="111" t="str">
        <f t="shared" ca="1" si="37"/>
        <v/>
      </c>
      <c r="X124" s="111" t="str">
        <f t="shared" ca="1" si="36"/>
        <v/>
      </c>
      <c r="Y124" s="111" t="str">
        <f t="shared" ca="1" si="36"/>
        <v/>
      </c>
      <c r="Z124" s="111" t="str">
        <f t="shared" si="36"/>
        <v>C</v>
      </c>
      <c r="AA124" s="111" t="str">
        <f t="shared" si="36"/>
        <v>C</v>
      </c>
      <c r="AB124" s="111" t="str">
        <f t="shared" ca="1" si="36"/>
        <v/>
      </c>
      <c r="AC124" s="111" t="str">
        <f t="shared" ca="1" si="36"/>
        <v/>
      </c>
      <c r="AD124" s="111" t="str">
        <f t="shared" ca="1" si="36"/>
        <v/>
      </c>
      <c r="AE124" s="111" t="str">
        <f t="shared" ca="1" si="36"/>
        <v/>
      </c>
      <c r="AF124" s="111" t="str">
        <f t="shared" ca="1" si="36"/>
        <v/>
      </c>
      <c r="AG124" s="111" t="str">
        <f t="shared" si="36"/>
        <v>C</v>
      </c>
      <c r="AH124" s="111" t="str">
        <f t="shared" si="36"/>
        <v>C</v>
      </c>
      <c r="AI124" s="111" t="str">
        <f t="shared" ca="1" si="36"/>
        <v/>
      </c>
      <c r="AJ124" s="111" t="str">
        <f t="shared" ca="1" si="36"/>
        <v/>
      </c>
      <c r="AK124" s="111" t="str">
        <f t="shared" ca="1" si="36"/>
        <v/>
      </c>
      <c r="AL124" s="111" t="str">
        <f t="shared" ca="1" si="35"/>
        <v/>
      </c>
      <c r="AM124" s="111" t="str">
        <f t="shared" ca="1" si="35"/>
        <v/>
      </c>
      <c r="AN124" s="111" t="str">
        <f t="shared" si="35"/>
        <v>C</v>
      </c>
      <c r="AO124" s="111" t="str">
        <f t="shared" si="35"/>
        <v>C</v>
      </c>
      <c r="AP124" s="111" t="str">
        <f t="shared" ca="1" si="35"/>
        <v/>
      </c>
      <c r="AQ124" s="111" t="str">
        <f t="shared" ca="1" si="35"/>
        <v/>
      </c>
      <c r="AR124" s="111" t="str">
        <f t="shared" ca="1" si="35"/>
        <v/>
      </c>
      <c r="AS124" s="111" t="str">
        <f t="shared" ca="1" si="35"/>
        <v/>
      </c>
    </row>
    <row r="125" spans="2:45">
      <c r="B125" s="96"/>
      <c r="C125" s="97"/>
      <c r="D125" s="98"/>
      <c r="E125" s="99"/>
      <c r="F125" s="100" t="str">
        <f t="shared" ca="1" si="22"/>
        <v/>
      </c>
      <c r="G125" s="162">
        <f ca="1">IF(OR(F125="V",F125="M0.5",F125="F"),NETWORKDAYS(D125,E125,Calendrier!$N$5:$N$18)*0.5,NETWORKDAYS(D125,E125,Calendrier!$N$5:$N$18))</f>
        <v>0</v>
      </c>
      <c r="H125" s="111" t="str">
        <f t="shared" ca="1" si="37"/>
        <v/>
      </c>
      <c r="I125" s="111" t="str">
        <f t="shared" ca="1" si="37"/>
        <v/>
      </c>
      <c r="J125" s="111" t="str">
        <f t="shared" ca="1" si="37"/>
        <v/>
      </c>
      <c r="K125" s="111" t="str">
        <f t="shared" ca="1" si="37"/>
        <v/>
      </c>
      <c r="L125" s="111" t="str">
        <f t="shared" si="37"/>
        <v>C</v>
      </c>
      <c r="M125" s="111" t="str">
        <f t="shared" si="37"/>
        <v>C</v>
      </c>
      <c r="N125" s="111" t="str">
        <f t="shared" ca="1" si="37"/>
        <v/>
      </c>
      <c r="O125" s="111" t="str">
        <f t="shared" ca="1" si="37"/>
        <v/>
      </c>
      <c r="P125" s="111" t="str">
        <f t="shared" ca="1" si="37"/>
        <v/>
      </c>
      <c r="Q125" s="111" t="str">
        <f t="shared" ca="1" si="37"/>
        <v/>
      </c>
      <c r="R125" s="111" t="str">
        <f t="shared" ca="1" si="37"/>
        <v/>
      </c>
      <c r="S125" s="111" t="str">
        <f t="shared" si="37"/>
        <v>C</v>
      </c>
      <c r="T125" s="111" t="str">
        <f t="shared" si="37"/>
        <v>C</v>
      </c>
      <c r="U125" s="111" t="str">
        <f t="shared" ca="1" si="37"/>
        <v/>
      </c>
      <c r="V125" s="111" t="str">
        <f t="shared" ca="1" si="37"/>
        <v/>
      </c>
      <c r="W125" s="111" t="str">
        <f t="shared" ca="1" si="37"/>
        <v/>
      </c>
      <c r="X125" s="111" t="str">
        <f t="shared" ca="1" si="36"/>
        <v/>
      </c>
      <c r="Y125" s="111" t="str">
        <f t="shared" ca="1" si="36"/>
        <v/>
      </c>
      <c r="Z125" s="111" t="str">
        <f t="shared" si="36"/>
        <v>C</v>
      </c>
      <c r="AA125" s="111" t="str">
        <f t="shared" si="36"/>
        <v>C</v>
      </c>
      <c r="AB125" s="111" t="str">
        <f t="shared" ca="1" si="36"/>
        <v/>
      </c>
      <c r="AC125" s="111" t="str">
        <f t="shared" ca="1" si="36"/>
        <v/>
      </c>
      <c r="AD125" s="111" t="str">
        <f t="shared" ca="1" si="36"/>
        <v/>
      </c>
      <c r="AE125" s="111" t="str">
        <f t="shared" ca="1" si="36"/>
        <v/>
      </c>
      <c r="AF125" s="111" t="str">
        <f t="shared" ca="1" si="36"/>
        <v/>
      </c>
      <c r="AG125" s="111" t="str">
        <f t="shared" si="36"/>
        <v>C</v>
      </c>
      <c r="AH125" s="111" t="str">
        <f t="shared" si="36"/>
        <v>C</v>
      </c>
      <c r="AI125" s="111" t="str">
        <f t="shared" ca="1" si="36"/>
        <v/>
      </c>
      <c r="AJ125" s="111" t="str">
        <f t="shared" ca="1" si="36"/>
        <v/>
      </c>
      <c r="AK125" s="111" t="str">
        <f t="shared" ca="1" si="36"/>
        <v/>
      </c>
      <c r="AL125" s="111" t="str">
        <f t="shared" ca="1" si="35"/>
        <v/>
      </c>
      <c r="AM125" s="111" t="str">
        <f t="shared" ca="1" si="35"/>
        <v/>
      </c>
      <c r="AN125" s="111" t="str">
        <f t="shared" si="35"/>
        <v>C</v>
      </c>
      <c r="AO125" s="111" t="str">
        <f t="shared" si="35"/>
        <v>C</v>
      </c>
      <c r="AP125" s="111" t="str">
        <f t="shared" ca="1" si="35"/>
        <v/>
      </c>
      <c r="AQ125" s="111" t="str">
        <f t="shared" ca="1" si="35"/>
        <v/>
      </c>
      <c r="AR125" s="111" t="str">
        <f t="shared" ca="1" si="35"/>
        <v/>
      </c>
      <c r="AS125" s="111" t="str">
        <f t="shared" ca="1" si="35"/>
        <v/>
      </c>
    </row>
    <row r="126" spans="2:45">
      <c r="B126" s="96"/>
      <c r="C126" s="97"/>
      <c r="D126" s="98"/>
      <c r="E126" s="99"/>
      <c r="F126" s="100" t="str">
        <f t="shared" ca="1" si="22"/>
        <v/>
      </c>
      <c r="G126" s="162">
        <f ca="1">IF(OR(F126="V",F126="M0.5",F126="F"),NETWORKDAYS(D126,E126,Calendrier!$N$5:$N$18)*0.5,NETWORKDAYS(D126,E126,Calendrier!$N$5:$N$18))</f>
        <v>0</v>
      </c>
      <c r="H126" s="111" t="str">
        <f t="shared" ca="1" si="37"/>
        <v/>
      </c>
      <c r="I126" s="111" t="str">
        <f t="shared" ca="1" si="37"/>
        <v/>
      </c>
      <c r="J126" s="111" t="str">
        <f t="shared" ca="1" si="37"/>
        <v/>
      </c>
      <c r="K126" s="111" t="str">
        <f t="shared" ca="1" si="37"/>
        <v/>
      </c>
      <c r="L126" s="111" t="str">
        <f t="shared" si="37"/>
        <v>C</v>
      </c>
      <c r="M126" s="111" t="str">
        <f t="shared" si="37"/>
        <v>C</v>
      </c>
      <c r="N126" s="111" t="str">
        <f t="shared" ca="1" si="37"/>
        <v/>
      </c>
      <c r="O126" s="111" t="str">
        <f t="shared" ca="1" si="37"/>
        <v/>
      </c>
      <c r="P126" s="111" t="str">
        <f t="shared" ca="1" si="37"/>
        <v/>
      </c>
      <c r="Q126" s="111" t="str">
        <f t="shared" ca="1" si="37"/>
        <v/>
      </c>
      <c r="R126" s="111" t="str">
        <f t="shared" ca="1" si="37"/>
        <v/>
      </c>
      <c r="S126" s="111" t="str">
        <f t="shared" si="37"/>
        <v>C</v>
      </c>
      <c r="T126" s="111" t="str">
        <f t="shared" si="37"/>
        <v>C</v>
      </c>
      <c r="U126" s="111" t="str">
        <f t="shared" ca="1" si="37"/>
        <v/>
      </c>
      <c r="V126" s="111" t="str">
        <f t="shared" ca="1" si="37"/>
        <v/>
      </c>
      <c r="W126" s="111" t="str">
        <f t="shared" ca="1" si="37"/>
        <v/>
      </c>
      <c r="X126" s="111" t="str">
        <f t="shared" ca="1" si="36"/>
        <v/>
      </c>
      <c r="Y126" s="111" t="str">
        <f t="shared" ca="1" si="36"/>
        <v/>
      </c>
      <c r="Z126" s="111" t="str">
        <f t="shared" si="36"/>
        <v>C</v>
      </c>
      <c r="AA126" s="111" t="str">
        <f t="shared" si="36"/>
        <v>C</v>
      </c>
      <c r="AB126" s="111" t="str">
        <f t="shared" ca="1" si="36"/>
        <v/>
      </c>
      <c r="AC126" s="111" t="str">
        <f t="shared" ca="1" si="36"/>
        <v/>
      </c>
      <c r="AD126" s="111" t="str">
        <f t="shared" ca="1" si="36"/>
        <v/>
      </c>
      <c r="AE126" s="111" t="str">
        <f t="shared" ca="1" si="36"/>
        <v/>
      </c>
      <c r="AF126" s="111" t="str">
        <f t="shared" ca="1" si="36"/>
        <v/>
      </c>
      <c r="AG126" s="111" t="str">
        <f t="shared" si="36"/>
        <v>C</v>
      </c>
      <c r="AH126" s="111" t="str">
        <f t="shared" si="36"/>
        <v>C</v>
      </c>
      <c r="AI126" s="111" t="str">
        <f t="shared" ca="1" si="36"/>
        <v/>
      </c>
      <c r="AJ126" s="111" t="str">
        <f t="shared" ca="1" si="36"/>
        <v/>
      </c>
      <c r="AK126" s="111" t="str">
        <f t="shared" ca="1" si="36"/>
        <v/>
      </c>
      <c r="AL126" s="111" t="str">
        <f t="shared" ca="1" si="35"/>
        <v/>
      </c>
      <c r="AM126" s="111" t="str">
        <f t="shared" ca="1" si="35"/>
        <v/>
      </c>
      <c r="AN126" s="111" t="str">
        <f t="shared" si="35"/>
        <v>C</v>
      </c>
      <c r="AO126" s="111" t="str">
        <f t="shared" si="35"/>
        <v>C</v>
      </c>
      <c r="AP126" s="111" t="str">
        <f t="shared" ca="1" si="35"/>
        <v/>
      </c>
      <c r="AQ126" s="111" t="str">
        <f t="shared" ca="1" si="35"/>
        <v/>
      </c>
      <c r="AR126" s="111" t="str">
        <f t="shared" ca="1" si="35"/>
        <v/>
      </c>
      <c r="AS126" s="111" t="str">
        <f t="shared" ca="1" si="35"/>
        <v/>
      </c>
    </row>
    <row r="127" spans="2:45">
      <c r="B127" s="96"/>
      <c r="C127" s="97"/>
      <c r="D127" s="98"/>
      <c r="E127" s="99"/>
      <c r="F127" s="100" t="str">
        <f t="shared" ca="1" si="22"/>
        <v/>
      </c>
      <c r="G127" s="162">
        <f ca="1">IF(OR(F127="V",F127="M0.5",F127="F"),NETWORKDAYS(D127,E127,Calendrier!$N$5:$N$18)*0.5,NETWORKDAYS(D127,E127,Calendrier!$N$5:$N$18))</f>
        <v>0</v>
      </c>
      <c r="H127" s="111" t="str">
        <f t="shared" ca="1" si="37"/>
        <v/>
      </c>
      <c r="I127" s="111" t="str">
        <f t="shared" ca="1" si="37"/>
        <v/>
      </c>
      <c r="J127" s="111" t="str">
        <f t="shared" ca="1" si="37"/>
        <v/>
      </c>
      <c r="K127" s="111" t="str">
        <f t="shared" ca="1" si="37"/>
        <v/>
      </c>
      <c r="L127" s="111" t="str">
        <f t="shared" si="37"/>
        <v>C</v>
      </c>
      <c r="M127" s="111" t="str">
        <f t="shared" si="37"/>
        <v>C</v>
      </c>
      <c r="N127" s="111" t="str">
        <f t="shared" ca="1" si="37"/>
        <v/>
      </c>
      <c r="O127" s="111" t="str">
        <f t="shared" ca="1" si="37"/>
        <v/>
      </c>
      <c r="P127" s="111" t="str">
        <f t="shared" ca="1" si="37"/>
        <v/>
      </c>
      <c r="Q127" s="111" t="str">
        <f t="shared" ca="1" si="37"/>
        <v/>
      </c>
      <c r="R127" s="111" t="str">
        <f t="shared" ca="1" si="37"/>
        <v/>
      </c>
      <c r="S127" s="111" t="str">
        <f t="shared" si="37"/>
        <v>C</v>
      </c>
      <c r="T127" s="111" t="str">
        <f t="shared" si="37"/>
        <v>C</v>
      </c>
      <c r="U127" s="111" t="str">
        <f t="shared" ca="1" si="37"/>
        <v/>
      </c>
      <c r="V127" s="111" t="str">
        <f t="shared" ca="1" si="37"/>
        <v/>
      </c>
      <c r="W127" s="111" t="str">
        <f t="shared" ca="1" si="37"/>
        <v/>
      </c>
      <c r="X127" s="111" t="str">
        <f t="shared" ca="1" si="36"/>
        <v/>
      </c>
      <c r="Y127" s="111" t="str">
        <f t="shared" ca="1" si="36"/>
        <v/>
      </c>
      <c r="Z127" s="111" t="str">
        <f t="shared" si="36"/>
        <v>C</v>
      </c>
      <c r="AA127" s="111" t="str">
        <f t="shared" si="36"/>
        <v>C</v>
      </c>
      <c r="AB127" s="111" t="str">
        <f t="shared" ca="1" si="36"/>
        <v/>
      </c>
      <c r="AC127" s="111" t="str">
        <f t="shared" ca="1" si="36"/>
        <v/>
      </c>
      <c r="AD127" s="111" t="str">
        <f t="shared" ca="1" si="36"/>
        <v/>
      </c>
      <c r="AE127" s="111" t="str">
        <f t="shared" ca="1" si="36"/>
        <v/>
      </c>
      <c r="AF127" s="111" t="str">
        <f t="shared" ca="1" si="36"/>
        <v/>
      </c>
      <c r="AG127" s="111" t="str">
        <f t="shared" si="36"/>
        <v>C</v>
      </c>
      <c r="AH127" s="111" t="str">
        <f t="shared" si="36"/>
        <v>C</v>
      </c>
      <c r="AI127" s="111" t="str">
        <f t="shared" ca="1" si="36"/>
        <v/>
      </c>
      <c r="AJ127" s="111" t="str">
        <f t="shared" ca="1" si="36"/>
        <v/>
      </c>
      <c r="AK127" s="111" t="str">
        <f t="shared" ca="1" si="36"/>
        <v/>
      </c>
      <c r="AL127" s="111" t="str">
        <f t="shared" ca="1" si="35"/>
        <v/>
      </c>
      <c r="AM127" s="111" t="str">
        <f t="shared" ca="1" si="35"/>
        <v/>
      </c>
      <c r="AN127" s="111" t="str">
        <f t="shared" si="35"/>
        <v>C</v>
      </c>
      <c r="AO127" s="111" t="str">
        <f t="shared" si="35"/>
        <v>C</v>
      </c>
      <c r="AP127" s="111" t="str">
        <f t="shared" ca="1" si="35"/>
        <v/>
      </c>
      <c r="AQ127" s="111" t="str">
        <f t="shared" ca="1" si="35"/>
        <v/>
      </c>
      <c r="AR127" s="111" t="str">
        <f t="shared" ca="1" si="35"/>
        <v/>
      </c>
      <c r="AS127" s="111" t="str">
        <f t="shared" ca="1" si="35"/>
        <v/>
      </c>
    </row>
    <row r="128" spans="2:45">
      <c r="B128" s="96"/>
      <c r="C128" s="97"/>
      <c r="D128" s="98"/>
      <c r="E128" s="99"/>
      <c r="F128" s="100" t="str">
        <f t="shared" ca="1" si="22"/>
        <v/>
      </c>
      <c r="G128" s="162">
        <f ca="1">IF(OR(F128="V",F128="M0.5",F128="F"),NETWORKDAYS(D128,E128,Calendrier!$N$5:$N$18)*0.5,NETWORKDAYS(D128,E128,Calendrier!$N$5:$N$18))</f>
        <v>0</v>
      </c>
      <c r="H128" s="111" t="str">
        <f t="shared" ca="1" si="37"/>
        <v/>
      </c>
      <c r="I128" s="111" t="str">
        <f t="shared" ca="1" si="37"/>
        <v/>
      </c>
      <c r="J128" s="111" t="str">
        <f t="shared" ca="1" si="37"/>
        <v/>
      </c>
      <c r="K128" s="111" t="str">
        <f t="shared" ca="1" si="37"/>
        <v/>
      </c>
      <c r="L128" s="111" t="str">
        <f t="shared" si="37"/>
        <v>C</v>
      </c>
      <c r="M128" s="111" t="str">
        <f t="shared" si="37"/>
        <v>C</v>
      </c>
      <c r="N128" s="111" t="str">
        <f t="shared" ca="1" si="37"/>
        <v/>
      </c>
      <c r="O128" s="111" t="str">
        <f t="shared" ca="1" si="37"/>
        <v/>
      </c>
      <c r="P128" s="111" t="str">
        <f t="shared" ca="1" si="37"/>
        <v/>
      </c>
      <c r="Q128" s="111" t="str">
        <f t="shared" ca="1" si="37"/>
        <v/>
      </c>
      <c r="R128" s="111" t="str">
        <f t="shared" ca="1" si="37"/>
        <v/>
      </c>
      <c r="S128" s="111" t="str">
        <f t="shared" si="37"/>
        <v>C</v>
      </c>
      <c r="T128" s="111" t="str">
        <f t="shared" si="37"/>
        <v>C</v>
      </c>
      <c r="U128" s="111" t="str">
        <f t="shared" ca="1" si="37"/>
        <v/>
      </c>
      <c r="V128" s="111" t="str">
        <f t="shared" ca="1" si="37"/>
        <v/>
      </c>
      <c r="W128" s="111" t="str">
        <f t="shared" ca="1" si="37"/>
        <v/>
      </c>
      <c r="X128" s="111" t="str">
        <f t="shared" ca="1" si="36"/>
        <v/>
      </c>
      <c r="Y128" s="111" t="str">
        <f t="shared" ca="1" si="36"/>
        <v/>
      </c>
      <c r="Z128" s="111" t="str">
        <f t="shared" si="36"/>
        <v>C</v>
      </c>
      <c r="AA128" s="111" t="str">
        <f t="shared" si="36"/>
        <v>C</v>
      </c>
      <c r="AB128" s="111" t="str">
        <f t="shared" ca="1" si="36"/>
        <v/>
      </c>
      <c r="AC128" s="111" t="str">
        <f t="shared" ca="1" si="36"/>
        <v/>
      </c>
      <c r="AD128" s="111" t="str">
        <f t="shared" ca="1" si="36"/>
        <v/>
      </c>
      <c r="AE128" s="111" t="str">
        <f t="shared" ca="1" si="36"/>
        <v/>
      </c>
      <c r="AF128" s="111" t="str">
        <f t="shared" ca="1" si="36"/>
        <v/>
      </c>
      <c r="AG128" s="111" t="str">
        <f t="shared" si="36"/>
        <v>C</v>
      </c>
      <c r="AH128" s="111" t="str">
        <f t="shared" si="36"/>
        <v>C</v>
      </c>
      <c r="AI128" s="111" t="str">
        <f t="shared" ca="1" si="36"/>
        <v/>
      </c>
      <c r="AJ128" s="111" t="str">
        <f t="shared" ca="1" si="36"/>
        <v/>
      </c>
      <c r="AK128" s="111" t="str">
        <f t="shared" ca="1" si="36"/>
        <v/>
      </c>
      <c r="AL128" s="111" t="str">
        <f t="shared" ca="1" si="35"/>
        <v/>
      </c>
      <c r="AM128" s="111" t="str">
        <f t="shared" ca="1" si="35"/>
        <v/>
      </c>
      <c r="AN128" s="111" t="str">
        <f t="shared" si="35"/>
        <v>C</v>
      </c>
      <c r="AO128" s="111" t="str">
        <f t="shared" si="35"/>
        <v>C</v>
      </c>
      <c r="AP128" s="111" t="str">
        <f t="shared" ca="1" si="35"/>
        <v/>
      </c>
      <c r="AQ128" s="111" t="str">
        <f t="shared" ca="1" si="35"/>
        <v/>
      </c>
      <c r="AR128" s="111" t="str">
        <f t="shared" ca="1" si="35"/>
        <v/>
      </c>
      <c r="AS128" s="111" t="str">
        <f t="shared" ca="1" si="35"/>
        <v/>
      </c>
    </row>
    <row r="129" spans="2:45">
      <c r="B129" s="96"/>
      <c r="C129" s="97"/>
      <c r="D129" s="98"/>
      <c r="E129" s="99"/>
      <c r="F129" s="100" t="str">
        <f t="shared" ca="1" si="22"/>
        <v/>
      </c>
      <c r="G129" s="162">
        <f ca="1">IF(OR(F129="V",F129="M0.5",F129="F"),NETWORKDAYS(D129,E129,Calendrier!$N$5:$N$18)*0.5,NETWORKDAYS(D129,E129,Calendrier!$N$5:$N$18))</f>
        <v>0</v>
      </c>
      <c r="H129" s="111" t="str">
        <f t="shared" ca="1" si="37"/>
        <v/>
      </c>
      <c r="I129" s="111" t="str">
        <f t="shared" ca="1" si="37"/>
        <v/>
      </c>
      <c r="J129" s="111" t="str">
        <f t="shared" ca="1" si="37"/>
        <v/>
      </c>
      <c r="K129" s="111" t="str">
        <f t="shared" ca="1" si="37"/>
        <v/>
      </c>
      <c r="L129" s="111" t="str">
        <f t="shared" si="37"/>
        <v>C</v>
      </c>
      <c r="M129" s="111" t="str">
        <f t="shared" si="37"/>
        <v>C</v>
      </c>
      <c r="N129" s="111" t="str">
        <f t="shared" ca="1" si="37"/>
        <v/>
      </c>
      <c r="O129" s="111" t="str">
        <f t="shared" ca="1" si="37"/>
        <v/>
      </c>
      <c r="P129" s="111" t="str">
        <f t="shared" ca="1" si="37"/>
        <v/>
      </c>
      <c r="Q129" s="111" t="str">
        <f t="shared" ca="1" si="37"/>
        <v/>
      </c>
      <c r="R129" s="111" t="str">
        <f t="shared" ca="1" si="37"/>
        <v/>
      </c>
      <c r="S129" s="111" t="str">
        <f t="shared" si="37"/>
        <v>C</v>
      </c>
      <c r="T129" s="111" t="str">
        <f t="shared" si="37"/>
        <v>C</v>
      </c>
      <c r="U129" s="111" t="str">
        <f t="shared" ca="1" si="37"/>
        <v/>
      </c>
      <c r="V129" s="111" t="str">
        <f t="shared" ca="1" si="37"/>
        <v/>
      </c>
      <c r="W129" s="111" t="str">
        <f t="shared" ca="1" si="37"/>
        <v/>
      </c>
      <c r="X129" s="111" t="str">
        <f t="shared" ca="1" si="36"/>
        <v/>
      </c>
      <c r="Y129" s="111" t="str">
        <f t="shared" ca="1" si="36"/>
        <v/>
      </c>
      <c r="Z129" s="111" t="str">
        <f t="shared" si="36"/>
        <v>C</v>
      </c>
      <c r="AA129" s="111" t="str">
        <f t="shared" si="36"/>
        <v>C</v>
      </c>
      <c r="AB129" s="111" t="str">
        <f t="shared" ca="1" si="36"/>
        <v/>
      </c>
      <c r="AC129" s="111" t="str">
        <f t="shared" ca="1" si="36"/>
        <v/>
      </c>
      <c r="AD129" s="111" t="str">
        <f t="shared" ca="1" si="36"/>
        <v/>
      </c>
      <c r="AE129" s="111" t="str">
        <f t="shared" ca="1" si="36"/>
        <v/>
      </c>
      <c r="AF129" s="111" t="str">
        <f t="shared" ca="1" si="36"/>
        <v/>
      </c>
      <c r="AG129" s="111" t="str">
        <f t="shared" si="36"/>
        <v>C</v>
      </c>
      <c r="AH129" s="111" t="str">
        <f t="shared" si="36"/>
        <v>C</v>
      </c>
      <c r="AI129" s="111" t="str">
        <f t="shared" ca="1" si="36"/>
        <v/>
      </c>
      <c r="AJ129" s="111" t="str">
        <f t="shared" ca="1" si="36"/>
        <v/>
      </c>
      <c r="AK129" s="111" t="str">
        <f t="shared" ca="1" si="36"/>
        <v/>
      </c>
      <c r="AL129" s="111" t="str">
        <f t="shared" ca="1" si="35"/>
        <v/>
      </c>
      <c r="AM129" s="111" t="str">
        <f t="shared" ca="1" si="35"/>
        <v/>
      </c>
      <c r="AN129" s="111" t="str">
        <f t="shared" si="35"/>
        <v>C</v>
      </c>
      <c r="AO129" s="111" t="str">
        <f t="shared" si="35"/>
        <v>C</v>
      </c>
      <c r="AP129" s="111" t="str">
        <f t="shared" ca="1" si="35"/>
        <v/>
      </c>
      <c r="AQ129" s="111" t="str">
        <f t="shared" ca="1" si="35"/>
        <v/>
      </c>
      <c r="AR129" s="111" t="str">
        <f t="shared" ca="1" si="35"/>
        <v/>
      </c>
      <c r="AS129" s="111" t="str">
        <f t="shared" ca="1" si="35"/>
        <v/>
      </c>
    </row>
    <row r="130" spans="2:45">
      <c r="B130" s="96"/>
      <c r="C130" s="97"/>
      <c r="D130" s="98"/>
      <c r="E130" s="99"/>
      <c r="F130" s="100" t="str">
        <f t="shared" ca="1" si="22"/>
        <v/>
      </c>
      <c r="G130" s="162">
        <f ca="1">IF(OR(F130="V",F130="M0.5",F130="F"),NETWORKDAYS(D130,E130,Calendrier!$N$5:$N$18)*0.5,NETWORKDAYS(D130,E130,Calendrier!$N$5:$N$18))</f>
        <v>0</v>
      </c>
      <c r="H130" s="111" t="str">
        <f t="shared" ca="1" si="37"/>
        <v/>
      </c>
      <c r="I130" s="111" t="str">
        <f t="shared" ca="1" si="37"/>
        <v/>
      </c>
      <c r="J130" s="111" t="str">
        <f t="shared" ca="1" si="37"/>
        <v/>
      </c>
      <c r="K130" s="111" t="str">
        <f t="shared" ca="1" si="37"/>
        <v/>
      </c>
      <c r="L130" s="111" t="str">
        <f t="shared" si="37"/>
        <v>C</v>
      </c>
      <c r="M130" s="111" t="str">
        <f t="shared" si="37"/>
        <v>C</v>
      </c>
      <c r="N130" s="111" t="str">
        <f t="shared" ca="1" si="37"/>
        <v/>
      </c>
      <c r="O130" s="111" t="str">
        <f t="shared" ca="1" si="37"/>
        <v/>
      </c>
      <c r="P130" s="111" t="str">
        <f t="shared" ca="1" si="37"/>
        <v/>
      </c>
      <c r="Q130" s="111" t="str">
        <f t="shared" ca="1" si="37"/>
        <v/>
      </c>
      <c r="R130" s="111" t="str">
        <f t="shared" ca="1" si="37"/>
        <v/>
      </c>
      <c r="S130" s="111" t="str">
        <f t="shared" si="37"/>
        <v>C</v>
      </c>
      <c r="T130" s="111" t="str">
        <f t="shared" si="37"/>
        <v>C</v>
      </c>
      <c r="U130" s="111" t="str">
        <f t="shared" ca="1" si="37"/>
        <v/>
      </c>
      <c r="V130" s="111" t="str">
        <f t="shared" ca="1" si="37"/>
        <v/>
      </c>
      <c r="W130" s="111" t="str">
        <f t="shared" ca="1" si="37"/>
        <v/>
      </c>
      <c r="X130" s="111" t="str">
        <f t="shared" ca="1" si="36"/>
        <v/>
      </c>
      <c r="Y130" s="111" t="str">
        <f t="shared" ca="1" si="36"/>
        <v/>
      </c>
      <c r="Z130" s="111" t="str">
        <f t="shared" si="36"/>
        <v>C</v>
      </c>
      <c r="AA130" s="111" t="str">
        <f t="shared" si="36"/>
        <v>C</v>
      </c>
      <c r="AB130" s="111" t="str">
        <f t="shared" ca="1" si="36"/>
        <v/>
      </c>
      <c r="AC130" s="111" t="str">
        <f t="shared" ca="1" si="36"/>
        <v/>
      </c>
      <c r="AD130" s="111" t="str">
        <f t="shared" ca="1" si="36"/>
        <v/>
      </c>
      <c r="AE130" s="111" t="str">
        <f t="shared" ca="1" si="36"/>
        <v/>
      </c>
      <c r="AF130" s="111" t="str">
        <f t="shared" ca="1" si="36"/>
        <v/>
      </c>
      <c r="AG130" s="111" t="str">
        <f t="shared" si="36"/>
        <v>C</v>
      </c>
      <c r="AH130" s="111" t="str">
        <f t="shared" si="36"/>
        <v>C</v>
      </c>
      <c r="AI130" s="111" t="str">
        <f t="shared" ca="1" si="36"/>
        <v/>
      </c>
      <c r="AJ130" s="111" t="str">
        <f t="shared" ca="1" si="36"/>
        <v/>
      </c>
      <c r="AK130" s="111" t="str">
        <f t="shared" ca="1" si="36"/>
        <v/>
      </c>
      <c r="AL130" s="111" t="str">
        <f t="shared" ca="1" si="35"/>
        <v/>
      </c>
      <c r="AM130" s="111" t="str">
        <f t="shared" ca="1" si="35"/>
        <v/>
      </c>
      <c r="AN130" s="111" t="str">
        <f t="shared" si="35"/>
        <v>C</v>
      </c>
      <c r="AO130" s="111" t="str">
        <f t="shared" si="35"/>
        <v>C</v>
      </c>
      <c r="AP130" s="111" t="str">
        <f t="shared" ca="1" si="35"/>
        <v/>
      </c>
      <c r="AQ130" s="111" t="str">
        <f t="shared" ca="1" si="35"/>
        <v/>
      </c>
      <c r="AR130" s="111" t="str">
        <f t="shared" ca="1" si="35"/>
        <v/>
      </c>
      <c r="AS130" s="111" t="str">
        <f t="shared" ca="1" si="35"/>
        <v/>
      </c>
    </row>
    <row r="131" spans="2:45">
      <c r="B131" s="96"/>
      <c r="C131" s="97"/>
      <c r="D131" s="98"/>
      <c r="E131" s="99"/>
      <c r="F131" s="100" t="str">
        <f t="shared" ca="1" si="22"/>
        <v/>
      </c>
      <c r="G131" s="162">
        <f ca="1">IF(OR(F131="V",F131="M0.5",F131="F"),NETWORKDAYS(D131,E131,Calendrier!$N$5:$N$18)*0.5,NETWORKDAYS(D131,E131,Calendrier!$N$5:$N$18))</f>
        <v>0</v>
      </c>
      <c r="H131" s="111" t="str">
        <f t="shared" ca="1" si="37"/>
        <v/>
      </c>
      <c r="I131" s="111" t="str">
        <f t="shared" ca="1" si="37"/>
        <v/>
      </c>
      <c r="J131" s="111" t="str">
        <f t="shared" ca="1" si="37"/>
        <v/>
      </c>
      <c r="K131" s="111" t="str">
        <f t="shared" ca="1" si="37"/>
        <v/>
      </c>
      <c r="L131" s="111" t="str">
        <f t="shared" si="37"/>
        <v>C</v>
      </c>
      <c r="M131" s="111" t="str">
        <f t="shared" si="37"/>
        <v>C</v>
      </c>
      <c r="N131" s="111" t="str">
        <f t="shared" ca="1" si="37"/>
        <v/>
      </c>
      <c r="O131" s="111" t="str">
        <f t="shared" ca="1" si="37"/>
        <v/>
      </c>
      <c r="P131" s="111" t="str">
        <f t="shared" ca="1" si="37"/>
        <v/>
      </c>
      <c r="Q131" s="111" t="str">
        <f t="shared" ca="1" si="37"/>
        <v/>
      </c>
      <c r="R131" s="111" t="str">
        <f t="shared" ca="1" si="37"/>
        <v/>
      </c>
      <c r="S131" s="111" t="str">
        <f t="shared" si="37"/>
        <v>C</v>
      </c>
      <c r="T131" s="111" t="str">
        <f t="shared" si="37"/>
        <v>C</v>
      </c>
      <c r="U131" s="111" t="str">
        <f t="shared" ca="1" si="37"/>
        <v/>
      </c>
      <c r="V131" s="111" t="str">
        <f t="shared" ca="1" si="37"/>
        <v/>
      </c>
      <c r="W131" s="111" t="str">
        <f t="shared" ca="1" si="37"/>
        <v/>
      </c>
      <c r="X131" s="111" t="str">
        <f t="shared" ca="1" si="36"/>
        <v/>
      </c>
      <c r="Y131" s="111" t="str">
        <f t="shared" ca="1" si="36"/>
        <v/>
      </c>
      <c r="Z131" s="111" t="str">
        <f t="shared" si="36"/>
        <v>C</v>
      </c>
      <c r="AA131" s="111" t="str">
        <f t="shared" si="36"/>
        <v>C</v>
      </c>
      <c r="AB131" s="111" t="str">
        <f t="shared" ca="1" si="36"/>
        <v/>
      </c>
      <c r="AC131" s="111" t="str">
        <f t="shared" ca="1" si="36"/>
        <v/>
      </c>
      <c r="AD131" s="111" t="str">
        <f t="shared" ca="1" si="36"/>
        <v/>
      </c>
      <c r="AE131" s="111" t="str">
        <f t="shared" ca="1" si="36"/>
        <v/>
      </c>
      <c r="AF131" s="111" t="str">
        <f t="shared" ca="1" si="36"/>
        <v/>
      </c>
      <c r="AG131" s="111" t="str">
        <f t="shared" si="36"/>
        <v>C</v>
      </c>
      <c r="AH131" s="111" t="str">
        <f t="shared" si="36"/>
        <v>C</v>
      </c>
      <c r="AI131" s="111" t="str">
        <f t="shared" ca="1" si="36"/>
        <v/>
      </c>
      <c r="AJ131" s="111" t="str">
        <f t="shared" ca="1" si="36"/>
        <v/>
      </c>
      <c r="AK131" s="111" t="str">
        <f t="shared" ca="1" si="36"/>
        <v/>
      </c>
      <c r="AL131" s="111" t="str">
        <f t="shared" ca="1" si="35"/>
        <v/>
      </c>
      <c r="AM131" s="111" t="str">
        <f t="shared" ca="1" si="35"/>
        <v/>
      </c>
      <c r="AN131" s="111" t="str">
        <f t="shared" si="35"/>
        <v>C</v>
      </c>
      <c r="AO131" s="111" t="str">
        <f t="shared" si="35"/>
        <v>C</v>
      </c>
      <c r="AP131" s="111" t="str">
        <f t="shared" ca="1" si="35"/>
        <v/>
      </c>
      <c r="AQ131" s="111" t="str">
        <f t="shared" ca="1" si="35"/>
        <v/>
      </c>
      <c r="AR131" s="111" t="str">
        <f t="shared" ca="1" si="35"/>
        <v/>
      </c>
      <c r="AS131" s="111" t="str">
        <f t="shared" ca="1" si="35"/>
        <v/>
      </c>
    </row>
    <row r="132" spans="2:45">
      <c r="B132" s="96"/>
      <c r="C132" s="97"/>
      <c r="D132" s="98"/>
      <c r="E132" s="99"/>
      <c r="F132" s="100" t="str">
        <f t="shared" ca="1" si="22"/>
        <v/>
      </c>
      <c r="G132" s="162">
        <f ca="1">IF(OR(F132="V",F132="M0.5",F132="F"),NETWORKDAYS(D132,E132,Calendrier!$N$5:$N$18)*0.5,NETWORKDAYS(D132,E132,Calendrier!$N$5:$N$18))</f>
        <v>0</v>
      </c>
      <c r="H132" s="111" t="str">
        <f t="shared" ca="1" si="37"/>
        <v/>
      </c>
      <c r="I132" s="111" t="str">
        <f t="shared" ca="1" si="37"/>
        <v/>
      </c>
      <c r="J132" s="111" t="str">
        <f t="shared" ca="1" si="37"/>
        <v/>
      </c>
      <c r="K132" s="111" t="str">
        <f t="shared" ca="1" si="37"/>
        <v/>
      </c>
      <c r="L132" s="111" t="str">
        <f t="shared" si="37"/>
        <v>C</v>
      </c>
      <c r="M132" s="111" t="str">
        <f t="shared" si="37"/>
        <v>C</v>
      </c>
      <c r="N132" s="111" t="str">
        <f t="shared" ca="1" si="37"/>
        <v/>
      </c>
      <c r="O132" s="111" t="str">
        <f t="shared" ca="1" si="37"/>
        <v/>
      </c>
      <c r="P132" s="111" t="str">
        <f t="shared" ca="1" si="37"/>
        <v/>
      </c>
      <c r="Q132" s="111" t="str">
        <f t="shared" ca="1" si="37"/>
        <v/>
      </c>
      <c r="R132" s="111" t="str">
        <f t="shared" ca="1" si="37"/>
        <v/>
      </c>
      <c r="S132" s="111" t="str">
        <f t="shared" si="37"/>
        <v>C</v>
      </c>
      <c r="T132" s="111" t="str">
        <f t="shared" si="37"/>
        <v>C</v>
      </c>
      <c r="U132" s="111" t="str">
        <f t="shared" ca="1" si="37"/>
        <v/>
      </c>
      <c r="V132" s="111" t="str">
        <f t="shared" ca="1" si="37"/>
        <v/>
      </c>
      <c r="W132" s="111" t="str">
        <f t="shared" ca="1" si="37"/>
        <v/>
      </c>
      <c r="X132" s="111" t="str">
        <f t="shared" ca="1" si="36"/>
        <v/>
      </c>
      <c r="Y132" s="111" t="str">
        <f t="shared" ca="1" si="36"/>
        <v/>
      </c>
      <c r="Z132" s="111" t="str">
        <f t="shared" si="36"/>
        <v>C</v>
      </c>
      <c r="AA132" s="111" t="str">
        <f t="shared" si="36"/>
        <v>C</v>
      </c>
      <c r="AB132" s="111" t="str">
        <f t="shared" ca="1" si="36"/>
        <v/>
      </c>
      <c r="AC132" s="111" t="str">
        <f t="shared" ca="1" si="36"/>
        <v/>
      </c>
      <c r="AD132" s="111" t="str">
        <f t="shared" ca="1" si="36"/>
        <v/>
      </c>
      <c r="AE132" s="111" t="str">
        <f t="shared" ca="1" si="36"/>
        <v/>
      </c>
      <c r="AF132" s="111" t="str">
        <f t="shared" ca="1" si="36"/>
        <v/>
      </c>
      <c r="AG132" s="111" t="str">
        <f t="shared" si="36"/>
        <v>C</v>
      </c>
      <c r="AH132" s="111" t="str">
        <f t="shared" si="36"/>
        <v>C</v>
      </c>
      <c r="AI132" s="111" t="str">
        <f t="shared" ca="1" si="36"/>
        <v/>
      </c>
      <c r="AJ132" s="111" t="str">
        <f t="shared" ca="1" si="36"/>
        <v/>
      </c>
      <c r="AK132" s="111" t="str">
        <f t="shared" ca="1" si="36"/>
        <v/>
      </c>
      <c r="AL132" s="111" t="str">
        <f t="shared" ca="1" si="35"/>
        <v/>
      </c>
      <c r="AM132" s="111" t="str">
        <f t="shared" ca="1" si="35"/>
        <v/>
      </c>
      <c r="AN132" s="111" t="str">
        <f t="shared" si="35"/>
        <v>C</v>
      </c>
      <c r="AO132" s="111" t="str">
        <f t="shared" si="35"/>
        <v>C</v>
      </c>
      <c r="AP132" s="111" t="str">
        <f t="shared" ca="1" si="35"/>
        <v/>
      </c>
      <c r="AQ132" s="111" t="str">
        <f t="shared" ca="1" si="35"/>
        <v/>
      </c>
      <c r="AR132" s="111" t="str">
        <f t="shared" ca="1" si="35"/>
        <v/>
      </c>
      <c r="AS132" s="111" t="str">
        <f t="shared" ca="1" si="35"/>
        <v/>
      </c>
    </row>
    <row r="133" spans="2:45">
      <c r="B133" s="96"/>
      <c r="C133" s="97"/>
      <c r="D133" s="98"/>
      <c r="E133" s="99"/>
      <c r="F133" s="100" t="str">
        <f t="shared" ca="1" si="22"/>
        <v/>
      </c>
      <c r="G133" s="162">
        <f ca="1">IF(OR(F133="V",F133="M0.5",F133="F"),NETWORKDAYS(D133,E133,Calendrier!$N$5:$N$18)*0.5,NETWORKDAYS(D133,E133,Calendrier!$N$5:$N$18))</f>
        <v>0</v>
      </c>
      <c r="H133" s="111" t="str">
        <f t="shared" ca="1" si="37"/>
        <v/>
      </c>
      <c r="I133" s="111" t="str">
        <f t="shared" ca="1" si="37"/>
        <v/>
      </c>
      <c r="J133" s="111" t="str">
        <f t="shared" ca="1" si="37"/>
        <v/>
      </c>
      <c r="K133" s="111" t="str">
        <f t="shared" ca="1" si="37"/>
        <v/>
      </c>
      <c r="L133" s="111" t="str">
        <f t="shared" si="37"/>
        <v>C</v>
      </c>
      <c r="M133" s="111" t="str">
        <f t="shared" si="37"/>
        <v>C</v>
      </c>
      <c r="N133" s="111" t="str">
        <f t="shared" ca="1" si="37"/>
        <v/>
      </c>
      <c r="O133" s="111" t="str">
        <f t="shared" ca="1" si="37"/>
        <v/>
      </c>
      <c r="P133" s="111" t="str">
        <f t="shared" ca="1" si="37"/>
        <v/>
      </c>
      <c r="Q133" s="111" t="str">
        <f t="shared" ca="1" si="37"/>
        <v/>
      </c>
      <c r="R133" s="111" t="str">
        <f t="shared" ca="1" si="37"/>
        <v/>
      </c>
      <c r="S133" s="111" t="str">
        <f t="shared" si="37"/>
        <v>C</v>
      </c>
      <c r="T133" s="111" t="str">
        <f t="shared" si="37"/>
        <v>C</v>
      </c>
      <c r="U133" s="111" t="str">
        <f t="shared" ca="1" si="37"/>
        <v/>
      </c>
      <c r="V133" s="111" t="str">
        <f t="shared" ca="1" si="37"/>
        <v/>
      </c>
      <c r="W133" s="111" t="str">
        <f t="shared" ca="1" si="37"/>
        <v/>
      </c>
      <c r="X133" s="111" t="str">
        <f t="shared" ca="1" si="36"/>
        <v/>
      </c>
      <c r="Y133" s="111" t="str">
        <f t="shared" ca="1" si="36"/>
        <v/>
      </c>
      <c r="Z133" s="111" t="str">
        <f t="shared" si="36"/>
        <v>C</v>
      </c>
      <c r="AA133" s="111" t="str">
        <f t="shared" si="36"/>
        <v>C</v>
      </c>
      <c r="AB133" s="111" t="str">
        <f t="shared" ca="1" si="36"/>
        <v/>
      </c>
      <c r="AC133" s="111" t="str">
        <f t="shared" ca="1" si="36"/>
        <v/>
      </c>
      <c r="AD133" s="111" t="str">
        <f t="shared" ca="1" si="36"/>
        <v/>
      </c>
      <c r="AE133" s="111" t="str">
        <f t="shared" ca="1" si="36"/>
        <v/>
      </c>
      <c r="AF133" s="111" t="str">
        <f t="shared" ca="1" si="36"/>
        <v/>
      </c>
      <c r="AG133" s="111" t="str">
        <f t="shared" si="36"/>
        <v>C</v>
      </c>
      <c r="AH133" s="111" t="str">
        <f t="shared" si="36"/>
        <v>C</v>
      </c>
      <c r="AI133" s="111" t="str">
        <f t="shared" ca="1" si="36"/>
        <v/>
      </c>
      <c r="AJ133" s="111" t="str">
        <f t="shared" ca="1" si="36"/>
        <v/>
      </c>
      <c r="AK133" s="111" t="str">
        <f t="shared" ca="1" si="36"/>
        <v/>
      </c>
      <c r="AL133" s="111" t="str">
        <f t="shared" ca="1" si="35"/>
        <v/>
      </c>
      <c r="AM133" s="111" t="str">
        <f t="shared" ca="1" si="35"/>
        <v/>
      </c>
      <c r="AN133" s="111" t="str">
        <f t="shared" si="35"/>
        <v>C</v>
      </c>
      <c r="AO133" s="111" t="str">
        <f t="shared" si="35"/>
        <v>C</v>
      </c>
      <c r="AP133" s="111" t="str">
        <f t="shared" ca="1" si="35"/>
        <v/>
      </c>
      <c r="AQ133" s="111" t="str">
        <f t="shared" ca="1" si="35"/>
        <v/>
      </c>
      <c r="AR133" s="111" t="str">
        <f t="shared" ca="1" si="35"/>
        <v/>
      </c>
      <c r="AS133" s="111" t="str">
        <f t="shared" ca="1" si="35"/>
        <v/>
      </c>
    </row>
    <row r="134" spans="2:45">
      <c r="B134" s="96"/>
      <c r="C134" s="97"/>
      <c r="D134" s="98"/>
      <c r="E134" s="99"/>
      <c r="F134" s="100" t="str">
        <f t="shared" ca="1" si="22"/>
        <v/>
      </c>
      <c r="G134" s="162">
        <f ca="1">IF(OR(F134="V",F134="M0.5",F134="F"),NETWORKDAYS(D134,E134,Calendrier!$N$5:$N$18)*0.5,NETWORKDAYS(D134,E134,Calendrier!$N$5:$N$18))</f>
        <v>0</v>
      </c>
      <c r="H134" s="111" t="str">
        <f t="shared" ca="1" si="37"/>
        <v/>
      </c>
      <c r="I134" s="111" t="str">
        <f t="shared" ca="1" si="37"/>
        <v/>
      </c>
      <c r="J134" s="111" t="str">
        <f t="shared" ca="1" si="37"/>
        <v/>
      </c>
      <c r="K134" s="111" t="str">
        <f t="shared" ca="1" si="37"/>
        <v/>
      </c>
      <c r="L134" s="111" t="str">
        <f t="shared" si="37"/>
        <v>C</v>
      </c>
      <c r="M134" s="111" t="str">
        <f t="shared" si="37"/>
        <v>C</v>
      </c>
      <c r="N134" s="111" t="str">
        <f t="shared" ca="1" si="37"/>
        <v/>
      </c>
      <c r="O134" s="111" t="str">
        <f t="shared" ca="1" si="37"/>
        <v/>
      </c>
      <c r="P134" s="111" t="str">
        <f t="shared" ca="1" si="37"/>
        <v/>
      </c>
      <c r="Q134" s="111" t="str">
        <f t="shared" ca="1" si="37"/>
        <v/>
      </c>
      <c r="R134" s="111" t="str">
        <f t="shared" ca="1" si="37"/>
        <v/>
      </c>
      <c r="S134" s="111" t="str">
        <f t="shared" si="37"/>
        <v>C</v>
      </c>
      <c r="T134" s="111" t="str">
        <f t="shared" si="37"/>
        <v>C</v>
      </c>
      <c r="U134" s="111" t="str">
        <f t="shared" ca="1" si="37"/>
        <v/>
      </c>
      <c r="V134" s="111" t="str">
        <f t="shared" ca="1" si="37"/>
        <v/>
      </c>
      <c r="W134" s="111" t="str">
        <f t="shared" ca="1" si="37"/>
        <v/>
      </c>
      <c r="X134" s="111" t="str">
        <f t="shared" ca="1" si="36"/>
        <v/>
      </c>
      <c r="Y134" s="111" t="str">
        <f t="shared" ca="1" si="36"/>
        <v/>
      </c>
      <c r="Z134" s="111" t="str">
        <f t="shared" si="36"/>
        <v>C</v>
      </c>
      <c r="AA134" s="111" t="str">
        <f t="shared" si="36"/>
        <v>C</v>
      </c>
      <c r="AB134" s="111" t="str">
        <f t="shared" ca="1" si="36"/>
        <v/>
      </c>
      <c r="AC134" s="111" t="str">
        <f t="shared" ca="1" si="36"/>
        <v/>
      </c>
      <c r="AD134" s="111" t="str">
        <f t="shared" ca="1" si="36"/>
        <v/>
      </c>
      <c r="AE134" s="111" t="str">
        <f t="shared" ca="1" si="36"/>
        <v/>
      </c>
      <c r="AF134" s="111" t="str">
        <f t="shared" ca="1" si="36"/>
        <v/>
      </c>
      <c r="AG134" s="111" t="str">
        <f t="shared" si="36"/>
        <v>C</v>
      </c>
      <c r="AH134" s="111" t="str">
        <f t="shared" si="36"/>
        <v>C</v>
      </c>
      <c r="AI134" s="111" t="str">
        <f t="shared" ca="1" si="36"/>
        <v/>
      </c>
      <c r="AJ134" s="111" t="str">
        <f t="shared" ca="1" si="36"/>
        <v/>
      </c>
      <c r="AK134" s="111" t="str">
        <f t="shared" ca="1" si="36"/>
        <v/>
      </c>
      <c r="AL134" s="111" t="str">
        <f t="shared" ca="1" si="36"/>
        <v/>
      </c>
      <c r="AM134" s="111" t="str">
        <f t="shared" ca="1" si="36"/>
        <v/>
      </c>
      <c r="AN134" s="111" t="str">
        <f t="shared" ref="AN134:AS149" si="38">IF(OR(AN$6="s",AN$6="f",AN$6="d"),"C",IF(AND(AN$5&gt;=$D134,AN$5&lt;=$E134,$F134="a"),$F134,IF(AND(AN$5&gt;=$D134,AN$5&lt;=$E134,$F134="V"),$F134,IF(AND(AN$5&gt;=$D134,AN$5&lt;=$E134,$F134="VA"),$F134,IF(AND(AN$5&gt;=$D134,AN$5&lt;=$E134,$F134="R"),$F134,IF(AND(AN$5&gt;=$D134,AN$5&lt;=$E134,$F134="ATF"),$F134,IF(AND(AN$5&gt;=$D134,AN$5&lt;=$E134,$F134="F"),$F134,IF(AND(AN$5&gt;=$D134,AN$5&lt;=$E134,$F134="FO"),$F134,IF(AND(AN$5&gt;=$D134,AN$5&lt;=$E134,$F134="M"),$F134,IF(AND(AN$5&gt;=$D134,AN$5&lt;=$E134,$F134="MA"),$F134,IF(AND(AN$5&gt;=$D134,AN$5&lt;=$E134,$F134="MO"),$F134,IF(AND(AN$5&gt;=$D134,AN$5&lt;=$E134,$F134="CO"),$F134,""))))))))))))</f>
        <v>C</v>
      </c>
      <c r="AO134" s="111" t="str">
        <f t="shared" si="38"/>
        <v>C</v>
      </c>
      <c r="AP134" s="111" t="str">
        <f t="shared" ca="1" si="38"/>
        <v/>
      </c>
      <c r="AQ134" s="111" t="str">
        <f t="shared" ca="1" si="38"/>
        <v/>
      </c>
      <c r="AR134" s="111" t="str">
        <f t="shared" ca="1" si="38"/>
        <v/>
      </c>
      <c r="AS134" s="111" t="str">
        <f t="shared" ca="1" si="38"/>
        <v/>
      </c>
    </row>
    <row r="135" spans="2:45">
      <c r="B135" s="96"/>
      <c r="C135" s="97"/>
      <c r="D135" s="98"/>
      <c r="E135" s="99"/>
      <c r="F135" s="100" t="str">
        <f t="shared" ref="F135:F173" ca="1" si="39">IFERROR(INDEX(OFFSET(Codification,,1),MATCH($C135,Codification,0)),"")</f>
        <v/>
      </c>
      <c r="G135" s="162">
        <f ca="1">IF(OR(F135="V",F135="M0.5",F135="F"),NETWORKDAYS(D135,E135,Calendrier!$N$5:$N$18)*0.5,NETWORKDAYS(D135,E135,Calendrier!$N$5:$N$18))</f>
        <v>0</v>
      </c>
      <c r="H135" s="111" t="str">
        <f t="shared" ca="1" si="37"/>
        <v/>
      </c>
      <c r="I135" s="111" t="str">
        <f t="shared" ca="1" si="37"/>
        <v/>
      </c>
      <c r="J135" s="111" t="str">
        <f t="shared" ca="1" si="37"/>
        <v/>
      </c>
      <c r="K135" s="111" t="str">
        <f t="shared" ca="1" si="37"/>
        <v/>
      </c>
      <c r="L135" s="111" t="str">
        <f t="shared" si="37"/>
        <v>C</v>
      </c>
      <c r="M135" s="111" t="str">
        <f t="shared" si="37"/>
        <v>C</v>
      </c>
      <c r="N135" s="111" t="str">
        <f t="shared" ca="1" si="37"/>
        <v/>
      </c>
      <c r="O135" s="111" t="str">
        <f t="shared" ca="1" si="37"/>
        <v/>
      </c>
      <c r="P135" s="111" t="str">
        <f t="shared" ca="1" si="37"/>
        <v/>
      </c>
      <c r="Q135" s="111" t="str">
        <f t="shared" ca="1" si="37"/>
        <v/>
      </c>
      <c r="R135" s="111" t="str">
        <f t="shared" ca="1" si="37"/>
        <v/>
      </c>
      <c r="S135" s="111" t="str">
        <f t="shared" si="37"/>
        <v>C</v>
      </c>
      <c r="T135" s="111" t="str">
        <f t="shared" si="37"/>
        <v>C</v>
      </c>
      <c r="U135" s="111" t="str">
        <f t="shared" ca="1" si="37"/>
        <v/>
      </c>
      <c r="V135" s="111" t="str">
        <f t="shared" ca="1" si="37"/>
        <v/>
      </c>
      <c r="W135" s="111" t="str">
        <f t="shared" ref="W135:AL150" ca="1" si="40">IF(OR(W$6="s",W$6="f",W$6="d"),"C",IF(AND(W$5&gt;=$D135,W$5&lt;=$E135,$F135="a"),$F135,IF(AND(W$5&gt;=$D135,W$5&lt;=$E135,$F135="V"),$F135,IF(AND(W$5&gt;=$D135,W$5&lt;=$E135,$F135="VA"),$F135,IF(AND(W$5&gt;=$D135,W$5&lt;=$E135,$F135="R"),$F135,IF(AND(W$5&gt;=$D135,W$5&lt;=$E135,$F135="ATF"),$F135,IF(AND(W$5&gt;=$D135,W$5&lt;=$E135,$F135="F"),$F135,IF(AND(W$5&gt;=$D135,W$5&lt;=$E135,$F135="FO"),$F135,IF(AND(W$5&gt;=$D135,W$5&lt;=$E135,$F135="M"),$F135,IF(AND(W$5&gt;=$D135,W$5&lt;=$E135,$F135="MA"),$F135,IF(AND(W$5&gt;=$D135,W$5&lt;=$E135,$F135="MO"),$F135,IF(AND(W$5&gt;=$D135,W$5&lt;=$E135,$F135="CO"),$F135,""))))))))))))</f>
        <v/>
      </c>
      <c r="X135" s="111" t="str">
        <f t="shared" ca="1" si="40"/>
        <v/>
      </c>
      <c r="Y135" s="111" t="str">
        <f t="shared" ca="1" si="40"/>
        <v/>
      </c>
      <c r="Z135" s="111" t="str">
        <f t="shared" si="40"/>
        <v>C</v>
      </c>
      <c r="AA135" s="111" t="str">
        <f t="shared" si="40"/>
        <v>C</v>
      </c>
      <c r="AB135" s="111" t="str">
        <f t="shared" ca="1" si="40"/>
        <v/>
      </c>
      <c r="AC135" s="111" t="str">
        <f t="shared" ca="1" si="40"/>
        <v/>
      </c>
      <c r="AD135" s="111" t="str">
        <f t="shared" ca="1" si="40"/>
        <v/>
      </c>
      <c r="AE135" s="111" t="str">
        <f t="shared" ca="1" si="40"/>
        <v/>
      </c>
      <c r="AF135" s="111" t="str">
        <f t="shared" ca="1" si="40"/>
        <v/>
      </c>
      <c r="AG135" s="111" t="str">
        <f t="shared" si="40"/>
        <v>C</v>
      </c>
      <c r="AH135" s="111" t="str">
        <f t="shared" si="40"/>
        <v>C</v>
      </c>
      <c r="AI135" s="111" t="str">
        <f t="shared" ca="1" si="40"/>
        <v/>
      </c>
      <c r="AJ135" s="111" t="str">
        <f t="shared" ca="1" si="40"/>
        <v/>
      </c>
      <c r="AK135" s="111" t="str">
        <f t="shared" ca="1" si="40"/>
        <v/>
      </c>
      <c r="AL135" s="111" t="str">
        <f t="shared" ca="1" si="40"/>
        <v/>
      </c>
      <c r="AM135" s="111" t="str">
        <f t="shared" ref="AM135:AS150" ca="1" si="41">IF(OR(AM$6="s",AM$6="f",AM$6="d"),"C",IF(AND(AM$5&gt;=$D135,AM$5&lt;=$E135,$F135="a"),$F135,IF(AND(AM$5&gt;=$D135,AM$5&lt;=$E135,$F135="V"),$F135,IF(AND(AM$5&gt;=$D135,AM$5&lt;=$E135,$F135="VA"),$F135,IF(AND(AM$5&gt;=$D135,AM$5&lt;=$E135,$F135="R"),$F135,IF(AND(AM$5&gt;=$D135,AM$5&lt;=$E135,$F135="ATF"),$F135,IF(AND(AM$5&gt;=$D135,AM$5&lt;=$E135,$F135="F"),$F135,IF(AND(AM$5&gt;=$D135,AM$5&lt;=$E135,$F135="FO"),$F135,IF(AND(AM$5&gt;=$D135,AM$5&lt;=$E135,$F135="M"),$F135,IF(AND(AM$5&gt;=$D135,AM$5&lt;=$E135,$F135="MA"),$F135,IF(AND(AM$5&gt;=$D135,AM$5&lt;=$E135,$F135="MO"),$F135,IF(AND(AM$5&gt;=$D135,AM$5&lt;=$E135,$F135="CO"),$F135,""))))))))))))</f>
        <v/>
      </c>
      <c r="AN135" s="111" t="str">
        <f t="shared" si="38"/>
        <v>C</v>
      </c>
      <c r="AO135" s="111" t="str">
        <f t="shared" si="38"/>
        <v>C</v>
      </c>
      <c r="AP135" s="111" t="str">
        <f t="shared" ca="1" si="38"/>
        <v/>
      </c>
      <c r="AQ135" s="111" t="str">
        <f t="shared" ca="1" si="38"/>
        <v/>
      </c>
      <c r="AR135" s="111" t="str">
        <f t="shared" ca="1" si="38"/>
        <v/>
      </c>
      <c r="AS135" s="111" t="str">
        <f t="shared" ca="1" si="38"/>
        <v/>
      </c>
    </row>
    <row r="136" spans="2:45">
      <c r="B136" s="96"/>
      <c r="C136" s="97"/>
      <c r="D136" s="98"/>
      <c r="E136" s="99"/>
      <c r="F136" s="100" t="str">
        <f t="shared" ca="1" si="39"/>
        <v/>
      </c>
      <c r="G136" s="162">
        <f ca="1">IF(OR(F136="V",F136="M0.5",F136="F"),NETWORKDAYS(D136,E136,Calendrier!$N$5:$N$18)*0.5,NETWORKDAYS(D136,E136,Calendrier!$N$5:$N$18))</f>
        <v>0</v>
      </c>
      <c r="H136" s="111" t="str">
        <f t="shared" ref="H136:W151" ca="1" si="42">IF(OR(H$6="s",H$6="f",H$6="d"),"C",IF(AND(H$5&gt;=$D136,H$5&lt;=$E136,$F136="a"),$F136,IF(AND(H$5&gt;=$D136,H$5&lt;=$E136,$F136="V"),$F136,IF(AND(H$5&gt;=$D136,H$5&lt;=$E136,$F136="VA"),$F136,IF(AND(H$5&gt;=$D136,H$5&lt;=$E136,$F136="R"),$F136,IF(AND(H$5&gt;=$D136,H$5&lt;=$E136,$F136="ATF"),$F136,IF(AND(H$5&gt;=$D136,H$5&lt;=$E136,$F136="F"),$F136,IF(AND(H$5&gt;=$D136,H$5&lt;=$E136,$F136="FO"),$F136,IF(AND(H$5&gt;=$D136,H$5&lt;=$E136,$F136="M"),$F136,IF(AND(H$5&gt;=$D136,H$5&lt;=$E136,$F136="MA"),$F136,IF(AND(H$5&gt;=$D136,H$5&lt;=$E136,$F136="MO"),$F136,IF(AND(H$5&gt;=$D136,H$5&lt;=$E136,$F136="CO"),$F136,""))))))))))))</f>
        <v/>
      </c>
      <c r="I136" s="111" t="str">
        <f t="shared" ca="1" si="42"/>
        <v/>
      </c>
      <c r="J136" s="111" t="str">
        <f t="shared" ca="1" si="42"/>
        <v/>
      </c>
      <c r="K136" s="111" t="str">
        <f t="shared" ca="1" si="42"/>
        <v/>
      </c>
      <c r="L136" s="111" t="str">
        <f t="shared" si="42"/>
        <v>C</v>
      </c>
      <c r="M136" s="111" t="str">
        <f t="shared" si="42"/>
        <v>C</v>
      </c>
      <c r="N136" s="111" t="str">
        <f t="shared" ca="1" si="42"/>
        <v/>
      </c>
      <c r="O136" s="111" t="str">
        <f t="shared" ca="1" si="42"/>
        <v/>
      </c>
      <c r="P136" s="111" t="str">
        <f t="shared" ca="1" si="42"/>
        <v/>
      </c>
      <c r="Q136" s="111" t="str">
        <f t="shared" ca="1" si="42"/>
        <v/>
      </c>
      <c r="R136" s="111" t="str">
        <f t="shared" ca="1" si="42"/>
        <v/>
      </c>
      <c r="S136" s="111" t="str">
        <f t="shared" si="42"/>
        <v>C</v>
      </c>
      <c r="T136" s="111" t="str">
        <f t="shared" si="42"/>
        <v>C</v>
      </c>
      <c r="U136" s="111" t="str">
        <f t="shared" ca="1" si="42"/>
        <v/>
      </c>
      <c r="V136" s="111" t="str">
        <f t="shared" ca="1" si="42"/>
        <v/>
      </c>
      <c r="W136" s="111" t="str">
        <f t="shared" ca="1" si="40"/>
        <v/>
      </c>
      <c r="X136" s="111" t="str">
        <f t="shared" ca="1" si="40"/>
        <v/>
      </c>
      <c r="Y136" s="111" t="str">
        <f t="shared" ca="1" si="40"/>
        <v/>
      </c>
      <c r="Z136" s="111" t="str">
        <f t="shared" si="40"/>
        <v>C</v>
      </c>
      <c r="AA136" s="111" t="str">
        <f t="shared" si="40"/>
        <v>C</v>
      </c>
      <c r="AB136" s="111" t="str">
        <f t="shared" ca="1" si="40"/>
        <v/>
      </c>
      <c r="AC136" s="111" t="str">
        <f t="shared" ca="1" si="40"/>
        <v/>
      </c>
      <c r="AD136" s="111" t="str">
        <f t="shared" ca="1" si="40"/>
        <v/>
      </c>
      <c r="AE136" s="111" t="str">
        <f t="shared" ca="1" si="40"/>
        <v/>
      </c>
      <c r="AF136" s="111" t="str">
        <f t="shared" ca="1" si="40"/>
        <v/>
      </c>
      <c r="AG136" s="111" t="str">
        <f t="shared" si="40"/>
        <v>C</v>
      </c>
      <c r="AH136" s="111" t="str">
        <f t="shared" si="40"/>
        <v>C</v>
      </c>
      <c r="AI136" s="111" t="str">
        <f t="shared" ca="1" si="40"/>
        <v/>
      </c>
      <c r="AJ136" s="111" t="str">
        <f t="shared" ca="1" si="40"/>
        <v/>
      </c>
      <c r="AK136" s="111" t="str">
        <f t="shared" ca="1" si="40"/>
        <v/>
      </c>
      <c r="AL136" s="111" t="str">
        <f t="shared" ca="1" si="40"/>
        <v/>
      </c>
      <c r="AM136" s="111" t="str">
        <f t="shared" ca="1" si="41"/>
        <v/>
      </c>
      <c r="AN136" s="111" t="str">
        <f t="shared" si="38"/>
        <v>C</v>
      </c>
      <c r="AO136" s="111" t="str">
        <f t="shared" si="38"/>
        <v>C</v>
      </c>
      <c r="AP136" s="111" t="str">
        <f t="shared" ca="1" si="38"/>
        <v/>
      </c>
      <c r="AQ136" s="111" t="str">
        <f t="shared" ca="1" si="38"/>
        <v/>
      </c>
      <c r="AR136" s="111" t="str">
        <f t="shared" ca="1" si="38"/>
        <v/>
      </c>
      <c r="AS136" s="111" t="str">
        <f t="shared" ca="1" si="38"/>
        <v/>
      </c>
    </row>
    <row r="137" spans="2:45">
      <c r="B137" s="96"/>
      <c r="C137" s="97"/>
      <c r="D137" s="98"/>
      <c r="E137" s="99"/>
      <c r="F137" s="100" t="str">
        <f t="shared" ca="1" si="39"/>
        <v/>
      </c>
      <c r="G137" s="162">
        <f ca="1">IF(OR(F137="V",F137="M0.5",F137="F"),NETWORKDAYS(D137,E137,Calendrier!$N$5:$N$18)*0.5,NETWORKDAYS(D137,E137,Calendrier!$N$5:$N$18))</f>
        <v>0</v>
      </c>
      <c r="H137" s="111" t="str">
        <f t="shared" ca="1" si="42"/>
        <v/>
      </c>
      <c r="I137" s="111" t="str">
        <f t="shared" ca="1" si="42"/>
        <v/>
      </c>
      <c r="J137" s="111" t="str">
        <f t="shared" ca="1" si="42"/>
        <v/>
      </c>
      <c r="K137" s="111" t="str">
        <f t="shared" ca="1" si="42"/>
        <v/>
      </c>
      <c r="L137" s="111" t="str">
        <f t="shared" si="42"/>
        <v>C</v>
      </c>
      <c r="M137" s="111" t="str">
        <f t="shared" si="42"/>
        <v>C</v>
      </c>
      <c r="N137" s="111" t="str">
        <f t="shared" ca="1" si="42"/>
        <v/>
      </c>
      <c r="O137" s="111" t="str">
        <f t="shared" ca="1" si="42"/>
        <v/>
      </c>
      <c r="P137" s="111" t="str">
        <f t="shared" ca="1" si="42"/>
        <v/>
      </c>
      <c r="Q137" s="111" t="str">
        <f t="shared" ca="1" si="42"/>
        <v/>
      </c>
      <c r="R137" s="111" t="str">
        <f t="shared" ca="1" si="42"/>
        <v/>
      </c>
      <c r="S137" s="111" t="str">
        <f t="shared" si="42"/>
        <v>C</v>
      </c>
      <c r="T137" s="111" t="str">
        <f t="shared" si="42"/>
        <v>C</v>
      </c>
      <c r="U137" s="111" t="str">
        <f t="shared" ca="1" si="42"/>
        <v/>
      </c>
      <c r="V137" s="111" t="str">
        <f t="shared" ca="1" si="42"/>
        <v/>
      </c>
      <c r="W137" s="111" t="str">
        <f t="shared" ca="1" si="40"/>
        <v/>
      </c>
      <c r="X137" s="111" t="str">
        <f t="shared" ca="1" si="40"/>
        <v/>
      </c>
      <c r="Y137" s="111" t="str">
        <f t="shared" ca="1" si="40"/>
        <v/>
      </c>
      <c r="Z137" s="111" t="str">
        <f t="shared" si="40"/>
        <v>C</v>
      </c>
      <c r="AA137" s="111" t="str">
        <f t="shared" si="40"/>
        <v>C</v>
      </c>
      <c r="AB137" s="111" t="str">
        <f t="shared" ca="1" si="40"/>
        <v/>
      </c>
      <c r="AC137" s="111" t="str">
        <f t="shared" ca="1" si="40"/>
        <v/>
      </c>
      <c r="AD137" s="111" t="str">
        <f t="shared" ca="1" si="40"/>
        <v/>
      </c>
      <c r="AE137" s="111" t="str">
        <f t="shared" ca="1" si="40"/>
        <v/>
      </c>
      <c r="AF137" s="111" t="str">
        <f t="shared" ca="1" si="40"/>
        <v/>
      </c>
      <c r="AG137" s="111" t="str">
        <f t="shared" si="40"/>
        <v>C</v>
      </c>
      <c r="AH137" s="111" t="str">
        <f t="shared" si="40"/>
        <v>C</v>
      </c>
      <c r="AI137" s="111" t="str">
        <f t="shared" ca="1" si="40"/>
        <v/>
      </c>
      <c r="AJ137" s="111" t="str">
        <f t="shared" ca="1" si="40"/>
        <v/>
      </c>
      <c r="AK137" s="111" t="str">
        <f t="shared" ca="1" si="40"/>
        <v/>
      </c>
      <c r="AL137" s="111" t="str">
        <f t="shared" ca="1" si="40"/>
        <v/>
      </c>
      <c r="AM137" s="111" t="str">
        <f t="shared" ca="1" si="41"/>
        <v/>
      </c>
      <c r="AN137" s="111" t="str">
        <f t="shared" si="38"/>
        <v>C</v>
      </c>
      <c r="AO137" s="111" t="str">
        <f t="shared" si="38"/>
        <v>C</v>
      </c>
      <c r="AP137" s="111" t="str">
        <f t="shared" ca="1" si="38"/>
        <v/>
      </c>
      <c r="AQ137" s="111" t="str">
        <f t="shared" ca="1" si="38"/>
        <v/>
      </c>
      <c r="AR137" s="111" t="str">
        <f t="shared" ca="1" si="38"/>
        <v/>
      </c>
      <c r="AS137" s="111" t="str">
        <f t="shared" ca="1" si="38"/>
        <v/>
      </c>
    </row>
    <row r="138" spans="2:45">
      <c r="B138" s="96"/>
      <c r="C138" s="97"/>
      <c r="D138" s="98"/>
      <c r="E138" s="99"/>
      <c r="F138" s="100" t="str">
        <f t="shared" ca="1" si="39"/>
        <v/>
      </c>
      <c r="G138" s="162">
        <f ca="1">IF(OR(F138="V",F138="M0.5",F138="F"),NETWORKDAYS(D138,E138,Calendrier!$N$5:$N$18)*0.5,NETWORKDAYS(D138,E138,Calendrier!$N$5:$N$18))</f>
        <v>0</v>
      </c>
      <c r="H138" s="111" t="str">
        <f t="shared" ca="1" si="42"/>
        <v/>
      </c>
      <c r="I138" s="111" t="str">
        <f t="shared" ca="1" si="42"/>
        <v/>
      </c>
      <c r="J138" s="111" t="str">
        <f t="shared" ca="1" si="42"/>
        <v/>
      </c>
      <c r="K138" s="111" t="str">
        <f t="shared" ca="1" si="42"/>
        <v/>
      </c>
      <c r="L138" s="111" t="str">
        <f t="shared" si="42"/>
        <v>C</v>
      </c>
      <c r="M138" s="111" t="str">
        <f t="shared" si="42"/>
        <v>C</v>
      </c>
      <c r="N138" s="111" t="str">
        <f t="shared" ca="1" si="42"/>
        <v/>
      </c>
      <c r="O138" s="111" t="str">
        <f t="shared" ca="1" si="42"/>
        <v/>
      </c>
      <c r="P138" s="111" t="str">
        <f t="shared" ca="1" si="42"/>
        <v/>
      </c>
      <c r="Q138" s="111" t="str">
        <f t="shared" ca="1" si="42"/>
        <v/>
      </c>
      <c r="R138" s="111" t="str">
        <f t="shared" ca="1" si="42"/>
        <v/>
      </c>
      <c r="S138" s="111" t="str">
        <f t="shared" si="42"/>
        <v>C</v>
      </c>
      <c r="T138" s="111" t="str">
        <f t="shared" si="42"/>
        <v>C</v>
      </c>
      <c r="U138" s="111" t="str">
        <f t="shared" ca="1" si="42"/>
        <v/>
      </c>
      <c r="V138" s="111" t="str">
        <f t="shared" ca="1" si="42"/>
        <v/>
      </c>
      <c r="W138" s="111" t="str">
        <f t="shared" ca="1" si="40"/>
        <v/>
      </c>
      <c r="X138" s="111" t="str">
        <f t="shared" ca="1" si="40"/>
        <v/>
      </c>
      <c r="Y138" s="111" t="str">
        <f t="shared" ca="1" si="40"/>
        <v/>
      </c>
      <c r="Z138" s="111" t="str">
        <f t="shared" si="40"/>
        <v>C</v>
      </c>
      <c r="AA138" s="111" t="str">
        <f t="shared" si="40"/>
        <v>C</v>
      </c>
      <c r="AB138" s="111" t="str">
        <f t="shared" ca="1" si="40"/>
        <v/>
      </c>
      <c r="AC138" s="111" t="str">
        <f t="shared" ca="1" si="40"/>
        <v/>
      </c>
      <c r="AD138" s="111" t="str">
        <f t="shared" ca="1" si="40"/>
        <v/>
      </c>
      <c r="AE138" s="111" t="str">
        <f t="shared" ca="1" si="40"/>
        <v/>
      </c>
      <c r="AF138" s="111" t="str">
        <f t="shared" ca="1" si="40"/>
        <v/>
      </c>
      <c r="AG138" s="111" t="str">
        <f t="shared" si="40"/>
        <v>C</v>
      </c>
      <c r="AH138" s="111" t="str">
        <f t="shared" si="40"/>
        <v>C</v>
      </c>
      <c r="AI138" s="111" t="str">
        <f t="shared" ca="1" si="40"/>
        <v/>
      </c>
      <c r="AJ138" s="111" t="str">
        <f t="shared" ca="1" si="40"/>
        <v/>
      </c>
      <c r="AK138" s="111" t="str">
        <f t="shared" ca="1" si="40"/>
        <v/>
      </c>
      <c r="AL138" s="111" t="str">
        <f t="shared" ca="1" si="40"/>
        <v/>
      </c>
      <c r="AM138" s="111" t="str">
        <f t="shared" ca="1" si="41"/>
        <v/>
      </c>
      <c r="AN138" s="111" t="str">
        <f t="shared" si="38"/>
        <v>C</v>
      </c>
      <c r="AO138" s="111" t="str">
        <f t="shared" si="38"/>
        <v>C</v>
      </c>
      <c r="AP138" s="111" t="str">
        <f t="shared" ca="1" si="38"/>
        <v/>
      </c>
      <c r="AQ138" s="111" t="str">
        <f t="shared" ca="1" si="38"/>
        <v/>
      </c>
      <c r="AR138" s="111" t="str">
        <f t="shared" ca="1" si="38"/>
        <v/>
      </c>
      <c r="AS138" s="111" t="str">
        <f t="shared" ca="1" si="38"/>
        <v/>
      </c>
    </row>
    <row r="139" spans="2:45">
      <c r="B139" s="96"/>
      <c r="C139" s="97"/>
      <c r="D139" s="98"/>
      <c r="E139" s="99"/>
      <c r="F139" s="100" t="str">
        <f t="shared" ca="1" si="39"/>
        <v/>
      </c>
      <c r="G139" s="162">
        <f ca="1">IF(OR(F139="V",F139="M0.5",F139="F"),NETWORKDAYS(D139,E139,Calendrier!$N$5:$N$18)*0.5,NETWORKDAYS(D139,E139,Calendrier!$N$5:$N$18))</f>
        <v>0</v>
      </c>
      <c r="H139" s="111" t="str">
        <f t="shared" ca="1" si="42"/>
        <v/>
      </c>
      <c r="I139" s="111" t="str">
        <f t="shared" ca="1" si="42"/>
        <v/>
      </c>
      <c r="J139" s="111" t="str">
        <f t="shared" ca="1" si="42"/>
        <v/>
      </c>
      <c r="K139" s="111" t="str">
        <f t="shared" ca="1" si="42"/>
        <v/>
      </c>
      <c r="L139" s="111" t="str">
        <f t="shared" si="42"/>
        <v>C</v>
      </c>
      <c r="M139" s="111" t="str">
        <f t="shared" si="42"/>
        <v>C</v>
      </c>
      <c r="N139" s="111" t="str">
        <f t="shared" ca="1" si="42"/>
        <v/>
      </c>
      <c r="O139" s="111" t="str">
        <f t="shared" ca="1" si="42"/>
        <v/>
      </c>
      <c r="P139" s="111" t="str">
        <f t="shared" ca="1" si="42"/>
        <v/>
      </c>
      <c r="Q139" s="111" t="str">
        <f t="shared" ca="1" si="42"/>
        <v/>
      </c>
      <c r="R139" s="111" t="str">
        <f t="shared" ca="1" si="42"/>
        <v/>
      </c>
      <c r="S139" s="111" t="str">
        <f t="shared" si="42"/>
        <v>C</v>
      </c>
      <c r="T139" s="111" t="str">
        <f t="shared" si="42"/>
        <v>C</v>
      </c>
      <c r="U139" s="111" t="str">
        <f t="shared" ca="1" si="42"/>
        <v/>
      </c>
      <c r="V139" s="111" t="str">
        <f t="shared" ca="1" si="42"/>
        <v/>
      </c>
      <c r="W139" s="111" t="str">
        <f t="shared" ca="1" si="40"/>
        <v/>
      </c>
      <c r="X139" s="111" t="str">
        <f t="shared" ca="1" si="40"/>
        <v/>
      </c>
      <c r="Y139" s="111" t="str">
        <f t="shared" ca="1" si="40"/>
        <v/>
      </c>
      <c r="Z139" s="111" t="str">
        <f t="shared" si="40"/>
        <v>C</v>
      </c>
      <c r="AA139" s="111" t="str">
        <f t="shared" si="40"/>
        <v>C</v>
      </c>
      <c r="AB139" s="111" t="str">
        <f t="shared" ca="1" si="40"/>
        <v/>
      </c>
      <c r="AC139" s="111" t="str">
        <f t="shared" ca="1" si="40"/>
        <v/>
      </c>
      <c r="AD139" s="111" t="str">
        <f t="shared" ca="1" si="40"/>
        <v/>
      </c>
      <c r="AE139" s="111" t="str">
        <f t="shared" ca="1" si="40"/>
        <v/>
      </c>
      <c r="AF139" s="111" t="str">
        <f t="shared" ca="1" si="40"/>
        <v/>
      </c>
      <c r="AG139" s="111" t="str">
        <f t="shared" si="40"/>
        <v>C</v>
      </c>
      <c r="AH139" s="111" t="str">
        <f t="shared" si="40"/>
        <v>C</v>
      </c>
      <c r="AI139" s="111" t="str">
        <f t="shared" ca="1" si="40"/>
        <v/>
      </c>
      <c r="AJ139" s="111" t="str">
        <f t="shared" ca="1" si="40"/>
        <v/>
      </c>
      <c r="AK139" s="111" t="str">
        <f t="shared" ca="1" si="40"/>
        <v/>
      </c>
      <c r="AL139" s="111" t="str">
        <f t="shared" ca="1" si="40"/>
        <v/>
      </c>
      <c r="AM139" s="111" t="str">
        <f t="shared" ca="1" si="41"/>
        <v/>
      </c>
      <c r="AN139" s="111" t="str">
        <f t="shared" si="38"/>
        <v>C</v>
      </c>
      <c r="AO139" s="111" t="str">
        <f t="shared" si="38"/>
        <v>C</v>
      </c>
      <c r="AP139" s="111" t="str">
        <f t="shared" ca="1" si="38"/>
        <v/>
      </c>
      <c r="AQ139" s="111" t="str">
        <f t="shared" ca="1" si="38"/>
        <v/>
      </c>
      <c r="AR139" s="111" t="str">
        <f t="shared" ca="1" si="38"/>
        <v/>
      </c>
      <c r="AS139" s="111" t="str">
        <f t="shared" ca="1" si="38"/>
        <v/>
      </c>
    </row>
    <row r="140" spans="2:45">
      <c r="B140" s="96"/>
      <c r="C140" s="97"/>
      <c r="D140" s="98"/>
      <c r="E140" s="99"/>
      <c r="F140" s="100" t="str">
        <f t="shared" ca="1" si="39"/>
        <v/>
      </c>
      <c r="G140" s="162">
        <f ca="1">IF(OR(F140="V",F140="M0.5",F140="F"),NETWORKDAYS(D140,E140,Calendrier!$N$5:$N$18)*0.5,NETWORKDAYS(D140,E140,Calendrier!$N$5:$N$18))</f>
        <v>0</v>
      </c>
      <c r="H140" s="111" t="str">
        <f t="shared" ca="1" si="42"/>
        <v/>
      </c>
      <c r="I140" s="111" t="str">
        <f t="shared" ca="1" si="42"/>
        <v/>
      </c>
      <c r="J140" s="111" t="str">
        <f t="shared" ca="1" si="42"/>
        <v/>
      </c>
      <c r="K140" s="111" t="str">
        <f t="shared" ca="1" si="42"/>
        <v/>
      </c>
      <c r="L140" s="111" t="str">
        <f t="shared" si="42"/>
        <v>C</v>
      </c>
      <c r="M140" s="111" t="str">
        <f t="shared" si="42"/>
        <v>C</v>
      </c>
      <c r="N140" s="111" t="str">
        <f t="shared" ca="1" si="42"/>
        <v/>
      </c>
      <c r="O140" s="111" t="str">
        <f t="shared" ca="1" si="42"/>
        <v/>
      </c>
      <c r="P140" s="111" t="str">
        <f t="shared" ca="1" si="42"/>
        <v/>
      </c>
      <c r="Q140" s="111" t="str">
        <f t="shared" ca="1" si="42"/>
        <v/>
      </c>
      <c r="R140" s="111" t="str">
        <f t="shared" ca="1" si="42"/>
        <v/>
      </c>
      <c r="S140" s="111" t="str">
        <f t="shared" si="42"/>
        <v>C</v>
      </c>
      <c r="T140" s="111" t="str">
        <f t="shared" si="42"/>
        <v>C</v>
      </c>
      <c r="U140" s="111" t="str">
        <f t="shared" ca="1" si="42"/>
        <v/>
      </c>
      <c r="V140" s="111" t="str">
        <f t="shared" ca="1" si="42"/>
        <v/>
      </c>
      <c r="W140" s="111" t="str">
        <f t="shared" ca="1" si="40"/>
        <v/>
      </c>
      <c r="X140" s="111" t="str">
        <f t="shared" ca="1" si="40"/>
        <v/>
      </c>
      <c r="Y140" s="111" t="str">
        <f t="shared" ca="1" si="40"/>
        <v/>
      </c>
      <c r="Z140" s="111" t="str">
        <f t="shared" si="40"/>
        <v>C</v>
      </c>
      <c r="AA140" s="111" t="str">
        <f t="shared" si="40"/>
        <v>C</v>
      </c>
      <c r="AB140" s="111" t="str">
        <f t="shared" ca="1" si="40"/>
        <v/>
      </c>
      <c r="AC140" s="111" t="str">
        <f t="shared" ca="1" si="40"/>
        <v/>
      </c>
      <c r="AD140" s="111" t="str">
        <f t="shared" ca="1" si="40"/>
        <v/>
      </c>
      <c r="AE140" s="111" t="str">
        <f t="shared" ca="1" si="40"/>
        <v/>
      </c>
      <c r="AF140" s="111" t="str">
        <f t="shared" ca="1" si="40"/>
        <v/>
      </c>
      <c r="AG140" s="111" t="str">
        <f t="shared" si="40"/>
        <v>C</v>
      </c>
      <c r="AH140" s="111" t="str">
        <f t="shared" si="40"/>
        <v>C</v>
      </c>
      <c r="AI140" s="111" t="str">
        <f t="shared" ca="1" si="40"/>
        <v/>
      </c>
      <c r="AJ140" s="111" t="str">
        <f t="shared" ca="1" si="40"/>
        <v/>
      </c>
      <c r="AK140" s="111" t="str">
        <f t="shared" ca="1" si="40"/>
        <v/>
      </c>
      <c r="AL140" s="111" t="str">
        <f t="shared" ca="1" si="40"/>
        <v/>
      </c>
      <c r="AM140" s="111" t="str">
        <f t="shared" ca="1" si="41"/>
        <v/>
      </c>
      <c r="AN140" s="111" t="str">
        <f t="shared" si="38"/>
        <v>C</v>
      </c>
      <c r="AO140" s="111" t="str">
        <f t="shared" si="38"/>
        <v>C</v>
      </c>
      <c r="AP140" s="111" t="str">
        <f t="shared" ca="1" si="38"/>
        <v/>
      </c>
      <c r="AQ140" s="111" t="str">
        <f t="shared" ca="1" si="38"/>
        <v/>
      </c>
      <c r="AR140" s="111" t="str">
        <f t="shared" ca="1" si="38"/>
        <v/>
      </c>
      <c r="AS140" s="111" t="str">
        <f t="shared" ca="1" si="38"/>
        <v/>
      </c>
    </row>
    <row r="141" spans="2:45">
      <c r="B141" s="96"/>
      <c r="C141" s="97"/>
      <c r="D141" s="98"/>
      <c r="E141" s="99"/>
      <c r="F141" s="100" t="str">
        <f t="shared" ca="1" si="39"/>
        <v/>
      </c>
      <c r="G141" s="162">
        <f ca="1">IF(OR(F141="V",F141="M0.5",F141="F"),NETWORKDAYS(D141,E141,Calendrier!$N$5:$N$18)*0.5,NETWORKDAYS(D141,E141,Calendrier!$N$5:$N$18))</f>
        <v>0</v>
      </c>
      <c r="H141" s="111" t="str">
        <f t="shared" ca="1" si="42"/>
        <v/>
      </c>
      <c r="I141" s="111" t="str">
        <f t="shared" ca="1" si="42"/>
        <v/>
      </c>
      <c r="J141" s="111" t="str">
        <f t="shared" ca="1" si="42"/>
        <v/>
      </c>
      <c r="K141" s="111" t="str">
        <f t="shared" ca="1" si="42"/>
        <v/>
      </c>
      <c r="L141" s="111" t="str">
        <f t="shared" si="42"/>
        <v>C</v>
      </c>
      <c r="M141" s="111" t="str">
        <f t="shared" si="42"/>
        <v>C</v>
      </c>
      <c r="N141" s="111" t="str">
        <f t="shared" ca="1" si="42"/>
        <v/>
      </c>
      <c r="O141" s="111" t="str">
        <f t="shared" ca="1" si="42"/>
        <v/>
      </c>
      <c r="P141" s="111" t="str">
        <f t="shared" ca="1" si="42"/>
        <v/>
      </c>
      <c r="Q141" s="111" t="str">
        <f t="shared" ca="1" si="42"/>
        <v/>
      </c>
      <c r="R141" s="111" t="str">
        <f t="shared" ca="1" si="42"/>
        <v/>
      </c>
      <c r="S141" s="111" t="str">
        <f t="shared" si="42"/>
        <v>C</v>
      </c>
      <c r="T141" s="111" t="str">
        <f t="shared" si="42"/>
        <v>C</v>
      </c>
      <c r="U141" s="111" t="str">
        <f t="shared" ca="1" si="42"/>
        <v/>
      </c>
      <c r="V141" s="111" t="str">
        <f t="shared" ca="1" si="42"/>
        <v/>
      </c>
      <c r="W141" s="111" t="str">
        <f t="shared" ca="1" si="40"/>
        <v/>
      </c>
      <c r="X141" s="111" t="str">
        <f t="shared" ca="1" si="40"/>
        <v/>
      </c>
      <c r="Y141" s="111" t="str">
        <f t="shared" ca="1" si="40"/>
        <v/>
      </c>
      <c r="Z141" s="111" t="str">
        <f t="shared" si="40"/>
        <v>C</v>
      </c>
      <c r="AA141" s="111" t="str">
        <f t="shared" si="40"/>
        <v>C</v>
      </c>
      <c r="AB141" s="111" t="str">
        <f t="shared" ca="1" si="40"/>
        <v/>
      </c>
      <c r="AC141" s="111" t="str">
        <f t="shared" ca="1" si="40"/>
        <v/>
      </c>
      <c r="AD141" s="111" t="str">
        <f t="shared" ca="1" si="40"/>
        <v/>
      </c>
      <c r="AE141" s="111" t="str">
        <f t="shared" ca="1" si="40"/>
        <v/>
      </c>
      <c r="AF141" s="111" t="str">
        <f t="shared" ca="1" si="40"/>
        <v/>
      </c>
      <c r="AG141" s="111" t="str">
        <f t="shared" si="40"/>
        <v>C</v>
      </c>
      <c r="AH141" s="111" t="str">
        <f t="shared" si="40"/>
        <v>C</v>
      </c>
      <c r="AI141" s="111" t="str">
        <f t="shared" ca="1" si="40"/>
        <v/>
      </c>
      <c r="AJ141" s="111" t="str">
        <f t="shared" ca="1" si="40"/>
        <v/>
      </c>
      <c r="AK141" s="111" t="str">
        <f t="shared" ca="1" si="40"/>
        <v/>
      </c>
      <c r="AL141" s="111" t="str">
        <f t="shared" ca="1" si="40"/>
        <v/>
      </c>
      <c r="AM141" s="111" t="str">
        <f t="shared" ca="1" si="41"/>
        <v/>
      </c>
      <c r="AN141" s="111" t="str">
        <f t="shared" si="38"/>
        <v>C</v>
      </c>
      <c r="AO141" s="111" t="str">
        <f t="shared" si="38"/>
        <v>C</v>
      </c>
      <c r="AP141" s="111" t="str">
        <f t="shared" ca="1" si="38"/>
        <v/>
      </c>
      <c r="AQ141" s="111" t="str">
        <f t="shared" ca="1" si="38"/>
        <v/>
      </c>
      <c r="AR141" s="111" t="str">
        <f t="shared" ca="1" si="38"/>
        <v/>
      </c>
      <c r="AS141" s="111" t="str">
        <f t="shared" ca="1" si="38"/>
        <v/>
      </c>
    </row>
    <row r="142" spans="2:45">
      <c r="B142" s="96"/>
      <c r="C142" s="97"/>
      <c r="D142" s="98"/>
      <c r="E142" s="99"/>
      <c r="F142" s="100" t="str">
        <f t="shared" ca="1" si="39"/>
        <v/>
      </c>
      <c r="G142" s="162">
        <f ca="1">IF(OR(F142="V",F142="M0.5",F142="F"),NETWORKDAYS(D142,E142,Calendrier!$N$5:$N$18)*0.5,NETWORKDAYS(D142,E142,Calendrier!$N$5:$N$18))</f>
        <v>0</v>
      </c>
      <c r="H142" s="111" t="str">
        <f t="shared" ca="1" si="42"/>
        <v/>
      </c>
      <c r="I142" s="111" t="str">
        <f t="shared" ca="1" si="42"/>
        <v/>
      </c>
      <c r="J142" s="111" t="str">
        <f t="shared" ca="1" si="42"/>
        <v/>
      </c>
      <c r="K142" s="111" t="str">
        <f t="shared" ca="1" si="42"/>
        <v/>
      </c>
      <c r="L142" s="111" t="str">
        <f t="shared" si="42"/>
        <v>C</v>
      </c>
      <c r="M142" s="111" t="str">
        <f t="shared" si="42"/>
        <v>C</v>
      </c>
      <c r="N142" s="111" t="str">
        <f t="shared" ca="1" si="42"/>
        <v/>
      </c>
      <c r="O142" s="111" t="str">
        <f t="shared" ca="1" si="42"/>
        <v/>
      </c>
      <c r="P142" s="111" t="str">
        <f t="shared" ca="1" si="42"/>
        <v/>
      </c>
      <c r="Q142" s="111" t="str">
        <f t="shared" ca="1" si="42"/>
        <v/>
      </c>
      <c r="R142" s="111" t="str">
        <f t="shared" ca="1" si="42"/>
        <v/>
      </c>
      <c r="S142" s="111" t="str">
        <f t="shared" si="42"/>
        <v>C</v>
      </c>
      <c r="T142" s="111" t="str">
        <f t="shared" si="42"/>
        <v>C</v>
      </c>
      <c r="U142" s="111" t="str">
        <f t="shared" ca="1" si="42"/>
        <v/>
      </c>
      <c r="V142" s="111" t="str">
        <f t="shared" ca="1" si="42"/>
        <v/>
      </c>
      <c r="W142" s="111" t="str">
        <f t="shared" ca="1" si="40"/>
        <v/>
      </c>
      <c r="X142" s="111" t="str">
        <f t="shared" ca="1" si="40"/>
        <v/>
      </c>
      <c r="Y142" s="111" t="str">
        <f t="shared" ca="1" si="40"/>
        <v/>
      </c>
      <c r="Z142" s="111" t="str">
        <f t="shared" si="40"/>
        <v>C</v>
      </c>
      <c r="AA142" s="111" t="str">
        <f t="shared" si="40"/>
        <v>C</v>
      </c>
      <c r="AB142" s="111" t="str">
        <f t="shared" ca="1" si="40"/>
        <v/>
      </c>
      <c r="AC142" s="111" t="str">
        <f t="shared" ca="1" si="40"/>
        <v/>
      </c>
      <c r="AD142" s="111" t="str">
        <f t="shared" ca="1" si="40"/>
        <v/>
      </c>
      <c r="AE142" s="111" t="str">
        <f t="shared" ca="1" si="40"/>
        <v/>
      </c>
      <c r="AF142" s="111" t="str">
        <f t="shared" ca="1" si="40"/>
        <v/>
      </c>
      <c r="AG142" s="111" t="str">
        <f t="shared" si="40"/>
        <v>C</v>
      </c>
      <c r="AH142" s="111" t="str">
        <f t="shared" si="40"/>
        <v>C</v>
      </c>
      <c r="AI142" s="111" t="str">
        <f t="shared" ca="1" si="40"/>
        <v/>
      </c>
      <c r="AJ142" s="111" t="str">
        <f t="shared" ca="1" si="40"/>
        <v/>
      </c>
      <c r="AK142" s="111" t="str">
        <f t="shared" ca="1" si="40"/>
        <v/>
      </c>
      <c r="AL142" s="111" t="str">
        <f t="shared" ca="1" si="40"/>
        <v/>
      </c>
      <c r="AM142" s="111" t="str">
        <f t="shared" ca="1" si="41"/>
        <v/>
      </c>
      <c r="AN142" s="111" t="str">
        <f t="shared" si="38"/>
        <v>C</v>
      </c>
      <c r="AO142" s="111" t="str">
        <f t="shared" si="38"/>
        <v>C</v>
      </c>
      <c r="AP142" s="111" t="str">
        <f t="shared" ca="1" si="38"/>
        <v/>
      </c>
      <c r="AQ142" s="111" t="str">
        <f t="shared" ca="1" si="38"/>
        <v/>
      </c>
      <c r="AR142" s="111" t="str">
        <f t="shared" ca="1" si="38"/>
        <v/>
      </c>
      <c r="AS142" s="111" t="str">
        <f t="shared" ca="1" si="38"/>
        <v/>
      </c>
    </row>
    <row r="143" spans="2:45">
      <c r="B143" s="96"/>
      <c r="C143" s="97"/>
      <c r="D143" s="98"/>
      <c r="E143" s="99"/>
      <c r="F143" s="100" t="str">
        <f t="shared" ca="1" si="39"/>
        <v/>
      </c>
      <c r="G143" s="162">
        <f ca="1">IF(OR(F143="V",F143="M0.5",F143="F"),NETWORKDAYS(D143,E143,Calendrier!$N$5:$N$18)*0.5,NETWORKDAYS(D143,E143,Calendrier!$N$5:$N$18))</f>
        <v>0</v>
      </c>
      <c r="H143" s="111" t="str">
        <f t="shared" ca="1" si="42"/>
        <v/>
      </c>
      <c r="I143" s="111" t="str">
        <f t="shared" ca="1" si="42"/>
        <v/>
      </c>
      <c r="J143" s="111" t="str">
        <f t="shared" ca="1" si="42"/>
        <v/>
      </c>
      <c r="K143" s="111" t="str">
        <f t="shared" ca="1" si="42"/>
        <v/>
      </c>
      <c r="L143" s="111" t="str">
        <f t="shared" si="42"/>
        <v>C</v>
      </c>
      <c r="M143" s="111" t="str">
        <f t="shared" si="42"/>
        <v>C</v>
      </c>
      <c r="N143" s="111" t="str">
        <f t="shared" ca="1" si="42"/>
        <v/>
      </c>
      <c r="O143" s="111" t="str">
        <f t="shared" ca="1" si="42"/>
        <v/>
      </c>
      <c r="P143" s="111" t="str">
        <f t="shared" ca="1" si="42"/>
        <v/>
      </c>
      <c r="Q143" s="111" t="str">
        <f t="shared" ca="1" si="42"/>
        <v/>
      </c>
      <c r="R143" s="111" t="str">
        <f t="shared" ca="1" si="42"/>
        <v/>
      </c>
      <c r="S143" s="111" t="str">
        <f t="shared" si="42"/>
        <v>C</v>
      </c>
      <c r="T143" s="111" t="str">
        <f t="shared" si="42"/>
        <v>C</v>
      </c>
      <c r="U143" s="111" t="str">
        <f t="shared" ca="1" si="42"/>
        <v/>
      </c>
      <c r="V143" s="111" t="str">
        <f t="shared" ca="1" si="42"/>
        <v/>
      </c>
      <c r="W143" s="111" t="str">
        <f t="shared" ca="1" si="40"/>
        <v/>
      </c>
      <c r="X143" s="111" t="str">
        <f t="shared" ca="1" si="40"/>
        <v/>
      </c>
      <c r="Y143" s="111" t="str">
        <f t="shared" ca="1" si="40"/>
        <v/>
      </c>
      <c r="Z143" s="111" t="str">
        <f t="shared" si="40"/>
        <v>C</v>
      </c>
      <c r="AA143" s="111" t="str">
        <f t="shared" si="40"/>
        <v>C</v>
      </c>
      <c r="AB143" s="111" t="str">
        <f t="shared" ca="1" si="40"/>
        <v/>
      </c>
      <c r="AC143" s="111" t="str">
        <f t="shared" ca="1" si="40"/>
        <v/>
      </c>
      <c r="AD143" s="111" t="str">
        <f t="shared" ca="1" si="40"/>
        <v/>
      </c>
      <c r="AE143" s="111" t="str">
        <f t="shared" ca="1" si="40"/>
        <v/>
      </c>
      <c r="AF143" s="111" t="str">
        <f t="shared" ca="1" si="40"/>
        <v/>
      </c>
      <c r="AG143" s="111" t="str">
        <f t="shared" si="40"/>
        <v>C</v>
      </c>
      <c r="AH143" s="111" t="str">
        <f t="shared" si="40"/>
        <v>C</v>
      </c>
      <c r="AI143" s="111" t="str">
        <f t="shared" ca="1" si="40"/>
        <v/>
      </c>
      <c r="AJ143" s="111" t="str">
        <f t="shared" ca="1" si="40"/>
        <v/>
      </c>
      <c r="AK143" s="111" t="str">
        <f t="shared" ca="1" si="40"/>
        <v/>
      </c>
      <c r="AL143" s="111" t="str">
        <f t="shared" ca="1" si="40"/>
        <v/>
      </c>
      <c r="AM143" s="111" t="str">
        <f t="shared" ca="1" si="41"/>
        <v/>
      </c>
      <c r="AN143" s="111" t="str">
        <f t="shared" si="38"/>
        <v>C</v>
      </c>
      <c r="AO143" s="111" t="str">
        <f t="shared" si="38"/>
        <v>C</v>
      </c>
      <c r="AP143" s="111" t="str">
        <f t="shared" ca="1" si="38"/>
        <v/>
      </c>
      <c r="AQ143" s="111" t="str">
        <f t="shared" ca="1" si="38"/>
        <v/>
      </c>
      <c r="AR143" s="111" t="str">
        <f t="shared" ca="1" si="38"/>
        <v/>
      </c>
      <c r="AS143" s="111" t="str">
        <f t="shared" ca="1" si="38"/>
        <v/>
      </c>
    </row>
    <row r="144" spans="2:45">
      <c r="B144" s="96"/>
      <c r="C144" s="97"/>
      <c r="D144" s="98"/>
      <c r="E144" s="99"/>
      <c r="F144" s="100" t="str">
        <f t="shared" ca="1" si="39"/>
        <v/>
      </c>
      <c r="G144" s="162">
        <f ca="1">IF(OR(F144="V",F144="M0.5",F144="F"),NETWORKDAYS(D144,E144,Calendrier!$N$5:$N$18)*0.5,NETWORKDAYS(D144,E144,Calendrier!$N$5:$N$18))</f>
        <v>0</v>
      </c>
      <c r="H144" s="111" t="str">
        <f t="shared" ca="1" si="42"/>
        <v/>
      </c>
      <c r="I144" s="111" t="str">
        <f t="shared" ca="1" si="42"/>
        <v/>
      </c>
      <c r="J144" s="111" t="str">
        <f t="shared" ca="1" si="42"/>
        <v/>
      </c>
      <c r="K144" s="111" t="str">
        <f t="shared" ca="1" si="42"/>
        <v/>
      </c>
      <c r="L144" s="111" t="str">
        <f t="shared" si="42"/>
        <v>C</v>
      </c>
      <c r="M144" s="111" t="str">
        <f t="shared" si="42"/>
        <v>C</v>
      </c>
      <c r="N144" s="111" t="str">
        <f t="shared" ca="1" si="42"/>
        <v/>
      </c>
      <c r="O144" s="111" t="str">
        <f t="shared" ca="1" si="42"/>
        <v/>
      </c>
      <c r="P144" s="111" t="str">
        <f t="shared" ca="1" si="42"/>
        <v/>
      </c>
      <c r="Q144" s="111" t="str">
        <f t="shared" ca="1" si="42"/>
        <v/>
      </c>
      <c r="R144" s="111" t="str">
        <f t="shared" ca="1" si="42"/>
        <v/>
      </c>
      <c r="S144" s="111" t="str">
        <f t="shared" si="42"/>
        <v>C</v>
      </c>
      <c r="T144" s="111" t="str">
        <f t="shared" si="42"/>
        <v>C</v>
      </c>
      <c r="U144" s="111" t="str">
        <f t="shared" ca="1" si="42"/>
        <v/>
      </c>
      <c r="V144" s="111" t="str">
        <f t="shared" ca="1" si="42"/>
        <v/>
      </c>
      <c r="W144" s="111" t="str">
        <f t="shared" ca="1" si="40"/>
        <v/>
      </c>
      <c r="X144" s="111" t="str">
        <f t="shared" ca="1" si="40"/>
        <v/>
      </c>
      <c r="Y144" s="111" t="str">
        <f t="shared" ca="1" si="40"/>
        <v/>
      </c>
      <c r="Z144" s="111" t="str">
        <f t="shared" si="40"/>
        <v>C</v>
      </c>
      <c r="AA144" s="111" t="str">
        <f t="shared" si="40"/>
        <v>C</v>
      </c>
      <c r="AB144" s="111" t="str">
        <f t="shared" ca="1" si="40"/>
        <v/>
      </c>
      <c r="AC144" s="111" t="str">
        <f t="shared" ca="1" si="40"/>
        <v/>
      </c>
      <c r="AD144" s="111" t="str">
        <f t="shared" ca="1" si="40"/>
        <v/>
      </c>
      <c r="AE144" s="111" t="str">
        <f t="shared" ca="1" si="40"/>
        <v/>
      </c>
      <c r="AF144" s="111" t="str">
        <f t="shared" ca="1" si="40"/>
        <v/>
      </c>
      <c r="AG144" s="111" t="str">
        <f t="shared" si="40"/>
        <v>C</v>
      </c>
      <c r="AH144" s="111" t="str">
        <f t="shared" si="40"/>
        <v>C</v>
      </c>
      <c r="AI144" s="111" t="str">
        <f t="shared" ca="1" si="40"/>
        <v/>
      </c>
      <c r="AJ144" s="111" t="str">
        <f t="shared" ca="1" si="40"/>
        <v/>
      </c>
      <c r="AK144" s="111" t="str">
        <f t="shared" ca="1" si="40"/>
        <v/>
      </c>
      <c r="AL144" s="111" t="str">
        <f t="shared" ca="1" si="40"/>
        <v/>
      </c>
      <c r="AM144" s="111" t="str">
        <f t="shared" ca="1" si="41"/>
        <v/>
      </c>
      <c r="AN144" s="111" t="str">
        <f t="shared" si="38"/>
        <v>C</v>
      </c>
      <c r="AO144" s="111" t="str">
        <f t="shared" si="38"/>
        <v>C</v>
      </c>
      <c r="AP144" s="111" t="str">
        <f t="shared" ca="1" si="38"/>
        <v/>
      </c>
      <c r="AQ144" s="111" t="str">
        <f t="shared" ca="1" si="38"/>
        <v/>
      </c>
      <c r="AR144" s="111" t="str">
        <f t="shared" ca="1" si="38"/>
        <v/>
      </c>
      <c r="AS144" s="111" t="str">
        <f t="shared" ca="1" si="38"/>
        <v/>
      </c>
    </row>
    <row r="145" spans="2:45">
      <c r="B145" s="96"/>
      <c r="C145" s="97"/>
      <c r="D145" s="98"/>
      <c r="E145" s="99"/>
      <c r="F145" s="100" t="str">
        <f t="shared" ca="1" si="39"/>
        <v/>
      </c>
      <c r="G145" s="162">
        <f ca="1">IF(OR(F145="V",F145="M0.5",F145="F"),NETWORKDAYS(D145,E145,Calendrier!$N$5:$N$18)*0.5,NETWORKDAYS(D145,E145,Calendrier!$N$5:$N$18))</f>
        <v>0</v>
      </c>
      <c r="H145" s="111" t="str">
        <f t="shared" ca="1" si="42"/>
        <v/>
      </c>
      <c r="I145" s="111" t="str">
        <f t="shared" ca="1" si="42"/>
        <v/>
      </c>
      <c r="J145" s="111" t="str">
        <f t="shared" ca="1" si="42"/>
        <v/>
      </c>
      <c r="K145" s="111" t="str">
        <f t="shared" ca="1" si="42"/>
        <v/>
      </c>
      <c r="L145" s="111" t="str">
        <f t="shared" si="42"/>
        <v>C</v>
      </c>
      <c r="M145" s="111" t="str">
        <f t="shared" si="42"/>
        <v>C</v>
      </c>
      <c r="N145" s="111" t="str">
        <f t="shared" ca="1" si="42"/>
        <v/>
      </c>
      <c r="O145" s="111" t="str">
        <f t="shared" ca="1" si="42"/>
        <v/>
      </c>
      <c r="P145" s="111" t="str">
        <f t="shared" ca="1" si="42"/>
        <v/>
      </c>
      <c r="Q145" s="111" t="str">
        <f t="shared" ca="1" si="42"/>
        <v/>
      </c>
      <c r="R145" s="111" t="str">
        <f t="shared" ca="1" si="42"/>
        <v/>
      </c>
      <c r="S145" s="111" t="str">
        <f t="shared" si="42"/>
        <v>C</v>
      </c>
      <c r="T145" s="111" t="str">
        <f t="shared" si="42"/>
        <v>C</v>
      </c>
      <c r="U145" s="111" t="str">
        <f t="shared" ca="1" si="42"/>
        <v/>
      </c>
      <c r="V145" s="111" t="str">
        <f t="shared" ca="1" si="42"/>
        <v/>
      </c>
      <c r="W145" s="111" t="str">
        <f t="shared" ca="1" si="40"/>
        <v/>
      </c>
      <c r="X145" s="111" t="str">
        <f t="shared" ca="1" si="40"/>
        <v/>
      </c>
      <c r="Y145" s="111" t="str">
        <f t="shared" ca="1" si="40"/>
        <v/>
      </c>
      <c r="Z145" s="111" t="str">
        <f t="shared" si="40"/>
        <v>C</v>
      </c>
      <c r="AA145" s="111" t="str">
        <f t="shared" si="40"/>
        <v>C</v>
      </c>
      <c r="AB145" s="111" t="str">
        <f t="shared" ca="1" si="40"/>
        <v/>
      </c>
      <c r="AC145" s="111" t="str">
        <f t="shared" ca="1" si="40"/>
        <v/>
      </c>
      <c r="AD145" s="111" t="str">
        <f t="shared" ca="1" si="40"/>
        <v/>
      </c>
      <c r="AE145" s="111" t="str">
        <f t="shared" ca="1" si="40"/>
        <v/>
      </c>
      <c r="AF145" s="111" t="str">
        <f t="shared" ca="1" si="40"/>
        <v/>
      </c>
      <c r="AG145" s="111" t="str">
        <f t="shared" si="40"/>
        <v>C</v>
      </c>
      <c r="AH145" s="111" t="str">
        <f t="shared" si="40"/>
        <v>C</v>
      </c>
      <c r="AI145" s="111" t="str">
        <f t="shared" ca="1" si="40"/>
        <v/>
      </c>
      <c r="AJ145" s="111" t="str">
        <f t="shared" ca="1" si="40"/>
        <v/>
      </c>
      <c r="AK145" s="111" t="str">
        <f t="shared" ca="1" si="40"/>
        <v/>
      </c>
      <c r="AL145" s="111" t="str">
        <f t="shared" ca="1" si="40"/>
        <v/>
      </c>
      <c r="AM145" s="111" t="str">
        <f t="shared" ca="1" si="41"/>
        <v/>
      </c>
      <c r="AN145" s="111" t="str">
        <f t="shared" si="38"/>
        <v>C</v>
      </c>
      <c r="AO145" s="111" t="str">
        <f t="shared" si="38"/>
        <v>C</v>
      </c>
      <c r="AP145" s="111" t="str">
        <f t="shared" ca="1" si="38"/>
        <v/>
      </c>
      <c r="AQ145" s="111" t="str">
        <f t="shared" ca="1" si="38"/>
        <v/>
      </c>
      <c r="AR145" s="111" t="str">
        <f t="shared" ca="1" si="38"/>
        <v/>
      </c>
      <c r="AS145" s="111" t="str">
        <f t="shared" ca="1" si="38"/>
        <v/>
      </c>
    </row>
    <row r="146" spans="2:45">
      <c r="B146" s="96"/>
      <c r="C146" s="97"/>
      <c r="D146" s="98"/>
      <c r="E146" s="99"/>
      <c r="F146" s="100" t="str">
        <f t="shared" ca="1" si="39"/>
        <v/>
      </c>
      <c r="G146" s="162">
        <f ca="1">IF(OR(F146="V",F146="M0.5",F146="F"),NETWORKDAYS(D146,E146,Calendrier!$N$5:$N$18)*0.5,NETWORKDAYS(D146,E146,Calendrier!$N$5:$N$18))</f>
        <v>0</v>
      </c>
      <c r="H146" s="111" t="str">
        <f t="shared" ca="1" si="42"/>
        <v/>
      </c>
      <c r="I146" s="111" t="str">
        <f t="shared" ca="1" si="42"/>
        <v/>
      </c>
      <c r="J146" s="111" t="str">
        <f t="shared" ca="1" si="42"/>
        <v/>
      </c>
      <c r="K146" s="111" t="str">
        <f t="shared" ca="1" si="42"/>
        <v/>
      </c>
      <c r="L146" s="111" t="str">
        <f t="shared" si="42"/>
        <v>C</v>
      </c>
      <c r="M146" s="111" t="str">
        <f t="shared" si="42"/>
        <v>C</v>
      </c>
      <c r="N146" s="111" t="str">
        <f t="shared" ca="1" si="42"/>
        <v/>
      </c>
      <c r="O146" s="111" t="str">
        <f t="shared" ca="1" si="42"/>
        <v/>
      </c>
      <c r="P146" s="111" t="str">
        <f t="shared" ca="1" si="42"/>
        <v/>
      </c>
      <c r="Q146" s="111" t="str">
        <f t="shared" ca="1" si="42"/>
        <v/>
      </c>
      <c r="R146" s="111" t="str">
        <f t="shared" ca="1" si="42"/>
        <v/>
      </c>
      <c r="S146" s="111" t="str">
        <f t="shared" si="42"/>
        <v>C</v>
      </c>
      <c r="T146" s="111" t="str">
        <f t="shared" si="42"/>
        <v>C</v>
      </c>
      <c r="U146" s="111" t="str">
        <f t="shared" ca="1" si="42"/>
        <v/>
      </c>
      <c r="V146" s="111" t="str">
        <f t="shared" ca="1" si="42"/>
        <v/>
      </c>
      <c r="W146" s="111" t="str">
        <f t="shared" ca="1" si="40"/>
        <v/>
      </c>
      <c r="X146" s="111" t="str">
        <f t="shared" ca="1" si="40"/>
        <v/>
      </c>
      <c r="Y146" s="111" t="str">
        <f t="shared" ca="1" si="40"/>
        <v/>
      </c>
      <c r="Z146" s="111" t="str">
        <f t="shared" si="40"/>
        <v>C</v>
      </c>
      <c r="AA146" s="111" t="str">
        <f t="shared" si="40"/>
        <v>C</v>
      </c>
      <c r="AB146" s="111" t="str">
        <f t="shared" ca="1" si="40"/>
        <v/>
      </c>
      <c r="AC146" s="111" t="str">
        <f t="shared" ca="1" si="40"/>
        <v/>
      </c>
      <c r="AD146" s="111" t="str">
        <f t="shared" ca="1" si="40"/>
        <v/>
      </c>
      <c r="AE146" s="111" t="str">
        <f t="shared" ca="1" si="40"/>
        <v/>
      </c>
      <c r="AF146" s="111" t="str">
        <f t="shared" ca="1" si="40"/>
        <v/>
      </c>
      <c r="AG146" s="111" t="str">
        <f t="shared" si="40"/>
        <v>C</v>
      </c>
      <c r="AH146" s="111" t="str">
        <f t="shared" si="40"/>
        <v>C</v>
      </c>
      <c r="AI146" s="111" t="str">
        <f t="shared" ca="1" si="40"/>
        <v/>
      </c>
      <c r="AJ146" s="111" t="str">
        <f t="shared" ca="1" si="40"/>
        <v/>
      </c>
      <c r="AK146" s="111" t="str">
        <f t="shared" ca="1" si="40"/>
        <v/>
      </c>
      <c r="AL146" s="111" t="str">
        <f t="shared" ca="1" si="40"/>
        <v/>
      </c>
      <c r="AM146" s="111" t="str">
        <f t="shared" ca="1" si="41"/>
        <v/>
      </c>
      <c r="AN146" s="111" t="str">
        <f t="shared" si="38"/>
        <v>C</v>
      </c>
      <c r="AO146" s="111" t="str">
        <f t="shared" si="38"/>
        <v>C</v>
      </c>
      <c r="AP146" s="111" t="str">
        <f t="shared" ca="1" si="38"/>
        <v/>
      </c>
      <c r="AQ146" s="111" t="str">
        <f t="shared" ca="1" si="38"/>
        <v/>
      </c>
      <c r="AR146" s="111" t="str">
        <f t="shared" ca="1" si="38"/>
        <v/>
      </c>
      <c r="AS146" s="111" t="str">
        <f t="shared" ca="1" si="38"/>
        <v/>
      </c>
    </row>
    <row r="147" spans="2:45">
      <c r="B147" s="96"/>
      <c r="C147" s="97"/>
      <c r="D147" s="98"/>
      <c r="E147" s="99"/>
      <c r="F147" s="100" t="str">
        <f t="shared" ca="1" si="39"/>
        <v/>
      </c>
      <c r="G147" s="162">
        <f ca="1">IF(OR(F147="V",F147="M0.5",F147="F"),NETWORKDAYS(D147,E147,Calendrier!$N$5:$N$18)*0.5,NETWORKDAYS(D147,E147,Calendrier!$N$5:$N$18))</f>
        <v>0</v>
      </c>
      <c r="H147" s="111" t="str">
        <f t="shared" ca="1" si="42"/>
        <v/>
      </c>
      <c r="I147" s="111" t="str">
        <f t="shared" ca="1" si="42"/>
        <v/>
      </c>
      <c r="J147" s="111" t="str">
        <f t="shared" ca="1" si="42"/>
        <v/>
      </c>
      <c r="K147" s="111" t="str">
        <f t="shared" ca="1" si="42"/>
        <v/>
      </c>
      <c r="L147" s="111" t="str">
        <f t="shared" si="42"/>
        <v>C</v>
      </c>
      <c r="M147" s="111" t="str">
        <f t="shared" si="42"/>
        <v>C</v>
      </c>
      <c r="N147" s="111" t="str">
        <f t="shared" ca="1" si="42"/>
        <v/>
      </c>
      <c r="O147" s="111" t="str">
        <f t="shared" ca="1" si="42"/>
        <v/>
      </c>
      <c r="P147" s="111" t="str">
        <f t="shared" ca="1" si="42"/>
        <v/>
      </c>
      <c r="Q147" s="111" t="str">
        <f t="shared" ca="1" si="42"/>
        <v/>
      </c>
      <c r="R147" s="111" t="str">
        <f t="shared" ca="1" si="42"/>
        <v/>
      </c>
      <c r="S147" s="111" t="str">
        <f t="shared" si="42"/>
        <v>C</v>
      </c>
      <c r="T147" s="111" t="str">
        <f t="shared" si="42"/>
        <v>C</v>
      </c>
      <c r="U147" s="111" t="str">
        <f t="shared" ca="1" si="42"/>
        <v/>
      </c>
      <c r="V147" s="111" t="str">
        <f t="shared" ca="1" si="42"/>
        <v/>
      </c>
      <c r="W147" s="111" t="str">
        <f t="shared" ca="1" si="40"/>
        <v/>
      </c>
      <c r="X147" s="111" t="str">
        <f t="shared" ca="1" si="40"/>
        <v/>
      </c>
      <c r="Y147" s="111" t="str">
        <f t="shared" ca="1" si="40"/>
        <v/>
      </c>
      <c r="Z147" s="111" t="str">
        <f t="shared" si="40"/>
        <v>C</v>
      </c>
      <c r="AA147" s="111" t="str">
        <f t="shared" si="40"/>
        <v>C</v>
      </c>
      <c r="AB147" s="111" t="str">
        <f t="shared" ca="1" si="40"/>
        <v/>
      </c>
      <c r="AC147" s="111" t="str">
        <f t="shared" ca="1" si="40"/>
        <v/>
      </c>
      <c r="AD147" s="111" t="str">
        <f t="shared" ca="1" si="40"/>
        <v/>
      </c>
      <c r="AE147" s="111" t="str">
        <f t="shared" ca="1" si="40"/>
        <v/>
      </c>
      <c r="AF147" s="111" t="str">
        <f t="shared" ca="1" si="40"/>
        <v/>
      </c>
      <c r="AG147" s="111" t="str">
        <f t="shared" si="40"/>
        <v>C</v>
      </c>
      <c r="AH147" s="111" t="str">
        <f t="shared" si="40"/>
        <v>C</v>
      </c>
      <c r="AI147" s="111" t="str">
        <f t="shared" ca="1" si="40"/>
        <v/>
      </c>
      <c r="AJ147" s="111" t="str">
        <f t="shared" ca="1" si="40"/>
        <v/>
      </c>
      <c r="AK147" s="111" t="str">
        <f t="shared" ca="1" si="40"/>
        <v/>
      </c>
      <c r="AL147" s="111" t="str">
        <f t="shared" ca="1" si="40"/>
        <v/>
      </c>
      <c r="AM147" s="111" t="str">
        <f t="shared" ca="1" si="41"/>
        <v/>
      </c>
      <c r="AN147" s="111" t="str">
        <f t="shared" si="38"/>
        <v>C</v>
      </c>
      <c r="AO147" s="111" t="str">
        <f t="shared" si="38"/>
        <v>C</v>
      </c>
      <c r="AP147" s="111" t="str">
        <f t="shared" ca="1" si="38"/>
        <v/>
      </c>
      <c r="AQ147" s="111" t="str">
        <f t="shared" ca="1" si="38"/>
        <v/>
      </c>
      <c r="AR147" s="111" t="str">
        <f t="shared" ca="1" si="38"/>
        <v/>
      </c>
      <c r="AS147" s="111" t="str">
        <f t="shared" ca="1" si="38"/>
        <v/>
      </c>
    </row>
    <row r="148" spans="2:45">
      <c r="B148" s="96"/>
      <c r="C148" s="97"/>
      <c r="D148" s="98"/>
      <c r="E148" s="99"/>
      <c r="F148" s="100" t="str">
        <f t="shared" ca="1" si="39"/>
        <v/>
      </c>
      <c r="G148" s="162">
        <f ca="1">IF(OR(F148="V",F148="M0.5",F148="F"),NETWORKDAYS(D148,E148,Calendrier!$N$5:$N$18)*0.5,NETWORKDAYS(D148,E148,Calendrier!$N$5:$N$18))</f>
        <v>0</v>
      </c>
      <c r="H148" s="111" t="str">
        <f t="shared" ca="1" si="42"/>
        <v/>
      </c>
      <c r="I148" s="111" t="str">
        <f t="shared" ca="1" si="42"/>
        <v/>
      </c>
      <c r="J148" s="111" t="str">
        <f t="shared" ca="1" si="42"/>
        <v/>
      </c>
      <c r="K148" s="111" t="str">
        <f t="shared" ca="1" si="42"/>
        <v/>
      </c>
      <c r="L148" s="111" t="str">
        <f t="shared" si="42"/>
        <v>C</v>
      </c>
      <c r="M148" s="111" t="str">
        <f t="shared" si="42"/>
        <v>C</v>
      </c>
      <c r="N148" s="111" t="str">
        <f t="shared" ca="1" si="42"/>
        <v/>
      </c>
      <c r="O148" s="111" t="str">
        <f t="shared" ca="1" si="42"/>
        <v/>
      </c>
      <c r="P148" s="111" t="str">
        <f t="shared" ca="1" si="42"/>
        <v/>
      </c>
      <c r="Q148" s="111" t="str">
        <f t="shared" ca="1" si="42"/>
        <v/>
      </c>
      <c r="R148" s="111" t="str">
        <f t="shared" ca="1" si="42"/>
        <v/>
      </c>
      <c r="S148" s="111" t="str">
        <f t="shared" si="42"/>
        <v>C</v>
      </c>
      <c r="T148" s="111" t="str">
        <f t="shared" si="42"/>
        <v>C</v>
      </c>
      <c r="U148" s="111" t="str">
        <f t="shared" ca="1" si="42"/>
        <v/>
      </c>
      <c r="V148" s="111" t="str">
        <f t="shared" ca="1" si="42"/>
        <v/>
      </c>
      <c r="W148" s="111" t="str">
        <f t="shared" ca="1" si="40"/>
        <v/>
      </c>
      <c r="X148" s="111" t="str">
        <f t="shared" ca="1" si="40"/>
        <v/>
      </c>
      <c r="Y148" s="111" t="str">
        <f t="shared" ca="1" si="40"/>
        <v/>
      </c>
      <c r="Z148" s="111" t="str">
        <f t="shared" si="40"/>
        <v>C</v>
      </c>
      <c r="AA148" s="111" t="str">
        <f t="shared" si="40"/>
        <v>C</v>
      </c>
      <c r="AB148" s="111" t="str">
        <f t="shared" ca="1" si="40"/>
        <v/>
      </c>
      <c r="AC148" s="111" t="str">
        <f t="shared" ca="1" si="40"/>
        <v/>
      </c>
      <c r="AD148" s="111" t="str">
        <f t="shared" ca="1" si="40"/>
        <v/>
      </c>
      <c r="AE148" s="111" t="str">
        <f t="shared" ca="1" si="40"/>
        <v/>
      </c>
      <c r="AF148" s="111" t="str">
        <f t="shared" ca="1" si="40"/>
        <v/>
      </c>
      <c r="AG148" s="111" t="str">
        <f t="shared" si="40"/>
        <v>C</v>
      </c>
      <c r="AH148" s="111" t="str">
        <f t="shared" si="40"/>
        <v>C</v>
      </c>
      <c r="AI148" s="111" t="str">
        <f t="shared" ca="1" si="40"/>
        <v/>
      </c>
      <c r="AJ148" s="111" t="str">
        <f t="shared" ca="1" si="40"/>
        <v/>
      </c>
      <c r="AK148" s="111" t="str">
        <f t="shared" ca="1" si="40"/>
        <v/>
      </c>
      <c r="AL148" s="111" t="str">
        <f t="shared" ca="1" si="40"/>
        <v/>
      </c>
      <c r="AM148" s="111" t="str">
        <f t="shared" ca="1" si="41"/>
        <v/>
      </c>
      <c r="AN148" s="111" t="str">
        <f t="shared" si="38"/>
        <v>C</v>
      </c>
      <c r="AO148" s="111" t="str">
        <f t="shared" si="38"/>
        <v>C</v>
      </c>
      <c r="AP148" s="111" t="str">
        <f t="shared" ca="1" si="38"/>
        <v/>
      </c>
      <c r="AQ148" s="111" t="str">
        <f t="shared" ca="1" si="38"/>
        <v/>
      </c>
      <c r="AR148" s="111" t="str">
        <f t="shared" ca="1" si="38"/>
        <v/>
      </c>
      <c r="AS148" s="111" t="str">
        <f t="shared" ca="1" si="38"/>
        <v/>
      </c>
    </row>
    <row r="149" spans="2:45">
      <c r="B149" s="96"/>
      <c r="C149" s="97"/>
      <c r="D149" s="98"/>
      <c r="E149" s="99"/>
      <c r="F149" s="100" t="str">
        <f t="shared" ca="1" si="39"/>
        <v/>
      </c>
      <c r="G149" s="162">
        <f ca="1">IF(OR(F149="V",F149="M0.5",F149="F"),NETWORKDAYS(D149,E149,Calendrier!$N$5:$N$18)*0.5,NETWORKDAYS(D149,E149,Calendrier!$N$5:$N$18))</f>
        <v>0</v>
      </c>
      <c r="H149" s="111" t="str">
        <f t="shared" ca="1" si="42"/>
        <v/>
      </c>
      <c r="I149" s="111" t="str">
        <f t="shared" ca="1" si="42"/>
        <v/>
      </c>
      <c r="J149" s="111" t="str">
        <f t="shared" ca="1" si="42"/>
        <v/>
      </c>
      <c r="K149" s="111" t="str">
        <f t="shared" ca="1" si="42"/>
        <v/>
      </c>
      <c r="L149" s="111" t="str">
        <f t="shared" si="42"/>
        <v>C</v>
      </c>
      <c r="M149" s="111" t="str">
        <f t="shared" si="42"/>
        <v>C</v>
      </c>
      <c r="N149" s="111" t="str">
        <f t="shared" ca="1" si="42"/>
        <v/>
      </c>
      <c r="O149" s="111" t="str">
        <f t="shared" ca="1" si="42"/>
        <v/>
      </c>
      <c r="P149" s="111" t="str">
        <f t="shared" ca="1" si="42"/>
        <v/>
      </c>
      <c r="Q149" s="111" t="str">
        <f t="shared" ca="1" si="42"/>
        <v/>
      </c>
      <c r="R149" s="111" t="str">
        <f t="shared" ca="1" si="42"/>
        <v/>
      </c>
      <c r="S149" s="111" t="str">
        <f t="shared" si="42"/>
        <v>C</v>
      </c>
      <c r="T149" s="111" t="str">
        <f t="shared" si="42"/>
        <v>C</v>
      </c>
      <c r="U149" s="111" t="str">
        <f t="shared" ca="1" si="42"/>
        <v/>
      </c>
      <c r="V149" s="111" t="str">
        <f t="shared" ca="1" si="42"/>
        <v/>
      </c>
      <c r="W149" s="111" t="str">
        <f t="shared" ca="1" si="40"/>
        <v/>
      </c>
      <c r="X149" s="111" t="str">
        <f t="shared" ca="1" si="40"/>
        <v/>
      </c>
      <c r="Y149" s="111" t="str">
        <f t="shared" ca="1" si="40"/>
        <v/>
      </c>
      <c r="Z149" s="111" t="str">
        <f t="shared" si="40"/>
        <v>C</v>
      </c>
      <c r="AA149" s="111" t="str">
        <f t="shared" si="40"/>
        <v>C</v>
      </c>
      <c r="AB149" s="111" t="str">
        <f t="shared" ca="1" si="40"/>
        <v/>
      </c>
      <c r="AC149" s="111" t="str">
        <f t="shared" ca="1" si="40"/>
        <v/>
      </c>
      <c r="AD149" s="111" t="str">
        <f t="shared" ca="1" si="40"/>
        <v/>
      </c>
      <c r="AE149" s="111" t="str">
        <f t="shared" ca="1" si="40"/>
        <v/>
      </c>
      <c r="AF149" s="111" t="str">
        <f t="shared" ca="1" si="40"/>
        <v/>
      </c>
      <c r="AG149" s="111" t="str">
        <f t="shared" si="40"/>
        <v>C</v>
      </c>
      <c r="AH149" s="111" t="str">
        <f t="shared" si="40"/>
        <v>C</v>
      </c>
      <c r="AI149" s="111" t="str">
        <f t="shared" ca="1" si="40"/>
        <v/>
      </c>
      <c r="AJ149" s="111" t="str">
        <f t="shared" ca="1" si="40"/>
        <v/>
      </c>
      <c r="AK149" s="111" t="str">
        <f t="shared" ca="1" si="40"/>
        <v/>
      </c>
      <c r="AL149" s="111" t="str">
        <f t="shared" ca="1" si="40"/>
        <v/>
      </c>
      <c r="AM149" s="111" t="str">
        <f t="shared" ca="1" si="41"/>
        <v/>
      </c>
      <c r="AN149" s="111" t="str">
        <f t="shared" si="38"/>
        <v>C</v>
      </c>
      <c r="AO149" s="111" t="str">
        <f t="shared" si="38"/>
        <v>C</v>
      </c>
      <c r="AP149" s="111" t="str">
        <f t="shared" ca="1" si="38"/>
        <v/>
      </c>
      <c r="AQ149" s="111" t="str">
        <f t="shared" ca="1" si="38"/>
        <v/>
      </c>
      <c r="AR149" s="111" t="str">
        <f t="shared" ca="1" si="38"/>
        <v/>
      </c>
      <c r="AS149" s="111" t="str">
        <f t="shared" ca="1" si="38"/>
        <v/>
      </c>
    </row>
    <row r="150" spans="2:45">
      <c r="B150" s="96"/>
      <c r="C150" s="97"/>
      <c r="D150" s="98"/>
      <c r="E150" s="99"/>
      <c r="F150" s="100" t="str">
        <f t="shared" ca="1" si="39"/>
        <v/>
      </c>
      <c r="G150" s="162">
        <f ca="1">IF(OR(F150="V",F150="M0.5",F150="F"),NETWORKDAYS(D150,E150,Calendrier!$N$5:$N$18)*0.5,NETWORKDAYS(D150,E150,Calendrier!$N$5:$N$18))</f>
        <v>0</v>
      </c>
      <c r="H150" s="111" t="str">
        <f t="shared" ca="1" si="42"/>
        <v/>
      </c>
      <c r="I150" s="111" t="str">
        <f t="shared" ca="1" si="42"/>
        <v/>
      </c>
      <c r="J150" s="111" t="str">
        <f t="shared" ca="1" si="42"/>
        <v/>
      </c>
      <c r="K150" s="111" t="str">
        <f t="shared" ca="1" si="42"/>
        <v/>
      </c>
      <c r="L150" s="111" t="str">
        <f t="shared" si="42"/>
        <v>C</v>
      </c>
      <c r="M150" s="111" t="str">
        <f t="shared" si="42"/>
        <v>C</v>
      </c>
      <c r="N150" s="111" t="str">
        <f t="shared" ca="1" si="42"/>
        <v/>
      </c>
      <c r="O150" s="111" t="str">
        <f t="shared" ca="1" si="42"/>
        <v/>
      </c>
      <c r="P150" s="111" t="str">
        <f t="shared" ca="1" si="42"/>
        <v/>
      </c>
      <c r="Q150" s="111" t="str">
        <f t="shared" ca="1" si="42"/>
        <v/>
      </c>
      <c r="R150" s="111" t="str">
        <f t="shared" ca="1" si="42"/>
        <v/>
      </c>
      <c r="S150" s="111" t="str">
        <f t="shared" si="42"/>
        <v>C</v>
      </c>
      <c r="T150" s="111" t="str">
        <f t="shared" si="42"/>
        <v>C</v>
      </c>
      <c r="U150" s="111" t="str">
        <f t="shared" ca="1" si="42"/>
        <v/>
      </c>
      <c r="V150" s="111" t="str">
        <f t="shared" ca="1" si="42"/>
        <v/>
      </c>
      <c r="W150" s="111" t="str">
        <f t="shared" ca="1" si="40"/>
        <v/>
      </c>
      <c r="X150" s="111" t="str">
        <f t="shared" ca="1" si="40"/>
        <v/>
      </c>
      <c r="Y150" s="111" t="str">
        <f t="shared" ca="1" si="40"/>
        <v/>
      </c>
      <c r="Z150" s="111" t="str">
        <f t="shared" si="40"/>
        <v>C</v>
      </c>
      <c r="AA150" s="111" t="str">
        <f t="shared" si="40"/>
        <v>C</v>
      </c>
      <c r="AB150" s="111" t="str">
        <f t="shared" ca="1" si="40"/>
        <v/>
      </c>
      <c r="AC150" s="111" t="str">
        <f t="shared" ca="1" si="40"/>
        <v/>
      </c>
      <c r="AD150" s="111" t="str">
        <f t="shared" ca="1" si="40"/>
        <v/>
      </c>
      <c r="AE150" s="111" t="str">
        <f t="shared" ca="1" si="40"/>
        <v/>
      </c>
      <c r="AF150" s="111" t="str">
        <f t="shared" ca="1" si="40"/>
        <v/>
      </c>
      <c r="AG150" s="111" t="str">
        <f t="shared" si="40"/>
        <v>C</v>
      </c>
      <c r="AH150" s="111" t="str">
        <f t="shared" si="40"/>
        <v>C</v>
      </c>
      <c r="AI150" s="111" t="str">
        <f t="shared" ca="1" si="40"/>
        <v/>
      </c>
      <c r="AJ150" s="111" t="str">
        <f t="shared" ca="1" si="40"/>
        <v/>
      </c>
      <c r="AK150" s="111" t="str">
        <f t="shared" ca="1" si="40"/>
        <v/>
      </c>
      <c r="AL150" s="111" t="str">
        <f t="shared" ref="AL150:AS165" ca="1" si="43">IF(OR(AL$6="s",AL$6="f",AL$6="d"),"C",IF(AND(AL$5&gt;=$D150,AL$5&lt;=$E150,$F150="a"),$F150,IF(AND(AL$5&gt;=$D150,AL$5&lt;=$E150,$F150="V"),$F150,IF(AND(AL$5&gt;=$D150,AL$5&lt;=$E150,$F150="VA"),$F150,IF(AND(AL$5&gt;=$D150,AL$5&lt;=$E150,$F150="R"),$F150,IF(AND(AL$5&gt;=$D150,AL$5&lt;=$E150,$F150="ATF"),$F150,IF(AND(AL$5&gt;=$D150,AL$5&lt;=$E150,$F150="F"),$F150,IF(AND(AL$5&gt;=$D150,AL$5&lt;=$E150,$F150="FO"),$F150,IF(AND(AL$5&gt;=$D150,AL$5&lt;=$E150,$F150="M"),$F150,IF(AND(AL$5&gt;=$D150,AL$5&lt;=$E150,$F150="MA"),$F150,IF(AND(AL$5&gt;=$D150,AL$5&lt;=$E150,$F150="MO"),$F150,IF(AND(AL$5&gt;=$D150,AL$5&lt;=$E150,$F150="CO"),$F150,""))))))))))))</f>
        <v/>
      </c>
      <c r="AM150" s="111" t="str">
        <f t="shared" ca="1" si="41"/>
        <v/>
      </c>
      <c r="AN150" s="111" t="str">
        <f t="shared" si="41"/>
        <v>C</v>
      </c>
      <c r="AO150" s="111" t="str">
        <f t="shared" si="41"/>
        <v>C</v>
      </c>
      <c r="AP150" s="111" t="str">
        <f t="shared" ca="1" si="41"/>
        <v/>
      </c>
      <c r="AQ150" s="111" t="str">
        <f t="shared" ca="1" si="41"/>
        <v/>
      </c>
      <c r="AR150" s="111" t="str">
        <f t="shared" ca="1" si="41"/>
        <v/>
      </c>
      <c r="AS150" s="111" t="str">
        <f t="shared" ca="1" si="41"/>
        <v/>
      </c>
    </row>
    <row r="151" spans="2:45">
      <c r="B151" s="96"/>
      <c r="C151" s="97"/>
      <c r="D151" s="98"/>
      <c r="E151" s="99"/>
      <c r="F151" s="100" t="str">
        <f t="shared" ca="1" si="39"/>
        <v/>
      </c>
      <c r="G151" s="162">
        <f ca="1">IF(OR(F151="V",F151="M0.5",F151="F"),NETWORKDAYS(D151,E151,Calendrier!$N$5:$N$18)*0.5,NETWORKDAYS(D151,E151,Calendrier!$N$5:$N$18))</f>
        <v>0</v>
      </c>
      <c r="H151" s="111" t="str">
        <f t="shared" ca="1" si="42"/>
        <v/>
      </c>
      <c r="I151" s="111" t="str">
        <f t="shared" ca="1" si="42"/>
        <v/>
      </c>
      <c r="J151" s="111" t="str">
        <f t="shared" ca="1" si="42"/>
        <v/>
      </c>
      <c r="K151" s="111" t="str">
        <f t="shared" ca="1" si="42"/>
        <v/>
      </c>
      <c r="L151" s="111" t="str">
        <f t="shared" si="42"/>
        <v>C</v>
      </c>
      <c r="M151" s="111" t="str">
        <f t="shared" si="42"/>
        <v>C</v>
      </c>
      <c r="N151" s="111" t="str">
        <f t="shared" ca="1" si="42"/>
        <v/>
      </c>
      <c r="O151" s="111" t="str">
        <f t="shared" ca="1" si="42"/>
        <v/>
      </c>
      <c r="P151" s="111" t="str">
        <f t="shared" ca="1" si="42"/>
        <v/>
      </c>
      <c r="Q151" s="111" t="str">
        <f t="shared" ca="1" si="42"/>
        <v/>
      </c>
      <c r="R151" s="111" t="str">
        <f t="shared" ca="1" si="42"/>
        <v/>
      </c>
      <c r="S151" s="111" t="str">
        <f t="shared" si="42"/>
        <v>C</v>
      </c>
      <c r="T151" s="111" t="str">
        <f t="shared" si="42"/>
        <v>C</v>
      </c>
      <c r="U151" s="111" t="str">
        <f t="shared" ca="1" si="42"/>
        <v/>
      </c>
      <c r="V151" s="111" t="str">
        <f t="shared" ca="1" si="42"/>
        <v/>
      </c>
      <c r="W151" s="111" t="str">
        <f t="shared" ca="1" si="42"/>
        <v/>
      </c>
      <c r="X151" s="111" t="str">
        <f t="shared" ref="X151:AM166" ca="1" si="44">IF(OR(X$6="s",X$6="f",X$6="d"),"C",IF(AND(X$5&gt;=$D151,X$5&lt;=$E151,$F151="a"),$F151,IF(AND(X$5&gt;=$D151,X$5&lt;=$E151,$F151="V"),$F151,IF(AND(X$5&gt;=$D151,X$5&lt;=$E151,$F151="VA"),$F151,IF(AND(X$5&gt;=$D151,X$5&lt;=$E151,$F151="R"),$F151,IF(AND(X$5&gt;=$D151,X$5&lt;=$E151,$F151="ATF"),$F151,IF(AND(X$5&gt;=$D151,X$5&lt;=$E151,$F151="F"),$F151,IF(AND(X$5&gt;=$D151,X$5&lt;=$E151,$F151="FO"),$F151,IF(AND(X$5&gt;=$D151,X$5&lt;=$E151,$F151="M"),$F151,IF(AND(X$5&gt;=$D151,X$5&lt;=$E151,$F151="MA"),$F151,IF(AND(X$5&gt;=$D151,X$5&lt;=$E151,$F151="MO"),$F151,IF(AND(X$5&gt;=$D151,X$5&lt;=$E151,$F151="CO"),$F151,""))))))))))))</f>
        <v/>
      </c>
      <c r="Y151" s="111" t="str">
        <f t="shared" ca="1" si="44"/>
        <v/>
      </c>
      <c r="Z151" s="111" t="str">
        <f t="shared" si="44"/>
        <v>C</v>
      </c>
      <c r="AA151" s="111" t="str">
        <f t="shared" si="44"/>
        <v>C</v>
      </c>
      <c r="AB151" s="111" t="str">
        <f t="shared" ca="1" si="44"/>
        <v/>
      </c>
      <c r="AC151" s="111" t="str">
        <f t="shared" ca="1" si="44"/>
        <v/>
      </c>
      <c r="AD151" s="111" t="str">
        <f t="shared" ca="1" si="44"/>
        <v/>
      </c>
      <c r="AE151" s="111" t="str">
        <f t="shared" ca="1" si="44"/>
        <v/>
      </c>
      <c r="AF151" s="111" t="str">
        <f t="shared" ca="1" si="44"/>
        <v/>
      </c>
      <c r="AG151" s="111" t="str">
        <f t="shared" si="44"/>
        <v>C</v>
      </c>
      <c r="AH151" s="111" t="str">
        <f t="shared" si="44"/>
        <v>C</v>
      </c>
      <c r="AI151" s="111" t="str">
        <f t="shared" ca="1" si="44"/>
        <v/>
      </c>
      <c r="AJ151" s="111" t="str">
        <f t="shared" ca="1" si="44"/>
        <v/>
      </c>
      <c r="AK151" s="111" t="str">
        <f t="shared" ca="1" si="44"/>
        <v/>
      </c>
      <c r="AL151" s="111" t="str">
        <f t="shared" ca="1" si="43"/>
        <v/>
      </c>
      <c r="AM151" s="111" t="str">
        <f t="shared" ca="1" si="43"/>
        <v/>
      </c>
      <c r="AN151" s="111" t="str">
        <f t="shared" si="43"/>
        <v>C</v>
      </c>
      <c r="AO151" s="111" t="str">
        <f t="shared" si="43"/>
        <v>C</v>
      </c>
      <c r="AP151" s="111" t="str">
        <f t="shared" ca="1" si="43"/>
        <v/>
      </c>
      <c r="AQ151" s="111" t="str">
        <f t="shared" ca="1" si="43"/>
        <v/>
      </c>
      <c r="AR151" s="111" t="str">
        <f t="shared" ca="1" si="43"/>
        <v/>
      </c>
      <c r="AS151" s="111" t="str">
        <f t="shared" ca="1" si="43"/>
        <v/>
      </c>
    </row>
    <row r="152" spans="2:45">
      <c r="B152" s="96"/>
      <c r="C152" s="97"/>
      <c r="D152" s="98"/>
      <c r="E152" s="99"/>
      <c r="F152" s="100" t="str">
        <f t="shared" ca="1" si="39"/>
        <v/>
      </c>
      <c r="G152" s="162">
        <f ca="1">IF(OR(F152="V",F152="M0.5",F152="F"),NETWORKDAYS(D152,E152,Calendrier!$N$5:$N$18)*0.5,NETWORKDAYS(D152,E152,Calendrier!$N$5:$N$18))</f>
        <v>0</v>
      </c>
      <c r="H152" s="111" t="str">
        <f t="shared" ref="H152:W167" ca="1" si="45">IF(OR(H$6="s",H$6="f",H$6="d"),"C",IF(AND(H$5&gt;=$D152,H$5&lt;=$E152,$F152="a"),$F152,IF(AND(H$5&gt;=$D152,H$5&lt;=$E152,$F152="V"),$F152,IF(AND(H$5&gt;=$D152,H$5&lt;=$E152,$F152="VA"),$F152,IF(AND(H$5&gt;=$D152,H$5&lt;=$E152,$F152="R"),$F152,IF(AND(H$5&gt;=$D152,H$5&lt;=$E152,$F152="ATF"),$F152,IF(AND(H$5&gt;=$D152,H$5&lt;=$E152,$F152="F"),$F152,IF(AND(H$5&gt;=$D152,H$5&lt;=$E152,$F152="FO"),$F152,IF(AND(H$5&gt;=$D152,H$5&lt;=$E152,$F152="M"),$F152,IF(AND(H$5&gt;=$D152,H$5&lt;=$E152,$F152="MA"),$F152,IF(AND(H$5&gt;=$D152,H$5&lt;=$E152,$F152="MO"),$F152,IF(AND(H$5&gt;=$D152,H$5&lt;=$E152,$F152="CO"),$F152,""))))))))))))</f>
        <v/>
      </c>
      <c r="I152" s="111" t="str">
        <f t="shared" ca="1" si="45"/>
        <v/>
      </c>
      <c r="J152" s="111" t="str">
        <f t="shared" ca="1" si="45"/>
        <v/>
      </c>
      <c r="K152" s="111" t="str">
        <f t="shared" ca="1" si="45"/>
        <v/>
      </c>
      <c r="L152" s="111" t="str">
        <f t="shared" si="45"/>
        <v>C</v>
      </c>
      <c r="M152" s="111" t="str">
        <f t="shared" si="45"/>
        <v>C</v>
      </c>
      <c r="N152" s="111" t="str">
        <f t="shared" ca="1" si="45"/>
        <v/>
      </c>
      <c r="O152" s="111" t="str">
        <f t="shared" ca="1" si="45"/>
        <v/>
      </c>
      <c r="P152" s="111" t="str">
        <f t="shared" ca="1" si="45"/>
        <v/>
      </c>
      <c r="Q152" s="111" t="str">
        <f t="shared" ca="1" si="45"/>
        <v/>
      </c>
      <c r="R152" s="111" t="str">
        <f t="shared" ca="1" si="45"/>
        <v/>
      </c>
      <c r="S152" s="111" t="str">
        <f t="shared" si="45"/>
        <v>C</v>
      </c>
      <c r="T152" s="111" t="str">
        <f t="shared" si="45"/>
        <v>C</v>
      </c>
      <c r="U152" s="111" t="str">
        <f t="shared" ca="1" si="45"/>
        <v/>
      </c>
      <c r="V152" s="111" t="str">
        <f t="shared" ca="1" si="45"/>
        <v/>
      </c>
      <c r="W152" s="111" t="str">
        <f t="shared" ca="1" si="45"/>
        <v/>
      </c>
      <c r="X152" s="111" t="str">
        <f t="shared" ca="1" si="44"/>
        <v/>
      </c>
      <c r="Y152" s="111" t="str">
        <f t="shared" ca="1" si="44"/>
        <v/>
      </c>
      <c r="Z152" s="111" t="str">
        <f t="shared" si="44"/>
        <v>C</v>
      </c>
      <c r="AA152" s="111" t="str">
        <f t="shared" si="44"/>
        <v>C</v>
      </c>
      <c r="AB152" s="111" t="str">
        <f t="shared" ca="1" si="44"/>
        <v/>
      </c>
      <c r="AC152" s="111" t="str">
        <f t="shared" ca="1" si="44"/>
        <v/>
      </c>
      <c r="AD152" s="111" t="str">
        <f t="shared" ca="1" si="44"/>
        <v/>
      </c>
      <c r="AE152" s="111" t="str">
        <f t="shared" ca="1" si="44"/>
        <v/>
      </c>
      <c r="AF152" s="111" t="str">
        <f t="shared" ca="1" si="44"/>
        <v/>
      </c>
      <c r="AG152" s="111" t="str">
        <f t="shared" si="44"/>
        <v>C</v>
      </c>
      <c r="AH152" s="111" t="str">
        <f t="shared" si="44"/>
        <v>C</v>
      </c>
      <c r="AI152" s="111" t="str">
        <f t="shared" ca="1" si="44"/>
        <v/>
      </c>
      <c r="AJ152" s="111" t="str">
        <f t="shared" ca="1" si="44"/>
        <v/>
      </c>
      <c r="AK152" s="111" t="str">
        <f t="shared" ca="1" si="44"/>
        <v/>
      </c>
      <c r="AL152" s="111" t="str">
        <f t="shared" ca="1" si="43"/>
        <v/>
      </c>
      <c r="AM152" s="111" t="str">
        <f t="shared" ca="1" si="43"/>
        <v/>
      </c>
      <c r="AN152" s="111" t="str">
        <f t="shared" si="43"/>
        <v>C</v>
      </c>
      <c r="AO152" s="111" t="str">
        <f t="shared" si="43"/>
        <v>C</v>
      </c>
      <c r="AP152" s="111" t="str">
        <f t="shared" ca="1" si="43"/>
        <v/>
      </c>
      <c r="AQ152" s="111" t="str">
        <f t="shared" ca="1" si="43"/>
        <v/>
      </c>
      <c r="AR152" s="111" t="str">
        <f t="shared" ca="1" si="43"/>
        <v/>
      </c>
      <c r="AS152" s="111" t="str">
        <f t="shared" ca="1" si="43"/>
        <v/>
      </c>
    </row>
    <row r="153" spans="2:45">
      <c r="B153" s="96"/>
      <c r="C153" s="97"/>
      <c r="D153" s="98"/>
      <c r="E153" s="99"/>
      <c r="F153" s="100" t="str">
        <f t="shared" ca="1" si="39"/>
        <v/>
      </c>
      <c r="G153" s="162">
        <f ca="1">IF(OR(F153="V",F153="M0.5",F153="F"),NETWORKDAYS(D153,E153,Calendrier!$N$5:$N$18)*0.5,NETWORKDAYS(D153,E153,Calendrier!$N$5:$N$18))</f>
        <v>0</v>
      </c>
      <c r="H153" s="111" t="str">
        <f t="shared" ca="1" si="45"/>
        <v/>
      </c>
      <c r="I153" s="111" t="str">
        <f t="shared" ca="1" si="45"/>
        <v/>
      </c>
      <c r="J153" s="111" t="str">
        <f t="shared" ca="1" si="45"/>
        <v/>
      </c>
      <c r="K153" s="111" t="str">
        <f t="shared" ca="1" si="45"/>
        <v/>
      </c>
      <c r="L153" s="111" t="str">
        <f t="shared" si="45"/>
        <v>C</v>
      </c>
      <c r="M153" s="111" t="str">
        <f t="shared" si="45"/>
        <v>C</v>
      </c>
      <c r="N153" s="111" t="str">
        <f t="shared" ca="1" si="45"/>
        <v/>
      </c>
      <c r="O153" s="111" t="str">
        <f t="shared" ca="1" si="45"/>
        <v/>
      </c>
      <c r="P153" s="111" t="str">
        <f t="shared" ca="1" si="45"/>
        <v/>
      </c>
      <c r="Q153" s="111" t="str">
        <f t="shared" ca="1" si="45"/>
        <v/>
      </c>
      <c r="R153" s="111" t="str">
        <f t="shared" ca="1" si="45"/>
        <v/>
      </c>
      <c r="S153" s="111" t="str">
        <f t="shared" si="45"/>
        <v>C</v>
      </c>
      <c r="T153" s="111" t="str">
        <f t="shared" si="45"/>
        <v>C</v>
      </c>
      <c r="U153" s="111" t="str">
        <f t="shared" ca="1" si="45"/>
        <v/>
      </c>
      <c r="V153" s="111" t="str">
        <f t="shared" ca="1" si="45"/>
        <v/>
      </c>
      <c r="W153" s="111" t="str">
        <f t="shared" ca="1" si="45"/>
        <v/>
      </c>
      <c r="X153" s="111" t="str">
        <f t="shared" ca="1" si="44"/>
        <v/>
      </c>
      <c r="Y153" s="111" t="str">
        <f t="shared" ca="1" si="44"/>
        <v/>
      </c>
      <c r="Z153" s="111" t="str">
        <f t="shared" si="44"/>
        <v>C</v>
      </c>
      <c r="AA153" s="111" t="str">
        <f t="shared" si="44"/>
        <v>C</v>
      </c>
      <c r="AB153" s="111" t="str">
        <f t="shared" ca="1" si="44"/>
        <v/>
      </c>
      <c r="AC153" s="111" t="str">
        <f t="shared" ca="1" si="44"/>
        <v/>
      </c>
      <c r="AD153" s="111" t="str">
        <f t="shared" ca="1" si="44"/>
        <v/>
      </c>
      <c r="AE153" s="111" t="str">
        <f t="shared" ca="1" si="44"/>
        <v/>
      </c>
      <c r="AF153" s="111" t="str">
        <f t="shared" ca="1" si="44"/>
        <v/>
      </c>
      <c r="AG153" s="111" t="str">
        <f t="shared" si="44"/>
        <v>C</v>
      </c>
      <c r="AH153" s="111" t="str">
        <f t="shared" si="44"/>
        <v>C</v>
      </c>
      <c r="AI153" s="111" t="str">
        <f t="shared" ca="1" si="44"/>
        <v/>
      </c>
      <c r="AJ153" s="111" t="str">
        <f t="shared" ca="1" si="44"/>
        <v/>
      </c>
      <c r="AK153" s="111" t="str">
        <f t="shared" ca="1" si="44"/>
        <v/>
      </c>
      <c r="AL153" s="111" t="str">
        <f t="shared" ca="1" si="43"/>
        <v/>
      </c>
      <c r="AM153" s="111" t="str">
        <f t="shared" ca="1" si="43"/>
        <v/>
      </c>
      <c r="AN153" s="111" t="str">
        <f t="shared" si="43"/>
        <v>C</v>
      </c>
      <c r="AO153" s="111" t="str">
        <f t="shared" si="43"/>
        <v>C</v>
      </c>
      <c r="AP153" s="111" t="str">
        <f t="shared" ca="1" si="43"/>
        <v/>
      </c>
      <c r="AQ153" s="111" t="str">
        <f t="shared" ca="1" si="43"/>
        <v/>
      </c>
      <c r="AR153" s="111" t="str">
        <f t="shared" ca="1" si="43"/>
        <v/>
      </c>
      <c r="AS153" s="111" t="str">
        <f t="shared" ca="1" si="43"/>
        <v/>
      </c>
    </row>
    <row r="154" spans="2:45">
      <c r="B154" s="96"/>
      <c r="C154" s="97"/>
      <c r="D154" s="98"/>
      <c r="E154" s="99"/>
      <c r="F154" s="100" t="str">
        <f t="shared" ca="1" si="39"/>
        <v/>
      </c>
      <c r="G154" s="162">
        <f ca="1">IF(OR(F154="V",F154="M0.5",F154="F"),NETWORKDAYS(D154,E154,Calendrier!$N$5:$N$18)*0.5,NETWORKDAYS(D154,E154,Calendrier!$N$5:$N$18))</f>
        <v>0</v>
      </c>
      <c r="H154" s="111" t="str">
        <f t="shared" ca="1" si="45"/>
        <v/>
      </c>
      <c r="I154" s="111" t="str">
        <f t="shared" ca="1" si="45"/>
        <v/>
      </c>
      <c r="J154" s="111" t="str">
        <f t="shared" ca="1" si="45"/>
        <v/>
      </c>
      <c r="K154" s="111" t="str">
        <f t="shared" ca="1" si="45"/>
        <v/>
      </c>
      <c r="L154" s="111" t="str">
        <f t="shared" si="45"/>
        <v>C</v>
      </c>
      <c r="M154" s="111" t="str">
        <f t="shared" si="45"/>
        <v>C</v>
      </c>
      <c r="N154" s="111" t="str">
        <f t="shared" ca="1" si="45"/>
        <v/>
      </c>
      <c r="O154" s="111" t="str">
        <f t="shared" ca="1" si="45"/>
        <v/>
      </c>
      <c r="P154" s="111" t="str">
        <f t="shared" ca="1" si="45"/>
        <v/>
      </c>
      <c r="Q154" s="111" t="str">
        <f t="shared" ca="1" si="45"/>
        <v/>
      </c>
      <c r="R154" s="111" t="str">
        <f t="shared" ca="1" si="45"/>
        <v/>
      </c>
      <c r="S154" s="111" t="str">
        <f t="shared" si="45"/>
        <v>C</v>
      </c>
      <c r="T154" s="111" t="str">
        <f t="shared" si="45"/>
        <v>C</v>
      </c>
      <c r="U154" s="111" t="str">
        <f t="shared" ca="1" si="45"/>
        <v/>
      </c>
      <c r="V154" s="111" t="str">
        <f t="shared" ca="1" si="45"/>
        <v/>
      </c>
      <c r="W154" s="111" t="str">
        <f t="shared" ca="1" si="45"/>
        <v/>
      </c>
      <c r="X154" s="111" t="str">
        <f t="shared" ca="1" si="44"/>
        <v/>
      </c>
      <c r="Y154" s="111" t="str">
        <f t="shared" ca="1" si="44"/>
        <v/>
      </c>
      <c r="Z154" s="111" t="str">
        <f t="shared" si="44"/>
        <v>C</v>
      </c>
      <c r="AA154" s="111" t="str">
        <f t="shared" si="44"/>
        <v>C</v>
      </c>
      <c r="AB154" s="111" t="str">
        <f t="shared" ca="1" si="44"/>
        <v/>
      </c>
      <c r="AC154" s="111" t="str">
        <f t="shared" ca="1" si="44"/>
        <v/>
      </c>
      <c r="AD154" s="111" t="str">
        <f t="shared" ca="1" si="44"/>
        <v/>
      </c>
      <c r="AE154" s="111" t="str">
        <f t="shared" ca="1" si="44"/>
        <v/>
      </c>
      <c r="AF154" s="111" t="str">
        <f t="shared" ca="1" si="44"/>
        <v/>
      </c>
      <c r="AG154" s="111" t="str">
        <f t="shared" si="44"/>
        <v>C</v>
      </c>
      <c r="AH154" s="111" t="str">
        <f t="shared" si="44"/>
        <v>C</v>
      </c>
      <c r="AI154" s="111" t="str">
        <f t="shared" ca="1" si="44"/>
        <v/>
      </c>
      <c r="AJ154" s="111" t="str">
        <f t="shared" ca="1" si="44"/>
        <v/>
      </c>
      <c r="AK154" s="111" t="str">
        <f t="shared" ca="1" si="44"/>
        <v/>
      </c>
      <c r="AL154" s="111" t="str">
        <f t="shared" ca="1" si="43"/>
        <v/>
      </c>
      <c r="AM154" s="111" t="str">
        <f t="shared" ca="1" si="43"/>
        <v/>
      </c>
      <c r="AN154" s="111" t="str">
        <f t="shared" si="43"/>
        <v>C</v>
      </c>
      <c r="AO154" s="111" t="str">
        <f t="shared" si="43"/>
        <v>C</v>
      </c>
      <c r="AP154" s="111" t="str">
        <f t="shared" ca="1" si="43"/>
        <v/>
      </c>
      <c r="AQ154" s="111" t="str">
        <f t="shared" ca="1" si="43"/>
        <v/>
      </c>
      <c r="AR154" s="111" t="str">
        <f t="shared" ca="1" si="43"/>
        <v/>
      </c>
      <c r="AS154" s="111" t="str">
        <f t="shared" ca="1" si="43"/>
        <v/>
      </c>
    </row>
    <row r="155" spans="2:45">
      <c r="B155" s="96"/>
      <c r="C155" s="97"/>
      <c r="D155" s="98"/>
      <c r="E155" s="99"/>
      <c r="F155" s="100" t="str">
        <f t="shared" ca="1" si="39"/>
        <v/>
      </c>
      <c r="G155" s="162">
        <f ca="1">IF(OR(F155="V",F155="M0.5",F155="F"),NETWORKDAYS(D155,E155,Calendrier!$N$5:$N$18)*0.5,NETWORKDAYS(D155,E155,Calendrier!$N$5:$N$18))</f>
        <v>0</v>
      </c>
      <c r="H155" s="111" t="str">
        <f t="shared" ca="1" si="45"/>
        <v/>
      </c>
      <c r="I155" s="111" t="str">
        <f t="shared" ca="1" si="45"/>
        <v/>
      </c>
      <c r="J155" s="111" t="str">
        <f t="shared" ca="1" si="45"/>
        <v/>
      </c>
      <c r="K155" s="111" t="str">
        <f t="shared" ca="1" si="45"/>
        <v/>
      </c>
      <c r="L155" s="111" t="str">
        <f t="shared" si="45"/>
        <v>C</v>
      </c>
      <c r="M155" s="111" t="str">
        <f t="shared" si="45"/>
        <v>C</v>
      </c>
      <c r="N155" s="111" t="str">
        <f t="shared" ca="1" si="45"/>
        <v/>
      </c>
      <c r="O155" s="111" t="str">
        <f t="shared" ca="1" si="45"/>
        <v/>
      </c>
      <c r="P155" s="111" t="str">
        <f t="shared" ca="1" si="45"/>
        <v/>
      </c>
      <c r="Q155" s="111" t="str">
        <f t="shared" ca="1" si="45"/>
        <v/>
      </c>
      <c r="R155" s="111" t="str">
        <f t="shared" ca="1" si="45"/>
        <v/>
      </c>
      <c r="S155" s="111" t="str">
        <f t="shared" si="45"/>
        <v>C</v>
      </c>
      <c r="T155" s="111" t="str">
        <f t="shared" si="45"/>
        <v>C</v>
      </c>
      <c r="U155" s="111" t="str">
        <f t="shared" ca="1" si="45"/>
        <v/>
      </c>
      <c r="V155" s="111" t="str">
        <f t="shared" ca="1" si="45"/>
        <v/>
      </c>
      <c r="W155" s="111" t="str">
        <f t="shared" ca="1" si="45"/>
        <v/>
      </c>
      <c r="X155" s="111" t="str">
        <f t="shared" ca="1" si="44"/>
        <v/>
      </c>
      <c r="Y155" s="111" t="str">
        <f t="shared" ca="1" si="44"/>
        <v/>
      </c>
      <c r="Z155" s="111" t="str">
        <f t="shared" si="44"/>
        <v>C</v>
      </c>
      <c r="AA155" s="111" t="str">
        <f t="shared" si="44"/>
        <v>C</v>
      </c>
      <c r="AB155" s="111" t="str">
        <f t="shared" ca="1" si="44"/>
        <v/>
      </c>
      <c r="AC155" s="111" t="str">
        <f t="shared" ca="1" si="44"/>
        <v/>
      </c>
      <c r="AD155" s="111" t="str">
        <f t="shared" ca="1" si="44"/>
        <v/>
      </c>
      <c r="AE155" s="111" t="str">
        <f t="shared" ca="1" si="44"/>
        <v/>
      </c>
      <c r="AF155" s="111" t="str">
        <f t="shared" ca="1" si="44"/>
        <v/>
      </c>
      <c r="AG155" s="111" t="str">
        <f t="shared" si="44"/>
        <v>C</v>
      </c>
      <c r="AH155" s="111" t="str">
        <f t="shared" si="44"/>
        <v>C</v>
      </c>
      <c r="AI155" s="111" t="str">
        <f t="shared" ca="1" si="44"/>
        <v/>
      </c>
      <c r="AJ155" s="111" t="str">
        <f t="shared" ca="1" si="44"/>
        <v/>
      </c>
      <c r="AK155" s="111" t="str">
        <f t="shared" ca="1" si="44"/>
        <v/>
      </c>
      <c r="AL155" s="111" t="str">
        <f t="shared" ca="1" si="43"/>
        <v/>
      </c>
      <c r="AM155" s="111" t="str">
        <f t="shared" ca="1" si="43"/>
        <v/>
      </c>
      <c r="AN155" s="111" t="str">
        <f t="shared" si="43"/>
        <v>C</v>
      </c>
      <c r="AO155" s="111" t="str">
        <f t="shared" si="43"/>
        <v>C</v>
      </c>
      <c r="AP155" s="111" t="str">
        <f t="shared" ca="1" si="43"/>
        <v/>
      </c>
      <c r="AQ155" s="111" t="str">
        <f t="shared" ca="1" si="43"/>
        <v/>
      </c>
      <c r="AR155" s="111" t="str">
        <f t="shared" ca="1" si="43"/>
        <v/>
      </c>
      <c r="AS155" s="111" t="str">
        <f t="shared" ca="1" si="43"/>
        <v/>
      </c>
    </row>
    <row r="156" spans="2:45">
      <c r="B156" s="96"/>
      <c r="C156" s="97"/>
      <c r="D156" s="98"/>
      <c r="E156" s="99"/>
      <c r="F156" s="100" t="str">
        <f t="shared" ca="1" si="39"/>
        <v/>
      </c>
      <c r="G156" s="162">
        <f ca="1">IF(OR(F156="V",F156="M0.5",F156="F"),NETWORKDAYS(D156,E156,Calendrier!$N$5:$N$18)*0.5,NETWORKDAYS(D156,E156,Calendrier!$N$5:$N$18))</f>
        <v>0</v>
      </c>
      <c r="H156" s="111" t="str">
        <f t="shared" ca="1" si="45"/>
        <v/>
      </c>
      <c r="I156" s="111" t="str">
        <f t="shared" ca="1" si="45"/>
        <v/>
      </c>
      <c r="J156" s="111" t="str">
        <f t="shared" ca="1" si="45"/>
        <v/>
      </c>
      <c r="K156" s="111" t="str">
        <f t="shared" ca="1" si="45"/>
        <v/>
      </c>
      <c r="L156" s="111" t="str">
        <f t="shared" si="45"/>
        <v>C</v>
      </c>
      <c r="M156" s="111" t="str">
        <f t="shared" si="45"/>
        <v>C</v>
      </c>
      <c r="N156" s="111" t="str">
        <f t="shared" ca="1" si="45"/>
        <v/>
      </c>
      <c r="O156" s="111" t="str">
        <f t="shared" ca="1" si="45"/>
        <v/>
      </c>
      <c r="P156" s="111" t="str">
        <f t="shared" ca="1" si="45"/>
        <v/>
      </c>
      <c r="Q156" s="111" t="str">
        <f t="shared" ca="1" si="45"/>
        <v/>
      </c>
      <c r="R156" s="111" t="str">
        <f t="shared" ca="1" si="45"/>
        <v/>
      </c>
      <c r="S156" s="111" t="str">
        <f t="shared" si="45"/>
        <v>C</v>
      </c>
      <c r="T156" s="111" t="str">
        <f t="shared" si="45"/>
        <v>C</v>
      </c>
      <c r="U156" s="111" t="str">
        <f t="shared" ca="1" si="45"/>
        <v/>
      </c>
      <c r="V156" s="111" t="str">
        <f t="shared" ca="1" si="45"/>
        <v/>
      </c>
      <c r="W156" s="111" t="str">
        <f t="shared" ca="1" si="45"/>
        <v/>
      </c>
      <c r="X156" s="111" t="str">
        <f t="shared" ca="1" si="44"/>
        <v/>
      </c>
      <c r="Y156" s="111" t="str">
        <f t="shared" ca="1" si="44"/>
        <v/>
      </c>
      <c r="Z156" s="111" t="str">
        <f t="shared" si="44"/>
        <v>C</v>
      </c>
      <c r="AA156" s="111" t="str">
        <f t="shared" si="44"/>
        <v>C</v>
      </c>
      <c r="AB156" s="111" t="str">
        <f t="shared" ca="1" si="44"/>
        <v/>
      </c>
      <c r="AC156" s="111" t="str">
        <f t="shared" ca="1" si="44"/>
        <v/>
      </c>
      <c r="AD156" s="111" t="str">
        <f t="shared" ca="1" si="44"/>
        <v/>
      </c>
      <c r="AE156" s="111" t="str">
        <f t="shared" ca="1" si="44"/>
        <v/>
      </c>
      <c r="AF156" s="111" t="str">
        <f t="shared" ca="1" si="44"/>
        <v/>
      </c>
      <c r="AG156" s="111" t="str">
        <f t="shared" si="44"/>
        <v>C</v>
      </c>
      <c r="AH156" s="111" t="str">
        <f t="shared" si="44"/>
        <v>C</v>
      </c>
      <c r="AI156" s="111" t="str">
        <f t="shared" ca="1" si="44"/>
        <v/>
      </c>
      <c r="AJ156" s="111" t="str">
        <f t="shared" ca="1" si="44"/>
        <v/>
      </c>
      <c r="AK156" s="111" t="str">
        <f t="shared" ca="1" si="44"/>
        <v/>
      </c>
      <c r="AL156" s="111" t="str">
        <f t="shared" ca="1" si="43"/>
        <v/>
      </c>
      <c r="AM156" s="111" t="str">
        <f t="shared" ca="1" si="43"/>
        <v/>
      </c>
      <c r="AN156" s="111" t="str">
        <f t="shared" si="43"/>
        <v>C</v>
      </c>
      <c r="AO156" s="111" t="str">
        <f t="shared" si="43"/>
        <v>C</v>
      </c>
      <c r="AP156" s="111" t="str">
        <f t="shared" ca="1" si="43"/>
        <v/>
      </c>
      <c r="AQ156" s="111" t="str">
        <f t="shared" ca="1" si="43"/>
        <v/>
      </c>
      <c r="AR156" s="111" t="str">
        <f t="shared" ca="1" si="43"/>
        <v/>
      </c>
      <c r="AS156" s="111" t="str">
        <f t="shared" ca="1" si="43"/>
        <v/>
      </c>
    </row>
    <row r="157" spans="2:45">
      <c r="B157" s="96"/>
      <c r="C157" s="97"/>
      <c r="D157" s="98"/>
      <c r="E157" s="99"/>
      <c r="F157" s="100" t="str">
        <f t="shared" ca="1" si="39"/>
        <v/>
      </c>
      <c r="G157" s="162">
        <f ca="1">IF(OR(F157="V",F157="M0.5",F157="F"),NETWORKDAYS(D157,E157,Calendrier!$N$5:$N$18)*0.5,NETWORKDAYS(D157,E157,Calendrier!$N$5:$N$18))</f>
        <v>0</v>
      </c>
      <c r="H157" s="111" t="str">
        <f t="shared" ca="1" si="45"/>
        <v/>
      </c>
      <c r="I157" s="111" t="str">
        <f t="shared" ca="1" si="45"/>
        <v/>
      </c>
      <c r="J157" s="111" t="str">
        <f t="shared" ca="1" si="45"/>
        <v/>
      </c>
      <c r="K157" s="111" t="str">
        <f t="shared" ca="1" si="45"/>
        <v/>
      </c>
      <c r="L157" s="111" t="str">
        <f t="shared" si="45"/>
        <v>C</v>
      </c>
      <c r="M157" s="111" t="str">
        <f t="shared" si="45"/>
        <v>C</v>
      </c>
      <c r="N157" s="111" t="str">
        <f t="shared" ca="1" si="45"/>
        <v/>
      </c>
      <c r="O157" s="111" t="str">
        <f t="shared" ca="1" si="45"/>
        <v/>
      </c>
      <c r="P157" s="111" t="str">
        <f t="shared" ca="1" si="45"/>
        <v/>
      </c>
      <c r="Q157" s="111" t="str">
        <f t="shared" ca="1" si="45"/>
        <v/>
      </c>
      <c r="R157" s="111" t="str">
        <f t="shared" ca="1" si="45"/>
        <v/>
      </c>
      <c r="S157" s="111" t="str">
        <f t="shared" si="45"/>
        <v>C</v>
      </c>
      <c r="T157" s="111" t="str">
        <f t="shared" si="45"/>
        <v>C</v>
      </c>
      <c r="U157" s="111" t="str">
        <f t="shared" ca="1" si="45"/>
        <v/>
      </c>
      <c r="V157" s="111" t="str">
        <f t="shared" ca="1" si="45"/>
        <v/>
      </c>
      <c r="W157" s="111" t="str">
        <f t="shared" ca="1" si="45"/>
        <v/>
      </c>
      <c r="X157" s="111" t="str">
        <f t="shared" ca="1" si="44"/>
        <v/>
      </c>
      <c r="Y157" s="111" t="str">
        <f t="shared" ca="1" si="44"/>
        <v/>
      </c>
      <c r="Z157" s="111" t="str">
        <f t="shared" si="44"/>
        <v>C</v>
      </c>
      <c r="AA157" s="111" t="str">
        <f t="shared" si="44"/>
        <v>C</v>
      </c>
      <c r="AB157" s="111" t="str">
        <f t="shared" ca="1" si="44"/>
        <v/>
      </c>
      <c r="AC157" s="111" t="str">
        <f t="shared" ca="1" si="44"/>
        <v/>
      </c>
      <c r="AD157" s="111" t="str">
        <f t="shared" ca="1" si="44"/>
        <v/>
      </c>
      <c r="AE157" s="111" t="str">
        <f t="shared" ca="1" si="44"/>
        <v/>
      </c>
      <c r="AF157" s="111" t="str">
        <f t="shared" ca="1" si="44"/>
        <v/>
      </c>
      <c r="AG157" s="111" t="str">
        <f t="shared" si="44"/>
        <v>C</v>
      </c>
      <c r="AH157" s="111" t="str">
        <f t="shared" si="44"/>
        <v>C</v>
      </c>
      <c r="AI157" s="111" t="str">
        <f t="shared" ca="1" si="44"/>
        <v/>
      </c>
      <c r="AJ157" s="111" t="str">
        <f t="shared" ca="1" si="44"/>
        <v/>
      </c>
      <c r="AK157" s="111" t="str">
        <f t="shared" ca="1" si="44"/>
        <v/>
      </c>
      <c r="AL157" s="111" t="str">
        <f t="shared" ca="1" si="43"/>
        <v/>
      </c>
      <c r="AM157" s="111" t="str">
        <f t="shared" ca="1" si="43"/>
        <v/>
      </c>
      <c r="AN157" s="111" t="str">
        <f t="shared" si="43"/>
        <v>C</v>
      </c>
      <c r="AO157" s="111" t="str">
        <f t="shared" si="43"/>
        <v>C</v>
      </c>
      <c r="AP157" s="111" t="str">
        <f t="shared" ca="1" si="43"/>
        <v/>
      </c>
      <c r="AQ157" s="111" t="str">
        <f t="shared" ca="1" si="43"/>
        <v/>
      </c>
      <c r="AR157" s="111" t="str">
        <f t="shared" ca="1" si="43"/>
        <v/>
      </c>
      <c r="AS157" s="111" t="str">
        <f t="shared" ca="1" si="43"/>
        <v/>
      </c>
    </row>
    <row r="158" spans="2:45">
      <c r="B158" s="96"/>
      <c r="C158" s="97"/>
      <c r="D158" s="98"/>
      <c r="E158" s="99"/>
      <c r="F158" s="100" t="str">
        <f t="shared" ca="1" si="39"/>
        <v/>
      </c>
      <c r="G158" s="162">
        <f ca="1">IF(OR(F158="V",F158="M0.5",F158="F"),NETWORKDAYS(D158,E158,Calendrier!$N$5:$N$18)*0.5,NETWORKDAYS(D158,E158,Calendrier!$N$5:$N$18))</f>
        <v>0</v>
      </c>
      <c r="H158" s="111" t="str">
        <f t="shared" ca="1" si="45"/>
        <v/>
      </c>
      <c r="I158" s="111" t="str">
        <f t="shared" ca="1" si="45"/>
        <v/>
      </c>
      <c r="J158" s="111" t="str">
        <f t="shared" ca="1" si="45"/>
        <v/>
      </c>
      <c r="K158" s="111" t="str">
        <f t="shared" ca="1" si="45"/>
        <v/>
      </c>
      <c r="L158" s="111" t="str">
        <f t="shared" si="45"/>
        <v>C</v>
      </c>
      <c r="M158" s="111" t="str">
        <f t="shared" si="45"/>
        <v>C</v>
      </c>
      <c r="N158" s="111" t="str">
        <f t="shared" ca="1" si="45"/>
        <v/>
      </c>
      <c r="O158" s="111" t="str">
        <f t="shared" ca="1" si="45"/>
        <v/>
      </c>
      <c r="P158" s="111" t="str">
        <f t="shared" ca="1" si="45"/>
        <v/>
      </c>
      <c r="Q158" s="111" t="str">
        <f t="shared" ca="1" si="45"/>
        <v/>
      </c>
      <c r="R158" s="111" t="str">
        <f t="shared" ca="1" si="45"/>
        <v/>
      </c>
      <c r="S158" s="111" t="str">
        <f t="shared" si="45"/>
        <v>C</v>
      </c>
      <c r="T158" s="111" t="str">
        <f t="shared" si="45"/>
        <v>C</v>
      </c>
      <c r="U158" s="111" t="str">
        <f t="shared" ca="1" si="45"/>
        <v/>
      </c>
      <c r="V158" s="111" t="str">
        <f t="shared" ca="1" si="45"/>
        <v/>
      </c>
      <c r="W158" s="111" t="str">
        <f t="shared" ca="1" si="45"/>
        <v/>
      </c>
      <c r="X158" s="111" t="str">
        <f t="shared" ca="1" si="44"/>
        <v/>
      </c>
      <c r="Y158" s="111" t="str">
        <f t="shared" ca="1" si="44"/>
        <v/>
      </c>
      <c r="Z158" s="111" t="str">
        <f t="shared" si="44"/>
        <v>C</v>
      </c>
      <c r="AA158" s="111" t="str">
        <f t="shared" si="44"/>
        <v>C</v>
      </c>
      <c r="AB158" s="111" t="str">
        <f t="shared" ca="1" si="44"/>
        <v/>
      </c>
      <c r="AC158" s="111" t="str">
        <f t="shared" ca="1" si="44"/>
        <v/>
      </c>
      <c r="AD158" s="111" t="str">
        <f t="shared" ca="1" si="44"/>
        <v/>
      </c>
      <c r="AE158" s="111" t="str">
        <f t="shared" ca="1" si="44"/>
        <v/>
      </c>
      <c r="AF158" s="111" t="str">
        <f t="shared" ca="1" si="44"/>
        <v/>
      </c>
      <c r="AG158" s="111" t="str">
        <f t="shared" si="44"/>
        <v>C</v>
      </c>
      <c r="AH158" s="111" t="str">
        <f t="shared" si="44"/>
        <v>C</v>
      </c>
      <c r="AI158" s="111" t="str">
        <f t="shared" ca="1" si="44"/>
        <v/>
      </c>
      <c r="AJ158" s="111" t="str">
        <f t="shared" ca="1" si="44"/>
        <v/>
      </c>
      <c r="AK158" s="111" t="str">
        <f t="shared" ca="1" si="44"/>
        <v/>
      </c>
      <c r="AL158" s="111" t="str">
        <f t="shared" ca="1" si="43"/>
        <v/>
      </c>
      <c r="AM158" s="111" t="str">
        <f t="shared" ca="1" si="43"/>
        <v/>
      </c>
      <c r="AN158" s="111" t="str">
        <f t="shared" si="43"/>
        <v>C</v>
      </c>
      <c r="AO158" s="111" t="str">
        <f t="shared" si="43"/>
        <v>C</v>
      </c>
      <c r="AP158" s="111" t="str">
        <f t="shared" ca="1" si="43"/>
        <v/>
      </c>
      <c r="AQ158" s="111" t="str">
        <f t="shared" ca="1" si="43"/>
        <v/>
      </c>
      <c r="AR158" s="111" t="str">
        <f t="shared" ca="1" si="43"/>
        <v/>
      </c>
      <c r="AS158" s="111" t="str">
        <f t="shared" ca="1" si="43"/>
        <v/>
      </c>
    </row>
    <row r="159" spans="2:45">
      <c r="B159" s="96"/>
      <c r="C159" s="97"/>
      <c r="D159" s="98"/>
      <c r="E159" s="99"/>
      <c r="F159" s="100" t="str">
        <f t="shared" ca="1" si="39"/>
        <v/>
      </c>
      <c r="G159" s="162">
        <f ca="1">IF(OR(F159="V",F159="M0.5",F159="F"),NETWORKDAYS(D159,E159,Calendrier!$N$5:$N$18)*0.5,NETWORKDAYS(D159,E159,Calendrier!$N$5:$N$18))</f>
        <v>0</v>
      </c>
      <c r="H159" s="111" t="str">
        <f t="shared" ca="1" si="45"/>
        <v/>
      </c>
      <c r="I159" s="111" t="str">
        <f t="shared" ca="1" si="45"/>
        <v/>
      </c>
      <c r="J159" s="111" t="str">
        <f t="shared" ca="1" si="45"/>
        <v/>
      </c>
      <c r="K159" s="111" t="str">
        <f t="shared" ca="1" si="45"/>
        <v/>
      </c>
      <c r="L159" s="111" t="str">
        <f t="shared" si="45"/>
        <v>C</v>
      </c>
      <c r="M159" s="111" t="str">
        <f t="shared" si="45"/>
        <v>C</v>
      </c>
      <c r="N159" s="111" t="str">
        <f t="shared" ca="1" si="45"/>
        <v/>
      </c>
      <c r="O159" s="111" t="str">
        <f t="shared" ca="1" si="45"/>
        <v/>
      </c>
      <c r="P159" s="111" t="str">
        <f t="shared" ca="1" si="45"/>
        <v/>
      </c>
      <c r="Q159" s="111" t="str">
        <f t="shared" ca="1" si="45"/>
        <v/>
      </c>
      <c r="R159" s="111" t="str">
        <f t="shared" ca="1" si="45"/>
        <v/>
      </c>
      <c r="S159" s="111" t="str">
        <f t="shared" si="45"/>
        <v>C</v>
      </c>
      <c r="T159" s="111" t="str">
        <f t="shared" si="45"/>
        <v>C</v>
      </c>
      <c r="U159" s="111" t="str">
        <f t="shared" ca="1" si="45"/>
        <v/>
      </c>
      <c r="V159" s="111" t="str">
        <f t="shared" ca="1" si="45"/>
        <v/>
      </c>
      <c r="W159" s="111" t="str">
        <f t="shared" ca="1" si="45"/>
        <v/>
      </c>
      <c r="X159" s="111" t="str">
        <f t="shared" ca="1" si="44"/>
        <v/>
      </c>
      <c r="Y159" s="111" t="str">
        <f t="shared" ca="1" si="44"/>
        <v/>
      </c>
      <c r="Z159" s="111" t="str">
        <f t="shared" si="44"/>
        <v>C</v>
      </c>
      <c r="AA159" s="111" t="str">
        <f t="shared" si="44"/>
        <v>C</v>
      </c>
      <c r="AB159" s="111" t="str">
        <f t="shared" ca="1" si="44"/>
        <v/>
      </c>
      <c r="AC159" s="111" t="str">
        <f t="shared" ca="1" si="44"/>
        <v/>
      </c>
      <c r="AD159" s="111" t="str">
        <f t="shared" ca="1" si="44"/>
        <v/>
      </c>
      <c r="AE159" s="111" t="str">
        <f t="shared" ca="1" si="44"/>
        <v/>
      </c>
      <c r="AF159" s="111" t="str">
        <f t="shared" ca="1" si="44"/>
        <v/>
      </c>
      <c r="AG159" s="111" t="str">
        <f t="shared" si="44"/>
        <v>C</v>
      </c>
      <c r="AH159" s="111" t="str">
        <f t="shared" si="44"/>
        <v>C</v>
      </c>
      <c r="AI159" s="111" t="str">
        <f t="shared" ca="1" si="44"/>
        <v/>
      </c>
      <c r="AJ159" s="111" t="str">
        <f t="shared" ca="1" si="44"/>
        <v/>
      </c>
      <c r="AK159" s="111" t="str">
        <f t="shared" ca="1" si="44"/>
        <v/>
      </c>
      <c r="AL159" s="111" t="str">
        <f t="shared" ca="1" si="43"/>
        <v/>
      </c>
      <c r="AM159" s="111" t="str">
        <f t="shared" ca="1" si="43"/>
        <v/>
      </c>
      <c r="AN159" s="111" t="str">
        <f t="shared" si="43"/>
        <v>C</v>
      </c>
      <c r="AO159" s="111" t="str">
        <f t="shared" si="43"/>
        <v>C</v>
      </c>
      <c r="AP159" s="111" t="str">
        <f t="shared" ca="1" si="43"/>
        <v/>
      </c>
      <c r="AQ159" s="111" t="str">
        <f t="shared" ca="1" si="43"/>
        <v/>
      </c>
      <c r="AR159" s="111" t="str">
        <f t="shared" ca="1" si="43"/>
        <v/>
      </c>
      <c r="AS159" s="111" t="str">
        <f t="shared" ca="1" si="43"/>
        <v/>
      </c>
    </row>
    <row r="160" spans="2:45">
      <c r="B160" s="96"/>
      <c r="C160" s="97"/>
      <c r="D160" s="98"/>
      <c r="E160" s="99"/>
      <c r="F160" s="100" t="str">
        <f t="shared" ca="1" si="39"/>
        <v/>
      </c>
      <c r="G160" s="162">
        <f ca="1">IF(OR(F160="V",F160="M0.5",F160="F"),NETWORKDAYS(D160,E160,Calendrier!$N$5:$N$18)*0.5,NETWORKDAYS(D160,E160,Calendrier!$N$5:$N$18))</f>
        <v>0</v>
      </c>
      <c r="H160" s="111" t="str">
        <f t="shared" ca="1" si="45"/>
        <v/>
      </c>
      <c r="I160" s="111" t="str">
        <f t="shared" ca="1" si="45"/>
        <v/>
      </c>
      <c r="J160" s="111" t="str">
        <f t="shared" ca="1" si="45"/>
        <v/>
      </c>
      <c r="K160" s="111" t="str">
        <f t="shared" ca="1" si="45"/>
        <v/>
      </c>
      <c r="L160" s="111" t="str">
        <f t="shared" si="45"/>
        <v>C</v>
      </c>
      <c r="M160" s="111" t="str">
        <f t="shared" si="45"/>
        <v>C</v>
      </c>
      <c r="N160" s="111" t="str">
        <f t="shared" ca="1" si="45"/>
        <v/>
      </c>
      <c r="O160" s="111" t="str">
        <f t="shared" ca="1" si="45"/>
        <v/>
      </c>
      <c r="P160" s="111" t="str">
        <f t="shared" ca="1" si="45"/>
        <v/>
      </c>
      <c r="Q160" s="111" t="str">
        <f t="shared" ca="1" si="45"/>
        <v/>
      </c>
      <c r="R160" s="111" t="str">
        <f t="shared" ca="1" si="45"/>
        <v/>
      </c>
      <c r="S160" s="111" t="str">
        <f t="shared" si="45"/>
        <v>C</v>
      </c>
      <c r="T160" s="111" t="str">
        <f t="shared" si="45"/>
        <v>C</v>
      </c>
      <c r="U160" s="111" t="str">
        <f t="shared" ca="1" si="45"/>
        <v/>
      </c>
      <c r="V160" s="111" t="str">
        <f t="shared" ca="1" si="45"/>
        <v/>
      </c>
      <c r="W160" s="111" t="str">
        <f t="shared" ca="1" si="45"/>
        <v/>
      </c>
      <c r="X160" s="111" t="str">
        <f t="shared" ca="1" si="44"/>
        <v/>
      </c>
      <c r="Y160" s="111" t="str">
        <f t="shared" ca="1" si="44"/>
        <v/>
      </c>
      <c r="Z160" s="111" t="str">
        <f t="shared" si="44"/>
        <v>C</v>
      </c>
      <c r="AA160" s="111" t="str">
        <f t="shared" si="44"/>
        <v>C</v>
      </c>
      <c r="AB160" s="111" t="str">
        <f t="shared" ca="1" si="44"/>
        <v/>
      </c>
      <c r="AC160" s="111" t="str">
        <f t="shared" ca="1" si="44"/>
        <v/>
      </c>
      <c r="AD160" s="111" t="str">
        <f t="shared" ca="1" si="44"/>
        <v/>
      </c>
      <c r="AE160" s="111" t="str">
        <f t="shared" ca="1" si="44"/>
        <v/>
      </c>
      <c r="AF160" s="111" t="str">
        <f t="shared" ca="1" si="44"/>
        <v/>
      </c>
      <c r="AG160" s="111" t="str">
        <f t="shared" si="44"/>
        <v>C</v>
      </c>
      <c r="AH160" s="111" t="str">
        <f t="shared" si="44"/>
        <v>C</v>
      </c>
      <c r="AI160" s="111" t="str">
        <f t="shared" ca="1" si="44"/>
        <v/>
      </c>
      <c r="AJ160" s="111" t="str">
        <f t="shared" ca="1" si="44"/>
        <v/>
      </c>
      <c r="AK160" s="111" t="str">
        <f t="shared" ca="1" si="44"/>
        <v/>
      </c>
      <c r="AL160" s="111" t="str">
        <f t="shared" ca="1" si="43"/>
        <v/>
      </c>
      <c r="AM160" s="111" t="str">
        <f t="shared" ca="1" si="43"/>
        <v/>
      </c>
      <c r="AN160" s="111" t="str">
        <f t="shared" si="43"/>
        <v>C</v>
      </c>
      <c r="AO160" s="111" t="str">
        <f t="shared" si="43"/>
        <v>C</v>
      </c>
      <c r="AP160" s="111" t="str">
        <f t="shared" ca="1" si="43"/>
        <v/>
      </c>
      <c r="AQ160" s="111" t="str">
        <f t="shared" ca="1" si="43"/>
        <v/>
      </c>
      <c r="AR160" s="111" t="str">
        <f t="shared" ca="1" si="43"/>
        <v/>
      </c>
      <c r="AS160" s="111" t="str">
        <f t="shared" ca="1" si="43"/>
        <v/>
      </c>
    </row>
    <row r="161" spans="2:45">
      <c r="B161" s="96"/>
      <c r="C161" s="97"/>
      <c r="D161" s="98"/>
      <c r="E161" s="99"/>
      <c r="F161" s="100" t="str">
        <f t="shared" ca="1" si="39"/>
        <v/>
      </c>
      <c r="G161" s="162">
        <f ca="1">IF(OR(F161="V",F161="M0.5",F161="F"),NETWORKDAYS(D161,E161,Calendrier!$N$5:$N$18)*0.5,NETWORKDAYS(D161,E161,Calendrier!$N$5:$N$18))</f>
        <v>0</v>
      </c>
      <c r="H161" s="111" t="str">
        <f t="shared" ca="1" si="45"/>
        <v/>
      </c>
      <c r="I161" s="111" t="str">
        <f t="shared" ca="1" si="45"/>
        <v/>
      </c>
      <c r="J161" s="111" t="str">
        <f t="shared" ca="1" si="45"/>
        <v/>
      </c>
      <c r="K161" s="111" t="str">
        <f t="shared" ca="1" si="45"/>
        <v/>
      </c>
      <c r="L161" s="111" t="str">
        <f t="shared" si="45"/>
        <v>C</v>
      </c>
      <c r="M161" s="111" t="str">
        <f t="shared" si="45"/>
        <v>C</v>
      </c>
      <c r="N161" s="111" t="str">
        <f t="shared" ca="1" si="45"/>
        <v/>
      </c>
      <c r="O161" s="111" t="str">
        <f t="shared" ca="1" si="45"/>
        <v/>
      </c>
      <c r="P161" s="111" t="str">
        <f t="shared" ca="1" si="45"/>
        <v/>
      </c>
      <c r="Q161" s="111" t="str">
        <f t="shared" ca="1" si="45"/>
        <v/>
      </c>
      <c r="R161" s="111" t="str">
        <f t="shared" ca="1" si="45"/>
        <v/>
      </c>
      <c r="S161" s="111" t="str">
        <f t="shared" si="45"/>
        <v>C</v>
      </c>
      <c r="T161" s="111" t="str">
        <f t="shared" si="45"/>
        <v>C</v>
      </c>
      <c r="U161" s="111" t="str">
        <f t="shared" ca="1" si="45"/>
        <v/>
      </c>
      <c r="V161" s="111" t="str">
        <f t="shared" ca="1" si="45"/>
        <v/>
      </c>
      <c r="W161" s="111" t="str">
        <f t="shared" ca="1" si="45"/>
        <v/>
      </c>
      <c r="X161" s="111" t="str">
        <f t="shared" ca="1" si="44"/>
        <v/>
      </c>
      <c r="Y161" s="111" t="str">
        <f t="shared" ca="1" si="44"/>
        <v/>
      </c>
      <c r="Z161" s="111" t="str">
        <f t="shared" si="44"/>
        <v>C</v>
      </c>
      <c r="AA161" s="111" t="str">
        <f t="shared" si="44"/>
        <v>C</v>
      </c>
      <c r="AB161" s="111" t="str">
        <f t="shared" ca="1" si="44"/>
        <v/>
      </c>
      <c r="AC161" s="111" t="str">
        <f t="shared" ca="1" si="44"/>
        <v/>
      </c>
      <c r="AD161" s="111" t="str">
        <f t="shared" ca="1" si="44"/>
        <v/>
      </c>
      <c r="AE161" s="111" t="str">
        <f t="shared" ca="1" si="44"/>
        <v/>
      </c>
      <c r="AF161" s="111" t="str">
        <f t="shared" ca="1" si="44"/>
        <v/>
      </c>
      <c r="AG161" s="111" t="str">
        <f t="shared" si="44"/>
        <v>C</v>
      </c>
      <c r="AH161" s="111" t="str">
        <f t="shared" si="44"/>
        <v>C</v>
      </c>
      <c r="AI161" s="111" t="str">
        <f t="shared" ca="1" si="44"/>
        <v/>
      </c>
      <c r="AJ161" s="111" t="str">
        <f t="shared" ca="1" si="44"/>
        <v/>
      </c>
      <c r="AK161" s="111" t="str">
        <f t="shared" ca="1" si="44"/>
        <v/>
      </c>
      <c r="AL161" s="111" t="str">
        <f t="shared" ca="1" si="43"/>
        <v/>
      </c>
      <c r="AM161" s="111" t="str">
        <f t="shared" ca="1" si="43"/>
        <v/>
      </c>
      <c r="AN161" s="111" t="str">
        <f t="shared" si="43"/>
        <v>C</v>
      </c>
      <c r="AO161" s="111" t="str">
        <f t="shared" si="43"/>
        <v>C</v>
      </c>
      <c r="AP161" s="111" t="str">
        <f t="shared" ca="1" si="43"/>
        <v/>
      </c>
      <c r="AQ161" s="111" t="str">
        <f t="shared" ca="1" si="43"/>
        <v/>
      </c>
      <c r="AR161" s="111" t="str">
        <f t="shared" ca="1" si="43"/>
        <v/>
      </c>
      <c r="AS161" s="111" t="str">
        <f t="shared" ca="1" si="43"/>
        <v/>
      </c>
    </row>
    <row r="162" spans="2:45">
      <c r="B162" s="96"/>
      <c r="C162" s="97"/>
      <c r="D162" s="98"/>
      <c r="E162" s="99"/>
      <c r="F162" s="100" t="str">
        <f t="shared" ca="1" si="39"/>
        <v/>
      </c>
      <c r="G162" s="162">
        <f ca="1">IF(OR(F162="V",F162="M0.5",F162="F"),NETWORKDAYS(D162,E162,Calendrier!$N$5:$N$18)*0.5,NETWORKDAYS(D162,E162,Calendrier!$N$5:$N$18))</f>
        <v>0</v>
      </c>
      <c r="H162" s="111" t="str">
        <f t="shared" ca="1" si="45"/>
        <v/>
      </c>
      <c r="I162" s="111" t="str">
        <f t="shared" ca="1" si="45"/>
        <v/>
      </c>
      <c r="J162" s="111" t="str">
        <f t="shared" ca="1" si="45"/>
        <v/>
      </c>
      <c r="K162" s="111" t="str">
        <f t="shared" ca="1" si="45"/>
        <v/>
      </c>
      <c r="L162" s="111" t="str">
        <f t="shared" si="45"/>
        <v>C</v>
      </c>
      <c r="M162" s="111" t="str">
        <f t="shared" si="45"/>
        <v>C</v>
      </c>
      <c r="N162" s="111" t="str">
        <f t="shared" ca="1" si="45"/>
        <v/>
      </c>
      <c r="O162" s="111" t="str">
        <f t="shared" ca="1" si="45"/>
        <v/>
      </c>
      <c r="P162" s="111" t="str">
        <f t="shared" ca="1" si="45"/>
        <v/>
      </c>
      <c r="Q162" s="111" t="str">
        <f t="shared" ca="1" si="45"/>
        <v/>
      </c>
      <c r="R162" s="111" t="str">
        <f t="shared" ca="1" si="45"/>
        <v/>
      </c>
      <c r="S162" s="111" t="str">
        <f t="shared" si="45"/>
        <v>C</v>
      </c>
      <c r="T162" s="111" t="str">
        <f t="shared" si="45"/>
        <v>C</v>
      </c>
      <c r="U162" s="111" t="str">
        <f t="shared" ca="1" si="45"/>
        <v/>
      </c>
      <c r="V162" s="111" t="str">
        <f t="shared" ca="1" si="45"/>
        <v/>
      </c>
      <c r="W162" s="111" t="str">
        <f t="shared" ca="1" si="45"/>
        <v/>
      </c>
      <c r="X162" s="111" t="str">
        <f t="shared" ca="1" si="44"/>
        <v/>
      </c>
      <c r="Y162" s="111" t="str">
        <f t="shared" ca="1" si="44"/>
        <v/>
      </c>
      <c r="Z162" s="111" t="str">
        <f t="shared" si="44"/>
        <v>C</v>
      </c>
      <c r="AA162" s="111" t="str">
        <f t="shared" si="44"/>
        <v>C</v>
      </c>
      <c r="AB162" s="111" t="str">
        <f t="shared" ca="1" si="44"/>
        <v/>
      </c>
      <c r="AC162" s="111" t="str">
        <f t="shared" ca="1" si="44"/>
        <v/>
      </c>
      <c r="AD162" s="111" t="str">
        <f t="shared" ca="1" si="44"/>
        <v/>
      </c>
      <c r="AE162" s="111" t="str">
        <f t="shared" ca="1" si="44"/>
        <v/>
      </c>
      <c r="AF162" s="111" t="str">
        <f t="shared" ca="1" si="44"/>
        <v/>
      </c>
      <c r="AG162" s="111" t="str">
        <f t="shared" si="44"/>
        <v>C</v>
      </c>
      <c r="AH162" s="111" t="str">
        <f t="shared" si="44"/>
        <v>C</v>
      </c>
      <c r="AI162" s="111" t="str">
        <f t="shared" ca="1" si="44"/>
        <v/>
      </c>
      <c r="AJ162" s="111" t="str">
        <f t="shared" ca="1" si="44"/>
        <v/>
      </c>
      <c r="AK162" s="111" t="str">
        <f t="shared" ca="1" si="44"/>
        <v/>
      </c>
      <c r="AL162" s="111" t="str">
        <f t="shared" ca="1" si="43"/>
        <v/>
      </c>
      <c r="AM162" s="111" t="str">
        <f t="shared" ca="1" si="43"/>
        <v/>
      </c>
      <c r="AN162" s="111" t="str">
        <f t="shared" si="43"/>
        <v>C</v>
      </c>
      <c r="AO162" s="111" t="str">
        <f t="shared" si="43"/>
        <v>C</v>
      </c>
      <c r="AP162" s="111" t="str">
        <f t="shared" ca="1" si="43"/>
        <v/>
      </c>
      <c r="AQ162" s="111" t="str">
        <f t="shared" ca="1" si="43"/>
        <v/>
      </c>
      <c r="AR162" s="111" t="str">
        <f t="shared" ca="1" si="43"/>
        <v/>
      </c>
      <c r="AS162" s="111" t="str">
        <f t="shared" ca="1" si="43"/>
        <v/>
      </c>
    </row>
    <row r="163" spans="2:45">
      <c r="B163" s="96"/>
      <c r="C163" s="97"/>
      <c r="D163" s="98"/>
      <c r="E163" s="99"/>
      <c r="F163" s="100" t="str">
        <f t="shared" ca="1" si="39"/>
        <v/>
      </c>
      <c r="G163" s="162">
        <f ca="1">IF(OR(F163="V",F163="M0.5",F163="F"),NETWORKDAYS(D163,E163,Calendrier!$N$5:$N$18)*0.5,NETWORKDAYS(D163,E163,Calendrier!$N$5:$N$18))</f>
        <v>0</v>
      </c>
      <c r="H163" s="111" t="str">
        <f t="shared" ca="1" si="45"/>
        <v/>
      </c>
      <c r="I163" s="111" t="str">
        <f t="shared" ca="1" si="45"/>
        <v/>
      </c>
      <c r="J163" s="111" t="str">
        <f t="shared" ca="1" si="45"/>
        <v/>
      </c>
      <c r="K163" s="111" t="str">
        <f t="shared" ca="1" si="45"/>
        <v/>
      </c>
      <c r="L163" s="111" t="str">
        <f t="shared" si="45"/>
        <v>C</v>
      </c>
      <c r="M163" s="111" t="str">
        <f t="shared" si="45"/>
        <v>C</v>
      </c>
      <c r="N163" s="111" t="str">
        <f t="shared" ca="1" si="45"/>
        <v/>
      </c>
      <c r="O163" s="111" t="str">
        <f t="shared" ca="1" si="45"/>
        <v/>
      </c>
      <c r="P163" s="111" t="str">
        <f t="shared" ca="1" si="45"/>
        <v/>
      </c>
      <c r="Q163" s="111" t="str">
        <f t="shared" ca="1" si="45"/>
        <v/>
      </c>
      <c r="R163" s="111" t="str">
        <f t="shared" ca="1" si="45"/>
        <v/>
      </c>
      <c r="S163" s="111" t="str">
        <f t="shared" si="45"/>
        <v>C</v>
      </c>
      <c r="T163" s="111" t="str">
        <f t="shared" si="45"/>
        <v>C</v>
      </c>
      <c r="U163" s="111" t="str">
        <f t="shared" ca="1" si="45"/>
        <v/>
      </c>
      <c r="V163" s="111" t="str">
        <f t="shared" ca="1" si="45"/>
        <v/>
      </c>
      <c r="W163" s="111" t="str">
        <f t="shared" ca="1" si="45"/>
        <v/>
      </c>
      <c r="X163" s="111" t="str">
        <f t="shared" ca="1" si="44"/>
        <v/>
      </c>
      <c r="Y163" s="111" t="str">
        <f t="shared" ca="1" si="44"/>
        <v/>
      </c>
      <c r="Z163" s="111" t="str">
        <f t="shared" si="44"/>
        <v>C</v>
      </c>
      <c r="AA163" s="111" t="str">
        <f t="shared" si="44"/>
        <v>C</v>
      </c>
      <c r="AB163" s="111" t="str">
        <f t="shared" ca="1" si="44"/>
        <v/>
      </c>
      <c r="AC163" s="111" t="str">
        <f t="shared" ca="1" si="44"/>
        <v/>
      </c>
      <c r="AD163" s="111" t="str">
        <f t="shared" ca="1" si="44"/>
        <v/>
      </c>
      <c r="AE163" s="111" t="str">
        <f t="shared" ca="1" si="44"/>
        <v/>
      </c>
      <c r="AF163" s="111" t="str">
        <f t="shared" ca="1" si="44"/>
        <v/>
      </c>
      <c r="AG163" s="111" t="str">
        <f t="shared" si="44"/>
        <v>C</v>
      </c>
      <c r="AH163" s="111" t="str">
        <f t="shared" si="44"/>
        <v>C</v>
      </c>
      <c r="AI163" s="111" t="str">
        <f t="shared" ca="1" si="44"/>
        <v/>
      </c>
      <c r="AJ163" s="111" t="str">
        <f t="shared" ca="1" si="44"/>
        <v/>
      </c>
      <c r="AK163" s="111" t="str">
        <f t="shared" ca="1" si="44"/>
        <v/>
      </c>
      <c r="AL163" s="111" t="str">
        <f t="shared" ca="1" si="43"/>
        <v/>
      </c>
      <c r="AM163" s="111" t="str">
        <f t="shared" ca="1" si="43"/>
        <v/>
      </c>
      <c r="AN163" s="111" t="str">
        <f t="shared" si="43"/>
        <v>C</v>
      </c>
      <c r="AO163" s="111" t="str">
        <f t="shared" si="43"/>
        <v>C</v>
      </c>
      <c r="AP163" s="111" t="str">
        <f t="shared" ca="1" si="43"/>
        <v/>
      </c>
      <c r="AQ163" s="111" t="str">
        <f t="shared" ca="1" si="43"/>
        <v/>
      </c>
      <c r="AR163" s="111" t="str">
        <f t="shared" ca="1" si="43"/>
        <v/>
      </c>
      <c r="AS163" s="111" t="str">
        <f t="shared" ca="1" si="43"/>
        <v/>
      </c>
    </row>
    <row r="164" spans="2:45">
      <c r="B164" s="96"/>
      <c r="C164" s="97"/>
      <c r="D164" s="98"/>
      <c r="E164" s="99"/>
      <c r="F164" s="100" t="str">
        <f t="shared" ca="1" si="39"/>
        <v/>
      </c>
      <c r="G164" s="162">
        <f ca="1">IF(OR(F164="V",F164="M0.5",F164="F"),NETWORKDAYS(D164,E164,Calendrier!$N$5:$N$18)*0.5,NETWORKDAYS(D164,E164,Calendrier!$N$5:$N$18))</f>
        <v>0</v>
      </c>
      <c r="H164" s="111" t="str">
        <f t="shared" ca="1" si="45"/>
        <v/>
      </c>
      <c r="I164" s="111" t="str">
        <f t="shared" ca="1" si="45"/>
        <v/>
      </c>
      <c r="J164" s="111" t="str">
        <f t="shared" ca="1" si="45"/>
        <v/>
      </c>
      <c r="K164" s="111" t="str">
        <f t="shared" ca="1" si="45"/>
        <v/>
      </c>
      <c r="L164" s="111" t="str">
        <f t="shared" si="45"/>
        <v>C</v>
      </c>
      <c r="M164" s="111" t="str">
        <f t="shared" si="45"/>
        <v>C</v>
      </c>
      <c r="N164" s="111" t="str">
        <f t="shared" ca="1" si="45"/>
        <v/>
      </c>
      <c r="O164" s="111" t="str">
        <f t="shared" ca="1" si="45"/>
        <v/>
      </c>
      <c r="P164" s="111" t="str">
        <f t="shared" ca="1" si="45"/>
        <v/>
      </c>
      <c r="Q164" s="111" t="str">
        <f t="shared" ca="1" si="45"/>
        <v/>
      </c>
      <c r="R164" s="111" t="str">
        <f t="shared" ca="1" si="45"/>
        <v/>
      </c>
      <c r="S164" s="111" t="str">
        <f t="shared" si="45"/>
        <v>C</v>
      </c>
      <c r="T164" s="111" t="str">
        <f t="shared" si="45"/>
        <v>C</v>
      </c>
      <c r="U164" s="111" t="str">
        <f t="shared" ca="1" si="45"/>
        <v/>
      </c>
      <c r="V164" s="111" t="str">
        <f t="shared" ca="1" si="45"/>
        <v/>
      </c>
      <c r="W164" s="111" t="str">
        <f t="shared" ca="1" si="45"/>
        <v/>
      </c>
      <c r="X164" s="111" t="str">
        <f t="shared" ca="1" si="44"/>
        <v/>
      </c>
      <c r="Y164" s="111" t="str">
        <f t="shared" ca="1" si="44"/>
        <v/>
      </c>
      <c r="Z164" s="111" t="str">
        <f t="shared" si="44"/>
        <v>C</v>
      </c>
      <c r="AA164" s="111" t="str">
        <f t="shared" si="44"/>
        <v>C</v>
      </c>
      <c r="AB164" s="111" t="str">
        <f t="shared" ca="1" si="44"/>
        <v/>
      </c>
      <c r="AC164" s="111" t="str">
        <f t="shared" ca="1" si="44"/>
        <v/>
      </c>
      <c r="AD164" s="111" t="str">
        <f t="shared" ca="1" si="44"/>
        <v/>
      </c>
      <c r="AE164" s="111" t="str">
        <f t="shared" ca="1" si="44"/>
        <v/>
      </c>
      <c r="AF164" s="111" t="str">
        <f t="shared" ca="1" si="44"/>
        <v/>
      </c>
      <c r="AG164" s="111" t="str">
        <f t="shared" si="44"/>
        <v>C</v>
      </c>
      <c r="AH164" s="111" t="str">
        <f t="shared" si="44"/>
        <v>C</v>
      </c>
      <c r="AI164" s="111" t="str">
        <f t="shared" ca="1" si="44"/>
        <v/>
      </c>
      <c r="AJ164" s="111" t="str">
        <f t="shared" ca="1" si="44"/>
        <v/>
      </c>
      <c r="AK164" s="111" t="str">
        <f t="shared" ca="1" si="44"/>
        <v/>
      </c>
      <c r="AL164" s="111" t="str">
        <f t="shared" ca="1" si="43"/>
        <v/>
      </c>
      <c r="AM164" s="111" t="str">
        <f t="shared" ca="1" si="43"/>
        <v/>
      </c>
      <c r="AN164" s="111" t="str">
        <f t="shared" si="43"/>
        <v>C</v>
      </c>
      <c r="AO164" s="111" t="str">
        <f t="shared" si="43"/>
        <v>C</v>
      </c>
      <c r="AP164" s="111" t="str">
        <f t="shared" ca="1" si="43"/>
        <v/>
      </c>
      <c r="AQ164" s="111" t="str">
        <f t="shared" ca="1" si="43"/>
        <v/>
      </c>
      <c r="AR164" s="111" t="str">
        <f t="shared" ca="1" si="43"/>
        <v/>
      </c>
      <c r="AS164" s="111" t="str">
        <f t="shared" ca="1" si="43"/>
        <v/>
      </c>
    </row>
    <row r="165" spans="2:45">
      <c r="B165" s="96"/>
      <c r="C165" s="97"/>
      <c r="D165" s="98"/>
      <c r="E165" s="99"/>
      <c r="F165" s="100" t="str">
        <f t="shared" ca="1" si="39"/>
        <v/>
      </c>
      <c r="G165" s="162">
        <f ca="1">IF(OR(F165="V",F165="M0.5",F165="F"),NETWORKDAYS(D165,E165,Calendrier!$N$5:$N$18)*0.5,NETWORKDAYS(D165,E165,Calendrier!$N$5:$N$18))</f>
        <v>0</v>
      </c>
      <c r="H165" s="111" t="str">
        <f t="shared" ca="1" si="45"/>
        <v/>
      </c>
      <c r="I165" s="111" t="str">
        <f t="shared" ca="1" si="45"/>
        <v/>
      </c>
      <c r="J165" s="111" t="str">
        <f t="shared" ca="1" si="45"/>
        <v/>
      </c>
      <c r="K165" s="111" t="str">
        <f t="shared" ca="1" si="45"/>
        <v/>
      </c>
      <c r="L165" s="111" t="str">
        <f t="shared" si="45"/>
        <v>C</v>
      </c>
      <c r="M165" s="111" t="str">
        <f t="shared" si="45"/>
        <v>C</v>
      </c>
      <c r="N165" s="111" t="str">
        <f t="shared" ca="1" si="45"/>
        <v/>
      </c>
      <c r="O165" s="111" t="str">
        <f t="shared" ca="1" si="45"/>
        <v/>
      </c>
      <c r="P165" s="111" t="str">
        <f t="shared" ca="1" si="45"/>
        <v/>
      </c>
      <c r="Q165" s="111" t="str">
        <f t="shared" ca="1" si="45"/>
        <v/>
      </c>
      <c r="R165" s="111" t="str">
        <f t="shared" ca="1" si="45"/>
        <v/>
      </c>
      <c r="S165" s="111" t="str">
        <f t="shared" si="45"/>
        <v>C</v>
      </c>
      <c r="T165" s="111" t="str">
        <f t="shared" si="45"/>
        <v>C</v>
      </c>
      <c r="U165" s="111" t="str">
        <f t="shared" ca="1" si="45"/>
        <v/>
      </c>
      <c r="V165" s="111" t="str">
        <f t="shared" ca="1" si="45"/>
        <v/>
      </c>
      <c r="W165" s="111" t="str">
        <f t="shared" ca="1" si="45"/>
        <v/>
      </c>
      <c r="X165" s="111" t="str">
        <f t="shared" ca="1" si="44"/>
        <v/>
      </c>
      <c r="Y165" s="111" t="str">
        <f t="shared" ca="1" si="44"/>
        <v/>
      </c>
      <c r="Z165" s="111" t="str">
        <f t="shared" si="44"/>
        <v>C</v>
      </c>
      <c r="AA165" s="111" t="str">
        <f t="shared" si="44"/>
        <v>C</v>
      </c>
      <c r="AB165" s="111" t="str">
        <f t="shared" ca="1" si="44"/>
        <v/>
      </c>
      <c r="AC165" s="111" t="str">
        <f t="shared" ca="1" si="44"/>
        <v/>
      </c>
      <c r="AD165" s="111" t="str">
        <f t="shared" ca="1" si="44"/>
        <v/>
      </c>
      <c r="AE165" s="111" t="str">
        <f t="shared" ca="1" si="44"/>
        <v/>
      </c>
      <c r="AF165" s="111" t="str">
        <f t="shared" ca="1" si="44"/>
        <v/>
      </c>
      <c r="AG165" s="111" t="str">
        <f t="shared" si="44"/>
        <v>C</v>
      </c>
      <c r="AH165" s="111" t="str">
        <f t="shared" si="44"/>
        <v>C</v>
      </c>
      <c r="AI165" s="111" t="str">
        <f t="shared" ca="1" si="44"/>
        <v/>
      </c>
      <c r="AJ165" s="111" t="str">
        <f t="shared" ca="1" si="44"/>
        <v/>
      </c>
      <c r="AK165" s="111" t="str">
        <f t="shared" ca="1" si="44"/>
        <v/>
      </c>
      <c r="AL165" s="111" t="str">
        <f t="shared" ca="1" si="43"/>
        <v/>
      </c>
      <c r="AM165" s="111" t="str">
        <f t="shared" ca="1" si="43"/>
        <v/>
      </c>
      <c r="AN165" s="111" t="str">
        <f t="shared" si="43"/>
        <v>C</v>
      </c>
      <c r="AO165" s="111" t="str">
        <f t="shared" si="43"/>
        <v>C</v>
      </c>
      <c r="AP165" s="111" t="str">
        <f t="shared" ca="1" si="43"/>
        <v/>
      </c>
      <c r="AQ165" s="111" t="str">
        <f t="shared" ca="1" si="43"/>
        <v/>
      </c>
      <c r="AR165" s="111" t="str">
        <f t="shared" ca="1" si="43"/>
        <v/>
      </c>
      <c r="AS165" s="111" t="str">
        <f t="shared" ca="1" si="43"/>
        <v/>
      </c>
    </row>
    <row r="166" spans="2:45">
      <c r="B166" s="96"/>
      <c r="C166" s="97"/>
      <c r="D166" s="98"/>
      <c r="E166" s="99"/>
      <c r="F166" s="100" t="str">
        <f t="shared" ca="1" si="39"/>
        <v/>
      </c>
      <c r="G166" s="162">
        <f ca="1">IF(OR(F166="V",F166="M0.5",F166="F"),NETWORKDAYS(D166,E166,Calendrier!$N$5:$N$18)*0.5,NETWORKDAYS(D166,E166,Calendrier!$N$5:$N$18))</f>
        <v>0</v>
      </c>
      <c r="H166" s="111" t="str">
        <f t="shared" ca="1" si="45"/>
        <v/>
      </c>
      <c r="I166" s="111" t="str">
        <f t="shared" ca="1" si="45"/>
        <v/>
      </c>
      <c r="J166" s="111" t="str">
        <f t="shared" ca="1" si="45"/>
        <v/>
      </c>
      <c r="K166" s="111" t="str">
        <f t="shared" ca="1" si="45"/>
        <v/>
      </c>
      <c r="L166" s="111" t="str">
        <f t="shared" si="45"/>
        <v>C</v>
      </c>
      <c r="M166" s="111" t="str">
        <f t="shared" si="45"/>
        <v>C</v>
      </c>
      <c r="N166" s="111" t="str">
        <f t="shared" ca="1" si="45"/>
        <v/>
      </c>
      <c r="O166" s="111" t="str">
        <f t="shared" ca="1" si="45"/>
        <v/>
      </c>
      <c r="P166" s="111" t="str">
        <f t="shared" ca="1" si="45"/>
        <v/>
      </c>
      <c r="Q166" s="111" t="str">
        <f t="shared" ca="1" si="45"/>
        <v/>
      </c>
      <c r="R166" s="111" t="str">
        <f t="shared" ca="1" si="45"/>
        <v/>
      </c>
      <c r="S166" s="111" t="str">
        <f t="shared" si="45"/>
        <v>C</v>
      </c>
      <c r="T166" s="111" t="str">
        <f t="shared" si="45"/>
        <v>C</v>
      </c>
      <c r="U166" s="111" t="str">
        <f t="shared" ca="1" si="45"/>
        <v/>
      </c>
      <c r="V166" s="111" t="str">
        <f t="shared" ca="1" si="45"/>
        <v/>
      </c>
      <c r="W166" s="111" t="str">
        <f t="shared" ca="1" si="45"/>
        <v/>
      </c>
      <c r="X166" s="111" t="str">
        <f t="shared" ca="1" si="44"/>
        <v/>
      </c>
      <c r="Y166" s="111" t="str">
        <f t="shared" ca="1" si="44"/>
        <v/>
      </c>
      <c r="Z166" s="111" t="str">
        <f t="shared" si="44"/>
        <v>C</v>
      </c>
      <c r="AA166" s="111" t="str">
        <f t="shared" si="44"/>
        <v>C</v>
      </c>
      <c r="AB166" s="111" t="str">
        <f t="shared" ca="1" si="44"/>
        <v/>
      </c>
      <c r="AC166" s="111" t="str">
        <f t="shared" ca="1" si="44"/>
        <v/>
      </c>
      <c r="AD166" s="111" t="str">
        <f t="shared" ca="1" si="44"/>
        <v/>
      </c>
      <c r="AE166" s="111" t="str">
        <f t="shared" ca="1" si="44"/>
        <v/>
      </c>
      <c r="AF166" s="111" t="str">
        <f t="shared" ca="1" si="44"/>
        <v/>
      </c>
      <c r="AG166" s="111" t="str">
        <f t="shared" si="44"/>
        <v>C</v>
      </c>
      <c r="AH166" s="111" t="str">
        <f t="shared" si="44"/>
        <v>C</v>
      </c>
      <c r="AI166" s="111" t="str">
        <f t="shared" ca="1" si="44"/>
        <v/>
      </c>
      <c r="AJ166" s="111" t="str">
        <f t="shared" ca="1" si="44"/>
        <v/>
      </c>
      <c r="AK166" s="111" t="str">
        <f t="shared" ca="1" si="44"/>
        <v/>
      </c>
      <c r="AL166" s="111" t="str">
        <f t="shared" ca="1" si="44"/>
        <v/>
      </c>
      <c r="AM166" s="111" t="str">
        <f t="shared" ca="1" si="44"/>
        <v/>
      </c>
      <c r="AN166" s="111" t="str">
        <f t="shared" ref="AN166:AS173" si="46">IF(OR(AN$6="s",AN$6="f",AN$6="d"),"C",IF(AND(AN$5&gt;=$D166,AN$5&lt;=$E166,$F166="a"),$F166,IF(AND(AN$5&gt;=$D166,AN$5&lt;=$E166,$F166="V"),$F166,IF(AND(AN$5&gt;=$D166,AN$5&lt;=$E166,$F166="VA"),$F166,IF(AND(AN$5&gt;=$D166,AN$5&lt;=$E166,$F166="R"),$F166,IF(AND(AN$5&gt;=$D166,AN$5&lt;=$E166,$F166="ATF"),$F166,IF(AND(AN$5&gt;=$D166,AN$5&lt;=$E166,$F166="F"),$F166,IF(AND(AN$5&gt;=$D166,AN$5&lt;=$E166,$F166="FO"),$F166,IF(AND(AN$5&gt;=$D166,AN$5&lt;=$E166,$F166="M"),$F166,IF(AND(AN$5&gt;=$D166,AN$5&lt;=$E166,$F166="MA"),$F166,IF(AND(AN$5&gt;=$D166,AN$5&lt;=$E166,$F166="MO"),$F166,IF(AND(AN$5&gt;=$D166,AN$5&lt;=$E166,$F166="CO"),$F166,""))))))))))))</f>
        <v>C</v>
      </c>
      <c r="AO166" s="111" t="str">
        <f t="shared" si="46"/>
        <v>C</v>
      </c>
      <c r="AP166" s="111" t="str">
        <f t="shared" ca="1" si="46"/>
        <v/>
      </c>
      <c r="AQ166" s="111" t="str">
        <f t="shared" ca="1" si="46"/>
        <v/>
      </c>
      <c r="AR166" s="111" t="str">
        <f t="shared" ca="1" si="46"/>
        <v/>
      </c>
      <c r="AS166" s="111" t="str">
        <f t="shared" ca="1" si="46"/>
        <v/>
      </c>
    </row>
    <row r="167" spans="2:45">
      <c r="B167" s="96"/>
      <c r="C167" s="97"/>
      <c r="D167" s="98"/>
      <c r="E167" s="99"/>
      <c r="F167" s="100" t="str">
        <f t="shared" ca="1" si="39"/>
        <v/>
      </c>
      <c r="G167" s="162">
        <f ca="1">IF(OR(F167="V",F167="M0.5",F167="F"),NETWORKDAYS(D167,E167,Calendrier!$N$5:$N$18)*0.5,NETWORKDAYS(D167,E167,Calendrier!$N$5:$N$18))</f>
        <v>0</v>
      </c>
      <c r="H167" s="111" t="str">
        <f t="shared" ca="1" si="45"/>
        <v/>
      </c>
      <c r="I167" s="111" t="str">
        <f t="shared" ca="1" si="45"/>
        <v/>
      </c>
      <c r="J167" s="111" t="str">
        <f t="shared" ca="1" si="45"/>
        <v/>
      </c>
      <c r="K167" s="111" t="str">
        <f t="shared" ca="1" si="45"/>
        <v/>
      </c>
      <c r="L167" s="111" t="str">
        <f t="shared" si="45"/>
        <v>C</v>
      </c>
      <c r="M167" s="111" t="str">
        <f t="shared" si="45"/>
        <v>C</v>
      </c>
      <c r="N167" s="111" t="str">
        <f t="shared" ca="1" si="45"/>
        <v/>
      </c>
      <c r="O167" s="111" t="str">
        <f t="shared" ca="1" si="45"/>
        <v/>
      </c>
      <c r="P167" s="111" t="str">
        <f t="shared" ca="1" si="45"/>
        <v/>
      </c>
      <c r="Q167" s="111" t="str">
        <f t="shared" ca="1" si="45"/>
        <v/>
      </c>
      <c r="R167" s="111" t="str">
        <f t="shared" ca="1" si="45"/>
        <v/>
      </c>
      <c r="S167" s="111" t="str">
        <f t="shared" si="45"/>
        <v>C</v>
      </c>
      <c r="T167" s="111" t="str">
        <f t="shared" si="45"/>
        <v>C</v>
      </c>
      <c r="U167" s="111" t="str">
        <f t="shared" ca="1" si="45"/>
        <v/>
      </c>
      <c r="V167" s="111" t="str">
        <f t="shared" ca="1" si="45"/>
        <v/>
      </c>
      <c r="W167" s="111" t="str">
        <f t="shared" ref="W167:AL173" ca="1" si="47">IF(OR(W$6="s",W$6="f",W$6="d"),"C",IF(AND(W$5&gt;=$D167,W$5&lt;=$E167,$F167="a"),$F167,IF(AND(W$5&gt;=$D167,W$5&lt;=$E167,$F167="V"),$F167,IF(AND(W$5&gt;=$D167,W$5&lt;=$E167,$F167="VA"),$F167,IF(AND(W$5&gt;=$D167,W$5&lt;=$E167,$F167="R"),$F167,IF(AND(W$5&gt;=$D167,W$5&lt;=$E167,$F167="ATF"),$F167,IF(AND(W$5&gt;=$D167,W$5&lt;=$E167,$F167="F"),$F167,IF(AND(W$5&gt;=$D167,W$5&lt;=$E167,$F167="FO"),$F167,IF(AND(W$5&gt;=$D167,W$5&lt;=$E167,$F167="M"),$F167,IF(AND(W$5&gt;=$D167,W$5&lt;=$E167,$F167="MA"),$F167,IF(AND(W$5&gt;=$D167,W$5&lt;=$E167,$F167="MO"),$F167,IF(AND(W$5&gt;=$D167,W$5&lt;=$E167,$F167="CO"),$F167,""))))))))))))</f>
        <v/>
      </c>
      <c r="X167" s="111" t="str">
        <f t="shared" ca="1" si="47"/>
        <v/>
      </c>
      <c r="Y167" s="111" t="str">
        <f t="shared" ca="1" si="47"/>
        <v/>
      </c>
      <c r="Z167" s="111" t="str">
        <f t="shared" si="47"/>
        <v>C</v>
      </c>
      <c r="AA167" s="111" t="str">
        <f t="shared" si="47"/>
        <v>C</v>
      </c>
      <c r="AB167" s="111" t="str">
        <f t="shared" ca="1" si="47"/>
        <v/>
      </c>
      <c r="AC167" s="111" t="str">
        <f t="shared" ca="1" si="47"/>
        <v/>
      </c>
      <c r="AD167" s="111" t="str">
        <f t="shared" ca="1" si="47"/>
        <v/>
      </c>
      <c r="AE167" s="111" t="str">
        <f t="shared" ca="1" si="47"/>
        <v/>
      </c>
      <c r="AF167" s="111" t="str">
        <f t="shared" ca="1" si="47"/>
        <v/>
      </c>
      <c r="AG167" s="111" t="str">
        <f t="shared" si="47"/>
        <v>C</v>
      </c>
      <c r="AH167" s="111" t="str">
        <f t="shared" si="47"/>
        <v>C</v>
      </c>
      <c r="AI167" s="111" t="str">
        <f t="shared" ca="1" si="47"/>
        <v/>
      </c>
      <c r="AJ167" s="111" t="str">
        <f t="shared" ca="1" si="47"/>
        <v/>
      </c>
      <c r="AK167" s="111" t="str">
        <f t="shared" ca="1" si="47"/>
        <v/>
      </c>
      <c r="AL167" s="111" t="str">
        <f t="shared" ca="1" si="47"/>
        <v/>
      </c>
      <c r="AM167" s="111" t="str">
        <f t="shared" ref="AM167:AM173" ca="1" si="48">IF(OR(AM$6="s",AM$6="f",AM$6="d"),"C",IF(AND(AM$5&gt;=$D167,AM$5&lt;=$E167,$F167="a"),$F167,IF(AND(AM$5&gt;=$D167,AM$5&lt;=$E167,$F167="V"),$F167,IF(AND(AM$5&gt;=$D167,AM$5&lt;=$E167,$F167="VA"),$F167,IF(AND(AM$5&gt;=$D167,AM$5&lt;=$E167,$F167="R"),$F167,IF(AND(AM$5&gt;=$D167,AM$5&lt;=$E167,$F167="ATF"),$F167,IF(AND(AM$5&gt;=$D167,AM$5&lt;=$E167,$F167="F"),$F167,IF(AND(AM$5&gt;=$D167,AM$5&lt;=$E167,$F167="FO"),$F167,IF(AND(AM$5&gt;=$D167,AM$5&lt;=$E167,$F167="M"),$F167,IF(AND(AM$5&gt;=$D167,AM$5&lt;=$E167,$F167="MA"),$F167,IF(AND(AM$5&gt;=$D167,AM$5&lt;=$E167,$F167="MO"),$F167,IF(AND(AM$5&gt;=$D167,AM$5&lt;=$E167,$F167="CO"),$F167,""))))))))))))</f>
        <v/>
      </c>
      <c r="AN167" s="111" t="str">
        <f t="shared" si="46"/>
        <v>C</v>
      </c>
      <c r="AO167" s="111" t="str">
        <f t="shared" si="46"/>
        <v>C</v>
      </c>
      <c r="AP167" s="111" t="str">
        <f t="shared" ca="1" si="46"/>
        <v/>
      </c>
      <c r="AQ167" s="111" t="str">
        <f t="shared" ca="1" si="46"/>
        <v/>
      </c>
      <c r="AR167" s="111" t="str">
        <f t="shared" ca="1" si="46"/>
        <v/>
      </c>
      <c r="AS167" s="111" t="str">
        <f t="shared" ca="1" si="46"/>
        <v/>
      </c>
    </row>
    <row r="168" spans="2:45">
      <c r="B168" s="96"/>
      <c r="C168" s="97"/>
      <c r="D168" s="98"/>
      <c r="E168" s="99"/>
      <c r="F168" s="100" t="str">
        <f t="shared" ca="1" si="39"/>
        <v/>
      </c>
      <c r="G168" s="162">
        <f ca="1">IF(OR(F168="V",F168="M0.5",F168="F"),NETWORKDAYS(D168,E168,Calendrier!$N$5:$N$18)*0.5,NETWORKDAYS(D168,E168,Calendrier!$N$5:$N$18))</f>
        <v>0</v>
      </c>
      <c r="H168" s="111" t="str">
        <f t="shared" ref="H168:V173" ca="1" si="49">IF(OR(H$6="s",H$6="f",H$6="d"),"C",IF(AND(H$5&gt;=$D168,H$5&lt;=$E168,$F168="a"),$F168,IF(AND(H$5&gt;=$D168,H$5&lt;=$E168,$F168="V"),$F168,IF(AND(H$5&gt;=$D168,H$5&lt;=$E168,$F168="VA"),$F168,IF(AND(H$5&gt;=$D168,H$5&lt;=$E168,$F168="R"),$F168,IF(AND(H$5&gt;=$D168,H$5&lt;=$E168,$F168="ATF"),$F168,IF(AND(H$5&gt;=$D168,H$5&lt;=$E168,$F168="F"),$F168,IF(AND(H$5&gt;=$D168,H$5&lt;=$E168,$F168="FO"),$F168,IF(AND(H$5&gt;=$D168,H$5&lt;=$E168,$F168="M"),$F168,IF(AND(H$5&gt;=$D168,H$5&lt;=$E168,$F168="MA"),$F168,IF(AND(H$5&gt;=$D168,H$5&lt;=$E168,$F168="MO"),$F168,IF(AND(H$5&gt;=$D168,H$5&lt;=$E168,$F168="CO"),$F168,""))))))))))))</f>
        <v/>
      </c>
      <c r="I168" s="111" t="str">
        <f t="shared" ca="1" si="49"/>
        <v/>
      </c>
      <c r="J168" s="111" t="str">
        <f t="shared" ca="1" si="49"/>
        <v/>
      </c>
      <c r="K168" s="111" t="str">
        <f t="shared" ca="1" si="49"/>
        <v/>
      </c>
      <c r="L168" s="111" t="str">
        <f t="shared" si="49"/>
        <v>C</v>
      </c>
      <c r="M168" s="111" t="str">
        <f t="shared" si="49"/>
        <v>C</v>
      </c>
      <c r="N168" s="111" t="str">
        <f t="shared" ca="1" si="49"/>
        <v/>
      </c>
      <c r="O168" s="111" t="str">
        <f t="shared" ca="1" si="49"/>
        <v/>
      </c>
      <c r="P168" s="111" t="str">
        <f t="shared" ca="1" si="49"/>
        <v/>
      </c>
      <c r="Q168" s="111" t="str">
        <f t="shared" ca="1" si="49"/>
        <v/>
      </c>
      <c r="R168" s="111" t="str">
        <f t="shared" ca="1" si="49"/>
        <v/>
      </c>
      <c r="S168" s="111" t="str">
        <f t="shared" si="49"/>
        <v>C</v>
      </c>
      <c r="T168" s="111" t="str">
        <f t="shared" si="49"/>
        <v>C</v>
      </c>
      <c r="U168" s="111" t="str">
        <f t="shared" ca="1" si="49"/>
        <v/>
      </c>
      <c r="V168" s="111" t="str">
        <f t="shared" ca="1" si="49"/>
        <v/>
      </c>
      <c r="W168" s="111" t="str">
        <f t="shared" ca="1" si="47"/>
        <v/>
      </c>
      <c r="X168" s="111" t="str">
        <f t="shared" ca="1" si="47"/>
        <v/>
      </c>
      <c r="Y168" s="111" t="str">
        <f t="shared" ca="1" si="47"/>
        <v/>
      </c>
      <c r="Z168" s="111" t="str">
        <f t="shared" si="47"/>
        <v>C</v>
      </c>
      <c r="AA168" s="111" t="str">
        <f t="shared" si="47"/>
        <v>C</v>
      </c>
      <c r="AB168" s="111" t="str">
        <f t="shared" ca="1" si="47"/>
        <v/>
      </c>
      <c r="AC168" s="111" t="str">
        <f t="shared" ca="1" si="47"/>
        <v/>
      </c>
      <c r="AD168" s="111" t="str">
        <f t="shared" ca="1" si="47"/>
        <v/>
      </c>
      <c r="AE168" s="111" t="str">
        <f t="shared" ca="1" si="47"/>
        <v/>
      </c>
      <c r="AF168" s="111" t="str">
        <f t="shared" ca="1" si="47"/>
        <v/>
      </c>
      <c r="AG168" s="111" t="str">
        <f t="shared" si="47"/>
        <v>C</v>
      </c>
      <c r="AH168" s="111" t="str">
        <f t="shared" si="47"/>
        <v>C</v>
      </c>
      <c r="AI168" s="111" t="str">
        <f t="shared" ca="1" si="47"/>
        <v/>
      </c>
      <c r="AJ168" s="111" t="str">
        <f t="shared" ca="1" si="47"/>
        <v/>
      </c>
      <c r="AK168" s="111" t="str">
        <f t="shared" ca="1" si="47"/>
        <v/>
      </c>
      <c r="AL168" s="111" t="str">
        <f t="shared" ca="1" si="47"/>
        <v/>
      </c>
      <c r="AM168" s="111" t="str">
        <f t="shared" ca="1" si="48"/>
        <v/>
      </c>
      <c r="AN168" s="111" t="str">
        <f t="shared" si="46"/>
        <v>C</v>
      </c>
      <c r="AO168" s="111" t="str">
        <f t="shared" si="46"/>
        <v>C</v>
      </c>
      <c r="AP168" s="111" t="str">
        <f t="shared" ca="1" si="46"/>
        <v/>
      </c>
      <c r="AQ168" s="111" t="str">
        <f t="shared" ca="1" si="46"/>
        <v/>
      </c>
      <c r="AR168" s="111" t="str">
        <f t="shared" ca="1" si="46"/>
        <v/>
      </c>
      <c r="AS168" s="111" t="str">
        <f t="shared" ca="1" si="46"/>
        <v/>
      </c>
    </row>
    <row r="169" spans="2:45">
      <c r="B169" s="96"/>
      <c r="C169" s="97"/>
      <c r="D169" s="98"/>
      <c r="E169" s="99"/>
      <c r="F169" s="100" t="str">
        <f t="shared" ca="1" si="39"/>
        <v/>
      </c>
      <c r="G169" s="162">
        <f ca="1">IF(OR(F169="V",F169="M0.5",F169="F"),NETWORKDAYS(D169,E169,Calendrier!$N$5:$N$18)*0.5,NETWORKDAYS(D169,E169,Calendrier!$N$5:$N$18))</f>
        <v>0</v>
      </c>
      <c r="H169" s="111" t="str">
        <f t="shared" ca="1" si="49"/>
        <v/>
      </c>
      <c r="I169" s="111" t="str">
        <f t="shared" ca="1" si="49"/>
        <v/>
      </c>
      <c r="J169" s="111" t="str">
        <f t="shared" ca="1" si="49"/>
        <v/>
      </c>
      <c r="K169" s="111" t="str">
        <f t="shared" ca="1" si="49"/>
        <v/>
      </c>
      <c r="L169" s="111" t="str">
        <f t="shared" si="49"/>
        <v>C</v>
      </c>
      <c r="M169" s="111" t="str">
        <f t="shared" si="49"/>
        <v>C</v>
      </c>
      <c r="N169" s="111" t="str">
        <f t="shared" ca="1" si="49"/>
        <v/>
      </c>
      <c r="O169" s="111" t="str">
        <f t="shared" ca="1" si="49"/>
        <v/>
      </c>
      <c r="P169" s="111" t="str">
        <f t="shared" ca="1" si="49"/>
        <v/>
      </c>
      <c r="Q169" s="111" t="str">
        <f t="shared" ca="1" si="49"/>
        <v/>
      </c>
      <c r="R169" s="111" t="str">
        <f t="shared" ca="1" si="49"/>
        <v/>
      </c>
      <c r="S169" s="111" t="str">
        <f t="shared" si="49"/>
        <v>C</v>
      </c>
      <c r="T169" s="111" t="str">
        <f t="shared" si="49"/>
        <v>C</v>
      </c>
      <c r="U169" s="111" t="str">
        <f t="shared" ca="1" si="49"/>
        <v/>
      </c>
      <c r="V169" s="111" t="str">
        <f t="shared" ca="1" si="49"/>
        <v/>
      </c>
      <c r="W169" s="111" t="str">
        <f t="shared" ca="1" si="47"/>
        <v/>
      </c>
      <c r="X169" s="111" t="str">
        <f t="shared" ca="1" si="47"/>
        <v/>
      </c>
      <c r="Y169" s="111" t="str">
        <f t="shared" ca="1" si="47"/>
        <v/>
      </c>
      <c r="Z169" s="111" t="str">
        <f t="shared" si="47"/>
        <v>C</v>
      </c>
      <c r="AA169" s="111" t="str">
        <f t="shared" si="47"/>
        <v>C</v>
      </c>
      <c r="AB169" s="111" t="str">
        <f t="shared" ca="1" si="47"/>
        <v/>
      </c>
      <c r="AC169" s="111" t="str">
        <f t="shared" ca="1" si="47"/>
        <v/>
      </c>
      <c r="AD169" s="111" t="str">
        <f t="shared" ca="1" si="47"/>
        <v/>
      </c>
      <c r="AE169" s="111" t="str">
        <f t="shared" ca="1" si="47"/>
        <v/>
      </c>
      <c r="AF169" s="111" t="str">
        <f t="shared" ca="1" si="47"/>
        <v/>
      </c>
      <c r="AG169" s="111" t="str">
        <f t="shared" si="47"/>
        <v>C</v>
      </c>
      <c r="AH169" s="111" t="str">
        <f t="shared" si="47"/>
        <v>C</v>
      </c>
      <c r="AI169" s="111" t="str">
        <f t="shared" ca="1" si="47"/>
        <v/>
      </c>
      <c r="AJ169" s="111" t="str">
        <f t="shared" ca="1" si="47"/>
        <v/>
      </c>
      <c r="AK169" s="111" t="str">
        <f t="shared" ca="1" si="47"/>
        <v/>
      </c>
      <c r="AL169" s="111" t="str">
        <f t="shared" ca="1" si="47"/>
        <v/>
      </c>
      <c r="AM169" s="111" t="str">
        <f t="shared" ca="1" si="48"/>
        <v/>
      </c>
      <c r="AN169" s="111" t="str">
        <f t="shared" si="46"/>
        <v>C</v>
      </c>
      <c r="AO169" s="111" t="str">
        <f t="shared" si="46"/>
        <v>C</v>
      </c>
      <c r="AP169" s="111" t="str">
        <f t="shared" ca="1" si="46"/>
        <v/>
      </c>
      <c r="AQ169" s="111" t="str">
        <f t="shared" ca="1" si="46"/>
        <v/>
      </c>
      <c r="AR169" s="111" t="str">
        <f t="shared" ca="1" si="46"/>
        <v/>
      </c>
      <c r="AS169" s="111" t="str">
        <f t="shared" ca="1" si="46"/>
        <v/>
      </c>
    </row>
    <row r="170" spans="2:45">
      <c r="B170" s="96"/>
      <c r="C170" s="97"/>
      <c r="D170" s="98"/>
      <c r="E170" s="99"/>
      <c r="F170" s="100" t="str">
        <f t="shared" ca="1" si="39"/>
        <v/>
      </c>
      <c r="G170" s="162">
        <f ca="1">IF(OR(F170="V",F170="M0.5",F170="F"),NETWORKDAYS(D170,E170,Calendrier!$N$5:$N$18)*0.5,NETWORKDAYS(D170,E170,Calendrier!$N$5:$N$18))</f>
        <v>0</v>
      </c>
      <c r="H170" s="111" t="str">
        <f t="shared" ca="1" si="49"/>
        <v/>
      </c>
      <c r="I170" s="111" t="str">
        <f t="shared" ca="1" si="49"/>
        <v/>
      </c>
      <c r="J170" s="111" t="str">
        <f t="shared" ca="1" si="49"/>
        <v/>
      </c>
      <c r="K170" s="111" t="str">
        <f t="shared" ca="1" si="49"/>
        <v/>
      </c>
      <c r="L170" s="111" t="str">
        <f t="shared" si="49"/>
        <v>C</v>
      </c>
      <c r="M170" s="111" t="str">
        <f t="shared" si="49"/>
        <v>C</v>
      </c>
      <c r="N170" s="111" t="str">
        <f t="shared" ca="1" si="49"/>
        <v/>
      </c>
      <c r="O170" s="111" t="str">
        <f t="shared" ca="1" si="49"/>
        <v/>
      </c>
      <c r="P170" s="111" t="str">
        <f t="shared" ca="1" si="49"/>
        <v/>
      </c>
      <c r="Q170" s="111" t="str">
        <f t="shared" ca="1" si="49"/>
        <v/>
      </c>
      <c r="R170" s="111" t="str">
        <f t="shared" ca="1" si="49"/>
        <v/>
      </c>
      <c r="S170" s="111" t="str">
        <f t="shared" si="49"/>
        <v>C</v>
      </c>
      <c r="T170" s="111" t="str">
        <f t="shared" si="49"/>
        <v>C</v>
      </c>
      <c r="U170" s="111" t="str">
        <f t="shared" ca="1" si="49"/>
        <v/>
      </c>
      <c r="V170" s="111" t="str">
        <f t="shared" ca="1" si="49"/>
        <v/>
      </c>
      <c r="W170" s="111" t="str">
        <f t="shared" ca="1" si="47"/>
        <v/>
      </c>
      <c r="X170" s="111" t="str">
        <f t="shared" ca="1" si="47"/>
        <v/>
      </c>
      <c r="Y170" s="111" t="str">
        <f t="shared" ca="1" si="47"/>
        <v/>
      </c>
      <c r="Z170" s="111" t="str">
        <f t="shared" si="47"/>
        <v>C</v>
      </c>
      <c r="AA170" s="111" t="str">
        <f t="shared" si="47"/>
        <v>C</v>
      </c>
      <c r="AB170" s="111" t="str">
        <f t="shared" ca="1" si="47"/>
        <v/>
      </c>
      <c r="AC170" s="111" t="str">
        <f t="shared" ca="1" si="47"/>
        <v/>
      </c>
      <c r="AD170" s="111" t="str">
        <f t="shared" ca="1" si="47"/>
        <v/>
      </c>
      <c r="AE170" s="111" t="str">
        <f t="shared" ca="1" si="47"/>
        <v/>
      </c>
      <c r="AF170" s="111" t="str">
        <f t="shared" ca="1" si="47"/>
        <v/>
      </c>
      <c r="AG170" s="111" t="str">
        <f t="shared" si="47"/>
        <v>C</v>
      </c>
      <c r="AH170" s="111" t="str">
        <f t="shared" si="47"/>
        <v>C</v>
      </c>
      <c r="AI170" s="111" t="str">
        <f t="shared" ca="1" si="47"/>
        <v/>
      </c>
      <c r="AJ170" s="111" t="str">
        <f t="shared" ca="1" si="47"/>
        <v/>
      </c>
      <c r="AK170" s="111" t="str">
        <f t="shared" ca="1" si="47"/>
        <v/>
      </c>
      <c r="AL170" s="111" t="str">
        <f t="shared" ca="1" si="47"/>
        <v/>
      </c>
      <c r="AM170" s="111" t="str">
        <f t="shared" ca="1" si="48"/>
        <v/>
      </c>
      <c r="AN170" s="111" t="str">
        <f t="shared" si="46"/>
        <v>C</v>
      </c>
      <c r="AO170" s="111" t="str">
        <f t="shared" si="46"/>
        <v>C</v>
      </c>
      <c r="AP170" s="111" t="str">
        <f t="shared" ca="1" si="46"/>
        <v/>
      </c>
      <c r="AQ170" s="111" t="str">
        <f t="shared" ca="1" si="46"/>
        <v/>
      </c>
      <c r="AR170" s="111" t="str">
        <f t="shared" ca="1" si="46"/>
        <v/>
      </c>
      <c r="AS170" s="111" t="str">
        <f t="shared" ca="1" si="46"/>
        <v/>
      </c>
    </row>
    <row r="171" spans="2:45">
      <c r="B171" s="96"/>
      <c r="C171" s="97"/>
      <c r="D171" s="98"/>
      <c r="E171" s="99"/>
      <c r="F171" s="100" t="str">
        <f t="shared" ca="1" si="39"/>
        <v/>
      </c>
      <c r="G171" s="162">
        <f ca="1">IF(OR(F171="V",F171="M0.5",F171="F"),NETWORKDAYS(D171,E171,Calendrier!$N$5:$N$18)*0.5,NETWORKDAYS(D171,E171,Calendrier!$N$5:$N$18))</f>
        <v>0</v>
      </c>
      <c r="H171" s="111" t="str">
        <f t="shared" ca="1" si="49"/>
        <v/>
      </c>
      <c r="I171" s="111" t="str">
        <f t="shared" ca="1" si="49"/>
        <v/>
      </c>
      <c r="J171" s="111" t="str">
        <f t="shared" ca="1" si="49"/>
        <v/>
      </c>
      <c r="K171" s="111" t="str">
        <f t="shared" ca="1" si="49"/>
        <v/>
      </c>
      <c r="L171" s="111" t="str">
        <f t="shared" si="49"/>
        <v>C</v>
      </c>
      <c r="M171" s="111" t="str">
        <f t="shared" si="49"/>
        <v>C</v>
      </c>
      <c r="N171" s="111" t="str">
        <f t="shared" ca="1" si="49"/>
        <v/>
      </c>
      <c r="O171" s="111" t="str">
        <f t="shared" ca="1" si="49"/>
        <v/>
      </c>
      <c r="P171" s="111" t="str">
        <f t="shared" ca="1" si="49"/>
        <v/>
      </c>
      <c r="Q171" s="111" t="str">
        <f t="shared" ca="1" si="49"/>
        <v/>
      </c>
      <c r="R171" s="111" t="str">
        <f t="shared" ca="1" si="49"/>
        <v/>
      </c>
      <c r="S171" s="111" t="str">
        <f t="shared" si="49"/>
        <v>C</v>
      </c>
      <c r="T171" s="111" t="str">
        <f t="shared" si="49"/>
        <v>C</v>
      </c>
      <c r="U171" s="111" t="str">
        <f t="shared" ca="1" si="49"/>
        <v/>
      </c>
      <c r="V171" s="111" t="str">
        <f t="shared" ca="1" si="49"/>
        <v/>
      </c>
      <c r="W171" s="111" t="str">
        <f t="shared" ca="1" si="47"/>
        <v/>
      </c>
      <c r="X171" s="111" t="str">
        <f t="shared" ca="1" si="47"/>
        <v/>
      </c>
      <c r="Y171" s="111" t="str">
        <f t="shared" ca="1" si="47"/>
        <v/>
      </c>
      <c r="Z171" s="111" t="str">
        <f t="shared" si="47"/>
        <v>C</v>
      </c>
      <c r="AA171" s="111" t="str">
        <f t="shared" si="47"/>
        <v>C</v>
      </c>
      <c r="AB171" s="111" t="str">
        <f t="shared" ca="1" si="47"/>
        <v/>
      </c>
      <c r="AC171" s="111" t="str">
        <f t="shared" ca="1" si="47"/>
        <v/>
      </c>
      <c r="AD171" s="111" t="str">
        <f t="shared" ca="1" si="47"/>
        <v/>
      </c>
      <c r="AE171" s="111" t="str">
        <f t="shared" ca="1" si="47"/>
        <v/>
      </c>
      <c r="AF171" s="111" t="str">
        <f t="shared" ca="1" si="47"/>
        <v/>
      </c>
      <c r="AG171" s="111" t="str">
        <f t="shared" si="47"/>
        <v>C</v>
      </c>
      <c r="AH171" s="111" t="str">
        <f t="shared" si="47"/>
        <v>C</v>
      </c>
      <c r="AI171" s="111" t="str">
        <f t="shared" ca="1" si="47"/>
        <v/>
      </c>
      <c r="AJ171" s="111" t="str">
        <f t="shared" ca="1" si="47"/>
        <v/>
      </c>
      <c r="AK171" s="111" t="str">
        <f t="shared" ca="1" si="47"/>
        <v/>
      </c>
      <c r="AL171" s="111" t="str">
        <f t="shared" ca="1" si="47"/>
        <v/>
      </c>
      <c r="AM171" s="111" t="str">
        <f t="shared" ca="1" si="48"/>
        <v/>
      </c>
      <c r="AN171" s="111" t="str">
        <f t="shared" si="46"/>
        <v>C</v>
      </c>
      <c r="AO171" s="111" t="str">
        <f t="shared" si="46"/>
        <v>C</v>
      </c>
      <c r="AP171" s="111" t="str">
        <f t="shared" ca="1" si="46"/>
        <v/>
      </c>
      <c r="AQ171" s="111" t="str">
        <f t="shared" ca="1" si="46"/>
        <v/>
      </c>
      <c r="AR171" s="111" t="str">
        <f t="shared" ca="1" si="46"/>
        <v/>
      </c>
      <c r="AS171" s="111" t="str">
        <f t="shared" ca="1" si="46"/>
        <v/>
      </c>
    </row>
    <row r="172" spans="2:45">
      <c r="B172" s="96"/>
      <c r="C172" s="97"/>
      <c r="D172" s="98"/>
      <c r="E172" s="99"/>
      <c r="F172" s="100" t="str">
        <f t="shared" ca="1" si="39"/>
        <v/>
      </c>
      <c r="G172" s="162">
        <f ca="1">IF(OR(F172="V",F172="M0.5",F172="F"),NETWORKDAYS(D172,E172,Calendrier!$N$5:$N$18)*0.5,NETWORKDAYS(D172,E172,Calendrier!$N$5:$N$18))</f>
        <v>0</v>
      </c>
      <c r="H172" s="111" t="str">
        <f t="shared" ca="1" si="49"/>
        <v/>
      </c>
      <c r="I172" s="111" t="str">
        <f t="shared" ca="1" si="49"/>
        <v/>
      </c>
      <c r="J172" s="111" t="str">
        <f t="shared" ca="1" si="49"/>
        <v/>
      </c>
      <c r="K172" s="111" t="str">
        <f t="shared" ca="1" si="49"/>
        <v/>
      </c>
      <c r="L172" s="111" t="str">
        <f t="shared" si="49"/>
        <v>C</v>
      </c>
      <c r="M172" s="111" t="str">
        <f t="shared" si="49"/>
        <v>C</v>
      </c>
      <c r="N172" s="111" t="str">
        <f t="shared" ca="1" si="49"/>
        <v/>
      </c>
      <c r="O172" s="111" t="str">
        <f t="shared" ca="1" si="49"/>
        <v/>
      </c>
      <c r="P172" s="111" t="str">
        <f t="shared" ca="1" si="49"/>
        <v/>
      </c>
      <c r="Q172" s="111" t="str">
        <f t="shared" ca="1" si="49"/>
        <v/>
      </c>
      <c r="R172" s="111" t="str">
        <f t="shared" ca="1" si="49"/>
        <v/>
      </c>
      <c r="S172" s="111" t="str">
        <f t="shared" si="49"/>
        <v>C</v>
      </c>
      <c r="T172" s="111" t="str">
        <f t="shared" si="49"/>
        <v>C</v>
      </c>
      <c r="U172" s="111" t="str">
        <f t="shared" ca="1" si="49"/>
        <v/>
      </c>
      <c r="V172" s="111" t="str">
        <f t="shared" ca="1" si="49"/>
        <v/>
      </c>
      <c r="W172" s="111" t="str">
        <f t="shared" ca="1" si="47"/>
        <v/>
      </c>
      <c r="X172" s="111" t="str">
        <f t="shared" ca="1" si="47"/>
        <v/>
      </c>
      <c r="Y172" s="111" t="str">
        <f t="shared" ca="1" si="47"/>
        <v/>
      </c>
      <c r="Z172" s="111" t="str">
        <f t="shared" si="47"/>
        <v>C</v>
      </c>
      <c r="AA172" s="111" t="str">
        <f t="shared" si="47"/>
        <v>C</v>
      </c>
      <c r="AB172" s="111" t="str">
        <f t="shared" ca="1" si="47"/>
        <v/>
      </c>
      <c r="AC172" s="111" t="str">
        <f t="shared" ca="1" si="47"/>
        <v/>
      </c>
      <c r="AD172" s="111" t="str">
        <f t="shared" ca="1" si="47"/>
        <v/>
      </c>
      <c r="AE172" s="111" t="str">
        <f t="shared" ca="1" si="47"/>
        <v/>
      </c>
      <c r="AF172" s="111" t="str">
        <f t="shared" ca="1" si="47"/>
        <v/>
      </c>
      <c r="AG172" s="111" t="str">
        <f t="shared" si="47"/>
        <v>C</v>
      </c>
      <c r="AH172" s="111" t="str">
        <f t="shared" si="47"/>
        <v>C</v>
      </c>
      <c r="AI172" s="111" t="str">
        <f t="shared" ca="1" si="47"/>
        <v/>
      </c>
      <c r="AJ172" s="111" t="str">
        <f t="shared" ca="1" si="47"/>
        <v/>
      </c>
      <c r="AK172" s="111" t="str">
        <f t="shared" ca="1" si="47"/>
        <v/>
      </c>
      <c r="AL172" s="111" t="str">
        <f t="shared" ca="1" si="47"/>
        <v/>
      </c>
      <c r="AM172" s="111" t="str">
        <f t="shared" ca="1" si="48"/>
        <v/>
      </c>
      <c r="AN172" s="111" t="str">
        <f t="shared" si="46"/>
        <v>C</v>
      </c>
      <c r="AO172" s="111" t="str">
        <f t="shared" si="46"/>
        <v>C</v>
      </c>
      <c r="AP172" s="111" t="str">
        <f t="shared" ca="1" si="46"/>
        <v/>
      </c>
      <c r="AQ172" s="111" t="str">
        <f t="shared" ca="1" si="46"/>
        <v/>
      </c>
      <c r="AR172" s="111" t="str">
        <f t="shared" ca="1" si="46"/>
        <v/>
      </c>
      <c r="AS172" s="111" t="str">
        <f t="shared" ca="1" si="46"/>
        <v/>
      </c>
    </row>
    <row r="173" spans="2:45">
      <c r="B173" s="96"/>
      <c r="C173" s="97"/>
      <c r="D173" s="98"/>
      <c r="E173" s="99"/>
      <c r="F173" s="100" t="str">
        <f t="shared" ca="1" si="39"/>
        <v/>
      </c>
      <c r="G173" s="162">
        <f ca="1">IF(OR(F173="V",F173="M0.5",F173="F"),NETWORKDAYS(D173,E173,Calendrier!$N$5:$N$18)*0.5,NETWORKDAYS(D173,E173,Calendrier!$N$5:$N$18))</f>
        <v>0</v>
      </c>
      <c r="H173" s="111" t="str">
        <f t="shared" ca="1" si="49"/>
        <v/>
      </c>
      <c r="I173" s="111" t="str">
        <f t="shared" ca="1" si="49"/>
        <v/>
      </c>
      <c r="J173" s="111" t="str">
        <f t="shared" ca="1" si="49"/>
        <v/>
      </c>
      <c r="K173" s="111" t="str">
        <f t="shared" ca="1" si="49"/>
        <v/>
      </c>
      <c r="L173" s="111" t="str">
        <f t="shared" si="49"/>
        <v>C</v>
      </c>
      <c r="M173" s="111" t="str">
        <f t="shared" si="49"/>
        <v>C</v>
      </c>
      <c r="N173" s="111" t="str">
        <f t="shared" ca="1" si="49"/>
        <v/>
      </c>
      <c r="O173" s="111" t="str">
        <f t="shared" ca="1" si="49"/>
        <v/>
      </c>
      <c r="P173" s="111" t="str">
        <f t="shared" ca="1" si="49"/>
        <v/>
      </c>
      <c r="Q173" s="111" t="str">
        <f t="shared" ca="1" si="49"/>
        <v/>
      </c>
      <c r="R173" s="111" t="str">
        <f t="shared" ca="1" si="49"/>
        <v/>
      </c>
      <c r="S173" s="111" t="str">
        <f t="shared" si="49"/>
        <v>C</v>
      </c>
      <c r="T173" s="111" t="str">
        <f t="shared" si="49"/>
        <v>C</v>
      </c>
      <c r="U173" s="111" t="str">
        <f t="shared" ca="1" si="49"/>
        <v/>
      </c>
      <c r="V173" s="111" t="str">
        <f t="shared" ca="1" si="49"/>
        <v/>
      </c>
      <c r="W173" s="111" t="str">
        <f t="shared" ca="1" si="47"/>
        <v/>
      </c>
      <c r="X173" s="111" t="str">
        <f t="shared" ca="1" si="47"/>
        <v/>
      </c>
      <c r="Y173" s="111" t="str">
        <f t="shared" ca="1" si="47"/>
        <v/>
      </c>
      <c r="Z173" s="111" t="str">
        <f t="shared" si="47"/>
        <v>C</v>
      </c>
      <c r="AA173" s="111" t="str">
        <f t="shared" si="47"/>
        <v>C</v>
      </c>
      <c r="AB173" s="111" t="str">
        <f t="shared" ca="1" si="47"/>
        <v/>
      </c>
      <c r="AC173" s="111" t="str">
        <f t="shared" ca="1" si="47"/>
        <v/>
      </c>
      <c r="AD173" s="111" t="str">
        <f t="shared" ca="1" si="47"/>
        <v/>
      </c>
      <c r="AE173" s="111" t="str">
        <f t="shared" ca="1" si="47"/>
        <v/>
      </c>
      <c r="AF173" s="111" t="str">
        <f t="shared" ca="1" si="47"/>
        <v/>
      </c>
      <c r="AG173" s="111" t="str">
        <f t="shared" si="47"/>
        <v>C</v>
      </c>
      <c r="AH173" s="111" t="str">
        <f t="shared" si="47"/>
        <v>C</v>
      </c>
      <c r="AI173" s="111" t="str">
        <f t="shared" ca="1" si="47"/>
        <v/>
      </c>
      <c r="AJ173" s="111" t="str">
        <f t="shared" ca="1" si="47"/>
        <v/>
      </c>
      <c r="AK173" s="111" t="str">
        <f t="shared" ca="1" si="47"/>
        <v/>
      </c>
      <c r="AL173" s="111" t="str">
        <f t="shared" ca="1" si="47"/>
        <v/>
      </c>
      <c r="AM173" s="111" t="str">
        <f t="shared" ca="1" si="48"/>
        <v/>
      </c>
      <c r="AN173" s="111" t="str">
        <f t="shared" si="46"/>
        <v>C</v>
      </c>
      <c r="AO173" s="111" t="str">
        <f t="shared" si="46"/>
        <v>C</v>
      </c>
      <c r="AP173" s="111" t="str">
        <f t="shared" ca="1" si="46"/>
        <v/>
      </c>
      <c r="AQ173" s="111" t="str">
        <f t="shared" ca="1" si="46"/>
        <v/>
      </c>
      <c r="AR173" s="111" t="str">
        <f t="shared" ca="1" si="46"/>
        <v/>
      </c>
      <c r="AS173" s="111" t="str">
        <f t="shared" ca="1" si="46"/>
        <v/>
      </c>
    </row>
  </sheetData>
  <autoFilter ref="B6:E6"/>
  <customSheetViews>
    <customSheetView guid="{EB37BC58-7C8F-4B52-897D-04943C19F4A6}" scale="75" fitToPage="1" showAutoFilter="1" showRuler="0">
      <pane xSplit="11" ySplit="6" topLeftCell="L210" activePane="bottomRight" state="frozenSplit"/>
      <selection pane="bottomRight" activeCell="G210" sqref="G210"/>
      <pageMargins left="0.42" right="0.11811023622047245" top="0.39370078740157483" bottom="0.39370078740157483" header="0.51181102362204722" footer="0.27559055118110237"/>
      <pageSetup paperSize="9" scale="48" fitToHeight="50" orientation="landscape" verticalDpi="300" r:id="rId1"/>
      <headerFooter alignWithMargins="0"/>
      <autoFilter ref="B1:F1"/>
    </customSheetView>
  </customSheetViews>
  <mergeCells count="9">
    <mergeCell ref="F1:G1"/>
    <mergeCell ref="H4:I4"/>
    <mergeCell ref="K1:P1"/>
    <mergeCell ref="F4:F5"/>
    <mergeCell ref="C5:E5"/>
    <mergeCell ref="D4:E4"/>
    <mergeCell ref="AO4:AS4"/>
    <mergeCell ref="J4:AN4"/>
    <mergeCell ref="G4:G6"/>
  </mergeCells>
  <phoneticPr fontId="4" type="noConversion"/>
  <conditionalFormatting sqref="H7:AS173">
    <cfRule type="cellIs" dxfId="37" priority="9" stopIfTrue="1" operator="equal">
      <formula>"CO"</formula>
    </cfRule>
    <cfRule type="expression" dxfId="36" priority="10" stopIfTrue="1">
      <formula>WEEKDAY(H$6,2)&gt;5</formula>
    </cfRule>
    <cfRule type="cellIs" dxfId="35" priority="11" stopIfTrue="1" operator="equal">
      <formula>"MO"</formula>
    </cfRule>
    <cfRule type="cellIs" dxfId="34" priority="12" stopIfTrue="1" operator="equal">
      <formula>"ATF"</formula>
    </cfRule>
    <cfRule type="cellIs" dxfId="33" priority="14" stopIfTrue="1" operator="equal">
      <formula>"R"</formula>
    </cfRule>
    <cfRule type="cellIs" dxfId="32" priority="15" stopIfTrue="1" operator="equal">
      <formula>"MA"</formula>
    </cfRule>
    <cfRule type="cellIs" dxfId="31" priority="16" stopIfTrue="1" operator="equal">
      <formula>"M"</formula>
    </cfRule>
    <cfRule type="cellIs" dxfId="30" priority="17" stopIfTrue="1" operator="equal">
      <formula>"FO"</formula>
    </cfRule>
    <cfRule type="cellIs" dxfId="29" priority="18" stopIfTrue="1" operator="equal">
      <formula>"F"</formula>
    </cfRule>
    <cfRule type="cellIs" dxfId="28" priority="19" stopIfTrue="1" operator="equal">
      <formula>"VA"</formula>
    </cfRule>
    <cfRule type="expression" dxfId="19" priority="22">
      <formula>OR(H$5=ferie)</formula>
    </cfRule>
    <cfRule type="cellIs" dxfId="27" priority="155" stopIfTrue="1" operator="equal">
      <formula>"a"</formula>
    </cfRule>
    <cfRule type="cellIs" dxfId="26" priority="156" stopIfTrue="1" operator="equal">
      <formula>"V"</formula>
    </cfRule>
    <cfRule type="cellIs" dxfId="25" priority="7" stopIfTrue="1" operator="equal">
      <formula>"MO.5"</formula>
    </cfRule>
  </conditionalFormatting>
  <conditionalFormatting sqref="H6:AS6">
    <cfRule type="expression" dxfId="24" priority="262" stopIfTrue="1">
      <formula>IF(OR(H$6="S",H$6="d",H$6="f"),TRUE,"")</formula>
    </cfRule>
  </conditionalFormatting>
  <conditionalFormatting sqref="H5:AS5">
    <cfRule type="cellIs" dxfId="23" priority="270" stopIfTrue="1" operator="equal">
      <formula>$K$1</formula>
    </cfRule>
  </conditionalFormatting>
  <conditionalFormatting sqref="G7:G173">
    <cfRule type="cellIs" dxfId="22" priority="3" stopIfTrue="1" operator="equal">
      <formula>0</formula>
    </cfRule>
  </conditionalFormatting>
  <conditionalFormatting sqref="H7:AVS173">
    <cfRule type="cellIs" dxfId="21" priority="8" stopIfTrue="1" operator="equal">
      <formula>"C"</formula>
    </cfRule>
  </conditionalFormatting>
  <conditionalFormatting sqref="G7:G173">
    <cfRule type="cellIs" dxfId="20" priority="2" stopIfTrue="1" operator="equal">
      <formula>0</formula>
    </cfRule>
  </conditionalFormatting>
  <conditionalFormatting sqref="J9">
    <cfRule type="expression" priority="1">
      <formula>"si(h$7=ferie,""F"","""")"</formula>
    </cfRule>
  </conditionalFormatting>
  <dataValidations count="3">
    <dataValidation type="list" allowBlank="1" showInputMessage="1" sqref="D7:D173">
      <formula1>JJMM</formula1>
    </dataValidation>
    <dataValidation type="list" allowBlank="1" showInputMessage="1" showErrorMessage="1" sqref="E7:E173">
      <formula1>JJMM</formula1>
    </dataValidation>
    <dataValidation type="list" allowBlank="1" showInputMessage="1" sqref="B7:B173">
      <formula1>Employé</formula1>
    </dataValidation>
  </dataValidations>
  <printOptions horizontalCentered="1"/>
  <pageMargins left="0.59055118110236227" right="0.59055118110236227" top="0.47244094488188981" bottom="0.78740157480314965" header="0.27559055118110237" footer="0.27559055118110237"/>
  <pageSetup paperSize="9" scale="70" fitToHeight="100" orientation="landscape" verticalDpi="300" r:id="rId2"/>
  <headerFooter alignWithMargins="0">
    <oddFooter>&amp;L&amp;F&amp;C&amp;N&amp;R&amp;D &amp;T</oddFooter>
  </headerFooter>
  <ignoredErrors>
    <ignoredError sqref="G1:P1" unlockedFormula="1"/>
  </ignoredErrors>
  <legacyDrawing r:id="rId3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CODES!$C$2:$C$16</xm:f>
          </x14:formula1>
          <xm:sqref>F6</xm:sqref>
        </x14:dataValidation>
        <x14:dataValidation type="list" allowBlank="1" showInputMessage="1" showErrorMessage="1">
          <x14:formula1>
            <xm:f>CODES!$B$2:$B$16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G16"/>
  <sheetViews>
    <sheetView workbookViewId="0">
      <selection activeCell="M8" sqref="M8"/>
    </sheetView>
  </sheetViews>
  <sheetFormatPr baseColWidth="10" defaultRowHeight="12.75"/>
  <cols>
    <col min="1" max="16384" width="11.42578125" style="158"/>
  </cols>
  <sheetData>
    <row r="1" spans="1:7">
      <c r="A1" s="157"/>
    </row>
    <row r="14" spans="1:7">
      <c r="G14" s="159"/>
    </row>
    <row r="15" spans="1:7">
      <c r="G15" s="160"/>
    </row>
    <row r="16" spans="1:7">
      <c r="G16" s="16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filterMode="1">
    <tabColor rgb="FF1D93AB"/>
    <pageSetUpPr fitToPage="1"/>
  </sheetPr>
  <dimension ref="B3:L25"/>
  <sheetViews>
    <sheetView showGridLines="0" showRowColHeaders="0" topLeftCell="A2" zoomScaleNormal="100" workbookViewId="0">
      <selection activeCell="J7" sqref="J7"/>
    </sheetView>
  </sheetViews>
  <sheetFormatPr baseColWidth="10" defaultRowHeight="15"/>
  <cols>
    <col min="1" max="1" width="1" style="119" customWidth="1"/>
    <col min="2" max="2" width="4.140625" style="119" bestFit="1" customWidth="1"/>
    <col min="3" max="3" width="30.28515625" style="119" bestFit="1" customWidth="1"/>
    <col min="4" max="4" width="12.42578125" style="112" bestFit="1" customWidth="1"/>
    <col min="5" max="5" width="12" style="112" bestFit="1" customWidth="1"/>
    <col min="6" max="6" width="18.7109375" style="112" bestFit="1" customWidth="1"/>
    <col min="7" max="7" width="17.140625" style="112" bestFit="1" customWidth="1"/>
    <col min="8" max="8" width="14" style="112" bestFit="1" customWidth="1"/>
    <col min="9" max="10" width="12.140625" style="119" customWidth="1"/>
    <col min="11" max="16384" width="11.42578125" style="119"/>
  </cols>
  <sheetData>
    <row r="3" spans="2:12" s="127" customFormat="1" ht="23.25">
      <c r="B3" s="181" t="s">
        <v>7</v>
      </c>
      <c r="C3" s="181"/>
      <c r="D3" s="124">
        <f>+Planning!F1</f>
        <v>42005</v>
      </c>
      <c r="E3" s="125"/>
      <c r="F3" s="125"/>
      <c r="G3" s="125"/>
      <c r="H3" s="126"/>
      <c r="I3" s="126"/>
      <c r="J3" s="126"/>
    </row>
    <row r="4" spans="2:12" s="112" customFormat="1" ht="12" customHeight="1" thickBot="1">
      <c r="D4" s="113"/>
      <c r="E4" s="113"/>
      <c r="F4" s="113"/>
      <c r="G4" s="113"/>
      <c r="H4" s="113"/>
      <c r="I4" s="113"/>
      <c r="J4" s="113"/>
      <c r="K4" s="113"/>
      <c r="L4" s="113"/>
    </row>
    <row r="5" spans="2:12" s="115" customFormat="1" ht="15.75" thickBot="1">
      <c r="B5" s="137" t="s">
        <v>8</v>
      </c>
      <c r="C5" s="138" t="s">
        <v>1</v>
      </c>
      <c r="D5" s="139" t="s">
        <v>6</v>
      </c>
      <c r="E5" s="139" t="s">
        <v>75</v>
      </c>
      <c r="F5" s="140" t="s">
        <v>78</v>
      </c>
      <c r="G5" s="140" t="s">
        <v>79</v>
      </c>
      <c r="H5" s="141" t="s">
        <v>11</v>
      </c>
      <c r="I5" s="141" t="s">
        <v>76</v>
      </c>
      <c r="J5" s="142" t="s">
        <v>77</v>
      </c>
      <c r="K5" s="114"/>
      <c r="L5" s="114"/>
    </row>
    <row r="6" spans="2:12" ht="18" hidden="1" customHeight="1">
      <c r="B6" s="128">
        <v>1</v>
      </c>
      <c r="C6" s="129"/>
      <c r="D6" s="130"/>
      <c r="E6" s="131">
        <f ca="1">SUMIF(Planning!$A$7:$G$108,'Gestion Absences'!B6&amp;"V",Planning!$G$7:$G$108)</f>
        <v>0</v>
      </c>
      <c r="F6" s="131">
        <f ca="1">SUMIF(Planning!$A$7:$G$108,'Gestion Absences'!C6&amp;"V",Planning!$G$7:$G$108)</f>
        <v>0</v>
      </c>
      <c r="G6" s="131">
        <f ca="1">SUMIF(Planning!$A$7:$G$108,'Gestion Absences'!D6&amp;"V",Planning!$G$7:$G$108)</f>
        <v>0</v>
      </c>
      <c r="H6" s="132">
        <f t="shared" ref="H6:H20" ca="1" si="0">IF(F6=0,D6,D6-F6)</f>
        <v>0</v>
      </c>
      <c r="I6" s="131">
        <f ca="1">SUMIF(Planning!$A$7:$G$108,'Gestion Absences'!C6&amp;"A",Planning!$G$7:$G$108)</f>
        <v>0</v>
      </c>
      <c r="J6" s="131">
        <f ca="1">SUMIF(Planning!$A$7:$G$108,'Gestion Absences'!D6&amp;"A",Planning!$G$7:$G$108)</f>
        <v>0</v>
      </c>
      <c r="K6" s="117"/>
      <c r="L6" s="118"/>
    </row>
    <row r="7" spans="2:12" ht="18" customHeight="1">
      <c r="B7" s="143">
        <v>1</v>
      </c>
      <c r="C7" s="144" t="s">
        <v>22</v>
      </c>
      <c r="D7" s="145">
        <v>25</v>
      </c>
      <c r="E7" s="145">
        <v>2</v>
      </c>
      <c r="F7" s="146">
        <f ca="1">SUMIF(Planning!$A$7:$G$108,'Gestion Absences'!C7&amp;"V", Planning!$G$7:$G$108)+SUMIF(Planning!$A$7:$G$108,'Gestion Absences'!C7&amp;"VA", Planning!$G$7:$G$108)</f>
        <v>0</v>
      </c>
      <c r="G7" s="146">
        <f ca="1">SUMIF(Planning!$A$7:$G$108,'Gestion Absences'!C7&amp;"MO", Planning!$G$7:$G$108)+SUMIF(Planning!$A$7:$G$108,'Gestion Absences'!C7&amp;"MO.5", Planning!$G$7:$G$108)</f>
        <v>0</v>
      </c>
      <c r="H7" s="147">
        <f t="shared" ca="1" si="0"/>
        <v>25</v>
      </c>
      <c r="I7" s="146">
        <f ca="1">SUMIF(Planning!$A$7:$G$108,'Gestion Absences'!C7&amp;"M", Planning!$G$7:$G$108)+SUMIF(Planning!$A$7:$G$108,'Gestion Absences'!C7&amp;"MA", Planning!$G$7:$G$108)</f>
        <v>0</v>
      </c>
      <c r="J7" s="148">
        <f ca="1">SUMIF(Planning!$A$7:$G$108,'Gestion Absences'!C7&amp;"R",Planning!$G$7:$G$108)+SUMIF(Planning!$A$7:$G$108,'Gestion Absences'!C7&amp;"F", Planning!$G$7:$G$108)+SUMIF(Planning!$A$7:$G$108,'Gestion Absences'!C7&amp;"FO", Planning!$G$7:$G$108)</f>
        <v>2</v>
      </c>
      <c r="K7" s="117"/>
      <c r="L7" s="118"/>
    </row>
    <row r="8" spans="2:12" ht="18" customHeight="1">
      <c r="B8" s="149">
        <v>2</v>
      </c>
      <c r="C8" s="20" t="s">
        <v>23</v>
      </c>
      <c r="D8" s="120">
        <v>25</v>
      </c>
      <c r="E8" s="120">
        <v>2</v>
      </c>
      <c r="F8" s="121">
        <f ca="1">SUMIF(Planning!$A$7:$G$108,'Gestion Absences'!C8&amp;"V", Planning!$G$7:$G$108)+SUMIF(Planning!$A$7:$G$108,'Gestion Absences'!C8&amp;"VA", Planning!$G$7:$G$108)</f>
        <v>0</v>
      </c>
      <c r="G8" s="121">
        <f ca="1">SUMIF(Planning!$A$7:$G$108,'Gestion Absences'!D8&amp;"V",Planning!$G$7:$G$108)</f>
        <v>0</v>
      </c>
      <c r="H8" s="122">
        <f t="shared" ca="1" si="0"/>
        <v>25</v>
      </c>
      <c r="I8" s="121">
        <f ca="1">SUMIF(Planning!$A$7:$G$108,'Gestion Absences'!C8&amp;"M", Planning!$G$7:$G$108)+SUMIF(Planning!$A$7:$G$108,'Gestion Absences'!C8&amp;"MA", Planning!$G$7:$G$108)</f>
        <v>0</v>
      </c>
      <c r="J8" s="150">
        <f ca="1">SUMIF(Planning!$A$7:$G$108,'Gestion Absences'!C8&amp;"R",Planning!$G$7:$G$108)+SUMIF(Planning!$A$7:$G$108,'Gestion Absences'!C8&amp;"F", Planning!$G$7:$G$108)+SUMIF(Planning!$A$7:$G$108,'Gestion Absences'!C8&amp;"FO", Planning!$G$7:$G$108)</f>
        <v>0</v>
      </c>
      <c r="K8" s="117"/>
      <c r="L8" s="118"/>
    </row>
    <row r="9" spans="2:12" ht="18" customHeight="1">
      <c r="B9" s="149">
        <v>3</v>
      </c>
      <c r="C9" s="21" t="s">
        <v>24</v>
      </c>
      <c r="D9" s="120">
        <v>25</v>
      </c>
      <c r="E9" s="120">
        <v>2</v>
      </c>
      <c r="F9" s="121">
        <f ca="1">SUMIF(Planning!$A$7:$G$108,'Gestion Absences'!C9&amp;"V", Planning!$G$7:$G$108)+SUMIF(Planning!$A$7:$G$108,'Gestion Absences'!C9&amp;"VA", Planning!$G$7:$G$108)</f>
        <v>3.5</v>
      </c>
      <c r="G9" s="121">
        <f ca="1">SUMIF(Planning!$A$7:$G$108,'Gestion Absences'!D9&amp;"V",Planning!$G$7:$G$108)</f>
        <v>0</v>
      </c>
      <c r="H9" s="122">
        <f t="shared" ca="1" si="0"/>
        <v>21.5</v>
      </c>
      <c r="I9" s="121">
        <f ca="1">SUMIF(Planning!$A$7:$G$108,'Gestion Absences'!C9&amp;"M", Planning!$G$7:$G$108)+SUMIF(Planning!$A$7:$G$108,'Gestion Absences'!C9&amp;"MA", Planning!$G$7:$G$108)</f>
        <v>0</v>
      </c>
      <c r="J9" s="150">
        <f ca="1">SUMIF(Planning!$A$7:$G$108,'Gestion Absences'!C9&amp;"R",Planning!$G$7:$G$108)+SUMIF(Planning!$A$7:$G$108,'Gestion Absences'!C9&amp;"F", Planning!$G$7:$G$108)+SUMIF(Planning!$A$7:$G$108,'Gestion Absences'!C9&amp;"FO", Planning!$G$7:$G$108)</f>
        <v>0</v>
      </c>
      <c r="K9" s="117"/>
      <c r="L9" s="118"/>
    </row>
    <row r="10" spans="2:12" ht="18" customHeight="1">
      <c r="B10" s="149">
        <v>4</v>
      </c>
      <c r="C10" s="22" t="s">
        <v>25</v>
      </c>
      <c r="D10" s="120">
        <v>25</v>
      </c>
      <c r="E10" s="120">
        <v>2</v>
      </c>
      <c r="F10" s="121">
        <f ca="1">SUMIF(Planning!$A$7:$G$108,'Gestion Absences'!C10&amp;"V", Planning!$G$7:$G$108)+SUMIF(Planning!$A$7:$G$108,'Gestion Absences'!C10&amp;"VA", Planning!$G$7:$G$108)</f>
        <v>0</v>
      </c>
      <c r="G10" s="121">
        <f ca="1">SUMIF(Planning!$A$7:$G$108,'Gestion Absences'!D10&amp;"V",Planning!$G$7:$G$108)</f>
        <v>0</v>
      </c>
      <c r="H10" s="122">
        <f t="shared" ca="1" si="0"/>
        <v>25</v>
      </c>
      <c r="I10" s="121">
        <f ca="1">SUMIF(Planning!$A$7:$G$108,'Gestion Absences'!C10&amp;"M", Planning!$G$7:$G$108)+SUMIF(Planning!$A$7:$G$108,'Gestion Absences'!C10&amp;"MA", Planning!$G$7:$G$108)</f>
        <v>0</v>
      </c>
      <c r="J10" s="150">
        <f ca="1">SUMIF(Planning!$A$7:$G$108,'Gestion Absences'!C10&amp;"R",Planning!$G$7:$G$108)+SUMIF(Planning!$A$7:$G$108,'Gestion Absences'!C10&amp;"F", Planning!$G$7:$G$108)+SUMIF(Planning!$A$7:$G$108,'Gestion Absences'!C10&amp;"FO", Planning!$G$7:$G$108)</f>
        <v>0</v>
      </c>
      <c r="K10" s="117"/>
      <c r="L10" s="118"/>
    </row>
    <row r="11" spans="2:12" ht="18" customHeight="1">
      <c r="B11" s="149">
        <v>5</v>
      </c>
      <c r="C11" s="19" t="s">
        <v>26</v>
      </c>
      <c r="D11" s="120">
        <v>25</v>
      </c>
      <c r="E11" s="120">
        <v>2</v>
      </c>
      <c r="F11" s="121">
        <f ca="1">SUMIF(Planning!$A$7:$G$108,'Gestion Absences'!C11&amp;"V", Planning!$G$7:$G$108)+SUMIF(Planning!$A$7:$G$108,'Gestion Absences'!C11&amp;"VA", Planning!$G$7:$G$108)</f>
        <v>0</v>
      </c>
      <c r="G11" s="121">
        <f ca="1">SUMIF(Planning!$A$7:$G$108,'Gestion Absences'!D11&amp;"V",Planning!$G$7:$G$108)</f>
        <v>0</v>
      </c>
      <c r="H11" s="122">
        <f t="shared" ca="1" si="0"/>
        <v>25</v>
      </c>
      <c r="I11" s="121">
        <f ca="1">SUMIF(Planning!$A$7:$G$108,'Gestion Absences'!C11&amp;"M", Planning!$G$7:$G$108)+SUMIF(Planning!$A$7:$G$108,'Gestion Absences'!C11&amp;"MA", Planning!$G$7:$G$108)</f>
        <v>0</v>
      </c>
      <c r="J11" s="150">
        <f ca="1">SUMIF(Planning!$A$7:$G$108,'Gestion Absences'!C11&amp;"R",Planning!$G$7:$G$108)+SUMIF(Planning!$A$7:$G$108,'Gestion Absences'!C11&amp;"F", Planning!$G$7:$G$108)+SUMIF(Planning!$A$7:$G$108,'Gestion Absences'!C11&amp;"FO", Planning!$G$7:$G$108)</f>
        <v>0</v>
      </c>
      <c r="K11" s="123"/>
      <c r="L11" s="118"/>
    </row>
    <row r="12" spans="2:12" ht="18" customHeight="1">
      <c r="B12" s="149">
        <v>6</v>
      </c>
      <c r="C12" s="22" t="s">
        <v>27</v>
      </c>
      <c r="D12" s="120">
        <v>25</v>
      </c>
      <c r="E12" s="120">
        <v>2</v>
      </c>
      <c r="F12" s="121">
        <f ca="1">SUMIF(Planning!$A$7:$G$108,'Gestion Absences'!C12&amp;"V", Planning!$G$7:$G$108)+SUMIF(Planning!$A$7:$G$108,'Gestion Absences'!C12&amp;"VA", Planning!$G$7:$G$108)</f>
        <v>0</v>
      </c>
      <c r="G12" s="121">
        <f ca="1">SUMIF(Planning!$A$7:$G$108,'Gestion Absences'!D12&amp;"V",Planning!$G$7:$G$108)</f>
        <v>0</v>
      </c>
      <c r="H12" s="122">
        <f t="shared" ca="1" si="0"/>
        <v>25</v>
      </c>
      <c r="I12" s="121">
        <f ca="1">SUMIF(Planning!$A$7:$G$108,'Gestion Absences'!C12&amp;"M", Planning!$G$7:$G$108)+SUMIF(Planning!$A$7:$G$108,'Gestion Absences'!C12&amp;"MA", Planning!$G$7:$G$108)</f>
        <v>0</v>
      </c>
      <c r="J12" s="150">
        <f ca="1">SUMIF(Planning!$A$7:$G$108,'Gestion Absences'!C12&amp;"R",Planning!$G$7:$G$108)+SUMIF(Planning!$A$7:$G$108,'Gestion Absences'!C12&amp;"F", Planning!$G$7:$G$108)+SUMIF(Planning!$A$7:$G$108,'Gestion Absences'!C12&amp;"FO", Planning!$G$7:$G$108)</f>
        <v>0</v>
      </c>
    </row>
    <row r="13" spans="2:12" ht="18" customHeight="1">
      <c r="B13" s="149">
        <v>7</v>
      </c>
      <c r="C13" s="19" t="s">
        <v>28</v>
      </c>
      <c r="D13" s="120">
        <v>25</v>
      </c>
      <c r="E13" s="120">
        <v>2</v>
      </c>
      <c r="F13" s="121">
        <f ca="1">SUMIF(Planning!$A$7:$G$108,'Gestion Absences'!C13&amp;"V", Planning!$G$7:$G$108)+SUMIF(Planning!$A$7:$G$108,'Gestion Absences'!C13&amp;"VA", Planning!$G$7:$G$108)</f>
        <v>0</v>
      </c>
      <c r="G13" s="121">
        <f ca="1">SUMIF(Planning!$A$7:$G$108,'Gestion Absences'!D13&amp;"V",Planning!$G$7:$G$108)</f>
        <v>0</v>
      </c>
      <c r="H13" s="122">
        <f t="shared" ca="1" si="0"/>
        <v>25</v>
      </c>
      <c r="I13" s="121">
        <f ca="1">SUMIF(Planning!$A$7:$G$108,'Gestion Absences'!C13&amp;"M", Planning!$G$7:$G$108)+SUMIF(Planning!$A$7:$G$108,'Gestion Absences'!C13&amp;"MA", Planning!$G$7:$G$108)</f>
        <v>0</v>
      </c>
      <c r="J13" s="150">
        <f ca="1">SUMIF(Planning!$A$7:$G$108,'Gestion Absences'!C13&amp;"R",Planning!$G$7:$G$108)+SUMIF(Planning!$A$7:$G$108,'Gestion Absences'!C13&amp;"F", Planning!$G$7:$G$108)+SUMIF(Planning!$A$7:$G$108,'Gestion Absences'!C13&amp;"FO", Planning!$G$7:$G$108)</f>
        <v>0</v>
      </c>
    </row>
    <row r="14" spans="2:12" ht="18" customHeight="1">
      <c r="B14" s="149">
        <v>8</v>
      </c>
      <c r="C14" s="20" t="s">
        <v>29</v>
      </c>
      <c r="D14" s="120">
        <v>25</v>
      </c>
      <c r="E14" s="120">
        <v>2</v>
      </c>
      <c r="F14" s="121">
        <f ca="1">SUMIF(Planning!$A$7:$G$108,'Gestion Absences'!C14&amp;"V", Planning!$G$7:$G$108)+SUMIF(Planning!$A$7:$G$108,'Gestion Absences'!C14&amp;"VA", Planning!$G$7:$G$108)</f>
        <v>0</v>
      </c>
      <c r="G14" s="121">
        <f ca="1">SUMIF(Planning!$A$7:$G$108,'Gestion Absences'!D14&amp;"V",Planning!$G$7:$G$108)</f>
        <v>0</v>
      </c>
      <c r="H14" s="122">
        <f t="shared" ca="1" si="0"/>
        <v>25</v>
      </c>
      <c r="I14" s="121">
        <f ca="1">SUMIF(Planning!$A$7:$G$108,'Gestion Absences'!C14&amp;"M", Planning!$G$7:$G$108)+SUMIF(Planning!$A$7:$G$108,'Gestion Absences'!C14&amp;"MA", Planning!$G$7:$G$108)</f>
        <v>0</v>
      </c>
      <c r="J14" s="150">
        <f ca="1">SUMIF(Planning!$A$7:$G$108,'Gestion Absences'!C14&amp;"R",Planning!$G$7:$G$108)+SUMIF(Planning!$A$7:$G$108,'Gestion Absences'!C14&amp;"F", Planning!$G$7:$G$108)+SUMIF(Planning!$A$7:$G$108,'Gestion Absences'!C14&amp;"FO", Planning!$G$7:$G$108)</f>
        <v>0</v>
      </c>
    </row>
    <row r="15" spans="2:12" ht="18" customHeight="1">
      <c r="B15" s="149">
        <v>9</v>
      </c>
      <c r="C15" s="21" t="s">
        <v>30</v>
      </c>
      <c r="D15" s="120">
        <v>25</v>
      </c>
      <c r="E15" s="120">
        <v>2</v>
      </c>
      <c r="F15" s="121">
        <f ca="1">SUMIF(Planning!$A$7:$G$108,'Gestion Absences'!C15&amp;"V", Planning!$G$7:$G$108)+SUMIF(Planning!$A$7:$G$108,'Gestion Absences'!C15&amp;"VA", Planning!$G$7:$G$108)</f>
        <v>0</v>
      </c>
      <c r="G15" s="121">
        <f ca="1">SUMIF(Planning!$A$7:$G$108,'Gestion Absences'!D15&amp;"V",Planning!$G$7:$G$108)</f>
        <v>0</v>
      </c>
      <c r="H15" s="122">
        <f t="shared" ca="1" si="0"/>
        <v>25</v>
      </c>
      <c r="I15" s="121">
        <f ca="1">SUMIF(Planning!$A$7:$G$108,'Gestion Absences'!C15&amp;"M", Planning!$G$7:$G$108)+SUMIF(Planning!$A$7:$G$108,'Gestion Absences'!C15&amp;"MA", Planning!$G$7:$G$108)</f>
        <v>0</v>
      </c>
      <c r="J15" s="150">
        <f ca="1">SUMIF(Planning!$A$7:$G$108,'Gestion Absences'!C15&amp;"R",Planning!$G$7:$G$108)+SUMIF(Planning!$A$7:$G$108,'Gestion Absences'!C15&amp;"F", Planning!$G$7:$G$108)+SUMIF(Planning!$A$7:$G$108,'Gestion Absences'!C15&amp;"FO", Planning!$G$7:$G$108)</f>
        <v>0</v>
      </c>
    </row>
    <row r="16" spans="2:12" ht="18" customHeight="1">
      <c r="B16" s="149">
        <v>10</v>
      </c>
      <c r="C16" s="20" t="s">
        <v>31</v>
      </c>
      <c r="D16" s="120">
        <v>25</v>
      </c>
      <c r="E16" s="120">
        <v>2</v>
      </c>
      <c r="F16" s="121">
        <f ca="1">SUMIF(Planning!$A$7:$G$108,'Gestion Absences'!C16&amp;"V", Planning!$G$7:$G$108)+SUMIF(Planning!$A$7:$G$108,'Gestion Absences'!C16&amp;"VA", Planning!$G$7:$G$108)</f>
        <v>0</v>
      </c>
      <c r="G16" s="121">
        <f ca="1">SUMIF(Planning!$A$7:$G$108,'Gestion Absences'!D16&amp;"V",Planning!$G$7:$G$108)</f>
        <v>0</v>
      </c>
      <c r="H16" s="122">
        <f t="shared" ca="1" si="0"/>
        <v>25</v>
      </c>
      <c r="I16" s="121">
        <f ca="1">SUMIF(Planning!$A$7:$G$108,'Gestion Absences'!C16&amp;"M", Planning!$G$7:$G$108)+SUMIF(Planning!$A$7:$G$108,'Gestion Absences'!C16&amp;"MA", Planning!$G$7:$G$108)</f>
        <v>0</v>
      </c>
      <c r="J16" s="150">
        <f ca="1">SUMIF(Planning!$A$7:$G$108,'Gestion Absences'!C16&amp;"R",Planning!$G$7:$G$108)+SUMIF(Planning!$A$7:$G$108,'Gestion Absences'!C16&amp;"F", Planning!$G$7:$G$108)+SUMIF(Planning!$A$7:$G$108,'Gestion Absences'!C16&amp;"FO", Planning!$G$7:$G$108)</f>
        <v>0</v>
      </c>
    </row>
    <row r="17" spans="2:10">
      <c r="B17" s="149">
        <v>11</v>
      </c>
      <c r="C17" s="19" t="s">
        <v>32</v>
      </c>
      <c r="D17" s="120">
        <v>25</v>
      </c>
      <c r="E17" s="120">
        <v>2</v>
      </c>
      <c r="F17" s="121">
        <f ca="1">SUMIF(Planning!$A$7:$G$108,'Gestion Absences'!C17&amp;"V", Planning!$G$7:$G$108)+SUMIF(Planning!$A$7:$G$108,'Gestion Absences'!C17&amp;"VA", Planning!$G$7:$G$108)</f>
        <v>0</v>
      </c>
      <c r="G17" s="121">
        <f ca="1">SUMIF(Planning!$A$7:$G$108,'Gestion Absences'!D17&amp;"V",Planning!$G$7:$G$108)</f>
        <v>0</v>
      </c>
      <c r="H17" s="122">
        <f t="shared" ca="1" si="0"/>
        <v>25</v>
      </c>
      <c r="I17" s="121">
        <f ca="1">SUMIF(Planning!$A$7:$G$108,'Gestion Absences'!C17&amp;"M", Planning!$G$7:$G$108)+SUMIF(Planning!$A$7:$G$108,'Gestion Absences'!C17&amp;"MA", Planning!$G$7:$G$108)</f>
        <v>0</v>
      </c>
      <c r="J17" s="150">
        <f ca="1">SUMIF(Planning!$A$7:$G$108,'Gestion Absences'!C17&amp;"R",Planning!$G$7:$G$108)+SUMIF(Planning!$A$7:$G$108,'Gestion Absences'!C17&amp;"F", Planning!$G$7:$G$108)+SUMIF(Planning!$A$7:$G$108,'Gestion Absences'!C17&amp;"FO", Planning!$G$7:$G$108)</f>
        <v>0</v>
      </c>
    </row>
    <row r="18" spans="2:10">
      <c r="B18" s="149">
        <v>12</v>
      </c>
      <c r="C18" s="22" t="s">
        <v>33</v>
      </c>
      <c r="D18" s="120">
        <v>25</v>
      </c>
      <c r="E18" s="120">
        <v>2</v>
      </c>
      <c r="F18" s="121">
        <f ca="1">SUMIF(Planning!$A$7:$G$108,'Gestion Absences'!C18&amp;"V", Planning!$G$7:$G$108)+SUMIF(Planning!$A$7:$G$108,'Gestion Absences'!C18&amp;"VA", Planning!$G$7:$G$108)</f>
        <v>0</v>
      </c>
      <c r="G18" s="121">
        <f ca="1">SUMIF(Planning!$A$7:$G$108,'Gestion Absences'!D18&amp;"V",Planning!$G$7:$G$108)</f>
        <v>0</v>
      </c>
      <c r="H18" s="122">
        <f t="shared" ca="1" si="0"/>
        <v>25</v>
      </c>
      <c r="I18" s="121">
        <f ca="1">SUMIF(Planning!$A$7:$G$108,'Gestion Absences'!C18&amp;"M", Planning!$G$7:$G$108)+SUMIF(Planning!$A$7:$G$108,'Gestion Absences'!C18&amp;"MA", Planning!$G$7:$G$108)</f>
        <v>0</v>
      </c>
      <c r="J18" s="150">
        <f ca="1">SUMIF(Planning!$A$7:$G$108,'Gestion Absences'!C18&amp;"R",Planning!$G$7:$G$108)+SUMIF(Planning!$A$7:$G$108,'Gestion Absences'!C18&amp;"F", Planning!$G$7:$G$108)+SUMIF(Planning!$A$7:$G$108,'Gestion Absences'!C18&amp;"FO", Planning!$G$7:$G$108)</f>
        <v>0</v>
      </c>
    </row>
    <row r="19" spans="2:10">
      <c r="B19" s="149">
        <v>13</v>
      </c>
      <c r="C19" s="19" t="s">
        <v>34</v>
      </c>
      <c r="D19" s="120">
        <v>25</v>
      </c>
      <c r="E19" s="120">
        <v>2</v>
      </c>
      <c r="F19" s="121">
        <f ca="1">SUMIF(Planning!$A$7:$G$108,'Gestion Absences'!C19&amp;"V", Planning!$G$7:$G$108)+SUMIF(Planning!$A$7:$G$108,'Gestion Absences'!C19&amp;"VA", Planning!$G$7:$G$108)</f>
        <v>0</v>
      </c>
      <c r="G19" s="121">
        <f ca="1">SUMIF(Planning!$A$7:$G$108,'Gestion Absences'!D19&amp;"V",Planning!$G$7:$G$108)</f>
        <v>0</v>
      </c>
      <c r="H19" s="122">
        <f t="shared" ca="1" si="0"/>
        <v>25</v>
      </c>
      <c r="I19" s="121">
        <f ca="1">SUMIF(Planning!$A$7:$G$108,'Gestion Absences'!C19&amp;"M", Planning!$G$7:$G$108)+SUMIF(Planning!$A$7:$G$108,'Gestion Absences'!C19&amp;"MA", Planning!$G$7:$G$108)</f>
        <v>0</v>
      </c>
      <c r="J19" s="150">
        <f ca="1">SUMIF(Planning!$A$7:$G$108,'Gestion Absences'!C19&amp;"R",Planning!$G$7:$G$108)+SUMIF(Planning!$A$7:$G$108,'Gestion Absences'!C19&amp;"F", Planning!$G$7:$G$108)+SUMIF(Planning!$A$7:$G$108,'Gestion Absences'!C19&amp;"FO", Planning!$G$7:$G$108)</f>
        <v>0</v>
      </c>
    </row>
    <row r="20" spans="2:10" ht="15.75" thickBot="1">
      <c r="B20" s="151">
        <v>14</v>
      </c>
      <c r="C20" s="152" t="s">
        <v>35</v>
      </c>
      <c r="D20" s="153">
        <v>25</v>
      </c>
      <c r="E20" s="153">
        <v>2</v>
      </c>
      <c r="F20" s="154">
        <f ca="1">SUMIF(Planning!$A$7:$G$108,'Gestion Absences'!C20&amp;"V", Planning!$G$7:$G$108)+SUMIF(Planning!$A$7:$G$108,'Gestion Absences'!C20&amp;"VA", Planning!$G$7:$G$108)</f>
        <v>0</v>
      </c>
      <c r="G20" s="154">
        <f ca="1">SUMIF(Planning!$A$7:$G$108,'Gestion Absences'!D20&amp;"V",Planning!$G$7:$G$108)</f>
        <v>0</v>
      </c>
      <c r="H20" s="155">
        <f t="shared" ca="1" si="0"/>
        <v>25</v>
      </c>
      <c r="I20" s="154">
        <f ca="1">SUMIF(Planning!$A$7:$G$108,'Gestion Absences'!C20&amp;"M", Planning!$G$7:$G$108)+SUMIF(Planning!$A$7:$G$108,'Gestion Absences'!C20&amp;"MA", Planning!$G$7:$G$108)</f>
        <v>0</v>
      </c>
      <c r="J20" s="156">
        <f ca="1">SUMIF(Planning!$A$7:$G$108,'Gestion Absences'!C20&amp;"R",Planning!$G$7:$G$108)+SUMIF(Planning!$A$7:$G$108,'Gestion Absences'!C20&amp;"F", Planning!$G$7:$G$108)+SUMIF(Planning!$A$7:$G$108,'Gestion Absences'!C20&amp;"FO", Planning!$G$7:$G$108)</f>
        <v>0</v>
      </c>
    </row>
    <row r="21" spans="2:10" hidden="1">
      <c r="B21" s="133">
        <v>15</v>
      </c>
      <c r="C21" s="21"/>
      <c r="D21" s="134"/>
      <c r="E21" s="134">
        <v>2</v>
      </c>
      <c r="F21" s="135">
        <f ca="1">SUMIF(Planning!$A$7:$G$108,'Gestion Absences'!C21&amp;"V", Planning!$G$7:$G$108)+SUMIF(Planning!$A$7:$G$108,'Gestion Absences'!C21&amp;"VA", Planning!$G$7:$G$108)</f>
        <v>0</v>
      </c>
      <c r="G21" s="135"/>
      <c r="H21" s="136"/>
      <c r="I21" s="135">
        <f ca="1">SUMIF(Planning!$A$7:$G$108,'Gestion Absences'!C21&amp;"M", Planning!$G$7:$G$108)+SUMIF(Planning!$A$7:$G$108,'Gestion Absences'!C21&amp;"MA", Planning!$G$7:$G$108)</f>
        <v>0</v>
      </c>
      <c r="J21" s="135">
        <f ca="1">SUMIF(Planning!$A$7:$G$108,'Gestion Absences'!C21&amp;"R",Planning!$G$7:$G$108)+SUMIF(Planning!$A$7:$G$108,'Gestion Absences'!C21&amp;"F", Planning!$G$7:$G$108)+SUMIF(Planning!$A$7:$G$108,'Gestion Absences'!C21&amp;"FO", Planning!$G$7:$G$108)</f>
        <v>0</v>
      </c>
    </row>
    <row r="22" spans="2:10" hidden="1">
      <c r="B22" s="116">
        <v>16</v>
      </c>
      <c r="C22" s="20"/>
      <c r="D22" s="120"/>
      <c r="E22" s="120">
        <v>2</v>
      </c>
      <c r="F22" s="121">
        <f ca="1">SUMIF(Planning!$A$7:$G$108,'Gestion Absences'!C22&amp;"V", Planning!$G$7:$G$108)+SUMIF(Planning!$A$7:$G$108,'Gestion Absences'!C22&amp;"VA", Planning!$G$7:$G$108)</f>
        <v>0</v>
      </c>
      <c r="G22" s="121"/>
      <c r="H22" s="122"/>
      <c r="I22" s="121">
        <f ca="1">SUMIF(Planning!$A$7:$G$108,'Gestion Absences'!C22&amp;"M", Planning!$G$7:$G$108)+SUMIF(Planning!$A$7:$G$108,'Gestion Absences'!C22&amp;"MA", Planning!$G$7:$G$108)</f>
        <v>0</v>
      </c>
      <c r="J22" s="121">
        <f ca="1">SUMIF(Planning!$A$7:$G$108,'Gestion Absences'!C22&amp;"R",Planning!$G$7:$G$108)+SUMIF(Planning!$A$7:$G$108,'Gestion Absences'!C22&amp;"F", Planning!$G$7:$G$108)+SUMIF(Planning!$A$7:$G$108,'Gestion Absences'!C22&amp;"FO", Planning!$G$7:$G$108)</f>
        <v>0</v>
      </c>
    </row>
    <row r="23" spans="2:10" hidden="1">
      <c r="B23" s="116">
        <v>17</v>
      </c>
      <c r="C23" s="19"/>
      <c r="D23" s="120"/>
      <c r="E23" s="120">
        <v>2</v>
      </c>
      <c r="F23" s="121">
        <f ca="1">SUMIF(Planning!$A$7:$G$108,'Gestion Absences'!C23&amp;"V", Planning!$G$7:$G$108)+SUMIF(Planning!$A$7:$G$108,'Gestion Absences'!C23&amp;"VA", Planning!$G$7:$G$108)</f>
        <v>0</v>
      </c>
      <c r="G23" s="121"/>
      <c r="H23" s="122"/>
      <c r="I23" s="121">
        <f ca="1">SUMIF(Planning!$A$7:$G$108,'Gestion Absences'!C23&amp;"M", Planning!$G$7:$G$108)+SUMIF(Planning!$A$7:$G$108,'Gestion Absences'!C23&amp;"MA", Planning!$G$7:$G$108)</f>
        <v>0</v>
      </c>
      <c r="J23" s="121">
        <f ca="1">SUMIF(Planning!$A$7:$G$108,'Gestion Absences'!C23&amp;"R",Planning!$G$7:$G$108)+SUMIF(Planning!$A$7:$G$108,'Gestion Absences'!C23&amp;"F", Planning!$G$7:$G$108)+SUMIF(Planning!$A$7:$G$108,'Gestion Absences'!C23&amp;"FO", Planning!$G$7:$G$108)</f>
        <v>0</v>
      </c>
    </row>
    <row r="24" spans="2:10" hidden="1">
      <c r="B24" s="116">
        <v>18</v>
      </c>
      <c r="C24" s="22"/>
      <c r="D24" s="120"/>
      <c r="E24" s="120">
        <v>2</v>
      </c>
      <c r="F24" s="121">
        <f ca="1">SUMIF(Planning!$A$7:$G$108,'Gestion Absences'!C24&amp;"V", Planning!$G$7:$G$108)+SUMIF(Planning!$A$7:$G$108,'Gestion Absences'!C24&amp;"VA", Planning!$G$7:$G$108)</f>
        <v>0</v>
      </c>
      <c r="G24" s="121"/>
      <c r="H24" s="122"/>
      <c r="I24" s="121">
        <f ca="1">SUMIF(Planning!$A$7:$G$108,'Gestion Absences'!C24&amp;"M", Planning!$G$7:$G$108)+SUMIF(Planning!$A$7:$G$108,'Gestion Absences'!C24&amp;"MA", Planning!$G$7:$G$108)</f>
        <v>0</v>
      </c>
      <c r="J24" s="121">
        <f ca="1">SUMIF(Planning!$A$7:$G$108,'Gestion Absences'!C24&amp;"R",Planning!$G$7:$G$108)+SUMIF(Planning!$A$7:$G$108,'Gestion Absences'!C24&amp;"F", Planning!$G$7:$G$108)+SUMIF(Planning!$A$7:$G$108,'Gestion Absences'!C24&amp;"FO", Planning!$G$7:$G$108)</f>
        <v>0</v>
      </c>
    </row>
    <row r="25" spans="2:10" hidden="1">
      <c r="B25" s="116">
        <v>19</v>
      </c>
      <c r="C25" s="19"/>
      <c r="D25" s="120"/>
      <c r="E25" s="120">
        <v>2</v>
      </c>
      <c r="F25" s="121">
        <f ca="1">SUMIF(Planning!$A$7:$G$108,'Gestion Absences'!C25&amp;"V", Planning!$G$7:$G$108)+SUMIF(Planning!$A$7:$G$108,'Gestion Absences'!C25&amp;"VA", Planning!$G$7:$G$108)</f>
        <v>0</v>
      </c>
      <c r="G25" s="121"/>
      <c r="H25" s="122"/>
      <c r="I25" s="121">
        <f ca="1">SUMIF(Planning!$A$7:$G$108,'Gestion Absences'!C25&amp;"M", Planning!$G$7:$G$108)+SUMIF(Planning!$A$7:$G$108,'Gestion Absences'!C25&amp;"MA", Planning!$G$7:$G$108)</f>
        <v>0</v>
      </c>
      <c r="J25" s="121">
        <f ca="1">SUMIF(Planning!$A$7:$G$108,'Gestion Absences'!C25&amp;"R",Planning!$G$7:$G$108)+SUMIF(Planning!$A$7:$G$108,'Gestion Absences'!C25&amp;"F", Planning!$G$7:$G$108)+SUMIF(Planning!$A$7:$G$108,'Gestion Absences'!C25&amp;"FO", Planning!$G$7:$G$108)</f>
        <v>0</v>
      </c>
    </row>
  </sheetData>
  <autoFilter ref="B5:I25">
    <filterColumn colId="1">
      <customFilters>
        <customFilter operator="notEqual" val=" "/>
      </customFilters>
    </filterColumn>
  </autoFilter>
  <mergeCells count="1">
    <mergeCell ref="B3:C3"/>
  </mergeCells>
  <phoneticPr fontId="4" type="noConversion"/>
  <conditionalFormatting sqref="H6">
    <cfRule type="cellIs" dxfId="101" priority="106" stopIfTrue="1" operator="lessThan">
      <formula>0</formula>
    </cfRule>
  </conditionalFormatting>
  <conditionalFormatting sqref="F7">
    <cfRule type="cellIs" dxfId="100" priority="107" stopIfTrue="1" operator="lessThan">
      <formula>0</formula>
    </cfRule>
    <cfRule type="cellIs" dxfId="99" priority="108" stopIfTrue="1" operator="equal">
      <formula>0</formula>
    </cfRule>
  </conditionalFormatting>
  <conditionalFormatting sqref="H7:H16">
    <cfRule type="cellIs" dxfId="98" priority="109" stopIfTrue="1" operator="lessThan">
      <formula>0</formula>
    </cfRule>
    <cfRule type="cellIs" dxfId="97" priority="110" stopIfTrue="1" operator="equal">
      <formula>0</formula>
    </cfRule>
    <cfRule type="cellIs" dxfId="96" priority="4" stopIfTrue="1" operator="lessThan">
      <formula>0</formula>
    </cfRule>
  </conditionalFormatting>
  <conditionalFormatting sqref="H17">
    <cfRule type="cellIs" dxfId="95" priority="104" stopIfTrue="1" operator="lessThan">
      <formula>0</formula>
    </cfRule>
    <cfRule type="cellIs" dxfId="94" priority="105" stopIfTrue="1" operator="equal">
      <formula>0</formula>
    </cfRule>
  </conditionalFormatting>
  <conditionalFormatting sqref="H18">
    <cfRule type="cellIs" dxfId="93" priority="100" stopIfTrue="1" operator="lessThan">
      <formula>0</formula>
    </cfRule>
    <cfRule type="cellIs" dxfId="92" priority="101" stopIfTrue="1" operator="equal">
      <formula>0</formula>
    </cfRule>
  </conditionalFormatting>
  <conditionalFormatting sqref="H19">
    <cfRule type="cellIs" dxfId="91" priority="96" stopIfTrue="1" operator="lessThan">
      <formula>0</formula>
    </cfRule>
    <cfRule type="cellIs" dxfId="90" priority="97" stopIfTrue="1" operator="equal">
      <formula>0</formula>
    </cfRule>
  </conditionalFormatting>
  <conditionalFormatting sqref="H20">
    <cfRule type="cellIs" dxfId="89" priority="92" stopIfTrue="1" operator="lessThan">
      <formula>0</formula>
    </cfRule>
    <cfRule type="cellIs" dxfId="88" priority="93" stopIfTrue="1" operator="equal">
      <formula>0</formula>
    </cfRule>
  </conditionalFormatting>
  <conditionalFormatting sqref="H21">
    <cfRule type="cellIs" dxfId="87" priority="88" stopIfTrue="1" operator="lessThan">
      <formula>0</formula>
    </cfRule>
    <cfRule type="cellIs" dxfId="86" priority="89" stopIfTrue="1" operator="equal">
      <formula>0</formula>
    </cfRule>
  </conditionalFormatting>
  <conditionalFormatting sqref="H22">
    <cfRule type="cellIs" dxfId="85" priority="84" stopIfTrue="1" operator="lessThan">
      <formula>0</formula>
    </cfRule>
    <cfRule type="cellIs" dxfId="84" priority="85" stopIfTrue="1" operator="equal">
      <formula>0</formula>
    </cfRule>
  </conditionalFormatting>
  <conditionalFormatting sqref="H23">
    <cfRule type="cellIs" dxfId="83" priority="80" stopIfTrue="1" operator="lessThan">
      <formula>0</formula>
    </cfRule>
    <cfRule type="cellIs" dxfId="82" priority="81" stopIfTrue="1" operator="equal">
      <formula>0</formula>
    </cfRule>
  </conditionalFormatting>
  <conditionalFormatting sqref="H24">
    <cfRule type="cellIs" dxfId="81" priority="76" stopIfTrue="1" operator="lessThan">
      <formula>0</formula>
    </cfRule>
    <cfRule type="cellIs" dxfId="80" priority="77" stopIfTrue="1" operator="equal">
      <formula>0</formula>
    </cfRule>
  </conditionalFormatting>
  <conditionalFormatting sqref="H25">
    <cfRule type="cellIs" dxfId="79" priority="72" stopIfTrue="1" operator="lessThan">
      <formula>0</formula>
    </cfRule>
    <cfRule type="cellIs" dxfId="78" priority="73" stopIfTrue="1" operator="equal">
      <formula>0</formula>
    </cfRule>
  </conditionalFormatting>
  <conditionalFormatting sqref="J7">
    <cfRule type="cellIs" dxfId="77" priority="66" stopIfTrue="1" operator="lessThan">
      <formula>0</formula>
    </cfRule>
    <cfRule type="cellIs" dxfId="76" priority="67" stopIfTrue="1" operator="equal">
      <formula>0</formula>
    </cfRule>
  </conditionalFormatting>
  <conditionalFormatting sqref="G8:G16">
    <cfRule type="cellIs" dxfId="75" priority="34" stopIfTrue="1" operator="lessThan">
      <formula>0</formula>
    </cfRule>
    <cfRule type="cellIs" dxfId="74" priority="35" stopIfTrue="1" operator="equal">
      <formula>0</formula>
    </cfRule>
  </conditionalFormatting>
  <conditionalFormatting sqref="G17">
    <cfRule type="cellIs" dxfId="73" priority="32" stopIfTrue="1" operator="lessThan">
      <formula>0</formula>
    </cfRule>
    <cfRule type="cellIs" dxfId="72" priority="33" stopIfTrue="1" operator="equal">
      <formula>0</formula>
    </cfRule>
  </conditionalFormatting>
  <conditionalFormatting sqref="G18">
    <cfRule type="cellIs" dxfId="71" priority="30" stopIfTrue="1" operator="lessThan">
      <formula>0</formula>
    </cfRule>
    <cfRule type="cellIs" dxfId="70" priority="31" stopIfTrue="1" operator="equal">
      <formula>0</formula>
    </cfRule>
  </conditionalFormatting>
  <conditionalFormatting sqref="G19">
    <cfRule type="cellIs" dxfId="69" priority="28" stopIfTrue="1" operator="lessThan">
      <formula>0</formula>
    </cfRule>
    <cfRule type="cellIs" dxfId="68" priority="29" stopIfTrue="1" operator="equal">
      <formula>0</formula>
    </cfRule>
  </conditionalFormatting>
  <conditionalFormatting sqref="G20">
    <cfRule type="cellIs" dxfId="67" priority="26" stopIfTrue="1" operator="lessThan">
      <formula>0</formula>
    </cfRule>
    <cfRule type="cellIs" dxfId="66" priority="27" stopIfTrue="1" operator="equal">
      <formula>0</formula>
    </cfRule>
  </conditionalFormatting>
  <conditionalFormatting sqref="G21">
    <cfRule type="cellIs" dxfId="65" priority="24" stopIfTrue="1" operator="lessThan">
      <formula>0</formula>
    </cfRule>
    <cfRule type="cellIs" dxfId="64" priority="25" stopIfTrue="1" operator="equal">
      <formula>0</formula>
    </cfRule>
  </conditionalFormatting>
  <conditionalFormatting sqref="G22">
    <cfRule type="cellIs" dxfId="63" priority="22" stopIfTrue="1" operator="lessThan">
      <formula>0</formula>
    </cfRule>
    <cfRule type="cellIs" dxfId="62" priority="23" stopIfTrue="1" operator="equal">
      <formula>0</formula>
    </cfRule>
  </conditionalFormatting>
  <conditionalFormatting sqref="G23">
    <cfRule type="cellIs" dxfId="61" priority="20" stopIfTrue="1" operator="lessThan">
      <formula>0</formula>
    </cfRule>
    <cfRule type="cellIs" dxfId="60" priority="21" stopIfTrue="1" operator="equal">
      <formula>0</formula>
    </cfRule>
  </conditionalFormatting>
  <conditionalFormatting sqref="G24">
    <cfRule type="cellIs" dxfId="59" priority="18" stopIfTrue="1" operator="lessThan">
      <formula>0</formula>
    </cfRule>
    <cfRule type="cellIs" dxfId="58" priority="19" stopIfTrue="1" operator="equal">
      <formula>0</formula>
    </cfRule>
  </conditionalFormatting>
  <conditionalFormatting sqref="G25">
    <cfRule type="cellIs" dxfId="57" priority="16" stopIfTrue="1" operator="lessThan">
      <formula>0</formula>
    </cfRule>
    <cfRule type="cellIs" dxfId="56" priority="17" stopIfTrue="1" operator="equal">
      <formula>0</formula>
    </cfRule>
  </conditionalFormatting>
  <conditionalFormatting sqref="G7">
    <cfRule type="cellIs" dxfId="55" priority="9" operator="greaterThan">
      <formula>2</formula>
    </cfRule>
    <cfRule type="cellIs" dxfId="54" priority="14" stopIfTrue="1" operator="lessThan">
      <formula>0</formula>
    </cfRule>
    <cfRule type="cellIs" dxfId="53" priority="15" stopIfTrue="1" operator="equal">
      <formula>0</formula>
    </cfRule>
  </conditionalFormatting>
  <conditionalFormatting sqref="I7">
    <cfRule type="cellIs" dxfId="52" priority="12" stopIfTrue="1" operator="lessThan">
      <formula>0</formula>
    </cfRule>
    <cfRule type="cellIs" dxfId="51" priority="13" stopIfTrue="1" operator="equal">
      <formula>0</formula>
    </cfRule>
    <cfRule type="cellIs" dxfId="50" priority="3" stopIfTrue="1" operator="greaterThan">
      <formula>2</formula>
    </cfRule>
    <cfRule type="cellIs" dxfId="49" priority="2" stopIfTrue="1" operator="greaterThan">
      <formula>5</formula>
    </cfRule>
    <cfRule type="cellIs" dxfId="48" priority="1" stopIfTrue="1" operator="greaterThan">
      <formula>8</formula>
    </cfRule>
  </conditionalFormatting>
  <conditionalFormatting sqref="F8:F25">
    <cfRule type="cellIs" dxfId="47" priority="10" stopIfTrue="1" operator="lessThan">
      <formula>0</formula>
    </cfRule>
    <cfRule type="cellIs" dxfId="46" priority="11" stopIfTrue="1" operator="equal">
      <formula>0</formula>
    </cfRule>
  </conditionalFormatting>
  <conditionalFormatting sqref="I8:I25">
    <cfRule type="cellIs" dxfId="45" priority="7" stopIfTrue="1" operator="lessThan">
      <formula>0</formula>
    </cfRule>
    <cfRule type="cellIs" dxfId="44" priority="8" stopIfTrue="1" operator="equal">
      <formula>0</formula>
    </cfRule>
  </conditionalFormatting>
  <conditionalFormatting sqref="J8:J25">
    <cfRule type="cellIs" dxfId="43" priority="5" stopIfTrue="1" operator="lessThan">
      <formula>0</formula>
    </cfRule>
    <cfRule type="cellIs" dxfId="42" priority="6" stopIfTrue="1" operator="equal">
      <formula>0</formula>
    </cfRule>
  </conditionalFormatting>
  <pageMargins left="0.78740157480314965" right="0.78740157480314965" top="0.98425196850393704" bottom="0.98425196850393704" header="0.51181102362204722" footer="0.51181102362204722"/>
  <pageSetup paperSize="9" scale="56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 filterMode="1">
    <tabColor theme="1"/>
  </sheetPr>
  <dimension ref="B1:N451"/>
  <sheetViews>
    <sheetView topLeftCell="B1" zoomScaleNormal="130" workbookViewId="0">
      <pane ySplit="4" topLeftCell="A5" activePane="bottomLeft" state="frozenSplit"/>
      <selection sqref="A1:IV65536"/>
      <selection pane="bottomLeft" activeCell="F5" sqref="F5"/>
    </sheetView>
  </sheetViews>
  <sheetFormatPr baseColWidth="10" defaultRowHeight="15"/>
  <cols>
    <col min="1" max="1" width="15.28515625" style="2" customWidth="1"/>
    <col min="2" max="2" width="37.28515625" style="59" bestFit="1" customWidth="1"/>
    <col min="3" max="3" width="10.5703125" style="2" hidden="1" customWidth="1"/>
    <col min="4" max="4" width="7.42578125" style="2" customWidth="1"/>
    <col min="5" max="5" width="8.7109375" style="47" bestFit="1" customWidth="1"/>
    <col min="6" max="6" width="7" style="11" customWidth="1"/>
    <col min="7" max="7" width="6.5703125" style="2" hidden="1" customWidth="1"/>
    <col min="8" max="8" width="11" style="52" customWidth="1"/>
    <col min="9" max="9" width="6.5703125" style="2" customWidth="1"/>
    <col min="10" max="10" width="6.5703125" style="2" hidden="1" customWidth="1"/>
    <col min="11" max="12" width="6.5703125" style="2" customWidth="1"/>
    <col min="13" max="13" width="13.5703125" style="2" bestFit="1" customWidth="1"/>
    <col min="14" max="14" width="20.42578125" style="55" bestFit="1" customWidth="1"/>
    <col min="15" max="15" width="2.5703125" style="2" bestFit="1" customWidth="1"/>
    <col min="16" max="16384" width="11.42578125" style="2"/>
  </cols>
  <sheetData>
    <row r="1" spans="2:14">
      <c r="H1" s="51" t="s">
        <v>48</v>
      </c>
      <c r="K1" s="27" t="s">
        <v>47</v>
      </c>
      <c r="M1" s="184" t="s">
        <v>46</v>
      </c>
      <c r="N1" s="185"/>
    </row>
    <row r="2" spans="2:14" ht="38.25" customHeight="1"/>
    <row r="3" spans="2:14" s="9" customFormat="1" ht="18.75">
      <c r="B3" s="60">
        <v>42002</v>
      </c>
      <c r="C3" s="8"/>
      <c r="D3" s="8"/>
      <c r="E3" s="50"/>
      <c r="F3" s="12"/>
      <c r="G3" s="10"/>
      <c r="H3" s="53"/>
      <c r="N3" s="56"/>
    </row>
    <row r="4" spans="2:14" s="17" customFormat="1" ht="23.25" customHeight="1" thickBot="1">
      <c r="B4" s="61" t="s">
        <v>0</v>
      </c>
      <c r="C4" s="15" t="s">
        <v>12</v>
      </c>
      <c r="D4" s="15"/>
      <c r="E4" s="48" t="s">
        <v>4</v>
      </c>
      <c r="F4" s="15" t="s">
        <v>47</v>
      </c>
      <c r="G4" s="16"/>
      <c r="H4" s="54"/>
      <c r="M4" s="182" t="s">
        <v>45</v>
      </c>
      <c r="N4" s="183"/>
    </row>
    <row r="5" spans="2:14" ht="15.75" thickBot="1">
      <c r="B5" s="62">
        <f>+B3+1</f>
        <v>42003</v>
      </c>
      <c r="C5" s="5">
        <f t="shared" ref="C5:C68" si="0">WEEKNUM(B5,2)</f>
        <v>53</v>
      </c>
      <c r="D5" s="5" t="str">
        <f>IF(ISERROR(VLOOKUP(E5,jfdate,1,TRUE)),"",IF(VLOOKUP(E5,jfdate,1,TRUE)=B5,"f",""))</f>
        <v/>
      </c>
      <c r="E5" s="49">
        <f>+B3+1</f>
        <v>42003</v>
      </c>
      <c r="F5" s="13" t="str">
        <f>IF(D5="f","f",VLOOKUP(WEEKDAY(E5),jourabbrege,2,FALSE))</f>
        <v>M</v>
      </c>
      <c r="G5" s="14">
        <v>1</v>
      </c>
      <c r="H5" s="52">
        <f>DATE(YEAR(B3),MONTH(B3)+1,1)</f>
        <v>42005</v>
      </c>
      <c r="J5" s="2">
        <v>2</v>
      </c>
      <c r="K5" s="2" t="s">
        <v>58</v>
      </c>
      <c r="M5" s="24" t="s">
        <v>36</v>
      </c>
      <c r="N5" s="57">
        <v>42005</v>
      </c>
    </row>
    <row r="6" spans="2:14" ht="15.75" thickBot="1">
      <c r="B6" s="62">
        <f>B5</f>
        <v>42003</v>
      </c>
      <c r="C6" s="5">
        <f t="shared" si="0"/>
        <v>53</v>
      </c>
      <c r="D6" s="5" t="str">
        <f t="shared" ref="D6:D68" si="1">IF(ISERROR(VLOOKUP(E6,jfdate,1,TRUE)),"",IF(VLOOKUP(E6,jfdate,1,TRUE)=B6,"f",""))</f>
        <v/>
      </c>
      <c r="E6" s="49">
        <f>+E5+1</f>
        <v>42004</v>
      </c>
      <c r="F6" s="13" t="str">
        <f>IF(D6="f","f",VLOOKUP(WEEKDAY(E6),jourabbrege,2,FALSE))</f>
        <v>M</v>
      </c>
      <c r="G6" s="14">
        <v>2</v>
      </c>
      <c r="H6" s="52">
        <f>DATE(YEAR(H5),MONTH(H5)+1,1)</f>
        <v>42036</v>
      </c>
      <c r="J6" s="2">
        <v>3</v>
      </c>
      <c r="K6" s="2" t="s">
        <v>55</v>
      </c>
      <c r="M6" s="25" t="s">
        <v>15</v>
      </c>
      <c r="N6" s="57">
        <v>42097</v>
      </c>
    </row>
    <row r="7" spans="2:14" ht="15.75" thickBot="1">
      <c r="B7" s="62">
        <f>+B6+1</f>
        <v>42004</v>
      </c>
      <c r="C7" s="5">
        <f t="shared" si="0"/>
        <v>53</v>
      </c>
      <c r="D7" s="5" t="str">
        <f t="shared" si="1"/>
        <v/>
      </c>
      <c r="E7" s="49">
        <f>+E6+1</f>
        <v>42005</v>
      </c>
      <c r="F7" s="13" t="str">
        <f t="shared" ref="F7:F68" si="2">IF(D7="f","f",VLOOKUP(WEEKDAY(E7),jourabbrege,2,FALSE))</f>
        <v>J</v>
      </c>
      <c r="G7" s="14">
        <v>3</v>
      </c>
      <c r="H7" s="52">
        <f>DATE(YEAR(H6),MONTH(H6)+1,1)</f>
        <v>42064</v>
      </c>
      <c r="J7" s="2">
        <v>4</v>
      </c>
      <c r="K7" s="2" t="s">
        <v>55</v>
      </c>
      <c r="M7" s="25" t="s">
        <v>16</v>
      </c>
      <c r="N7" s="57">
        <v>42100</v>
      </c>
    </row>
    <row r="8" spans="2:14" ht="15.75" thickBot="1">
      <c r="B8" s="62">
        <f t="shared" ref="B8:B70" si="3">+B7+1</f>
        <v>42005</v>
      </c>
      <c r="C8" s="5">
        <f t="shared" si="0"/>
        <v>1</v>
      </c>
      <c r="D8" s="5" t="str">
        <f t="shared" si="1"/>
        <v/>
      </c>
      <c r="E8" s="49">
        <f t="shared" ref="E8:E70" si="4">+E7+1</f>
        <v>42006</v>
      </c>
      <c r="F8" s="13" t="str">
        <f t="shared" si="2"/>
        <v>V</v>
      </c>
      <c r="G8" s="14">
        <v>4</v>
      </c>
      <c r="H8" s="52">
        <f t="shared" ref="H8:H27" si="5">DATE(YEAR(H7),MONTH(H7)+1,1)</f>
        <v>42095</v>
      </c>
      <c r="J8" s="2">
        <v>5</v>
      </c>
      <c r="K8" s="2" t="s">
        <v>59</v>
      </c>
      <c r="M8" s="25" t="s">
        <v>37</v>
      </c>
      <c r="N8" s="57">
        <v>42142</v>
      </c>
    </row>
    <row r="9" spans="2:14" ht="15.75" thickBot="1">
      <c r="B9" s="62">
        <f t="shared" si="3"/>
        <v>42006</v>
      </c>
      <c r="C9" s="5">
        <f t="shared" si="0"/>
        <v>1</v>
      </c>
      <c r="D9" s="5" t="str">
        <f t="shared" si="1"/>
        <v/>
      </c>
      <c r="E9" s="49">
        <f t="shared" si="4"/>
        <v>42007</v>
      </c>
      <c r="F9" s="13" t="str">
        <f t="shared" si="2"/>
        <v>s</v>
      </c>
      <c r="G9" s="14">
        <v>5</v>
      </c>
      <c r="H9" s="52">
        <f t="shared" si="5"/>
        <v>42125</v>
      </c>
      <c r="J9" s="2">
        <v>6</v>
      </c>
      <c r="K9" s="2" t="s">
        <v>54</v>
      </c>
      <c r="M9" s="25" t="s">
        <v>38</v>
      </c>
      <c r="N9" s="57">
        <v>42179</v>
      </c>
    </row>
    <row r="10" spans="2:14" ht="15.75" thickBot="1">
      <c r="B10" s="62">
        <f t="shared" si="3"/>
        <v>42007</v>
      </c>
      <c r="C10" s="5">
        <f t="shared" si="0"/>
        <v>1</v>
      </c>
      <c r="D10" s="5" t="str">
        <f t="shared" si="1"/>
        <v/>
      </c>
      <c r="E10" s="49">
        <f t="shared" si="4"/>
        <v>42008</v>
      </c>
      <c r="F10" s="13" t="str">
        <f t="shared" si="2"/>
        <v>d</v>
      </c>
      <c r="G10" s="14">
        <v>6</v>
      </c>
      <c r="H10" s="52">
        <f t="shared" si="5"/>
        <v>42156</v>
      </c>
      <c r="J10" s="2">
        <v>7</v>
      </c>
      <c r="K10" s="2" t="s">
        <v>13</v>
      </c>
      <c r="M10" s="25" t="s">
        <v>39</v>
      </c>
      <c r="N10" s="57">
        <v>42186</v>
      </c>
    </row>
    <row r="11" spans="2:14" ht="15.75" thickBot="1">
      <c r="B11" s="62">
        <f t="shared" si="3"/>
        <v>42008</v>
      </c>
      <c r="C11" s="5">
        <f t="shared" si="0"/>
        <v>1</v>
      </c>
      <c r="D11" s="5" t="str">
        <f t="shared" si="1"/>
        <v/>
      </c>
      <c r="E11" s="49">
        <f t="shared" si="4"/>
        <v>42009</v>
      </c>
      <c r="F11" s="13" t="str">
        <f t="shared" si="2"/>
        <v>L</v>
      </c>
      <c r="G11" s="14">
        <v>7</v>
      </c>
      <c r="H11" s="52">
        <f t="shared" si="5"/>
        <v>42186</v>
      </c>
      <c r="J11" s="2">
        <v>1</v>
      </c>
      <c r="K11" s="2" t="s">
        <v>14</v>
      </c>
      <c r="M11" s="25" t="s">
        <v>40</v>
      </c>
      <c r="N11" s="57">
        <v>42192</v>
      </c>
    </row>
    <row r="12" spans="2:14" ht="15.75" thickBot="1">
      <c r="B12" s="62">
        <f t="shared" si="3"/>
        <v>42009</v>
      </c>
      <c r="C12" s="5">
        <f t="shared" si="0"/>
        <v>2</v>
      </c>
      <c r="D12" s="5" t="str">
        <f t="shared" si="1"/>
        <v/>
      </c>
      <c r="E12" s="49">
        <f t="shared" si="4"/>
        <v>42010</v>
      </c>
      <c r="F12" s="13" t="str">
        <f t="shared" si="2"/>
        <v>M</v>
      </c>
      <c r="G12" s="14">
        <v>8</v>
      </c>
      <c r="H12" s="52">
        <f t="shared" si="5"/>
        <v>42217</v>
      </c>
      <c r="M12" s="25" t="s">
        <v>41</v>
      </c>
      <c r="N12" s="57">
        <v>42289</v>
      </c>
    </row>
    <row r="13" spans="2:14" ht="15.75" thickBot="1">
      <c r="B13" s="62">
        <f t="shared" si="3"/>
        <v>42010</v>
      </c>
      <c r="C13" s="5">
        <f t="shared" si="0"/>
        <v>2</v>
      </c>
      <c r="D13" s="5" t="str">
        <f t="shared" si="1"/>
        <v/>
      </c>
      <c r="E13" s="49">
        <f t="shared" si="4"/>
        <v>42011</v>
      </c>
      <c r="F13" s="13" t="str">
        <f t="shared" si="2"/>
        <v>M</v>
      </c>
      <c r="G13" s="14">
        <v>9</v>
      </c>
      <c r="H13" s="52">
        <f t="shared" si="5"/>
        <v>42248</v>
      </c>
      <c r="M13" s="26" t="s">
        <v>42</v>
      </c>
      <c r="N13" s="57">
        <v>42339</v>
      </c>
    </row>
    <row r="14" spans="2:14" ht="15.75" thickBot="1">
      <c r="B14" s="62">
        <f t="shared" si="3"/>
        <v>42011</v>
      </c>
      <c r="C14" s="5">
        <f t="shared" si="0"/>
        <v>2</v>
      </c>
      <c r="D14" s="5" t="str">
        <f t="shared" si="1"/>
        <v/>
      </c>
      <c r="E14" s="49">
        <f t="shared" si="4"/>
        <v>42012</v>
      </c>
      <c r="F14" s="13" t="str">
        <f t="shared" si="2"/>
        <v>J</v>
      </c>
      <c r="G14" s="14">
        <v>10</v>
      </c>
      <c r="H14" s="52">
        <f t="shared" si="5"/>
        <v>42278</v>
      </c>
      <c r="M14" s="26" t="s">
        <v>43</v>
      </c>
      <c r="N14" s="57">
        <v>42363</v>
      </c>
    </row>
    <row r="15" spans="2:14" ht="15.75" thickBot="1">
      <c r="B15" s="62">
        <f t="shared" si="3"/>
        <v>42012</v>
      </c>
      <c r="C15" s="5">
        <f t="shared" si="0"/>
        <v>2</v>
      </c>
      <c r="D15" s="5" t="str">
        <f t="shared" si="1"/>
        <v/>
      </c>
      <c r="E15" s="49">
        <f t="shared" si="4"/>
        <v>42013</v>
      </c>
      <c r="F15" s="13" t="str">
        <f t="shared" si="2"/>
        <v>V</v>
      </c>
      <c r="G15" s="14">
        <v>11</v>
      </c>
      <c r="H15" s="52">
        <f t="shared" si="5"/>
        <v>42309</v>
      </c>
      <c r="M15" s="25" t="s">
        <v>44</v>
      </c>
      <c r="N15" s="57">
        <v>42364</v>
      </c>
    </row>
    <row r="16" spans="2:14">
      <c r="B16" s="62">
        <f t="shared" si="3"/>
        <v>42013</v>
      </c>
      <c r="C16" s="5">
        <f t="shared" si="0"/>
        <v>2</v>
      </c>
      <c r="D16" s="5" t="str">
        <f t="shared" si="1"/>
        <v/>
      </c>
      <c r="E16" s="49">
        <f t="shared" si="4"/>
        <v>42014</v>
      </c>
      <c r="F16" s="13" t="str">
        <f t="shared" si="2"/>
        <v>s</v>
      </c>
      <c r="G16" s="14">
        <v>12</v>
      </c>
      <c r="H16" s="52">
        <f t="shared" si="5"/>
        <v>42339</v>
      </c>
      <c r="J16" s="7"/>
      <c r="M16" s="25"/>
      <c r="N16" s="57"/>
    </row>
    <row r="17" spans="2:14">
      <c r="B17" s="62">
        <f t="shared" si="3"/>
        <v>42014</v>
      </c>
      <c r="C17" s="5">
        <f t="shared" si="0"/>
        <v>2</v>
      </c>
      <c r="D17" s="5" t="str">
        <f t="shared" si="1"/>
        <v/>
      </c>
      <c r="E17" s="49">
        <f t="shared" si="4"/>
        <v>42015</v>
      </c>
      <c r="F17" s="13" t="str">
        <f t="shared" si="2"/>
        <v>d</v>
      </c>
      <c r="H17" s="52">
        <f t="shared" si="5"/>
        <v>42370</v>
      </c>
      <c r="M17" s="18"/>
      <c r="N17" s="58"/>
    </row>
    <row r="18" spans="2:14">
      <c r="B18" s="62">
        <f t="shared" si="3"/>
        <v>42015</v>
      </c>
      <c r="C18" s="5">
        <f t="shared" si="0"/>
        <v>2</v>
      </c>
      <c r="D18" s="5" t="str">
        <f t="shared" si="1"/>
        <v/>
      </c>
      <c r="E18" s="49">
        <f t="shared" si="4"/>
        <v>42016</v>
      </c>
      <c r="F18" s="13" t="str">
        <f t="shared" si="2"/>
        <v>L</v>
      </c>
      <c r="H18" s="52">
        <f t="shared" si="5"/>
        <v>42401</v>
      </c>
      <c r="M18" s="18"/>
      <c r="N18" s="58"/>
    </row>
    <row r="19" spans="2:14">
      <c r="B19" s="62">
        <f t="shared" si="3"/>
        <v>42016</v>
      </c>
      <c r="C19" s="5">
        <f t="shared" si="0"/>
        <v>3</v>
      </c>
      <c r="D19" s="5" t="str">
        <f t="shared" si="1"/>
        <v/>
      </c>
      <c r="E19" s="49">
        <f t="shared" si="4"/>
        <v>42017</v>
      </c>
      <c r="F19" s="13" t="str">
        <f t="shared" si="2"/>
        <v>M</v>
      </c>
      <c r="H19" s="52">
        <f t="shared" si="5"/>
        <v>42430</v>
      </c>
    </row>
    <row r="20" spans="2:14">
      <c r="B20" s="62">
        <f t="shared" si="3"/>
        <v>42017</v>
      </c>
      <c r="C20" s="5">
        <f t="shared" si="0"/>
        <v>3</v>
      </c>
      <c r="D20" s="5" t="str">
        <f t="shared" si="1"/>
        <v/>
      </c>
      <c r="E20" s="49">
        <f t="shared" si="4"/>
        <v>42018</v>
      </c>
      <c r="F20" s="13" t="str">
        <f t="shared" si="2"/>
        <v>M</v>
      </c>
      <c r="H20" s="52">
        <f t="shared" si="5"/>
        <v>42461</v>
      </c>
    </row>
    <row r="21" spans="2:14">
      <c r="B21" s="62">
        <f t="shared" si="3"/>
        <v>42018</v>
      </c>
      <c r="C21" s="5">
        <f t="shared" si="0"/>
        <v>3</v>
      </c>
      <c r="D21" s="5" t="str">
        <f t="shared" si="1"/>
        <v/>
      </c>
      <c r="E21" s="49">
        <f t="shared" si="4"/>
        <v>42019</v>
      </c>
      <c r="F21" s="13" t="str">
        <f t="shared" si="2"/>
        <v>J</v>
      </c>
      <c r="H21" s="52">
        <f t="shared" si="5"/>
        <v>42491</v>
      </c>
    </row>
    <row r="22" spans="2:14">
      <c r="B22" s="62">
        <f t="shared" si="3"/>
        <v>42019</v>
      </c>
      <c r="C22" s="5">
        <f t="shared" si="0"/>
        <v>3</v>
      </c>
      <c r="D22" s="5" t="str">
        <f t="shared" si="1"/>
        <v/>
      </c>
      <c r="E22" s="49">
        <f t="shared" si="4"/>
        <v>42020</v>
      </c>
      <c r="F22" s="13" t="str">
        <f t="shared" si="2"/>
        <v>V</v>
      </c>
      <c r="H22" s="52">
        <f t="shared" si="5"/>
        <v>42522</v>
      </c>
    </row>
    <row r="23" spans="2:14">
      <c r="B23" s="62">
        <f t="shared" si="3"/>
        <v>42020</v>
      </c>
      <c r="C23" s="5">
        <f t="shared" si="0"/>
        <v>3</v>
      </c>
      <c r="D23" s="5" t="str">
        <f t="shared" si="1"/>
        <v/>
      </c>
      <c r="E23" s="49">
        <f t="shared" si="4"/>
        <v>42021</v>
      </c>
      <c r="F23" s="13" t="str">
        <f t="shared" si="2"/>
        <v>s</v>
      </c>
      <c r="H23" s="52">
        <f t="shared" si="5"/>
        <v>42552</v>
      </c>
    </row>
    <row r="24" spans="2:14">
      <c r="B24" s="62">
        <f t="shared" si="3"/>
        <v>42021</v>
      </c>
      <c r="C24" s="5">
        <f t="shared" si="0"/>
        <v>3</v>
      </c>
      <c r="D24" s="5" t="str">
        <f t="shared" si="1"/>
        <v/>
      </c>
      <c r="E24" s="49">
        <f t="shared" si="4"/>
        <v>42022</v>
      </c>
      <c r="F24" s="13" t="str">
        <f t="shared" si="2"/>
        <v>d</v>
      </c>
      <c r="H24" s="52">
        <f t="shared" si="5"/>
        <v>42583</v>
      </c>
    </row>
    <row r="25" spans="2:14">
      <c r="B25" s="62">
        <f t="shared" si="3"/>
        <v>42022</v>
      </c>
      <c r="C25" s="5">
        <f t="shared" si="0"/>
        <v>3</v>
      </c>
      <c r="D25" s="5" t="str">
        <f t="shared" si="1"/>
        <v/>
      </c>
      <c r="E25" s="49">
        <f t="shared" si="4"/>
        <v>42023</v>
      </c>
      <c r="F25" s="13" t="str">
        <f t="shared" si="2"/>
        <v>L</v>
      </c>
      <c r="H25" s="52">
        <f t="shared" si="5"/>
        <v>42614</v>
      </c>
    </row>
    <row r="26" spans="2:14">
      <c r="B26" s="62">
        <f t="shared" si="3"/>
        <v>42023</v>
      </c>
      <c r="C26" s="5">
        <f t="shared" si="0"/>
        <v>4</v>
      </c>
      <c r="D26" s="5" t="str">
        <f t="shared" si="1"/>
        <v/>
      </c>
      <c r="E26" s="49">
        <f t="shared" si="4"/>
        <v>42024</v>
      </c>
      <c r="F26" s="13" t="str">
        <f t="shared" si="2"/>
        <v>M</v>
      </c>
      <c r="H26" s="52">
        <f t="shared" si="5"/>
        <v>42644</v>
      </c>
    </row>
    <row r="27" spans="2:14">
      <c r="B27" s="62">
        <f t="shared" si="3"/>
        <v>42024</v>
      </c>
      <c r="C27" s="5">
        <f t="shared" si="0"/>
        <v>4</v>
      </c>
      <c r="D27" s="5" t="str">
        <f t="shared" si="1"/>
        <v/>
      </c>
      <c r="E27" s="49">
        <f t="shared" si="4"/>
        <v>42025</v>
      </c>
      <c r="F27" s="13" t="str">
        <f t="shared" si="2"/>
        <v>M</v>
      </c>
      <c r="H27" s="52">
        <f t="shared" si="5"/>
        <v>42675</v>
      </c>
    </row>
    <row r="28" spans="2:14">
      <c r="B28" s="62">
        <f t="shared" si="3"/>
        <v>42025</v>
      </c>
      <c r="C28" s="5">
        <f t="shared" si="0"/>
        <v>4</v>
      </c>
      <c r="D28" s="5" t="str">
        <f t="shared" si="1"/>
        <v/>
      </c>
      <c r="E28" s="49">
        <f t="shared" si="4"/>
        <v>42026</v>
      </c>
      <c r="F28" s="13" t="str">
        <f t="shared" si="2"/>
        <v>J</v>
      </c>
    </row>
    <row r="29" spans="2:14">
      <c r="B29" s="62">
        <f t="shared" si="3"/>
        <v>42026</v>
      </c>
      <c r="C29" s="5">
        <f t="shared" si="0"/>
        <v>4</v>
      </c>
      <c r="D29" s="5" t="str">
        <f t="shared" si="1"/>
        <v/>
      </c>
      <c r="E29" s="49">
        <f t="shared" si="4"/>
        <v>42027</v>
      </c>
      <c r="F29" s="13" t="str">
        <f t="shared" si="2"/>
        <v>V</v>
      </c>
    </row>
    <row r="30" spans="2:14">
      <c r="B30" s="62">
        <f t="shared" si="3"/>
        <v>42027</v>
      </c>
      <c r="C30" s="5">
        <f t="shared" si="0"/>
        <v>4</v>
      </c>
      <c r="D30" s="5" t="str">
        <f t="shared" si="1"/>
        <v/>
      </c>
      <c r="E30" s="49">
        <f t="shared" si="4"/>
        <v>42028</v>
      </c>
      <c r="F30" s="13" t="str">
        <f t="shared" si="2"/>
        <v>s</v>
      </c>
    </row>
    <row r="31" spans="2:14">
      <c r="B31" s="62">
        <f t="shared" si="3"/>
        <v>42028</v>
      </c>
      <c r="C31" s="5">
        <f t="shared" si="0"/>
        <v>4</v>
      </c>
      <c r="D31" s="5" t="str">
        <f t="shared" si="1"/>
        <v/>
      </c>
      <c r="E31" s="49">
        <f t="shared" si="4"/>
        <v>42029</v>
      </c>
      <c r="F31" s="13" t="str">
        <f t="shared" si="2"/>
        <v>d</v>
      </c>
    </row>
    <row r="32" spans="2:14">
      <c r="B32" s="62">
        <f t="shared" si="3"/>
        <v>42029</v>
      </c>
      <c r="C32" s="5">
        <f t="shared" si="0"/>
        <v>4</v>
      </c>
      <c r="D32" s="5" t="str">
        <f t="shared" si="1"/>
        <v/>
      </c>
      <c r="E32" s="49">
        <f t="shared" si="4"/>
        <v>42030</v>
      </c>
      <c r="F32" s="13" t="str">
        <f t="shared" si="2"/>
        <v>L</v>
      </c>
    </row>
    <row r="33" spans="2:6">
      <c r="B33" s="62">
        <f t="shared" si="3"/>
        <v>42030</v>
      </c>
      <c r="C33" s="5">
        <f t="shared" si="0"/>
        <v>5</v>
      </c>
      <c r="D33" s="5" t="str">
        <f t="shared" si="1"/>
        <v/>
      </c>
      <c r="E33" s="49">
        <f t="shared" si="4"/>
        <v>42031</v>
      </c>
      <c r="F33" s="13" t="str">
        <f t="shared" si="2"/>
        <v>M</v>
      </c>
    </row>
    <row r="34" spans="2:6">
      <c r="B34" s="62">
        <f t="shared" si="3"/>
        <v>42031</v>
      </c>
      <c r="C34" s="5">
        <f t="shared" si="0"/>
        <v>5</v>
      </c>
      <c r="D34" s="5" t="str">
        <f t="shared" si="1"/>
        <v/>
      </c>
      <c r="E34" s="49">
        <f t="shared" si="4"/>
        <v>42032</v>
      </c>
      <c r="F34" s="13" t="str">
        <f t="shared" si="2"/>
        <v>M</v>
      </c>
    </row>
    <row r="35" spans="2:6">
      <c r="B35" s="62">
        <f t="shared" si="3"/>
        <v>42032</v>
      </c>
      <c r="C35" s="5">
        <f t="shared" si="0"/>
        <v>5</v>
      </c>
      <c r="D35" s="5" t="str">
        <f t="shared" si="1"/>
        <v/>
      </c>
      <c r="E35" s="49">
        <f t="shared" si="4"/>
        <v>42033</v>
      </c>
      <c r="F35" s="13" t="str">
        <f t="shared" si="2"/>
        <v>J</v>
      </c>
    </row>
    <row r="36" spans="2:6">
      <c r="B36" s="62">
        <f t="shared" si="3"/>
        <v>42033</v>
      </c>
      <c r="C36" s="5">
        <f t="shared" si="0"/>
        <v>5</v>
      </c>
      <c r="D36" s="5" t="str">
        <f t="shared" si="1"/>
        <v/>
      </c>
      <c r="E36" s="49">
        <f t="shared" si="4"/>
        <v>42034</v>
      </c>
      <c r="F36" s="13" t="str">
        <f t="shared" si="2"/>
        <v>V</v>
      </c>
    </row>
    <row r="37" spans="2:6">
      <c r="B37" s="62">
        <f t="shared" si="3"/>
        <v>42034</v>
      </c>
      <c r="C37" s="5">
        <f t="shared" si="0"/>
        <v>5</v>
      </c>
      <c r="D37" s="5" t="str">
        <f t="shared" si="1"/>
        <v/>
      </c>
      <c r="E37" s="49">
        <f t="shared" si="4"/>
        <v>42035</v>
      </c>
      <c r="F37" s="13" t="str">
        <f t="shared" si="2"/>
        <v>s</v>
      </c>
    </row>
    <row r="38" spans="2:6">
      <c r="B38" s="62">
        <f t="shared" si="3"/>
        <v>42035</v>
      </c>
      <c r="C38" s="5">
        <f t="shared" si="0"/>
        <v>5</v>
      </c>
      <c r="D38" s="5" t="str">
        <f t="shared" si="1"/>
        <v/>
      </c>
      <c r="E38" s="49">
        <f t="shared" si="4"/>
        <v>42036</v>
      </c>
      <c r="F38" s="13" t="str">
        <f t="shared" si="2"/>
        <v>d</v>
      </c>
    </row>
    <row r="39" spans="2:6">
      <c r="B39" s="62">
        <f t="shared" si="3"/>
        <v>42036</v>
      </c>
      <c r="C39" s="5">
        <f t="shared" si="0"/>
        <v>5</v>
      </c>
      <c r="D39" s="5" t="str">
        <f t="shared" si="1"/>
        <v/>
      </c>
      <c r="E39" s="49">
        <f t="shared" si="4"/>
        <v>42037</v>
      </c>
      <c r="F39" s="13" t="str">
        <f t="shared" si="2"/>
        <v>L</v>
      </c>
    </row>
    <row r="40" spans="2:6">
      <c r="B40" s="62">
        <f t="shared" si="3"/>
        <v>42037</v>
      </c>
      <c r="C40" s="5">
        <f t="shared" si="0"/>
        <v>6</v>
      </c>
      <c r="D40" s="5" t="str">
        <f t="shared" si="1"/>
        <v/>
      </c>
      <c r="E40" s="49">
        <f t="shared" si="4"/>
        <v>42038</v>
      </c>
      <c r="F40" s="13" t="str">
        <f t="shared" si="2"/>
        <v>M</v>
      </c>
    </row>
    <row r="41" spans="2:6">
      <c r="B41" s="62">
        <f t="shared" si="3"/>
        <v>42038</v>
      </c>
      <c r="C41" s="5">
        <f t="shared" si="0"/>
        <v>6</v>
      </c>
      <c r="D41" s="5" t="str">
        <f t="shared" si="1"/>
        <v/>
      </c>
      <c r="E41" s="49">
        <f t="shared" si="4"/>
        <v>42039</v>
      </c>
      <c r="F41" s="13" t="str">
        <f t="shared" si="2"/>
        <v>M</v>
      </c>
    </row>
    <row r="42" spans="2:6">
      <c r="B42" s="62">
        <f t="shared" si="3"/>
        <v>42039</v>
      </c>
      <c r="C42" s="5">
        <f t="shared" si="0"/>
        <v>6</v>
      </c>
      <c r="D42" s="5" t="str">
        <f t="shared" si="1"/>
        <v/>
      </c>
      <c r="E42" s="49">
        <f t="shared" si="4"/>
        <v>42040</v>
      </c>
      <c r="F42" s="13" t="str">
        <f t="shared" si="2"/>
        <v>J</v>
      </c>
    </row>
    <row r="43" spans="2:6">
      <c r="B43" s="62">
        <f t="shared" si="3"/>
        <v>42040</v>
      </c>
      <c r="C43" s="5">
        <f t="shared" si="0"/>
        <v>6</v>
      </c>
      <c r="D43" s="5" t="str">
        <f t="shared" si="1"/>
        <v/>
      </c>
      <c r="E43" s="49">
        <f t="shared" si="4"/>
        <v>42041</v>
      </c>
      <c r="F43" s="13" t="str">
        <f t="shared" si="2"/>
        <v>V</v>
      </c>
    </row>
    <row r="44" spans="2:6">
      <c r="B44" s="62">
        <f t="shared" si="3"/>
        <v>42041</v>
      </c>
      <c r="C44" s="5">
        <f t="shared" si="0"/>
        <v>6</v>
      </c>
      <c r="D44" s="5" t="str">
        <f t="shared" si="1"/>
        <v/>
      </c>
      <c r="E44" s="49">
        <f t="shared" si="4"/>
        <v>42042</v>
      </c>
      <c r="F44" s="13" t="str">
        <f t="shared" si="2"/>
        <v>s</v>
      </c>
    </row>
    <row r="45" spans="2:6">
      <c r="B45" s="62">
        <f t="shared" si="3"/>
        <v>42042</v>
      </c>
      <c r="C45" s="5">
        <f t="shared" si="0"/>
        <v>6</v>
      </c>
      <c r="D45" s="5" t="str">
        <f t="shared" si="1"/>
        <v/>
      </c>
      <c r="E45" s="49">
        <f t="shared" si="4"/>
        <v>42043</v>
      </c>
      <c r="F45" s="13" t="str">
        <f t="shared" si="2"/>
        <v>d</v>
      </c>
    </row>
    <row r="46" spans="2:6">
      <c r="B46" s="62">
        <f t="shared" si="3"/>
        <v>42043</v>
      </c>
      <c r="C46" s="5">
        <f t="shared" si="0"/>
        <v>6</v>
      </c>
      <c r="D46" s="5" t="str">
        <f t="shared" si="1"/>
        <v/>
      </c>
      <c r="E46" s="49">
        <f t="shared" si="4"/>
        <v>42044</v>
      </c>
      <c r="F46" s="13" t="str">
        <f t="shared" si="2"/>
        <v>L</v>
      </c>
    </row>
    <row r="47" spans="2:6">
      <c r="B47" s="62">
        <f t="shared" si="3"/>
        <v>42044</v>
      </c>
      <c r="C47" s="5">
        <f t="shared" si="0"/>
        <v>7</v>
      </c>
      <c r="D47" s="5" t="str">
        <f t="shared" si="1"/>
        <v/>
      </c>
      <c r="E47" s="49">
        <f t="shared" si="4"/>
        <v>42045</v>
      </c>
      <c r="F47" s="13" t="str">
        <f t="shared" si="2"/>
        <v>M</v>
      </c>
    </row>
    <row r="48" spans="2:6">
      <c r="B48" s="62">
        <f t="shared" si="3"/>
        <v>42045</v>
      </c>
      <c r="C48" s="5">
        <f t="shared" si="0"/>
        <v>7</v>
      </c>
      <c r="D48" s="5" t="str">
        <f t="shared" si="1"/>
        <v/>
      </c>
      <c r="E48" s="49">
        <f t="shared" si="4"/>
        <v>42046</v>
      </c>
      <c r="F48" s="13" t="str">
        <f t="shared" si="2"/>
        <v>M</v>
      </c>
    </row>
    <row r="49" spans="2:6">
      <c r="B49" s="62">
        <f t="shared" si="3"/>
        <v>42046</v>
      </c>
      <c r="C49" s="5">
        <f t="shared" si="0"/>
        <v>7</v>
      </c>
      <c r="D49" s="5" t="str">
        <f t="shared" si="1"/>
        <v/>
      </c>
      <c r="E49" s="49">
        <f t="shared" si="4"/>
        <v>42047</v>
      </c>
      <c r="F49" s="13" t="str">
        <f t="shared" si="2"/>
        <v>J</v>
      </c>
    </row>
    <row r="50" spans="2:6">
      <c r="B50" s="62">
        <f t="shared" si="3"/>
        <v>42047</v>
      </c>
      <c r="C50" s="5">
        <f t="shared" si="0"/>
        <v>7</v>
      </c>
      <c r="D50" s="5" t="str">
        <f t="shared" si="1"/>
        <v/>
      </c>
      <c r="E50" s="49">
        <f t="shared" si="4"/>
        <v>42048</v>
      </c>
      <c r="F50" s="13" t="str">
        <f t="shared" si="2"/>
        <v>V</v>
      </c>
    </row>
    <row r="51" spans="2:6">
      <c r="B51" s="62">
        <f t="shared" si="3"/>
        <v>42048</v>
      </c>
      <c r="C51" s="5">
        <f t="shared" si="0"/>
        <v>7</v>
      </c>
      <c r="D51" s="5" t="str">
        <f t="shared" si="1"/>
        <v/>
      </c>
      <c r="E51" s="49">
        <f t="shared" si="4"/>
        <v>42049</v>
      </c>
      <c r="F51" s="13" t="str">
        <f t="shared" si="2"/>
        <v>s</v>
      </c>
    </row>
    <row r="52" spans="2:6">
      <c r="B52" s="62">
        <f t="shared" si="3"/>
        <v>42049</v>
      </c>
      <c r="C52" s="5">
        <f t="shared" si="0"/>
        <v>7</v>
      </c>
      <c r="D52" s="5" t="str">
        <f t="shared" si="1"/>
        <v/>
      </c>
      <c r="E52" s="49">
        <f t="shared" si="4"/>
        <v>42050</v>
      </c>
      <c r="F52" s="13" t="str">
        <f t="shared" si="2"/>
        <v>d</v>
      </c>
    </row>
    <row r="53" spans="2:6">
      <c r="B53" s="62">
        <f t="shared" si="3"/>
        <v>42050</v>
      </c>
      <c r="C53" s="5">
        <f t="shared" si="0"/>
        <v>7</v>
      </c>
      <c r="D53" s="5" t="str">
        <f t="shared" si="1"/>
        <v/>
      </c>
      <c r="E53" s="49">
        <f t="shared" si="4"/>
        <v>42051</v>
      </c>
      <c r="F53" s="13" t="str">
        <f t="shared" si="2"/>
        <v>L</v>
      </c>
    </row>
    <row r="54" spans="2:6">
      <c r="B54" s="62">
        <f t="shared" si="3"/>
        <v>42051</v>
      </c>
      <c r="C54" s="5">
        <f t="shared" si="0"/>
        <v>8</v>
      </c>
      <c r="D54" s="5" t="str">
        <f t="shared" si="1"/>
        <v/>
      </c>
      <c r="E54" s="49">
        <f t="shared" si="4"/>
        <v>42052</v>
      </c>
      <c r="F54" s="13" t="str">
        <f t="shared" si="2"/>
        <v>M</v>
      </c>
    </row>
    <row r="55" spans="2:6">
      <c r="B55" s="62">
        <f t="shared" si="3"/>
        <v>42052</v>
      </c>
      <c r="C55" s="5">
        <f t="shared" si="0"/>
        <v>8</v>
      </c>
      <c r="D55" s="5" t="str">
        <f t="shared" si="1"/>
        <v/>
      </c>
      <c r="E55" s="49">
        <f t="shared" si="4"/>
        <v>42053</v>
      </c>
      <c r="F55" s="13" t="str">
        <f t="shared" si="2"/>
        <v>M</v>
      </c>
    </row>
    <row r="56" spans="2:6">
      <c r="B56" s="62">
        <f t="shared" si="3"/>
        <v>42053</v>
      </c>
      <c r="C56" s="5">
        <f t="shared" si="0"/>
        <v>8</v>
      </c>
      <c r="D56" s="5" t="str">
        <f t="shared" si="1"/>
        <v/>
      </c>
      <c r="E56" s="49">
        <f t="shared" si="4"/>
        <v>42054</v>
      </c>
      <c r="F56" s="13" t="str">
        <f t="shared" si="2"/>
        <v>J</v>
      </c>
    </row>
    <row r="57" spans="2:6">
      <c r="B57" s="62">
        <f t="shared" si="3"/>
        <v>42054</v>
      </c>
      <c r="C57" s="5">
        <f t="shared" si="0"/>
        <v>8</v>
      </c>
      <c r="D57" s="5" t="str">
        <f t="shared" si="1"/>
        <v/>
      </c>
      <c r="E57" s="49">
        <f t="shared" si="4"/>
        <v>42055</v>
      </c>
      <c r="F57" s="13" t="str">
        <f t="shared" si="2"/>
        <v>V</v>
      </c>
    </row>
    <row r="58" spans="2:6">
      <c r="B58" s="62">
        <f t="shared" si="3"/>
        <v>42055</v>
      </c>
      <c r="C58" s="5">
        <f t="shared" si="0"/>
        <v>8</v>
      </c>
      <c r="D58" s="5" t="str">
        <f t="shared" si="1"/>
        <v/>
      </c>
      <c r="E58" s="49">
        <f t="shared" si="4"/>
        <v>42056</v>
      </c>
      <c r="F58" s="13" t="str">
        <f t="shared" si="2"/>
        <v>s</v>
      </c>
    </row>
    <row r="59" spans="2:6">
      <c r="B59" s="62">
        <f t="shared" si="3"/>
        <v>42056</v>
      </c>
      <c r="C59" s="5">
        <f t="shared" si="0"/>
        <v>8</v>
      </c>
      <c r="D59" s="5" t="str">
        <f t="shared" si="1"/>
        <v/>
      </c>
      <c r="E59" s="49">
        <f t="shared" si="4"/>
        <v>42057</v>
      </c>
      <c r="F59" s="13" t="str">
        <f t="shared" si="2"/>
        <v>d</v>
      </c>
    </row>
    <row r="60" spans="2:6">
      <c r="B60" s="62">
        <f t="shared" si="3"/>
        <v>42057</v>
      </c>
      <c r="C60" s="5">
        <f t="shared" si="0"/>
        <v>8</v>
      </c>
      <c r="D60" s="5" t="str">
        <f t="shared" si="1"/>
        <v/>
      </c>
      <c r="E60" s="49">
        <f t="shared" si="4"/>
        <v>42058</v>
      </c>
      <c r="F60" s="13" t="str">
        <f t="shared" si="2"/>
        <v>L</v>
      </c>
    </row>
    <row r="61" spans="2:6">
      <c r="B61" s="62">
        <f t="shared" si="3"/>
        <v>42058</v>
      </c>
      <c r="C61" s="5">
        <f t="shared" si="0"/>
        <v>9</v>
      </c>
      <c r="D61" s="5" t="str">
        <f t="shared" si="1"/>
        <v/>
      </c>
      <c r="E61" s="49">
        <f t="shared" si="4"/>
        <v>42059</v>
      </c>
      <c r="F61" s="13" t="str">
        <f t="shared" si="2"/>
        <v>M</v>
      </c>
    </row>
    <row r="62" spans="2:6">
      <c r="B62" s="62">
        <f t="shared" si="3"/>
        <v>42059</v>
      </c>
      <c r="C62" s="5">
        <f t="shared" si="0"/>
        <v>9</v>
      </c>
      <c r="D62" s="5" t="str">
        <f t="shared" si="1"/>
        <v/>
      </c>
      <c r="E62" s="49">
        <f t="shared" si="4"/>
        <v>42060</v>
      </c>
      <c r="F62" s="13" t="str">
        <f t="shared" si="2"/>
        <v>M</v>
      </c>
    </row>
    <row r="63" spans="2:6">
      <c r="B63" s="62">
        <f t="shared" si="3"/>
        <v>42060</v>
      </c>
      <c r="C63" s="5">
        <f t="shared" si="0"/>
        <v>9</v>
      </c>
      <c r="D63" s="5" t="str">
        <f t="shared" si="1"/>
        <v/>
      </c>
      <c r="E63" s="49">
        <f t="shared" si="4"/>
        <v>42061</v>
      </c>
      <c r="F63" s="13" t="str">
        <f t="shared" si="2"/>
        <v>J</v>
      </c>
    </row>
    <row r="64" spans="2:6">
      <c r="B64" s="62">
        <f t="shared" si="3"/>
        <v>42061</v>
      </c>
      <c r="C64" s="5">
        <f t="shared" si="0"/>
        <v>9</v>
      </c>
      <c r="D64" s="5" t="str">
        <f t="shared" si="1"/>
        <v/>
      </c>
      <c r="E64" s="49">
        <f t="shared" si="4"/>
        <v>42062</v>
      </c>
      <c r="F64" s="13" t="str">
        <f t="shared" si="2"/>
        <v>V</v>
      </c>
    </row>
    <row r="65" spans="2:6">
      <c r="B65" s="62">
        <f t="shared" si="3"/>
        <v>42062</v>
      </c>
      <c r="C65" s="5">
        <f t="shared" si="0"/>
        <v>9</v>
      </c>
      <c r="D65" s="5" t="str">
        <f t="shared" si="1"/>
        <v/>
      </c>
      <c r="E65" s="49">
        <f t="shared" si="4"/>
        <v>42063</v>
      </c>
      <c r="F65" s="13" t="str">
        <f t="shared" si="2"/>
        <v>s</v>
      </c>
    </row>
    <row r="66" spans="2:6">
      <c r="B66" s="62">
        <f t="shared" si="3"/>
        <v>42063</v>
      </c>
      <c r="C66" s="5">
        <f t="shared" si="0"/>
        <v>9</v>
      </c>
      <c r="D66" s="5" t="str">
        <f t="shared" si="1"/>
        <v/>
      </c>
      <c r="E66" s="49">
        <f t="shared" si="4"/>
        <v>42064</v>
      </c>
      <c r="F66" s="13" t="str">
        <f t="shared" si="2"/>
        <v>d</v>
      </c>
    </row>
    <row r="67" spans="2:6">
      <c r="B67" s="62">
        <f t="shared" si="3"/>
        <v>42064</v>
      </c>
      <c r="C67" s="5">
        <f t="shared" si="0"/>
        <v>9</v>
      </c>
      <c r="D67" s="5" t="str">
        <f t="shared" si="1"/>
        <v/>
      </c>
      <c r="E67" s="49">
        <f t="shared" si="4"/>
        <v>42065</v>
      </c>
      <c r="F67" s="13" t="str">
        <f t="shared" si="2"/>
        <v>L</v>
      </c>
    </row>
    <row r="68" spans="2:6">
      <c r="B68" s="62">
        <f t="shared" si="3"/>
        <v>42065</v>
      </c>
      <c r="C68" s="5">
        <f t="shared" si="0"/>
        <v>10</v>
      </c>
      <c r="D68" s="5" t="str">
        <f t="shared" si="1"/>
        <v/>
      </c>
      <c r="E68" s="49">
        <f t="shared" si="4"/>
        <v>42066</v>
      </c>
      <c r="F68" s="13" t="str">
        <f t="shared" si="2"/>
        <v>M</v>
      </c>
    </row>
    <row r="69" spans="2:6">
      <c r="B69" s="62">
        <f t="shared" si="3"/>
        <v>42066</v>
      </c>
      <c r="C69" s="5">
        <f t="shared" ref="C69:C132" si="6">WEEKNUM(B69,2)</f>
        <v>10</v>
      </c>
      <c r="D69" s="5" t="str">
        <f t="shared" ref="D69:D132" si="7">IF(ISERROR(VLOOKUP(E69,jfdate,1,TRUE)),"",IF(VLOOKUP(E69,jfdate,1,TRUE)=B69,"f",""))</f>
        <v/>
      </c>
      <c r="E69" s="49">
        <f t="shared" si="4"/>
        <v>42067</v>
      </c>
      <c r="F69" s="13" t="str">
        <f t="shared" ref="F69:F132" si="8">IF(D69="f","f",VLOOKUP(WEEKDAY(E69),jourabbrege,2,FALSE))</f>
        <v>M</v>
      </c>
    </row>
    <row r="70" spans="2:6">
      <c r="B70" s="62">
        <f t="shared" si="3"/>
        <v>42067</v>
      </c>
      <c r="C70" s="5">
        <f t="shared" si="6"/>
        <v>10</v>
      </c>
      <c r="D70" s="5" t="str">
        <f t="shared" si="7"/>
        <v/>
      </c>
      <c r="E70" s="49">
        <f t="shared" si="4"/>
        <v>42068</v>
      </c>
      <c r="F70" s="13" t="str">
        <f t="shared" si="8"/>
        <v>J</v>
      </c>
    </row>
    <row r="71" spans="2:6">
      <c r="B71" s="62">
        <f t="shared" ref="B71:B134" si="9">+B70+1</f>
        <v>42068</v>
      </c>
      <c r="C71" s="5">
        <f t="shared" si="6"/>
        <v>10</v>
      </c>
      <c r="D71" s="5" t="str">
        <f t="shared" si="7"/>
        <v/>
      </c>
      <c r="E71" s="49">
        <f t="shared" ref="E71:E134" si="10">+E70+1</f>
        <v>42069</v>
      </c>
      <c r="F71" s="13" t="str">
        <f t="shared" si="8"/>
        <v>V</v>
      </c>
    </row>
    <row r="72" spans="2:6">
      <c r="B72" s="62">
        <f t="shared" si="9"/>
        <v>42069</v>
      </c>
      <c r="C72" s="5">
        <f t="shared" si="6"/>
        <v>10</v>
      </c>
      <c r="D72" s="5" t="str">
        <f t="shared" si="7"/>
        <v/>
      </c>
      <c r="E72" s="49">
        <f t="shared" si="10"/>
        <v>42070</v>
      </c>
      <c r="F72" s="13" t="str">
        <f t="shared" si="8"/>
        <v>s</v>
      </c>
    </row>
    <row r="73" spans="2:6">
      <c r="B73" s="62">
        <f t="shared" si="9"/>
        <v>42070</v>
      </c>
      <c r="C73" s="5">
        <f t="shared" si="6"/>
        <v>10</v>
      </c>
      <c r="D73" s="5" t="str">
        <f t="shared" si="7"/>
        <v/>
      </c>
      <c r="E73" s="49">
        <f t="shared" si="10"/>
        <v>42071</v>
      </c>
      <c r="F73" s="13" t="str">
        <f t="shared" si="8"/>
        <v>d</v>
      </c>
    </row>
    <row r="74" spans="2:6">
      <c r="B74" s="62">
        <f t="shared" si="9"/>
        <v>42071</v>
      </c>
      <c r="C74" s="5">
        <f t="shared" si="6"/>
        <v>10</v>
      </c>
      <c r="D74" s="5" t="str">
        <f t="shared" si="7"/>
        <v/>
      </c>
      <c r="E74" s="49">
        <f t="shared" si="10"/>
        <v>42072</v>
      </c>
      <c r="F74" s="13" t="str">
        <f t="shared" si="8"/>
        <v>L</v>
      </c>
    </row>
    <row r="75" spans="2:6">
      <c r="B75" s="62">
        <f t="shared" si="9"/>
        <v>42072</v>
      </c>
      <c r="C75" s="5">
        <f t="shared" si="6"/>
        <v>11</v>
      </c>
      <c r="D75" s="5" t="str">
        <f t="shared" si="7"/>
        <v/>
      </c>
      <c r="E75" s="49">
        <f t="shared" si="10"/>
        <v>42073</v>
      </c>
      <c r="F75" s="13" t="str">
        <f t="shared" si="8"/>
        <v>M</v>
      </c>
    </row>
    <row r="76" spans="2:6">
      <c r="B76" s="62">
        <f t="shared" si="9"/>
        <v>42073</v>
      </c>
      <c r="C76" s="5">
        <f t="shared" si="6"/>
        <v>11</v>
      </c>
      <c r="D76" s="5" t="str">
        <f t="shared" si="7"/>
        <v/>
      </c>
      <c r="E76" s="49">
        <f t="shared" si="10"/>
        <v>42074</v>
      </c>
      <c r="F76" s="13" t="str">
        <f t="shared" si="8"/>
        <v>M</v>
      </c>
    </row>
    <row r="77" spans="2:6">
      <c r="B77" s="62">
        <f t="shared" si="9"/>
        <v>42074</v>
      </c>
      <c r="C77" s="5">
        <f t="shared" si="6"/>
        <v>11</v>
      </c>
      <c r="D77" s="5" t="str">
        <f t="shared" si="7"/>
        <v/>
      </c>
      <c r="E77" s="49">
        <f t="shared" si="10"/>
        <v>42075</v>
      </c>
      <c r="F77" s="13" t="str">
        <f t="shared" si="8"/>
        <v>J</v>
      </c>
    </row>
    <row r="78" spans="2:6">
      <c r="B78" s="62">
        <f t="shared" si="9"/>
        <v>42075</v>
      </c>
      <c r="C78" s="5">
        <f t="shared" si="6"/>
        <v>11</v>
      </c>
      <c r="D78" s="5" t="str">
        <f t="shared" si="7"/>
        <v/>
      </c>
      <c r="E78" s="49">
        <f t="shared" si="10"/>
        <v>42076</v>
      </c>
      <c r="F78" s="13" t="str">
        <f t="shared" si="8"/>
        <v>V</v>
      </c>
    </row>
    <row r="79" spans="2:6">
      <c r="B79" s="62">
        <f t="shared" si="9"/>
        <v>42076</v>
      </c>
      <c r="C79" s="5">
        <f t="shared" si="6"/>
        <v>11</v>
      </c>
      <c r="D79" s="5" t="str">
        <f t="shared" si="7"/>
        <v/>
      </c>
      <c r="E79" s="49">
        <f t="shared" si="10"/>
        <v>42077</v>
      </c>
      <c r="F79" s="13" t="str">
        <f t="shared" si="8"/>
        <v>s</v>
      </c>
    </row>
    <row r="80" spans="2:6">
      <c r="B80" s="62">
        <f t="shared" si="9"/>
        <v>42077</v>
      </c>
      <c r="C80" s="5">
        <f t="shared" si="6"/>
        <v>11</v>
      </c>
      <c r="D80" s="5" t="str">
        <f t="shared" si="7"/>
        <v/>
      </c>
      <c r="E80" s="49">
        <f t="shared" si="10"/>
        <v>42078</v>
      </c>
      <c r="F80" s="13" t="str">
        <f t="shared" si="8"/>
        <v>d</v>
      </c>
    </row>
    <row r="81" spans="2:6">
      <c r="B81" s="62">
        <f t="shared" si="9"/>
        <v>42078</v>
      </c>
      <c r="C81" s="5">
        <f t="shared" si="6"/>
        <v>11</v>
      </c>
      <c r="D81" s="5" t="str">
        <f t="shared" si="7"/>
        <v/>
      </c>
      <c r="E81" s="49">
        <f t="shared" si="10"/>
        <v>42079</v>
      </c>
      <c r="F81" s="13" t="str">
        <f t="shared" si="8"/>
        <v>L</v>
      </c>
    </row>
    <row r="82" spans="2:6">
      <c r="B82" s="62">
        <f t="shared" si="9"/>
        <v>42079</v>
      </c>
      <c r="C82" s="5">
        <f t="shared" si="6"/>
        <v>12</v>
      </c>
      <c r="D82" s="5" t="str">
        <f t="shared" si="7"/>
        <v/>
      </c>
      <c r="E82" s="49">
        <f t="shared" si="10"/>
        <v>42080</v>
      </c>
      <c r="F82" s="13" t="str">
        <f t="shared" si="8"/>
        <v>M</v>
      </c>
    </row>
    <row r="83" spans="2:6">
      <c r="B83" s="62">
        <f t="shared" si="9"/>
        <v>42080</v>
      </c>
      <c r="C83" s="5">
        <f t="shared" si="6"/>
        <v>12</v>
      </c>
      <c r="D83" s="5" t="str">
        <f t="shared" si="7"/>
        <v/>
      </c>
      <c r="E83" s="49">
        <f t="shared" si="10"/>
        <v>42081</v>
      </c>
      <c r="F83" s="13" t="str">
        <f t="shared" si="8"/>
        <v>M</v>
      </c>
    </row>
    <row r="84" spans="2:6">
      <c r="B84" s="62">
        <f t="shared" si="9"/>
        <v>42081</v>
      </c>
      <c r="C84" s="5">
        <f t="shared" si="6"/>
        <v>12</v>
      </c>
      <c r="D84" s="5" t="str">
        <f t="shared" si="7"/>
        <v/>
      </c>
      <c r="E84" s="49">
        <f t="shared" si="10"/>
        <v>42082</v>
      </c>
      <c r="F84" s="13" t="str">
        <f t="shared" si="8"/>
        <v>J</v>
      </c>
    </row>
    <row r="85" spans="2:6">
      <c r="B85" s="62">
        <f t="shared" si="9"/>
        <v>42082</v>
      </c>
      <c r="C85" s="5">
        <f t="shared" si="6"/>
        <v>12</v>
      </c>
      <c r="D85" s="5" t="str">
        <f t="shared" si="7"/>
        <v/>
      </c>
      <c r="E85" s="49">
        <f t="shared" si="10"/>
        <v>42083</v>
      </c>
      <c r="F85" s="13" t="str">
        <f t="shared" si="8"/>
        <v>V</v>
      </c>
    </row>
    <row r="86" spans="2:6">
      <c r="B86" s="62">
        <f t="shared" si="9"/>
        <v>42083</v>
      </c>
      <c r="C86" s="5">
        <f t="shared" si="6"/>
        <v>12</v>
      </c>
      <c r="D86" s="5" t="str">
        <f t="shared" si="7"/>
        <v/>
      </c>
      <c r="E86" s="49">
        <f t="shared" si="10"/>
        <v>42084</v>
      </c>
      <c r="F86" s="13" t="str">
        <f t="shared" si="8"/>
        <v>s</v>
      </c>
    </row>
    <row r="87" spans="2:6">
      <c r="B87" s="62">
        <f t="shared" si="9"/>
        <v>42084</v>
      </c>
      <c r="C87" s="5">
        <f t="shared" si="6"/>
        <v>12</v>
      </c>
      <c r="D87" s="5" t="str">
        <f t="shared" si="7"/>
        <v/>
      </c>
      <c r="E87" s="49">
        <f t="shared" si="10"/>
        <v>42085</v>
      </c>
      <c r="F87" s="13" t="str">
        <f t="shared" si="8"/>
        <v>d</v>
      </c>
    </row>
    <row r="88" spans="2:6">
      <c r="B88" s="62">
        <f t="shared" si="9"/>
        <v>42085</v>
      </c>
      <c r="C88" s="5">
        <f t="shared" si="6"/>
        <v>12</v>
      </c>
      <c r="D88" s="5" t="str">
        <f t="shared" si="7"/>
        <v/>
      </c>
      <c r="E88" s="49">
        <f t="shared" si="10"/>
        <v>42086</v>
      </c>
      <c r="F88" s="13" t="str">
        <f t="shared" si="8"/>
        <v>L</v>
      </c>
    </row>
    <row r="89" spans="2:6">
      <c r="B89" s="62">
        <f t="shared" si="9"/>
        <v>42086</v>
      </c>
      <c r="C89" s="5">
        <f t="shared" si="6"/>
        <v>13</v>
      </c>
      <c r="D89" s="5" t="str">
        <f t="shared" si="7"/>
        <v/>
      </c>
      <c r="E89" s="49">
        <f t="shared" si="10"/>
        <v>42087</v>
      </c>
      <c r="F89" s="13" t="str">
        <f t="shared" si="8"/>
        <v>M</v>
      </c>
    </row>
    <row r="90" spans="2:6">
      <c r="B90" s="62">
        <f t="shared" si="9"/>
        <v>42087</v>
      </c>
      <c r="C90" s="5">
        <f t="shared" si="6"/>
        <v>13</v>
      </c>
      <c r="D90" s="5" t="str">
        <f t="shared" si="7"/>
        <v/>
      </c>
      <c r="E90" s="49">
        <f t="shared" si="10"/>
        <v>42088</v>
      </c>
      <c r="F90" s="13" t="str">
        <f t="shared" si="8"/>
        <v>M</v>
      </c>
    </row>
    <row r="91" spans="2:6">
      <c r="B91" s="62">
        <f t="shared" si="9"/>
        <v>42088</v>
      </c>
      <c r="C91" s="5">
        <f t="shared" si="6"/>
        <v>13</v>
      </c>
      <c r="D91" s="5" t="str">
        <f t="shared" si="7"/>
        <v/>
      </c>
      <c r="E91" s="49">
        <f t="shared" si="10"/>
        <v>42089</v>
      </c>
      <c r="F91" s="13" t="str">
        <f t="shared" si="8"/>
        <v>J</v>
      </c>
    </row>
    <row r="92" spans="2:6">
      <c r="B92" s="62">
        <f t="shared" si="9"/>
        <v>42089</v>
      </c>
      <c r="C92" s="5">
        <f t="shared" si="6"/>
        <v>13</v>
      </c>
      <c r="D92" s="5" t="str">
        <f t="shared" si="7"/>
        <v/>
      </c>
      <c r="E92" s="49">
        <f t="shared" si="10"/>
        <v>42090</v>
      </c>
      <c r="F92" s="13" t="str">
        <f t="shared" si="8"/>
        <v>V</v>
      </c>
    </row>
    <row r="93" spans="2:6">
      <c r="B93" s="62">
        <f t="shared" si="9"/>
        <v>42090</v>
      </c>
      <c r="C93" s="5">
        <f t="shared" si="6"/>
        <v>13</v>
      </c>
      <c r="D93" s="5" t="str">
        <f t="shared" si="7"/>
        <v/>
      </c>
      <c r="E93" s="49">
        <f t="shared" si="10"/>
        <v>42091</v>
      </c>
      <c r="F93" s="13" t="str">
        <f t="shared" si="8"/>
        <v>s</v>
      </c>
    </row>
    <row r="94" spans="2:6">
      <c r="B94" s="62">
        <f t="shared" si="9"/>
        <v>42091</v>
      </c>
      <c r="C94" s="5">
        <f t="shared" si="6"/>
        <v>13</v>
      </c>
      <c r="D94" s="5" t="str">
        <f t="shared" si="7"/>
        <v/>
      </c>
      <c r="E94" s="49">
        <f t="shared" si="10"/>
        <v>42092</v>
      </c>
      <c r="F94" s="13" t="str">
        <f t="shared" si="8"/>
        <v>d</v>
      </c>
    </row>
    <row r="95" spans="2:6">
      <c r="B95" s="62">
        <f t="shared" si="9"/>
        <v>42092</v>
      </c>
      <c r="C95" s="5">
        <f t="shared" si="6"/>
        <v>13</v>
      </c>
      <c r="D95" s="5" t="str">
        <f t="shared" si="7"/>
        <v/>
      </c>
      <c r="E95" s="49">
        <f t="shared" si="10"/>
        <v>42093</v>
      </c>
      <c r="F95" s="13" t="str">
        <f t="shared" si="8"/>
        <v>L</v>
      </c>
    </row>
    <row r="96" spans="2:6">
      <c r="B96" s="62">
        <f t="shared" si="9"/>
        <v>42093</v>
      </c>
      <c r="C96" s="5">
        <f t="shared" si="6"/>
        <v>14</v>
      </c>
      <c r="D96" s="5" t="str">
        <f t="shared" si="7"/>
        <v/>
      </c>
      <c r="E96" s="49">
        <f t="shared" si="10"/>
        <v>42094</v>
      </c>
      <c r="F96" s="13" t="str">
        <f t="shared" si="8"/>
        <v>M</v>
      </c>
    </row>
    <row r="97" spans="2:6">
      <c r="B97" s="62">
        <f t="shared" si="9"/>
        <v>42094</v>
      </c>
      <c r="C97" s="5">
        <f t="shared" si="6"/>
        <v>14</v>
      </c>
      <c r="D97" s="5" t="str">
        <f t="shared" si="7"/>
        <v/>
      </c>
      <c r="E97" s="49">
        <f t="shared" si="10"/>
        <v>42095</v>
      </c>
      <c r="F97" s="13" t="str">
        <f t="shared" si="8"/>
        <v>M</v>
      </c>
    </row>
    <row r="98" spans="2:6">
      <c r="B98" s="62">
        <f t="shared" si="9"/>
        <v>42095</v>
      </c>
      <c r="C98" s="5">
        <f t="shared" si="6"/>
        <v>14</v>
      </c>
      <c r="D98" s="5" t="str">
        <f t="shared" si="7"/>
        <v/>
      </c>
      <c r="E98" s="49">
        <f t="shared" si="10"/>
        <v>42096</v>
      </c>
      <c r="F98" s="13" t="str">
        <f t="shared" si="8"/>
        <v>J</v>
      </c>
    </row>
    <row r="99" spans="2:6">
      <c r="B99" s="62">
        <f t="shared" si="9"/>
        <v>42096</v>
      </c>
      <c r="C99" s="5">
        <f t="shared" si="6"/>
        <v>14</v>
      </c>
      <c r="D99" s="5" t="str">
        <f t="shared" si="7"/>
        <v/>
      </c>
      <c r="E99" s="49">
        <f t="shared" si="10"/>
        <v>42097</v>
      </c>
      <c r="F99" s="13" t="str">
        <f t="shared" si="8"/>
        <v>V</v>
      </c>
    </row>
    <row r="100" spans="2:6">
      <c r="B100" s="62">
        <f t="shared" si="9"/>
        <v>42097</v>
      </c>
      <c r="C100" s="5">
        <f t="shared" si="6"/>
        <v>14</v>
      </c>
      <c r="D100" s="5" t="str">
        <f t="shared" si="7"/>
        <v/>
      </c>
      <c r="E100" s="49">
        <f t="shared" si="10"/>
        <v>42098</v>
      </c>
      <c r="F100" s="13" t="str">
        <f t="shared" si="8"/>
        <v>s</v>
      </c>
    </row>
    <row r="101" spans="2:6">
      <c r="B101" s="62">
        <f t="shared" si="9"/>
        <v>42098</v>
      </c>
      <c r="C101" s="5">
        <f t="shared" si="6"/>
        <v>14</v>
      </c>
      <c r="D101" s="5" t="str">
        <f t="shared" si="7"/>
        <v/>
      </c>
      <c r="E101" s="49">
        <f t="shared" si="10"/>
        <v>42099</v>
      </c>
      <c r="F101" s="13" t="str">
        <f t="shared" si="8"/>
        <v>d</v>
      </c>
    </row>
    <row r="102" spans="2:6">
      <c r="B102" s="62">
        <f t="shared" si="9"/>
        <v>42099</v>
      </c>
      <c r="C102" s="5">
        <f t="shared" si="6"/>
        <v>14</v>
      </c>
      <c r="D102" s="5" t="str">
        <f t="shared" si="7"/>
        <v/>
      </c>
      <c r="E102" s="49">
        <f t="shared" si="10"/>
        <v>42100</v>
      </c>
      <c r="F102" s="13" t="str">
        <f t="shared" si="8"/>
        <v>L</v>
      </c>
    </row>
    <row r="103" spans="2:6">
      <c r="B103" s="62">
        <f t="shared" si="9"/>
        <v>42100</v>
      </c>
      <c r="C103" s="5">
        <f t="shared" si="6"/>
        <v>15</v>
      </c>
      <c r="D103" s="5" t="str">
        <f t="shared" si="7"/>
        <v/>
      </c>
      <c r="E103" s="49">
        <f t="shared" si="10"/>
        <v>42101</v>
      </c>
      <c r="F103" s="13" t="str">
        <f t="shared" si="8"/>
        <v>M</v>
      </c>
    </row>
    <row r="104" spans="2:6">
      <c r="B104" s="62">
        <f t="shared" si="9"/>
        <v>42101</v>
      </c>
      <c r="C104" s="5">
        <f t="shared" si="6"/>
        <v>15</v>
      </c>
      <c r="D104" s="5" t="str">
        <f t="shared" si="7"/>
        <v/>
      </c>
      <c r="E104" s="49">
        <f t="shared" si="10"/>
        <v>42102</v>
      </c>
      <c r="F104" s="13" t="str">
        <f t="shared" si="8"/>
        <v>M</v>
      </c>
    </row>
    <row r="105" spans="2:6">
      <c r="B105" s="62">
        <f t="shared" si="9"/>
        <v>42102</v>
      </c>
      <c r="C105" s="5">
        <f t="shared" si="6"/>
        <v>15</v>
      </c>
      <c r="D105" s="5" t="str">
        <f t="shared" si="7"/>
        <v/>
      </c>
      <c r="E105" s="49">
        <f t="shared" si="10"/>
        <v>42103</v>
      </c>
      <c r="F105" s="13" t="str">
        <f t="shared" si="8"/>
        <v>J</v>
      </c>
    </row>
    <row r="106" spans="2:6">
      <c r="B106" s="62">
        <f t="shared" si="9"/>
        <v>42103</v>
      </c>
      <c r="C106" s="5">
        <f t="shared" si="6"/>
        <v>15</v>
      </c>
      <c r="D106" s="5" t="str">
        <f t="shared" si="7"/>
        <v/>
      </c>
      <c r="E106" s="49">
        <f t="shared" si="10"/>
        <v>42104</v>
      </c>
      <c r="F106" s="13" t="str">
        <f t="shared" si="8"/>
        <v>V</v>
      </c>
    </row>
    <row r="107" spans="2:6">
      <c r="B107" s="62">
        <f t="shared" si="9"/>
        <v>42104</v>
      </c>
      <c r="C107" s="5">
        <f t="shared" si="6"/>
        <v>15</v>
      </c>
      <c r="D107" s="5" t="str">
        <f t="shared" si="7"/>
        <v/>
      </c>
      <c r="E107" s="49">
        <f t="shared" si="10"/>
        <v>42105</v>
      </c>
      <c r="F107" s="13" t="str">
        <f t="shared" si="8"/>
        <v>s</v>
      </c>
    </row>
    <row r="108" spans="2:6">
      <c r="B108" s="62">
        <f t="shared" si="9"/>
        <v>42105</v>
      </c>
      <c r="C108" s="5">
        <f t="shared" si="6"/>
        <v>15</v>
      </c>
      <c r="D108" s="5" t="str">
        <f t="shared" si="7"/>
        <v/>
      </c>
      <c r="E108" s="49">
        <f t="shared" si="10"/>
        <v>42106</v>
      </c>
      <c r="F108" s="13" t="str">
        <f t="shared" si="8"/>
        <v>d</v>
      </c>
    </row>
    <row r="109" spans="2:6">
      <c r="B109" s="62">
        <f t="shared" si="9"/>
        <v>42106</v>
      </c>
      <c r="C109" s="5">
        <f t="shared" si="6"/>
        <v>15</v>
      </c>
      <c r="D109" s="5" t="str">
        <f t="shared" si="7"/>
        <v/>
      </c>
      <c r="E109" s="49">
        <f t="shared" si="10"/>
        <v>42107</v>
      </c>
      <c r="F109" s="13" t="str">
        <f t="shared" si="8"/>
        <v>L</v>
      </c>
    </row>
    <row r="110" spans="2:6">
      <c r="B110" s="62">
        <f t="shared" si="9"/>
        <v>42107</v>
      </c>
      <c r="C110" s="5">
        <f t="shared" si="6"/>
        <v>16</v>
      </c>
      <c r="D110" s="5" t="str">
        <f t="shared" si="7"/>
        <v/>
      </c>
      <c r="E110" s="49">
        <f t="shared" si="10"/>
        <v>42108</v>
      </c>
      <c r="F110" s="13" t="str">
        <f t="shared" si="8"/>
        <v>M</v>
      </c>
    </row>
    <row r="111" spans="2:6">
      <c r="B111" s="62">
        <f t="shared" si="9"/>
        <v>42108</v>
      </c>
      <c r="C111" s="5">
        <f t="shared" si="6"/>
        <v>16</v>
      </c>
      <c r="D111" s="5" t="str">
        <f t="shared" si="7"/>
        <v/>
      </c>
      <c r="E111" s="49">
        <f t="shared" si="10"/>
        <v>42109</v>
      </c>
      <c r="F111" s="13" t="str">
        <f t="shared" si="8"/>
        <v>M</v>
      </c>
    </row>
    <row r="112" spans="2:6">
      <c r="B112" s="62">
        <f t="shared" si="9"/>
        <v>42109</v>
      </c>
      <c r="C112" s="5">
        <f t="shared" si="6"/>
        <v>16</v>
      </c>
      <c r="D112" s="5" t="str">
        <f t="shared" si="7"/>
        <v/>
      </c>
      <c r="E112" s="49">
        <f t="shared" si="10"/>
        <v>42110</v>
      </c>
      <c r="F112" s="13" t="str">
        <f t="shared" si="8"/>
        <v>J</v>
      </c>
    </row>
    <row r="113" spans="2:6">
      <c r="B113" s="62">
        <f t="shared" si="9"/>
        <v>42110</v>
      </c>
      <c r="C113" s="5">
        <f t="shared" si="6"/>
        <v>16</v>
      </c>
      <c r="D113" s="5" t="str">
        <f t="shared" si="7"/>
        <v/>
      </c>
      <c r="E113" s="49">
        <f t="shared" si="10"/>
        <v>42111</v>
      </c>
      <c r="F113" s="13" t="str">
        <f t="shared" si="8"/>
        <v>V</v>
      </c>
    </row>
    <row r="114" spans="2:6">
      <c r="B114" s="62">
        <f t="shared" si="9"/>
        <v>42111</v>
      </c>
      <c r="C114" s="5">
        <f t="shared" si="6"/>
        <v>16</v>
      </c>
      <c r="D114" s="5" t="str">
        <f t="shared" si="7"/>
        <v/>
      </c>
      <c r="E114" s="49">
        <f t="shared" si="10"/>
        <v>42112</v>
      </c>
      <c r="F114" s="13" t="str">
        <f t="shared" si="8"/>
        <v>s</v>
      </c>
    </row>
    <row r="115" spans="2:6">
      <c r="B115" s="62">
        <f t="shared" si="9"/>
        <v>42112</v>
      </c>
      <c r="C115" s="5">
        <f t="shared" si="6"/>
        <v>16</v>
      </c>
      <c r="D115" s="5" t="str">
        <f t="shared" si="7"/>
        <v/>
      </c>
      <c r="E115" s="49">
        <f t="shared" si="10"/>
        <v>42113</v>
      </c>
      <c r="F115" s="13" t="str">
        <f t="shared" si="8"/>
        <v>d</v>
      </c>
    </row>
    <row r="116" spans="2:6">
      <c r="B116" s="62">
        <f t="shared" si="9"/>
        <v>42113</v>
      </c>
      <c r="C116" s="5">
        <f t="shared" si="6"/>
        <v>16</v>
      </c>
      <c r="D116" s="5" t="str">
        <f t="shared" si="7"/>
        <v/>
      </c>
      <c r="E116" s="49">
        <f t="shared" si="10"/>
        <v>42114</v>
      </c>
      <c r="F116" s="13" t="str">
        <f t="shared" si="8"/>
        <v>L</v>
      </c>
    </row>
    <row r="117" spans="2:6">
      <c r="B117" s="62">
        <f t="shared" si="9"/>
        <v>42114</v>
      </c>
      <c r="C117" s="5">
        <f t="shared" si="6"/>
        <v>17</v>
      </c>
      <c r="D117" s="5" t="str">
        <f t="shared" si="7"/>
        <v/>
      </c>
      <c r="E117" s="49">
        <f t="shared" si="10"/>
        <v>42115</v>
      </c>
      <c r="F117" s="13" t="str">
        <f t="shared" si="8"/>
        <v>M</v>
      </c>
    </row>
    <row r="118" spans="2:6">
      <c r="B118" s="62">
        <f t="shared" si="9"/>
        <v>42115</v>
      </c>
      <c r="C118" s="5">
        <f t="shared" si="6"/>
        <v>17</v>
      </c>
      <c r="D118" s="5" t="str">
        <f t="shared" si="7"/>
        <v/>
      </c>
      <c r="E118" s="49">
        <f t="shared" si="10"/>
        <v>42116</v>
      </c>
      <c r="F118" s="13" t="str">
        <f t="shared" si="8"/>
        <v>M</v>
      </c>
    </row>
    <row r="119" spans="2:6">
      <c r="B119" s="62">
        <f t="shared" si="9"/>
        <v>42116</v>
      </c>
      <c r="C119" s="5">
        <f t="shared" si="6"/>
        <v>17</v>
      </c>
      <c r="D119" s="5" t="str">
        <f t="shared" si="7"/>
        <v/>
      </c>
      <c r="E119" s="49">
        <f t="shared" si="10"/>
        <v>42117</v>
      </c>
      <c r="F119" s="13" t="str">
        <f t="shared" si="8"/>
        <v>J</v>
      </c>
    </row>
    <row r="120" spans="2:6">
      <c r="B120" s="62">
        <f t="shared" si="9"/>
        <v>42117</v>
      </c>
      <c r="C120" s="5">
        <f t="shared" si="6"/>
        <v>17</v>
      </c>
      <c r="D120" s="5" t="str">
        <f t="shared" si="7"/>
        <v/>
      </c>
      <c r="E120" s="49">
        <f t="shared" si="10"/>
        <v>42118</v>
      </c>
      <c r="F120" s="13" t="str">
        <f t="shared" si="8"/>
        <v>V</v>
      </c>
    </row>
    <row r="121" spans="2:6">
      <c r="B121" s="62">
        <f t="shared" si="9"/>
        <v>42118</v>
      </c>
      <c r="C121" s="5">
        <f t="shared" si="6"/>
        <v>17</v>
      </c>
      <c r="D121" s="5" t="str">
        <f t="shared" si="7"/>
        <v/>
      </c>
      <c r="E121" s="49">
        <f t="shared" si="10"/>
        <v>42119</v>
      </c>
      <c r="F121" s="13" t="str">
        <f t="shared" si="8"/>
        <v>s</v>
      </c>
    </row>
    <row r="122" spans="2:6">
      <c r="B122" s="62">
        <f t="shared" si="9"/>
        <v>42119</v>
      </c>
      <c r="C122" s="5">
        <f t="shared" si="6"/>
        <v>17</v>
      </c>
      <c r="D122" s="5" t="str">
        <f t="shared" si="7"/>
        <v/>
      </c>
      <c r="E122" s="49">
        <f t="shared" si="10"/>
        <v>42120</v>
      </c>
      <c r="F122" s="13" t="str">
        <f t="shared" si="8"/>
        <v>d</v>
      </c>
    </row>
    <row r="123" spans="2:6">
      <c r="B123" s="62">
        <f t="shared" si="9"/>
        <v>42120</v>
      </c>
      <c r="C123" s="5">
        <f t="shared" si="6"/>
        <v>17</v>
      </c>
      <c r="D123" s="5" t="str">
        <f t="shared" si="7"/>
        <v/>
      </c>
      <c r="E123" s="49">
        <f t="shared" si="10"/>
        <v>42121</v>
      </c>
      <c r="F123" s="13" t="str">
        <f t="shared" si="8"/>
        <v>L</v>
      </c>
    </row>
    <row r="124" spans="2:6">
      <c r="B124" s="62">
        <f t="shared" si="9"/>
        <v>42121</v>
      </c>
      <c r="C124" s="5">
        <f t="shared" si="6"/>
        <v>18</v>
      </c>
      <c r="D124" s="5" t="str">
        <f t="shared" si="7"/>
        <v/>
      </c>
      <c r="E124" s="49">
        <f t="shared" si="10"/>
        <v>42122</v>
      </c>
      <c r="F124" s="13" t="str">
        <f t="shared" si="8"/>
        <v>M</v>
      </c>
    </row>
    <row r="125" spans="2:6">
      <c r="B125" s="62">
        <f t="shared" si="9"/>
        <v>42122</v>
      </c>
      <c r="C125" s="5">
        <f t="shared" si="6"/>
        <v>18</v>
      </c>
      <c r="D125" s="5" t="str">
        <f t="shared" si="7"/>
        <v/>
      </c>
      <c r="E125" s="49">
        <f t="shared" si="10"/>
        <v>42123</v>
      </c>
      <c r="F125" s="13" t="str">
        <f t="shared" si="8"/>
        <v>M</v>
      </c>
    </row>
    <row r="126" spans="2:6">
      <c r="B126" s="62">
        <f t="shared" si="9"/>
        <v>42123</v>
      </c>
      <c r="C126" s="5">
        <f t="shared" si="6"/>
        <v>18</v>
      </c>
      <c r="D126" s="5" t="str">
        <f t="shared" si="7"/>
        <v/>
      </c>
      <c r="E126" s="49">
        <f t="shared" si="10"/>
        <v>42124</v>
      </c>
      <c r="F126" s="13" t="str">
        <f t="shared" si="8"/>
        <v>J</v>
      </c>
    </row>
    <row r="127" spans="2:6">
      <c r="B127" s="62">
        <f t="shared" si="9"/>
        <v>42124</v>
      </c>
      <c r="C127" s="5">
        <f t="shared" si="6"/>
        <v>18</v>
      </c>
      <c r="D127" s="5" t="str">
        <f t="shared" si="7"/>
        <v/>
      </c>
      <c r="E127" s="49">
        <f t="shared" si="10"/>
        <v>42125</v>
      </c>
      <c r="F127" s="13" t="str">
        <f t="shared" si="8"/>
        <v>V</v>
      </c>
    </row>
    <row r="128" spans="2:6">
      <c r="B128" s="62">
        <f t="shared" si="9"/>
        <v>42125</v>
      </c>
      <c r="C128" s="5">
        <f t="shared" si="6"/>
        <v>18</v>
      </c>
      <c r="D128" s="5" t="str">
        <f t="shared" si="7"/>
        <v/>
      </c>
      <c r="E128" s="49">
        <f t="shared" si="10"/>
        <v>42126</v>
      </c>
      <c r="F128" s="13" t="str">
        <f t="shared" si="8"/>
        <v>s</v>
      </c>
    </row>
    <row r="129" spans="2:6">
      <c r="B129" s="62">
        <f t="shared" si="9"/>
        <v>42126</v>
      </c>
      <c r="C129" s="5">
        <f t="shared" si="6"/>
        <v>18</v>
      </c>
      <c r="D129" s="5" t="str">
        <f t="shared" si="7"/>
        <v/>
      </c>
      <c r="E129" s="49">
        <f t="shared" si="10"/>
        <v>42127</v>
      </c>
      <c r="F129" s="13" t="str">
        <f t="shared" si="8"/>
        <v>d</v>
      </c>
    </row>
    <row r="130" spans="2:6">
      <c r="B130" s="62">
        <f t="shared" si="9"/>
        <v>42127</v>
      </c>
      <c r="C130" s="5">
        <f t="shared" si="6"/>
        <v>18</v>
      </c>
      <c r="D130" s="5" t="str">
        <f t="shared" si="7"/>
        <v/>
      </c>
      <c r="E130" s="49">
        <f t="shared" si="10"/>
        <v>42128</v>
      </c>
      <c r="F130" s="13" t="str">
        <f t="shared" si="8"/>
        <v>L</v>
      </c>
    </row>
    <row r="131" spans="2:6">
      <c r="B131" s="62">
        <f t="shared" si="9"/>
        <v>42128</v>
      </c>
      <c r="C131" s="5">
        <f t="shared" si="6"/>
        <v>19</v>
      </c>
      <c r="D131" s="5" t="str">
        <f t="shared" si="7"/>
        <v/>
      </c>
      <c r="E131" s="49">
        <f t="shared" si="10"/>
        <v>42129</v>
      </c>
      <c r="F131" s="13" t="str">
        <f t="shared" si="8"/>
        <v>M</v>
      </c>
    </row>
    <row r="132" spans="2:6">
      <c r="B132" s="62">
        <f t="shared" si="9"/>
        <v>42129</v>
      </c>
      <c r="C132" s="5">
        <f t="shared" si="6"/>
        <v>19</v>
      </c>
      <c r="D132" s="5" t="str">
        <f t="shared" si="7"/>
        <v/>
      </c>
      <c r="E132" s="49">
        <f t="shared" si="10"/>
        <v>42130</v>
      </c>
      <c r="F132" s="13" t="str">
        <f t="shared" si="8"/>
        <v>M</v>
      </c>
    </row>
    <row r="133" spans="2:6">
      <c r="B133" s="62">
        <f t="shared" si="9"/>
        <v>42130</v>
      </c>
      <c r="C133" s="5">
        <f t="shared" ref="C133:C196" si="11">WEEKNUM(B133,2)</f>
        <v>19</v>
      </c>
      <c r="D133" s="5" t="str">
        <f t="shared" ref="D133:D196" si="12">IF(ISERROR(VLOOKUP(E133,jfdate,1,TRUE)),"",IF(VLOOKUP(E133,jfdate,1,TRUE)=B133,"f",""))</f>
        <v/>
      </c>
      <c r="E133" s="49">
        <f t="shared" si="10"/>
        <v>42131</v>
      </c>
      <c r="F133" s="13" t="str">
        <f t="shared" ref="F133:F196" si="13">IF(D133="f","f",VLOOKUP(WEEKDAY(E133),jourabbrege,2,FALSE))</f>
        <v>J</v>
      </c>
    </row>
    <row r="134" spans="2:6">
      <c r="B134" s="62">
        <f t="shared" si="9"/>
        <v>42131</v>
      </c>
      <c r="C134" s="5">
        <f t="shared" si="11"/>
        <v>19</v>
      </c>
      <c r="D134" s="5" t="str">
        <f t="shared" si="12"/>
        <v/>
      </c>
      <c r="E134" s="49">
        <f t="shared" si="10"/>
        <v>42132</v>
      </c>
      <c r="F134" s="13" t="str">
        <f t="shared" si="13"/>
        <v>V</v>
      </c>
    </row>
    <row r="135" spans="2:6">
      <c r="B135" s="62">
        <f t="shared" ref="B135:B198" si="14">+B134+1</f>
        <v>42132</v>
      </c>
      <c r="C135" s="5">
        <f t="shared" si="11"/>
        <v>19</v>
      </c>
      <c r="D135" s="5" t="str">
        <f t="shared" si="12"/>
        <v/>
      </c>
      <c r="E135" s="49">
        <f t="shared" ref="E135:E198" si="15">+E134+1</f>
        <v>42133</v>
      </c>
      <c r="F135" s="13" t="str">
        <f t="shared" si="13"/>
        <v>s</v>
      </c>
    </row>
    <row r="136" spans="2:6">
      <c r="B136" s="62">
        <f t="shared" si="14"/>
        <v>42133</v>
      </c>
      <c r="C136" s="5">
        <f t="shared" si="11"/>
        <v>19</v>
      </c>
      <c r="D136" s="5" t="str">
        <f t="shared" si="12"/>
        <v/>
      </c>
      <c r="E136" s="49">
        <f t="shared" si="15"/>
        <v>42134</v>
      </c>
      <c r="F136" s="13" t="str">
        <f t="shared" si="13"/>
        <v>d</v>
      </c>
    </row>
    <row r="137" spans="2:6">
      <c r="B137" s="62">
        <f t="shared" si="14"/>
        <v>42134</v>
      </c>
      <c r="C137" s="5">
        <f t="shared" si="11"/>
        <v>19</v>
      </c>
      <c r="D137" s="5" t="str">
        <f t="shared" si="12"/>
        <v/>
      </c>
      <c r="E137" s="49">
        <f t="shared" si="15"/>
        <v>42135</v>
      </c>
      <c r="F137" s="13" t="str">
        <f t="shared" si="13"/>
        <v>L</v>
      </c>
    </row>
    <row r="138" spans="2:6">
      <c r="B138" s="62">
        <f t="shared" si="14"/>
        <v>42135</v>
      </c>
      <c r="C138" s="5">
        <f t="shared" si="11"/>
        <v>20</v>
      </c>
      <c r="D138" s="5" t="str">
        <f t="shared" si="12"/>
        <v/>
      </c>
      <c r="E138" s="49">
        <f t="shared" si="15"/>
        <v>42136</v>
      </c>
      <c r="F138" s="13" t="str">
        <f t="shared" si="13"/>
        <v>M</v>
      </c>
    </row>
    <row r="139" spans="2:6">
      <c r="B139" s="62">
        <f t="shared" si="14"/>
        <v>42136</v>
      </c>
      <c r="C139" s="5">
        <f t="shared" si="11"/>
        <v>20</v>
      </c>
      <c r="D139" s="5" t="str">
        <f t="shared" si="12"/>
        <v/>
      </c>
      <c r="E139" s="49">
        <f t="shared" si="15"/>
        <v>42137</v>
      </c>
      <c r="F139" s="13" t="str">
        <f t="shared" si="13"/>
        <v>M</v>
      </c>
    </row>
    <row r="140" spans="2:6">
      <c r="B140" s="62">
        <f t="shared" si="14"/>
        <v>42137</v>
      </c>
      <c r="C140" s="5">
        <f t="shared" si="11"/>
        <v>20</v>
      </c>
      <c r="D140" s="5" t="str">
        <f t="shared" si="12"/>
        <v/>
      </c>
      <c r="E140" s="49">
        <f t="shared" si="15"/>
        <v>42138</v>
      </c>
      <c r="F140" s="13" t="str">
        <f t="shared" si="13"/>
        <v>J</v>
      </c>
    </row>
    <row r="141" spans="2:6">
      <c r="B141" s="62">
        <f t="shared" si="14"/>
        <v>42138</v>
      </c>
      <c r="C141" s="5">
        <f t="shared" si="11"/>
        <v>20</v>
      </c>
      <c r="D141" s="5" t="str">
        <f t="shared" si="12"/>
        <v/>
      </c>
      <c r="E141" s="49">
        <f t="shared" si="15"/>
        <v>42139</v>
      </c>
      <c r="F141" s="13" t="str">
        <f t="shared" si="13"/>
        <v>V</v>
      </c>
    </row>
    <row r="142" spans="2:6">
      <c r="B142" s="62">
        <f t="shared" si="14"/>
        <v>42139</v>
      </c>
      <c r="C142" s="5">
        <f t="shared" si="11"/>
        <v>20</v>
      </c>
      <c r="D142" s="5" t="str">
        <f t="shared" si="12"/>
        <v/>
      </c>
      <c r="E142" s="49">
        <f t="shared" si="15"/>
        <v>42140</v>
      </c>
      <c r="F142" s="13" t="str">
        <f t="shared" si="13"/>
        <v>s</v>
      </c>
    </row>
    <row r="143" spans="2:6">
      <c r="B143" s="62">
        <f t="shared" si="14"/>
        <v>42140</v>
      </c>
      <c r="C143" s="5">
        <f t="shared" si="11"/>
        <v>20</v>
      </c>
      <c r="D143" s="5" t="str">
        <f t="shared" si="12"/>
        <v/>
      </c>
      <c r="E143" s="49">
        <f t="shared" si="15"/>
        <v>42141</v>
      </c>
      <c r="F143" s="13" t="str">
        <f t="shared" si="13"/>
        <v>d</v>
      </c>
    </row>
    <row r="144" spans="2:6">
      <c r="B144" s="62">
        <f t="shared" si="14"/>
        <v>42141</v>
      </c>
      <c r="C144" s="5">
        <f t="shared" si="11"/>
        <v>20</v>
      </c>
      <c r="D144" s="5" t="str">
        <f t="shared" si="12"/>
        <v/>
      </c>
      <c r="E144" s="49">
        <f t="shared" si="15"/>
        <v>42142</v>
      </c>
      <c r="F144" s="13" t="str">
        <f t="shared" si="13"/>
        <v>L</v>
      </c>
    </row>
    <row r="145" spans="2:6">
      <c r="B145" s="62">
        <f t="shared" si="14"/>
        <v>42142</v>
      </c>
      <c r="C145" s="5">
        <f t="shared" si="11"/>
        <v>21</v>
      </c>
      <c r="D145" s="5" t="str">
        <f t="shared" si="12"/>
        <v/>
      </c>
      <c r="E145" s="49">
        <f t="shared" si="15"/>
        <v>42143</v>
      </c>
      <c r="F145" s="13" t="str">
        <f t="shared" si="13"/>
        <v>M</v>
      </c>
    </row>
    <row r="146" spans="2:6">
      <c r="B146" s="62">
        <f t="shared" si="14"/>
        <v>42143</v>
      </c>
      <c r="C146" s="5">
        <f t="shared" si="11"/>
        <v>21</v>
      </c>
      <c r="D146" s="5" t="str">
        <f t="shared" si="12"/>
        <v/>
      </c>
      <c r="E146" s="49">
        <f t="shared" si="15"/>
        <v>42144</v>
      </c>
      <c r="F146" s="13" t="str">
        <f t="shared" si="13"/>
        <v>M</v>
      </c>
    </row>
    <row r="147" spans="2:6">
      <c r="B147" s="62">
        <f t="shared" si="14"/>
        <v>42144</v>
      </c>
      <c r="C147" s="5">
        <f t="shared" si="11"/>
        <v>21</v>
      </c>
      <c r="D147" s="5" t="str">
        <f t="shared" si="12"/>
        <v/>
      </c>
      <c r="E147" s="49">
        <f t="shared" si="15"/>
        <v>42145</v>
      </c>
      <c r="F147" s="13" t="str">
        <f t="shared" si="13"/>
        <v>J</v>
      </c>
    </row>
    <row r="148" spans="2:6">
      <c r="B148" s="62">
        <f t="shared" si="14"/>
        <v>42145</v>
      </c>
      <c r="C148" s="5">
        <f t="shared" si="11"/>
        <v>21</v>
      </c>
      <c r="D148" s="5" t="str">
        <f t="shared" si="12"/>
        <v/>
      </c>
      <c r="E148" s="49">
        <f t="shared" si="15"/>
        <v>42146</v>
      </c>
      <c r="F148" s="13" t="str">
        <f t="shared" si="13"/>
        <v>V</v>
      </c>
    </row>
    <row r="149" spans="2:6">
      <c r="B149" s="62">
        <f t="shared" si="14"/>
        <v>42146</v>
      </c>
      <c r="C149" s="5">
        <f t="shared" si="11"/>
        <v>21</v>
      </c>
      <c r="D149" s="5" t="str">
        <f t="shared" si="12"/>
        <v/>
      </c>
      <c r="E149" s="49">
        <f t="shared" si="15"/>
        <v>42147</v>
      </c>
      <c r="F149" s="13" t="str">
        <f t="shared" si="13"/>
        <v>s</v>
      </c>
    </row>
    <row r="150" spans="2:6">
      <c r="B150" s="62">
        <f t="shared" si="14"/>
        <v>42147</v>
      </c>
      <c r="C150" s="5">
        <f t="shared" si="11"/>
        <v>21</v>
      </c>
      <c r="D150" s="5" t="str">
        <f t="shared" si="12"/>
        <v/>
      </c>
      <c r="E150" s="49">
        <f t="shared" si="15"/>
        <v>42148</v>
      </c>
      <c r="F150" s="13" t="str">
        <f t="shared" si="13"/>
        <v>d</v>
      </c>
    </row>
    <row r="151" spans="2:6">
      <c r="B151" s="62">
        <f t="shared" si="14"/>
        <v>42148</v>
      </c>
      <c r="C151" s="5">
        <f t="shared" si="11"/>
        <v>21</v>
      </c>
      <c r="D151" s="5" t="str">
        <f t="shared" si="12"/>
        <v/>
      </c>
      <c r="E151" s="49">
        <f t="shared" si="15"/>
        <v>42149</v>
      </c>
      <c r="F151" s="13" t="str">
        <f t="shared" si="13"/>
        <v>L</v>
      </c>
    </row>
    <row r="152" spans="2:6">
      <c r="B152" s="62">
        <f t="shared" si="14"/>
        <v>42149</v>
      </c>
      <c r="C152" s="5">
        <f t="shared" si="11"/>
        <v>22</v>
      </c>
      <c r="D152" s="5" t="str">
        <f t="shared" si="12"/>
        <v/>
      </c>
      <c r="E152" s="49">
        <f t="shared" si="15"/>
        <v>42150</v>
      </c>
      <c r="F152" s="13" t="str">
        <f t="shared" si="13"/>
        <v>M</v>
      </c>
    </row>
    <row r="153" spans="2:6">
      <c r="B153" s="62">
        <f t="shared" si="14"/>
        <v>42150</v>
      </c>
      <c r="C153" s="5">
        <f t="shared" si="11"/>
        <v>22</v>
      </c>
      <c r="D153" s="5" t="str">
        <f t="shared" si="12"/>
        <v/>
      </c>
      <c r="E153" s="49">
        <f t="shared" si="15"/>
        <v>42151</v>
      </c>
      <c r="F153" s="13" t="str">
        <f t="shared" si="13"/>
        <v>M</v>
      </c>
    </row>
    <row r="154" spans="2:6">
      <c r="B154" s="62">
        <f t="shared" si="14"/>
        <v>42151</v>
      </c>
      <c r="C154" s="5">
        <f t="shared" si="11"/>
        <v>22</v>
      </c>
      <c r="D154" s="5" t="str">
        <f t="shared" si="12"/>
        <v/>
      </c>
      <c r="E154" s="49">
        <f t="shared" si="15"/>
        <v>42152</v>
      </c>
      <c r="F154" s="13" t="str">
        <f t="shared" si="13"/>
        <v>J</v>
      </c>
    </row>
    <row r="155" spans="2:6">
      <c r="B155" s="62">
        <f t="shared" si="14"/>
        <v>42152</v>
      </c>
      <c r="C155" s="5">
        <f t="shared" si="11"/>
        <v>22</v>
      </c>
      <c r="D155" s="5" t="str">
        <f t="shared" si="12"/>
        <v/>
      </c>
      <c r="E155" s="49">
        <f t="shared" si="15"/>
        <v>42153</v>
      </c>
      <c r="F155" s="13" t="str">
        <f t="shared" si="13"/>
        <v>V</v>
      </c>
    </row>
    <row r="156" spans="2:6">
      <c r="B156" s="62">
        <f t="shared" si="14"/>
        <v>42153</v>
      </c>
      <c r="C156" s="5">
        <f t="shared" si="11"/>
        <v>22</v>
      </c>
      <c r="D156" s="5" t="str">
        <f t="shared" si="12"/>
        <v/>
      </c>
      <c r="E156" s="49">
        <f t="shared" si="15"/>
        <v>42154</v>
      </c>
      <c r="F156" s="13" t="str">
        <f t="shared" si="13"/>
        <v>s</v>
      </c>
    </row>
    <row r="157" spans="2:6">
      <c r="B157" s="62">
        <f t="shared" si="14"/>
        <v>42154</v>
      </c>
      <c r="C157" s="5">
        <f t="shared" si="11"/>
        <v>22</v>
      </c>
      <c r="D157" s="5" t="str">
        <f t="shared" si="12"/>
        <v/>
      </c>
      <c r="E157" s="49">
        <f t="shared" si="15"/>
        <v>42155</v>
      </c>
      <c r="F157" s="13" t="str">
        <f t="shared" si="13"/>
        <v>d</v>
      </c>
    </row>
    <row r="158" spans="2:6">
      <c r="B158" s="62">
        <f t="shared" si="14"/>
        <v>42155</v>
      </c>
      <c r="C158" s="5">
        <f t="shared" si="11"/>
        <v>22</v>
      </c>
      <c r="D158" s="5" t="str">
        <f t="shared" si="12"/>
        <v/>
      </c>
      <c r="E158" s="49">
        <f t="shared" si="15"/>
        <v>42156</v>
      </c>
      <c r="F158" s="13" t="str">
        <f t="shared" si="13"/>
        <v>L</v>
      </c>
    </row>
    <row r="159" spans="2:6">
      <c r="B159" s="62">
        <f t="shared" si="14"/>
        <v>42156</v>
      </c>
      <c r="C159" s="5">
        <f t="shared" si="11"/>
        <v>23</v>
      </c>
      <c r="D159" s="5" t="str">
        <f t="shared" si="12"/>
        <v/>
      </c>
      <c r="E159" s="49">
        <f t="shared" si="15"/>
        <v>42157</v>
      </c>
      <c r="F159" s="13" t="str">
        <f t="shared" si="13"/>
        <v>M</v>
      </c>
    </row>
    <row r="160" spans="2:6">
      <c r="B160" s="62">
        <f t="shared" si="14"/>
        <v>42157</v>
      </c>
      <c r="C160" s="5">
        <f t="shared" si="11"/>
        <v>23</v>
      </c>
      <c r="D160" s="5" t="str">
        <f t="shared" si="12"/>
        <v/>
      </c>
      <c r="E160" s="49">
        <f t="shared" si="15"/>
        <v>42158</v>
      </c>
      <c r="F160" s="13" t="str">
        <f t="shared" si="13"/>
        <v>M</v>
      </c>
    </row>
    <row r="161" spans="2:6">
      <c r="B161" s="62">
        <f t="shared" si="14"/>
        <v>42158</v>
      </c>
      <c r="C161" s="5">
        <f t="shared" si="11"/>
        <v>23</v>
      </c>
      <c r="D161" s="5" t="str">
        <f t="shared" si="12"/>
        <v/>
      </c>
      <c r="E161" s="49">
        <f t="shared" si="15"/>
        <v>42159</v>
      </c>
      <c r="F161" s="13" t="str">
        <f t="shared" si="13"/>
        <v>J</v>
      </c>
    </row>
    <row r="162" spans="2:6">
      <c r="B162" s="62">
        <f t="shared" si="14"/>
        <v>42159</v>
      </c>
      <c r="C162" s="5">
        <f t="shared" si="11"/>
        <v>23</v>
      </c>
      <c r="D162" s="5" t="str">
        <f t="shared" si="12"/>
        <v/>
      </c>
      <c r="E162" s="49">
        <f t="shared" si="15"/>
        <v>42160</v>
      </c>
      <c r="F162" s="13" t="str">
        <f t="shared" si="13"/>
        <v>V</v>
      </c>
    </row>
    <row r="163" spans="2:6">
      <c r="B163" s="62">
        <f t="shared" si="14"/>
        <v>42160</v>
      </c>
      <c r="C163" s="5">
        <f t="shared" si="11"/>
        <v>23</v>
      </c>
      <c r="D163" s="5" t="str">
        <f t="shared" si="12"/>
        <v/>
      </c>
      <c r="E163" s="49">
        <f t="shared" si="15"/>
        <v>42161</v>
      </c>
      <c r="F163" s="13" t="str">
        <f t="shared" si="13"/>
        <v>s</v>
      </c>
    </row>
    <row r="164" spans="2:6">
      <c r="B164" s="62">
        <f t="shared" si="14"/>
        <v>42161</v>
      </c>
      <c r="C164" s="5">
        <f t="shared" si="11"/>
        <v>23</v>
      </c>
      <c r="D164" s="5" t="str">
        <f t="shared" si="12"/>
        <v/>
      </c>
      <c r="E164" s="49">
        <f t="shared" si="15"/>
        <v>42162</v>
      </c>
      <c r="F164" s="13" t="str">
        <f t="shared" si="13"/>
        <v>d</v>
      </c>
    </row>
    <row r="165" spans="2:6">
      <c r="B165" s="62">
        <f t="shared" si="14"/>
        <v>42162</v>
      </c>
      <c r="C165" s="5">
        <f t="shared" si="11"/>
        <v>23</v>
      </c>
      <c r="D165" s="5" t="str">
        <f t="shared" si="12"/>
        <v/>
      </c>
      <c r="E165" s="49">
        <f t="shared" si="15"/>
        <v>42163</v>
      </c>
      <c r="F165" s="13" t="str">
        <f t="shared" si="13"/>
        <v>L</v>
      </c>
    </row>
    <row r="166" spans="2:6">
      <c r="B166" s="62">
        <f t="shared" si="14"/>
        <v>42163</v>
      </c>
      <c r="C166" s="5">
        <f t="shared" si="11"/>
        <v>24</v>
      </c>
      <c r="D166" s="5" t="str">
        <f t="shared" si="12"/>
        <v/>
      </c>
      <c r="E166" s="49">
        <f t="shared" si="15"/>
        <v>42164</v>
      </c>
      <c r="F166" s="13" t="str">
        <f t="shared" si="13"/>
        <v>M</v>
      </c>
    </row>
    <row r="167" spans="2:6">
      <c r="B167" s="62">
        <f t="shared" si="14"/>
        <v>42164</v>
      </c>
      <c r="C167" s="5">
        <f t="shared" si="11"/>
        <v>24</v>
      </c>
      <c r="D167" s="5" t="str">
        <f t="shared" si="12"/>
        <v/>
      </c>
      <c r="E167" s="49">
        <f t="shared" si="15"/>
        <v>42165</v>
      </c>
      <c r="F167" s="13" t="str">
        <f t="shared" si="13"/>
        <v>M</v>
      </c>
    </row>
    <row r="168" spans="2:6">
      <c r="B168" s="62">
        <f t="shared" si="14"/>
        <v>42165</v>
      </c>
      <c r="C168" s="5">
        <f t="shared" si="11"/>
        <v>24</v>
      </c>
      <c r="D168" s="5" t="str">
        <f t="shared" si="12"/>
        <v/>
      </c>
      <c r="E168" s="49">
        <f t="shared" si="15"/>
        <v>42166</v>
      </c>
      <c r="F168" s="13" t="str">
        <f t="shared" si="13"/>
        <v>J</v>
      </c>
    </row>
    <row r="169" spans="2:6">
      <c r="B169" s="62">
        <f t="shared" si="14"/>
        <v>42166</v>
      </c>
      <c r="C169" s="5">
        <f t="shared" si="11"/>
        <v>24</v>
      </c>
      <c r="D169" s="5" t="str">
        <f t="shared" si="12"/>
        <v/>
      </c>
      <c r="E169" s="49">
        <f t="shared" si="15"/>
        <v>42167</v>
      </c>
      <c r="F169" s="13" t="str">
        <f t="shared" si="13"/>
        <v>V</v>
      </c>
    </row>
    <row r="170" spans="2:6">
      <c r="B170" s="62">
        <f t="shared" si="14"/>
        <v>42167</v>
      </c>
      <c r="C170" s="5">
        <f t="shared" si="11"/>
        <v>24</v>
      </c>
      <c r="D170" s="5" t="str">
        <f t="shared" si="12"/>
        <v/>
      </c>
      <c r="E170" s="49">
        <f t="shared" si="15"/>
        <v>42168</v>
      </c>
      <c r="F170" s="13" t="str">
        <f t="shared" si="13"/>
        <v>s</v>
      </c>
    </row>
    <row r="171" spans="2:6">
      <c r="B171" s="62">
        <f t="shared" si="14"/>
        <v>42168</v>
      </c>
      <c r="C171" s="5">
        <f t="shared" si="11"/>
        <v>24</v>
      </c>
      <c r="D171" s="5" t="str">
        <f t="shared" si="12"/>
        <v/>
      </c>
      <c r="E171" s="49">
        <f t="shared" si="15"/>
        <v>42169</v>
      </c>
      <c r="F171" s="13" t="str">
        <f t="shared" si="13"/>
        <v>d</v>
      </c>
    </row>
    <row r="172" spans="2:6">
      <c r="B172" s="62">
        <f t="shared" si="14"/>
        <v>42169</v>
      </c>
      <c r="C172" s="5">
        <f t="shared" si="11"/>
        <v>24</v>
      </c>
      <c r="D172" s="5" t="str">
        <f t="shared" si="12"/>
        <v/>
      </c>
      <c r="E172" s="49">
        <f t="shared" si="15"/>
        <v>42170</v>
      </c>
      <c r="F172" s="13" t="str">
        <f t="shared" si="13"/>
        <v>L</v>
      </c>
    </row>
    <row r="173" spans="2:6">
      <c r="B173" s="62">
        <f t="shared" si="14"/>
        <v>42170</v>
      </c>
      <c r="C173" s="5">
        <f t="shared" si="11"/>
        <v>25</v>
      </c>
      <c r="D173" s="5" t="str">
        <f t="shared" si="12"/>
        <v/>
      </c>
      <c r="E173" s="49">
        <f t="shared" si="15"/>
        <v>42171</v>
      </c>
      <c r="F173" s="13" t="str">
        <f t="shared" si="13"/>
        <v>M</v>
      </c>
    </row>
    <row r="174" spans="2:6">
      <c r="B174" s="62">
        <f t="shared" si="14"/>
        <v>42171</v>
      </c>
      <c r="C174" s="5">
        <f t="shared" si="11"/>
        <v>25</v>
      </c>
      <c r="D174" s="5" t="str">
        <f t="shared" si="12"/>
        <v/>
      </c>
      <c r="E174" s="49">
        <f t="shared" si="15"/>
        <v>42172</v>
      </c>
      <c r="F174" s="13" t="str">
        <f t="shared" si="13"/>
        <v>M</v>
      </c>
    </row>
    <row r="175" spans="2:6">
      <c r="B175" s="62">
        <f t="shared" si="14"/>
        <v>42172</v>
      </c>
      <c r="C175" s="5">
        <f t="shared" si="11"/>
        <v>25</v>
      </c>
      <c r="D175" s="5" t="str">
        <f t="shared" si="12"/>
        <v/>
      </c>
      <c r="E175" s="49">
        <f t="shared" si="15"/>
        <v>42173</v>
      </c>
      <c r="F175" s="13" t="str">
        <f t="shared" si="13"/>
        <v>J</v>
      </c>
    </row>
    <row r="176" spans="2:6">
      <c r="B176" s="62">
        <f t="shared" si="14"/>
        <v>42173</v>
      </c>
      <c r="C176" s="5">
        <f t="shared" si="11"/>
        <v>25</v>
      </c>
      <c r="D176" s="5" t="str">
        <f t="shared" si="12"/>
        <v/>
      </c>
      <c r="E176" s="49">
        <f t="shared" si="15"/>
        <v>42174</v>
      </c>
      <c r="F176" s="13" t="str">
        <f t="shared" si="13"/>
        <v>V</v>
      </c>
    </row>
    <row r="177" spans="2:6">
      <c r="B177" s="62">
        <f t="shared" si="14"/>
        <v>42174</v>
      </c>
      <c r="C177" s="5">
        <f t="shared" si="11"/>
        <v>25</v>
      </c>
      <c r="D177" s="5" t="str">
        <f t="shared" si="12"/>
        <v/>
      </c>
      <c r="E177" s="49">
        <f t="shared" si="15"/>
        <v>42175</v>
      </c>
      <c r="F177" s="13" t="str">
        <f t="shared" si="13"/>
        <v>s</v>
      </c>
    </row>
    <row r="178" spans="2:6">
      <c r="B178" s="62">
        <f t="shared" si="14"/>
        <v>42175</v>
      </c>
      <c r="C178" s="5">
        <f t="shared" si="11"/>
        <v>25</v>
      </c>
      <c r="D178" s="5" t="str">
        <f t="shared" si="12"/>
        <v/>
      </c>
      <c r="E178" s="49">
        <f t="shared" si="15"/>
        <v>42176</v>
      </c>
      <c r="F178" s="13" t="str">
        <f t="shared" si="13"/>
        <v>d</v>
      </c>
    </row>
    <row r="179" spans="2:6">
      <c r="B179" s="62">
        <f t="shared" si="14"/>
        <v>42176</v>
      </c>
      <c r="C179" s="5">
        <f t="shared" si="11"/>
        <v>25</v>
      </c>
      <c r="D179" s="5" t="str">
        <f t="shared" si="12"/>
        <v/>
      </c>
      <c r="E179" s="49">
        <f t="shared" si="15"/>
        <v>42177</v>
      </c>
      <c r="F179" s="13" t="str">
        <f t="shared" si="13"/>
        <v>L</v>
      </c>
    </row>
    <row r="180" spans="2:6">
      <c r="B180" s="62">
        <f t="shared" si="14"/>
        <v>42177</v>
      </c>
      <c r="C180" s="5">
        <f t="shared" si="11"/>
        <v>26</v>
      </c>
      <c r="D180" s="5" t="str">
        <f t="shared" si="12"/>
        <v/>
      </c>
      <c r="E180" s="49">
        <f t="shared" si="15"/>
        <v>42178</v>
      </c>
      <c r="F180" s="13" t="str">
        <f t="shared" si="13"/>
        <v>M</v>
      </c>
    </row>
    <row r="181" spans="2:6">
      <c r="B181" s="62">
        <f t="shared" si="14"/>
        <v>42178</v>
      </c>
      <c r="C181" s="5">
        <f t="shared" si="11"/>
        <v>26</v>
      </c>
      <c r="D181" s="5" t="str">
        <f t="shared" si="12"/>
        <v/>
      </c>
      <c r="E181" s="49">
        <f t="shared" si="15"/>
        <v>42179</v>
      </c>
      <c r="F181" s="13" t="str">
        <f t="shared" si="13"/>
        <v>M</v>
      </c>
    </row>
    <row r="182" spans="2:6">
      <c r="B182" s="62">
        <f t="shared" si="14"/>
        <v>42179</v>
      </c>
      <c r="C182" s="5">
        <f t="shared" si="11"/>
        <v>26</v>
      </c>
      <c r="D182" s="5" t="str">
        <f t="shared" si="12"/>
        <v/>
      </c>
      <c r="E182" s="49">
        <f t="shared" si="15"/>
        <v>42180</v>
      </c>
      <c r="F182" s="13" t="str">
        <f t="shared" si="13"/>
        <v>J</v>
      </c>
    </row>
    <row r="183" spans="2:6">
      <c r="B183" s="62">
        <f t="shared" si="14"/>
        <v>42180</v>
      </c>
      <c r="C183" s="5">
        <f t="shared" si="11"/>
        <v>26</v>
      </c>
      <c r="D183" s="5" t="str">
        <f t="shared" si="12"/>
        <v/>
      </c>
      <c r="E183" s="49">
        <f t="shared" si="15"/>
        <v>42181</v>
      </c>
      <c r="F183" s="13" t="str">
        <f t="shared" si="13"/>
        <v>V</v>
      </c>
    </row>
    <row r="184" spans="2:6">
      <c r="B184" s="62">
        <f t="shared" si="14"/>
        <v>42181</v>
      </c>
      <c r="C184" s="5">
        <f t="shared" si="11"/>
        <v>26</v>
      </c>
      <c r="D184" s="5" t="str">
        <f t="shared" si="12"/>
        <v/>
      </c>
      <c r="E184" s="49">
        <f t="shared" si="15"/>
        <v>42182</v>
      </c>
      <c r="F184" s="13" t="str">
        <f t="shared" si="13"/>
        <v>s</v>
      </c>
    </row>
    <row r="185" spans="2:6">
      <c r="B185" s="62">
        <f t="shared" si="14"/>
        <v>42182</v>
      </c>
      <c r="C185" s="5">
        <f t="shared" si="11"/>
        <v>26</v>
      </c>
      <c r="D185" s="5" t="str">
        <f t="shared" si="12"/>
        <v/>
      </c>
      <c r="E185" s="49">
        <f t="shared" si="15"/>
        <v>42183</v>
      </c>
      <c r="F185" s="13" t="str">
        <f t="shared" si="13"/>
        <v>d</v>
      </c>
    </row>
    <row r="186" spans="2:6">
      <c r="B186" s="62">
        <f t="shared" si="14"/>
        <v>42183</v>
      </c>
      <c r="C186" s="5">
        <f t="shared" si="11"/>
        <v>26</v>
      </c>
      <c r="D186" s="5" t="str">
        <f t="shared" si="12"/>
        <v/>
      </c>
      <c r="E186" s="49">
        <f t="shared" si="15"/>
        <v>42184</v>
      </c>
      <c r="F186" s="13" t="str">
        <f t="shared" si="13"/>
        <v>L</v>
      </c>
    </row>
    <row r="187" spans="2:6">
      <c r="B187" s="62">
        <f t="shared" si="14"/>
        <v>42184</v>
      </c>
      <c r="C187" s="5">
        <f t="shared" si="11"/>
        <v>27</v>
      </c>
      <c r="D187" s="5" t="str">
        <f t="shared" si="12"/>
        <v/>
      </c>
      <c r="E187" s="49">
        <f t="shared" si="15"/>
        <v>42185</v>
      </c>
      <c r="F187" s="13" t="str">
        <f t="shared" si="13"/>
        <v>M</v>
      </c>
    </row>
    <row r="188" spans="2:6">
      <c r="B188" s="62">
        <f t="shared" si="14"/>
        <v>42185</v>
      </c>
      <c r="C188" s="5">
        <f t="shared" si="11"/>
        <v>27</v>
      </c>
      <c r="D188" s="5" t="str">
        <f t="shared" si="12"/>
        <v/>
      </c>
      <c r="E188" s="49">
        <f t="shared" si="15"/>
        <v>42186</v>
      </c>
      <c r="F188" s="13" t="str">
        <f t="shared" si="13"/>
        <v>M</v>
      </c>
    </row>
    <row r="189" spans="2:6">
      <c r="B189" s="62">
        <f t="shared" si="14"/>
        <v>42186</v>
      </c>
      <c r="C189" s="5">
        <f t="shared" si="11"/>
        <v>27</v>
      </c>
      <c r="D189" s="5" t="str">
        <f t="shared" si="12"/>
        <v/>
      </c>
      <c r="E189" s="49">
        <f t="shared" si="15"/>
        <v>42187</v>
      </c>
      <c r="F189" s="13" t="str">
        <f t="shared" si="13"/>
        <v>J</v>
      </c>
    </row>
    <row r="190" spans="2:6">
      <c r="B190" s="62">
        <f t="shared" si="14"/>
        <v>42187</v>
      </c>
      <c r="C190" s="5">
        <f t="shared" si="11"/>
        <v>27</v>
      </c>
      <c r="D190" s="5" t="str">
        <f t="shared" si="12"/>
        <v/>
      </c>
      <c r="E190" s="49">
        <f t="shared" si="15"/>
        <v>42188</v>
      </c>
      <c r="F190" s="13" t="str">
        <f t="shared" si="13"/>
        <v>V</v>
      </c>
    </row>
    <row r="191" spans="2:6">
      <c r="B191" s="62">
        <f t="shared" si="14"/>
        <v>42188</v>
      </c>
      <c r="C191" s="5">
        <f t="shared" si="11"/>
        <v>27</v>
      </c>
      <c r="D191" s="5" t="str">
        <f t="shared" si="12"/>
        <v/>
      </c>
      <c r="E191" s="49">
        <f t="shared" si="15"/>
        <v>42189</v>
      </c>
      <c r="F191" s="13" t="str">
        <f t="shared" si="13"/>
        <v>s</v>
      </c>
    </row>
    <row r="192" spans="2:6">
      <c r="B192" s="62">
        <f t="shared" si="14"/>
        <v>42189</v>
      </c>
      <c r="C192" s="5">
        <f t="shared" si="11"/>
        <v>27</v>
      </c>
      <c r="D192" s="5" t="str">
        <f t="shared" si="12"/>
        <v/>
      </c>
      <c r="E192" s="49">
        <f t="shared" si="15"/>
        <v>42190</v>
      </c>
      <c r="F192" s="13" t="str">
        <f t="shared" si="13"/>
        <v>d</v>
      </c>
    </row>
    <row r="193" spans="2:6">
      <c r="B193" s="62">
        <f t="shared" si="14"/>
        <v>42190</v>
      </c>
      <c r="C193" s="5">
        <f t="shared" si="11"/>
        <v>27</v>
      </c>
      <c r="D193" s="5" t="str">
        <f t="shared" si="12"/>
        <v/>
      </c>
      <c r="E193" s="49">
        <f t="shared" si="15"/>
        <v>42191</v>
      </c>
      <c r="F193" s="13" t="str">
        <f t="shared" si="13"/>
        <v>L</v>
      </c>
    </row>
    <row r="194" spans="2:6">
      <c r="B194" s="62">
        <f t="shared" si="14"/>
        <v>42191</v>
      </c>
      <c r="C194" s="5">
        <f t="shared" si="11"/>
        <v>28</v>
      </c>
      <c r="D194" s="5" t="str">
        <f t="shared" si="12"/>
        <v/>
      </c>
      <c r="E194" s="49">
        <f t="shared" si="15"/>
        <v>42192</v>
      </c>
      <c r="F194" s="13" t="str">
        <f t="shared" si="13"/>
        <v>M</v>
      </c>
    </row>
    <row r="195" spans="2:6">
      <c r="B195" s="62">
        <f t="shared" si="14"/>
        <v>42192</v>
      </c>
      <c r="C195" s="5">
        <f t="shared" si="11"/>
        <v>28</v>
      </c>
      <c r="D195" s="5" t="str">
        <f t="shared" si="12"/>
        <v/>
      </c>
      <c r="E195" s="49">
        <f t="shared" si="15"/>
        <v>42193</v>
      </c>
      <c r="F195" s="13" t="str">
        <f t="shared" si="13"/>
        <v>M</v>
      </c>
    </row>
    <row r="196" spans="2:6">
      <c r="B196" s="62">
        <f t="shared" si="14"/>
        <v>42193</v>
      </c>
      <c r="C196" s="5">
        <f t="shared" si="11"/>
        <v>28</v>
      </c>
      <c r="D196" s="5" t="str">
        <f t="shared" si="12"/>
        <v/>
      </c>
      <c r="E196" s="49">
        <f t="shared" si="15"/>
        <v>42194</v>
      </c>
      <c r="F196" s="13" t="str">
        <f t="shared" si="13"/>
        <v>J</v>
      </c>
    </row>
    <row r="197" spans="2:6">
      <c r="B197" s="62">
        <f t="shared" si="14"/>
        <v>42194</v>
      </c>
      <c r="C197" s="5">
        <f t="shared" ref="C197:C260" si="16">WEEKNUM(B197,2)</f>
        <v>28</v>
      </c>
      <c r="D197" s="5" t="str">
        <f t="shared" ref="D197:D260" si="17">IF(ISERROR(VLOOKUP(E197,jfdate,1,TRUE)),"",IF(VLOOKUP(E197,jfdate,1,TRUE)=B197,"f",""))</f>
        <v/>
      </c>
      <c r="E197" s="49">
        <f t="shared" si="15"/>
        <v>42195</v>
      </c>
      <c r="F197" s="13" t="str">
        <f t="shared" ref="F197:F260" si="18">IF(D197="f","f",VLOOKUP(WEEKDAY(E197),jourabbrege,2,FALSE))</f>
        <v>V</v>
      </c>
    </row>
    <row r="198" spans="2:6">
      <c r="B198" s="62">
        <f t="shared" si="14"/>
        <v>42195</v>
      </c>
      <c r="C198" s="5">
        <f t="shared" si="16"/>
        <v>28</v>
      </c>
      <c r="D198" s="5" t="str">
        <f t="shared" si="17"/>
        <v/>
      </c>
      <c r="E198" s="49">
        <f t="shared" si="15"/>
        <v>42196</v>
      </c>
      <c r="F198" s="13" t="str">
        <f t="shared" si="18"/>
        <v>s</v>
      </c>
    </row>
    <row r="199" spans="2:6">
      <c r="B199" s="62">
        <f t="shared" ref="B199:B262" si="19">+B198+1</f>
        <v>42196</v>
      </c>
      <c r="C199" s="5">
        <f t="shared" si="16"/>
        <v>28</v>
      </c>
      <c r="D199" s="5" t="str">
        <f t="shared" si="17"/>
        <v/>
      </c>
      <c r="E199" s="49">
        <f t="shared" ref="E199:E262" si="20">+E198+1</f>
        <v>42197</v>
      </c>
      <c r="F199" s="13" t="str">
        <f t="shared" si="18"/>
        <v>d</v>
      </c>
    </row>
    <row r="200" spans="2:6">
      <c r="B200" s="62">
        <f t="shared" si="19"/>
        <v>42197</v>
      </c>
      <c r="C200" s="5">
        <f t="shared" si="16"/>
        <v>28</v>
      </c>
      <c r="D200" s="5" t="str">
        <f t="shared" si="17"/>
        <v/>
      </c>
      <c r="E200" s="49">
        <f t="shared" si="20"/>
        <v>42198</v>
      </c>
      <c r="F200" s="13" t="str">
        <f t="shared" si="18"/>
        <v>L</v>
      </c>
    </row>
    <row r="201" spans="2:6">
      <c r="B201" s="62">
        <f t="shared" si="19"/>
        <v>42198</v>
      </c>
      <c r="C201" s="5">
        <f t="shared" si="16"/>
        <v>29</v>
      </c>
      <c r="D201" s="5" t="str">
        <f t="shared" si="17"/>
        <v/>
      </c>
      <c r="E201" s="49">
        <f t="shared" si="20"/>
        <v>42199</v>
      </c>
      <c r="F201" s="13" t="str">
        <f t="shared" si="18"/>
        <v>M</v>
      </c>
    </row>
    <row r="202" spans="2:6">
      <c r="B202" s="62">
        <f t="shared" si="19"/>
        <v>42199</v>
      </c>
      <c r="C202" s="5">
        <f t="shared" si="16"/>
        <v>29</v>
      </c>
      <c r="D202" s="5" t="str">
        <f t="shared" si="17"/>
        <v/>
      </c>
      <c r="E202" s="49">
        <f t="shared" si="20"/>
        <v>42200</v>
      </c>
      <c r="F202" s="13" t="str">
        <f t="shared" si="18"/>
        <v>M</v>
      </c>
    </row>
    <row r="203" spans="2:6">
      <c r="B203" s="62">
        <f t="shared" si="19"/>
        <v>42200</v>
      </c>
      <c r="C203" s="5">
        <f t="shared" si="16"/>
        <v>29</v>
      </c>
      <c r="D203" s="5" t="str">
        <f t="shared" si="17"/>
        <v/>
      </c>
      <c r="E203" s="49">
        <f t="shared" si="20"/>
        <v>42201</v>
      </c>
      <c r="F203" s="13" t="str">
        <f t="shared" si="18"/>
        <v>J</v>
      </c>
    </row>
    <row r="204" spans="2:6">
      <c r="B204" s="62">
        <f t="shared" si="19"/>
        <v>42201</v>
      </c>
      <c r="C204" s="5">
        <f t="shared" si="16"/>
        <v>29</v>
      </c>
      <c r="D204" s="5" t="str">
        <f t="shared" si="17"/>
        <v/>
      </c>
      <c r="E204" s="49">
        <f t="shared" si="20"/>
        <v>42202</v>
      </c>
      <c r="F204" s="13" t="str">
        <f t="shared" si="18"/>
        <v>V</v>
      </c>
    </row>
    <row r="205" spans="2:6">
      <c r="B205" s="62">
        <f t="shared" si="19"/>
        <v>42202</v>
      </c>
      <c r="C205" s="5">
        <f t="shared" si="16"/>
        <v>29</v>
      </c>
      <c r="D205" s="5" t="str">
        <f t="shared" si="17"/>
        <v/>
      </c>
      <c r="E205" s="49">
        <f t="shared" si="20"/>
        <v>42203</v>
      </c>
      <c r="F205" s="13" t="str">
        <f t="shared" si="18"/>
        <v>s</v>
      </c>
    </row>
    <row r="206" spans="2:6">
      <c r="B206" s="62">
        <f t="shared" si="19"/>
        <v>42203</v>
      </c>
      <c r="C206" s="5">
        <f t="shared" si="16"/>
        <v>29</v>
      </c>
      <c r="D206" s="5" t="str">
        <f t="shared" si="17"/>
        <v/>
      </c>
      <c r="E206" s="49">
        <f t="shared" si="20"/>
        <v>42204</v>
      </c>
      <c r="F206" s="13" t="str">
        <f t="shared" si="18"/>
        <v>d</v>
      </c>
    </row>
    <row r="207" spans="2:6">
      <c r="B207" s="62">
        <f t="shared" si="19"/>
        <v>42204</v>
      </c>
      <c r="C207" s="5">
        <f t="shared" si="16"/>
        <v>29</v>
      </c>
      <c r="D207" s="5" t="str">
        <f t="shared" si="17"/>
        <v/>
      </c>
      <c r="E207" s="49">
        <f t="shared" si="20"/>
        <v>42205</v>
      </c>
      <c r="F207" s="13" t="str">
        <f t="shared" si="18"/>
        <v>L</v>
      </c>
    </row>
    <row r="208" spans="2:6">
      <c r="B208" s="62">
        <f t="shared" si="19"/>
        <v>42205</v>
      </c>
      <c r="C208" s="5">
        <f t="shared" si="16"/>
        <v>30</v>
      </c>
      <c r="D208" s="5" t="str">
        <f t="shared" si="17"/>
        <v/>
      </c>
      <c r="E208" s="49">
        <f t="shared" si="20"/>
        <v>42206</v>
      </c>
      <c r="F208" s="13" t="str">
        <f t="shared" si="18"/>
        <v>M</v>
      </c>
    </row>
    <row r="209" spans="2:6">
      <c r="B209" s="62">
        <f t="shared" si="19"/>
        <v>42206</v>
      </c>
      <c r="C209" s="5">
        <f t="shared" si="16"/>
        <v>30</v>
      </c>
      <c r="D209" s="5" t="str">
        <f t="shared" si="17"/>
        <v/>
      </c>
      <c r="E209" s="49">
        <f t="shared" si="20"/>
        <v>42207</v>
      </c>
      <c r="F209" s="13" t="str">
        <f t="shared" si="18"/>
        <v>M</v>
      </c>
    </row>
    <row r="210" spans="2:6">
      <c r="B210" s="62">
        <f t="shared" si="19"/>
        <v>42207</v>
      </c>
      <c r="C210" s="5">
        <f t="shared" si="16"/>
        <v>30</v>
      </c>
      <c r="D210" s="5" t="str">
        <f t="shared" si="17"/>
        <v/>
      </c>
      <c r="E210" s="49">
        <f t="shared" si="20"/>
        <v>42208</v>
      </c>
      <c r="F210" s="13" t="str">
        <f t="shared" si="18"/>
        <v>J</v>
      </c>
    </row>
    <row r="211" spans="2:6">
      <c r="B211" s="62">
        <f t="shared" si="19"/>
        <v>42208</v>
      </c>
      <c r="C211" s="5">
        <f t="shared" si="16"/>
        <v>30</v>
      </c>
      <c r="D211" s="5" t="str">
        <f t="shared" si="17"/>
        <v/>
      </c>
      <c r="E211" s="49">
        <f t="shared" si="20"/>
        <v>42209</v>
      </c>
      <c r="F211" s="13" t="str">
        <f t="shared" si="18"/>
        <v>V</v>
      </c>
    </row>
    <row r="212" spans="2:6">
      <c r="B212" s="62">
        <f t="shared" si="19"/>
        <v>42209</v>
      </c>
      <c r="C212" s="5">
        <f t="shared" si="16"/>
        <v>30</v>
      </c>
      <c r="D212" s="5" t="str">
        <f t="shared" si="17"/>
        <v/>
      </c>
      <c r="E212" s="49">
        <f t="shared" si="20"/>
        <v>42210</v>
      </c>
      <c r="F212" s="13" t="str">
        <f t="shared" si="18"/>
        <v>s</v>
      </c>
    </row>
    <row r="213" spans="2:6">
      <c r="B213" s="62">
        <f t="shared" si="19"/>
        <v>42210</v>
      </c>
      <c r="C213" s="5">
        <f t="shared" si="16"/>
        <v>30</v>
      </c>
      <c r="D213" s="5" t="str">
        <f t="shared" si="17"/>
        <v/>
      </c>
      <c r="E213" s="49">
        <f t="shared" si="20"/>
        <v>42211</v>
      </c>
      <c r="F213" s="13" t="str">
        <f t="shared" si="18"/>
        <v>d</v>
      </c>
    </row>
    <row r="214" spans="2:6">
      <c r="B214" s="62">
        <f t="shared" si="19"/>
        <v>42211</v>
      </c>
      <c r="C214" s="5">
        <f t="shared" si="16"/>
        <v>30</v>
      </c>
      <c r="D214" s="5" t="str">
        <f t="shared" si="17"/>
        <v/>
      </c>
      <c r="E214" s="49">
        <f t="shared" si="20"/>
        <v>42212</v>
      </c>
      <c r="F214" s="13" t="str">
        <f t="shared" si="18"/>
        <v>L</v>
      </c>
    </row>
    <row r="215" spans="2:6">
      <c r="B215" s="62">
        <f t="shared" si="19"/>
        <v>42212</v>
      </c>
      <c r="C215" s="5">
        <f t="shared" si="16"/>
        <v>31</v>
      </c>
      <c r="D215" s="5" t="str">
        <f t="shared" si="17"/>
        <v/>
      </c>
      <c r="E215" s="49">
        <f t="shared" si="20"/>
        <v>42213</v>
      </c>
      <c r="F215" s="13" t="str">
        <f t="shared" si="18"/>
        <v>M</v>
      </c>
    </row>
    <row r="216" spans="2:6">
      <c r="B216" s="62">
        <f t="shared" si="19"/>
        <v>42213</v>
      </c>
      <c r="C216" s="5">
        <f t="shared" si="16"/>
        <v>31</v>
      </c>
      <c r="D216" s="5" t="str">
        <f t="shared" si="17"/>
        <v/>
      </c>
      <c r="E216" s="49">
        <f t="shared" si="20"/>
        <v>42214</v>
      </c>
      <c r="F216" s="13" t="str">
        <f t="shared" si="18"/>
        <v>M</v>
      </c>
    </row>
    <row r="217" spans="2:6">
      <c r="B217" s="62">
        <f t="shared" si="19"/>
        <v>42214</v>
      </c>
      <c r="C217" s="5">
        <f t="shared" si="16"/>
        <v>31</v>
      </c>
      <c r="D217" s="5" t="str">
        <f t="shared" si="17"/>
        <v/>
      </c>
      <c r="E217" s="49">
        <f t="shared" si="20"/>
        <v>42215</v>
      </c>
      <c r="F217" s="13" t="str">
        <f t="shared" si="18"/>
        <v>J</v>
      </c>
    </row>
    <row r="218" spans="2:6">
      <c r="B218" s="62">
        <f t="shared" si="19"/>
        <v>42215</v>
      </c>
      <c r="C218" s="5">
        <f t="shared" si="16"/>
        <v>31</v>
      </c>
      <c r="D218" s="5" t="str">
        <f t="shared" si="17"/>
        <v/>
      </c>
      <c r="E218" s="49">
        <f t="shared" si="20"/>
        <v>42216</v>
      </c>
      <c r="F218" s="13" t="str">
        <f t="shared" si="18"/>
        <v>V</v>
      </c>
    </row>
    <row r="219" spans="2:6">
      <c r="B219" s="62">
        <f t="shared" si="19"/>
        <v>42216</v>
      </c>
      <c r="C219" s="5">
        <f t="shared" si="16"/>
        <v>31</v>
      </c>
      <c r="D219" s="5" t="str">
        <f t="shared" si="17"/>
        <v/>
      </c>
      <c r="E219" s="49">
        <f t="shared" si="20"/>
        <v>42217</v>
      </c>
      <c r="F219" s="13" t="str">
        <f t="shared" si="18"/>
        <v>s</v>
      </c>
    </row>
    <row r="220" spans="2:6">
      <c r="B220" s="62">
        <f t="shared" si="19"/>
        <v>42217</v>
      </c>
      <c r="C220" s="5">
        <f t="shared" si="16"/>
        <v>31</v>
      </c>
      <c r="D220" s="5" t="str">
        <f t="shared" si="17"/>
        <v/>
      </c>
      <c r="E220" s="49">
        <f t="shared" si="20"/>
        <v>42218</v>
      </c>
      <c r="F220" s="13" t="str">
        <f t="shared" si="18"/>
        <v>d</v>
      </c>
    </row>
    <row r="221" spans="2:6">
      <c r="B221" s="62">
        <f t="shared" si="19"/>
        <v>42218</v>
      </c>
      <c r="C221" s="5">
        <f t="shared" si="16"/>
        <v>31</v>
      </c>
      <c r="D221" s="5" t="str">
        <f t="shared" si="17"/>
        <v/>
      </c>
      <c r="E221" s="49">
        <f t="shared" si="20"/>
        <v>42219</v>
      </c>
      <c r="F221" s="13" t="str">
        <f t="shared" si="18"/>
        <v>L</v>
      </c>
    </row>
    <row r="222" spans="2:6">
      <c r="B222" s="62">
        <f t="shared" si="19"/>
        <v>42219</v>
      </c>
      <c r="C222" s="5">
        <f t="shared" si="16"/>
        <v>32</v>
      </c>
      <c r="D222" s="5" t="str">
        <f t="shared" si="17"/>
        <v/>
      </c>
      <c r="E222" s="49">
        <f t="shared" si="20"/>
        <v>42220</v>
      </c>
      <c r="F222" s="13" t="str">
        <f t="shared" si="18"/>
        <v>M</v>
      </c>
    </row>
    <row r="223" spans="2:6">
      <c r="B223" s="62">
        <f t="shared" si="19"/>
        <v>42220</v>
      </c>
      <c r="C223" s="5">
        <f t="shared" si="16"/>
        <v>32</v>
      </c>
      <c r="D223" s="5" t="str">
        <f t="shared" si="17"/>
        <v/>
      </c>
      <c r="E223" s="49">
        <f t="shared" si="20"/>
        <v>42221</v>
      </c>
      <c r="F223" s="13" t="str">
        <f t="shared" si="18"/>
        <v>M</v>
      </c>
    </row>
    <row r="224" spans="2:6">
      <c r="B224" s="62">
        <f t="shared" si="19"/>
        <v>42221</v>
      </c>
      <c r="C224" s="5">
        <f t="shared" si="16"/>
        <v>32</v>
      </c>
      <c r="D224" s="5" t="str">
        <f t="shared" si="17"/>
        <v/>
      </c>
      <c r="E224" s="49">
        <f t="shared" si="20"/>
        <v>42222</v>
      </c>
      <c r="F224" s="13" t="str">
        <f t="shared" si="18"/>
        <v>J</v>
      </c>
    </row>
    <row r="225" spans="2:6">
      <c r="B225" s="62">
        <f t="shared" si="19"/>
        <v>42222</v>
      </c>
      <c r="C225" s="5">
        <f t="shared" si="16"/>
        <v>32</v>
      </c>
      <c r="D225" s="5" t="str">
        <f t="shared" si="17"/>
        <v/>
      </c>
      <c r="E225" s="49">
        <f t="shared" si="20"/>
        <v>42223</v>
      </c>
      <c r="F225" s="13" t="str">
        <f t="shared" si="18"/>
        <v>V</v>
      </c>
    </row>
    <row r="226" spans="2:6">
      <c r="B226" s="62">
        <f t="shared" si="19"/>
        <v>42223</v>
      </c>
      <c r="C226" s="5">
        <f t="shared" si="16"/>
        <v>32</v>
      </c>
      <c r="D226" s="5" t="str">
        <f t="shared" si="17"/>
        <v/>
      </c>
      <c r="E226" s="49">
        <f t="shared" si="20"/>
        <v>42224</v>
      </c>
      <c r="F226" s="13" t="str">
        <f t="shared" si="18"/>
        <v>s</v>
      </c>
    </row>
    <row r="227" spans="2:6">
      <c r="B227" s="62">
        <f t="shared" si="19"/>
        <v>42224</v>
      </c>
      <c r="C227" s="5">
        <f t="shared" si="16"/>
        <v>32</v>
      </c>
      <c r="D227" s="5" t="str">
        <f t="shared" si="17"/>
        <v/>
      </c>
      <c r="E227" s="49">
        <f t="shared" si="20"/>
        <v>42225</v>
      </c>
      <c r="F227" s="13" t="str">
        <f t="shared" si="18"/>
        <v>d</v>
      </c>
    </row>
    <row r="228" spans="2:6">
      <c r="B228" s="62">
        <f t="shared" si="19"/>
        <v>42225</v>
      </c>
      <c r="C228" s="5">
        <f t="shared" si="16"/>
        <v>32</v>
      </c>
      <c r="D228" s="5" t="str">
        <f t="shared" si="17"/>
        <v/>
      </c>
      <c r="E228" s="49">
        <f t="shared" si="20"/>
        <v>42226</v>
      </c>
      <c r="F228" s="13" t="str">
        <f t="shared" si="18"/>
        <v>L</v>
      </c>
    </row>
    <row r="229" spans="2:6">
      <c r="B229" s="62">
        <f t="shared" si="19"/>
        <v>42226</v>
      </c>
      <c r="C229" s="5">
        <f t="shared" si="16"/>
        <v>33</v>
      </c>
      <c r="D229" s="5" t="str">
        <f t="shared" si="17"/>
        <v/>
      </c>
      <c r="E229" s="49">
        <f t="shared" si="20"/>
        <v>42227</v>
      </c>
      <c r="F229" s="13" t="str">
        <f t="shared" si="18"/>
        <v>M</v>
      </c>
    </row>
    <row r="230" spans="2:6">
      <c r="B230" s="62">
        <f t="shared" si="19"/>
        <v>42227</v>
      </c>
      <c r="C230" s="5">
        <f t="shared" si="16"/>
        <v>33</v>
      </c>
      <c r="D230" s="5" t="str">
        <f t="shared" si="17"/>
        <v/>
      </c>
      <c r="E230" s="49">
        <f t="shared" si="20"/>
        <v>42228</v>
      </c>
      <c r="F230" s="13" t="str">
        <f t="shared" si="18"/>
        <v>M</v>
      </c>
    </row>
    <row r="231" spans="2:6">
      <c r="B231" s="62">
        <f t="shared" si="19"/>
        <v>42228</v>
      </c>
      <c r="C231" s="5">
        <f t="shared" si="16"/>
        <v>33</v>
      </c>
      <c r="D231" s="5" t="str">
        <f t="shared" si="17"/>
        <v/>
      </c>
      <c r="E231" s="49">
        <f t="shared" si="20"/>
        <v>42229</v>
      </c>
      <c r="F231" s="13" t="str">
        <f t="shared" si="18"/>
        <v>J</v>
      </c>
    </row>
    <row r="232" spans="2:6">
      <c r="B232" s="62">
        <f t="shared" si="19"/>
        <v>42229</v>
      </c>
      <c r="C232" s="5">
        <f t="shared" si="16"/>
        <v>33</v>
      </c>
      <c r="D232" s="5" t="str">
        <f t="shared" si="17"/>
        <v/>
      </c>
      <c r="E232" s="49">
        <f t="shared" si="20"/>
        <v>42230</v>
      </c>
      <c r="F232" s="13" t="str">
        <f t="shared" si="18"/>
        <v>V</v>
      </c>
    </row>
    <row r="233" spans="2:6">
      <c r="B233" s="62">
        <f t="shared" si="19"/>
        <v>42230</v>
      </c>
      <c r="C233" s="5">
        <f t="shared" si="16"/>
        <v>33</v>
      </c>
      <c r="D233" s="5" t="str">
        <f t="shared" si="17"/>
        <v/>
      </c>
      <c r="E233" s="49">
        <f t="shared" si="20"/>
        <v>42231</v>
      </c>
      <c r="F233" s="13" t="str">
        <f t="shared" si="18"/>
        <v>s</v>
      </c>
    </row>
    <row r="234" spans="2:6">
      <c r="B234" s="62">
        <f t="shared" si="19"/>
        <v>42231</v>
      </c>
      <c r="C234" s="5">
        <f t="shared" si="16"/>
        <v>33</v>
      </c>
      <c r="D234" s="5" t="str">
        <f t="shared" si="17"/>
        <v/>
      </c>
      <c r="E234" s="49">
        <f t="shared" si="20"/>
        <v>42232</v>
      </c>
      <c r="F234" s="13" t="str">
        <f t="shared" si="18"/>
        <v>d</v>
      </c>
    </row>
    <row r="235" spans="2:6">
      <c r="B235" s="62">
        <f t="shared" si="19"/>
        <v>42232</v>
      </c>
      <c r="C235" s="5">
        <f t="shared" si="16"/>
        <v>33</v>
      </c>
      <c r="D235" s="5" t="str">
        <f t="shared" si="17"/>
        <v/>
      </c>
      <c r="E235" s="49">
        <f t="shared" si="20"/>
        <v>42233</v>
      </c>
      <c r="F235" s="13" t="str">
        <f t="shared" si="18"/>
        <v>L</v>
      </c>
    </row>
    <row r="236" spans="2:6">
      <c r="B236" s="62">
        <f t="shared" si="19"/>
        <v>42233</v>
      </c>
      <c r="C236" s="5">
        <f t="shared" si="16"/>
        <v>34</v>
      </c>
      <c r="D236" s="5" t="str">
        <f t="shared" si="17"/>
        <v/>
      </c>
      <c r="E236" s="49">
        <f t="shared" si="20"/>
        <v>42234</v>
      </c>
      <c r="F236" s="13" t="str">
        <f t="shared" si="18"/>
        <v>M</v>
      </c>
    </row>
    <row r="237" spans="2:6">
      <c r="B237" s="62">
        <f t="shared" si="19"/>
        <v>42234</v>
      </c>
      <c r="C237" s="5">
        <f t="shared" si="16"/>
        <v>34</v>
      </c>
      <c r="D237" s="5" t="str">
        <f t="shared" si="17"/>
        <v/>
      </c>
      <c r="E237" s="49">
        <f t="shared" si="20"/>
        <v>42235</v>
      </c>
      <c r="F237" s="13" t="str">
        <f t="shared" si="18"/>
        <v>M</v>
      </c>
    </row>
    <row r="238" spans="2:6">
      <c r="B238" s="62">
        <f t="shared" si="19"/>
        <v>42235</v>
      </c>
      <c r="C238" s="5">
        <f t="shared" si="16"/>
        <v>34</v>
      </c>
      <c r="D238" s="5" t="str">
        <f t="shared" si="17"/>
        <v/>
      </c>
      <c r="E238" s="49">
        <f t="shared" si="20"/>
        <v>42236</v>
      </c>
      <c r="F238" s="13" t="str">
        <f t="shared" si="18"/>
        <v>J</v>
      </c>
    </row>
    <row r="239" spans="2:6">
      <c r="B239" s="62">
        <f t="shared" si="19"/>
        <v>42236</v>
      </c>
      <c r="C239" s="5">
        <f t="shared" si="16"/>
        <v>34</v>
      </c>
      <c r="D239" s="5" t="str">
        <f t="shared" si="17"/>
        <v/>
      </c>
      <c r="E239" s="49">
        <f t="shared" si="20"/>
        <v>42237</v>
      </c>
      <c r="F239" s="13" t="str">
        <f t="shared" si="18"/>
        <v>V</v>
      </c>
    </row>
    <row r="240" spans="2:6">
      <c r="B240" s="62">
        <f t="shared" si="19"/>
        <v>42237</v>
      </c>
      <c r="C240" s="5">
        <f t="shared" si="16"/>
        <v>34</v>
      </c>
      <c r="D240" s="5" t="str">
        <f t="shared" si="17"/>
        <v/>
      </c>
      <c r="E240" s="49">
        <f t="shared" si="20"/>
        <v>42238</v>
      </c>
      <c r="F240" s="13" t="str">
        <f t="shared" si="18"/>
        <v>s</v>
      </c>
    </row>
    <row r="241" spans="2:6">
      <c r="B241" s="62">
        <f t="shared" si="19"/>
        <v>42238</v>
      </c>
      <c r="C241" s="5">
        <f t="shared" si="16"/>
        <v>34</v>
      </c>
      <c r="D241" s="5" t="str">
        <f t="shared" si="17"/>
        <v/>
      </c>
      <c r="E241" s="49">
        <f t="shared" si="20"/>
        <v>42239</v>
      </c>
      <c r="F241" s="13" t="str">
        <f t="shared" si="18"/>
        <v>d</v>
      </c>
    </row>
    <row r="242" spans="2:6">
      <c r="B242" s="62">
        <f t="shared" si="19"/>
        <v>42239</v>
      </c>
      <c r="C242" s="5">
        <f t="shared" si="16"/>
        <v>34</v>
      </c>
      <c r="D242" s="5" t="str">
        <f t="shared" si="17"/>
        <v/>
      </c>
      <c r="E242" s="49">
        <f t="shared" si="20"/>
        <v>42240</v>
      </c>
      <c r="F242" s="13" t="str">
        <f t="shared" si="18"/>
        <v>L</v>
      </c>
    </row>
    <row r="243" spans="2:6">
      <c r="B243" s="62">
        <f t="shared" si="19"/>
        <v>42240</v>
      </c>
      <c r="C243" s="5">
        <f t="shared" si="16"/>
        <v>35</v>
      </c>
      <c r="D243" s="5" t="str">
        <f t="shared" si="17"/>
        <v/>
      </c>
      <c r="E243" s="49">
        <f t="shared" si="20"/>
        <v>42241</v>
      </c>
      <c r="F243" s="13" t="str">
        <f t="shared" si="18"/>
        <v>M</v>
      </c>
    </row>
    <row r="244" spans="2:6">
      <c r="B244" s="62">
        <f t="shared" si="19"/>
        <v>42241</v>
      </c>
      <c r="C244" s="5">
        <f t="shared" si="16"/>
        <v>35</v>
      </c>
      <c r="D244" s="5" t="str">
        <f t="shared" si="17"/>
        <v/>
      </c>
      <c r="E244" s="49">
        <f t="shared" si="20"/>
        <v>42242</v>
      </c>
      <c r="F244" s="13" t="str">
        <f t="shared" si="18"/>
        <v>M</v>
      </c>
    </row>
    <row r="245" spans="2:6">
      <c r="B245" s="62">
        <f t="shared" si="19"/>
        <v>42242</v>
      </c>
      <c r="C245" s="5">
        <f t="shared" si="16"/>
        <v>35</v>
      </c>
      <c r="D245" s="5" t="str">
        <f t="shared" si="17"/>
        <v/>
      </c>
      <c r="E245" s="49">
        <f t="shared" si="20"/>
        <v>42243</v>
      </c>
      <c r="F245" s="13" t="str">
        <f t="shared" si="18"/>
        <v>J</v>
      </c>
    </row>
    <row r="246" spans="2:6">
      <c r="B246" s="62">
        <f t="shared" si="19"/>
        <v>42243</v>
      </c>
      <c r="C246" s="5">
        <f t="shared" si="16"/>
        <v>35</v>
      </c>
      <c r="D246" s="5" t="str">
        <f t="shared" si="17"/>
        <v/>
      </c>
      <c r="E246" s="49">
        <f t="shared" si="20"/>
        <v>42244</v>
      </c>
      <c r="F246" s="13" t="str">
        <f t="shared" si="18"/>
        <v>V</v>
      </c>
    </row>
    <row r="247" spans="2:6">
      <c r="B247" s="62">
        <f t="shared" si="19"/>
        <v>42244</v>
      </c>
      <c r="C247" s="5">
        <f t="shared" si="16"/>
        <v>35</v>
      </c>
      <c r="D247" s="5" t="str">
        <f t="shared" si="17"/>
        <v/>
      </c>
      <c r="E247" s="49">
        <f t="shared" si="20"/>
        <v>42245</v>
      </c>
      <c r="F247" s="13" t="str">
        <f t="shared" si="18"/>
        <v>s</v>
      </c>
    </row>
    <row r="248" spans="2:6">
      <c r="B248" s="62">
        <f t="shared" si="19"/>
        <v>42245</v>
      </c>
      <c r="C248" s="5">
        <f t="shared" si="16"/>
        <v>35</v>
      </c>
      <c r="D248" s="5" t="str">
        <f t="shared" si="17"/>
        <v/>
      </c>
      <c r="E248" s="49">
        <f t="shared" si="20"/>
        <v>42246</v>
      </c>
      <c r="F248" s="13" t="str">
        <f t="shared" si="18"/>
        <v>d</v>
      </c>
    </row>
    <row r="249" spans="2:6">
      <c r="B249" s="62">
        <f t="shared" si="19"/>
        <v>42246</v>
      </c>
      <c r="C249" s="5">
        <f t="shared" si="16"/>
        <v>35</v>
      </c>
      <c r="D249" s="5" t="str">
        <f t="shared" si="17"/>
        <v/>
      </c>
      <c r="E249" s="49">
        <f t="shared" si="20"/>
        <v>42247</v>
      </c>
      <c r="F249" s="13" t="str">
        <f t="shared" si="18"/>
        <v>L</v>
      </c>
    </row>
    <row r="250" spans="2:6">
      <c r="B250" s="62">
        <f t="shared" si="19"/>
        <v>42247</v>
      </c>
      <c r="C250" s="5">
        <f t="shared" si="16"/>
        <v>36</v>
      </c>
      <c r="D250" s="5" t="str">
        <f t="shared" si="17"/>
        <v/>
      </c>
      <c r="E250" s="49">
        <f t="shared" si="20"/>
        <v>42248</v>
      </c>
      <c r="F250" s="13" t="str">
        <f t="shared" si="18"/>
        <v>M</v>
      </c>
    </row>
    <row r="251" spans="2:6">
      <c r="B251" s="62">
        <f t="shared" si="19"/>
        <v>42248</v>
      </c>
      <c r="C251" s="5">
        <f t="shared" si="16"/>
        <v>36</v>
      </c>
      <c r="D251" s="5" t="str">
        <f t="shared" si="17"/>
        <v/>
      </c>
      <c r="E251" s="49">
        <f t="shared" si="20"/>
        <v>42249</v>
      </c>
      <c r="F251" s="13" t="str">
        <f t="shared" si="18"/>
        <v>M</v>
      </c>
    </row>
    <row r="252" spans="2:6">
      <c r="B252" s="62">
        <f t="shared" si="19"/>
        <v>42249</v>
      </c>
      <c r="C252" s="5">
        <f t="shared" si="16"/>
        <v>36</v>
      </c>
      <c r="D252" s="5" t="str">
        <f t="shared" si="17"/>
        <v/>
      </c>
      <c r="E252" s="49">
        <f t="shared" si="20"/>
        <v>42250</v>
      </c>
      <c r="F252" s="13" t="str">
        <f t="shared" si="18"/>
        <v>J</v>
      </c>
    </row>
    <row r="253" spans="2:6">
      <c r="B253" s="62">
        <f t="shared" si="19"/>
        <v>42250</v>
      </c>
      <c r="C253" s="5">
        <f t="shared" si="16"/>
        <v>36</v>
      </c>
      <c r="D253" s="5" t="str">
        <f t="shared" si="17"/>
        <v/>
      </c>
      <c r="E253" s="49">
        <f t="shared" si="20"/>
        <v>42251</v>
      </c>
      <c r="F253" s="13" t="str">
        <f t="shared" si="18"/>
        <v>V</v>
      </c>
    </row>
    <row r="254" spans="2:6">
      <c r="B254" s="62">
        <f t="shared" si="19"/>
        <v>42251</v>
      </c>
      <c r="C254" s="5">
        <f t="shared" si="16"/>
        <v>36</v>
      </c>
      <c r="D254" s="5" t="str">
        <f t="shared" si="17"/>
        <v/>
      </c>
      <c r="E254" s="49">
        <f t="shared" si="20"/>
        <v>42252</v>
      </c>
      <c r="F254" s="13" t="str">
        <f t="shared" si="18"/>
        <v>s</v>
      </c>
    </row>
    <row r="255" spans="2:6">
      <c r="B255" s="62">
        <f t="shared" si="19"/>
        <v>42252</v>
      </c>
      <c r="C255" s="5">
        <f t="shared" si="16"/>
        <v>36</v>
      </c>
      <c r="D255" s="5" t="str">
        <f t="shared" si="17"/>
        <v/>
      </c>
      <c r="E255" s="49">
        <f t="shared" si="20"/>
        <v>42253</v>
      </c>
      <c r="F255" s="13" t="str">
        <f t="shared" si="18"/>
        <v>d</v>
      </c>
    </row>
    <row r="256" spans="2:6">
      <c r="B256" s="62">
        <f t="shared" si="19"/>
        <v>42253</v>
      </c>
      <c r="C256" s="5">
        <f t="shared" si="16"/>
        <v>36</v>
      </c>
      <c r="D256" s="5" t="str">
        <f t="shared" si="17"/>
        <v/>
      </c>
      <c r="E256" s="49">
        <f t="shared" si="20"/>
        <v>42254</v>
      </c>
      <c r="F256" s="13" t="str">
        <f t="shared" si="18"/>
        <v>L</v>
      </c>
    </row>
    <row r="257" spans="2:6">
      <c r="B257" s="62">
        <f t="shared" si="19"/>
        <v>42254</v>
      </c>
      <c r="C257" s="5">
        <f t="shared" si="16"/>
        <v>37</v>
      </c>
      <c r="D257" s="5" t="str">
        <f t="shared" si="17"/>
        <v/>
      </c>
      <c r="E257" s="49">
        <f t="shared" si="20"/>
        <v>42255</v>
      </c>
      <c r="F257" s="13" t="str">
        <f t="shared" si="18"/>
        <v>M</v>
      </c>
    </row>
    <row r="258" spans="2:6">
      <c r="B258" s="62">
        <f t="shared" si="19"/>
        <v>42255</v>
      </c>
      <c r="C258" s="5">
        <f t="shared" si="16"/>
        <v>37</v>
      </c>
      <c r="D258" s="5" t="str">
        <f t="shared" si="17"/>
        <v/>
      </c>
      <c r="E258" s="49">
        <f t="shared" si="20"/>
        <v>42256</v>
      </c>
      <c r="F258" s="13" t="str">
        <f t="shared" si="18"/>
        <v>M</v>
      </c>
    </row>
    <row r="259" spans="2:6">
      <c r="B259" s="62">
        <f t="shared" si="19"/>
        <v>42256</v>
      </c>
      <c r="C259" s="5">
        <f t="shared" si="16"/>
        <v>37</v>
      </c>
      <c r="D259" s="5" t="str">
        <f t="shared" si="17"/>
        <v/>
      </c>
      <c r="E259" s="49">
        <f t="shared" si="20"/>
        <v>42257</v>
      </c>
      <c r="F259" s="13" t="str">
        <f t="shared" si="18"/>
        <v>J</v>
      </c>
    </row>
    <row r="260" spans="2:6">
      <c r="B260" s="62">
        <f t="shared" si="19"/>
        <v>42257</v>
      </c>
      <c r="C260" s="5">
        <f t="shared" si="16"/>
        <v>37</v>
      </c>
      <c r="D260" s="5" t="str">
        <f t="shared" si="17"/>
        <v/>
      </c>
      <c r="E260" s="49">
        <f t="shared" si="20"/>
        <v>42258</v>
      </c>
      <c r="F260" s="13" t="str">
        <f t="shared" si="18"/>
        <v>V</v>
      </c>
    </row>
    <row r="261" spans="2:6">
      <c r="B261" s="62">
        <f t="shared" si="19"/>
        <v>42258</v>
      </c>
      <c r="C261" s="5">
        <f t="shared" ref="C261:C324" si="21">WEEKNUM(B261,2)</f>
        <v>37</v>
      </c>
      <c r="D261" s="5" t="str">
        <f t="shared" ref="D261:D324" si="22">IF(ISERROR(VLOOKUP(E261,jfdate,1,TRUE)),"",IF(VLOOKUP(E261,jfdate,1,TRUE)=B261,"f",""))</f>
        <v/>
      </c>
      <c r="E261" s="49">
        <f t="shared" si="20"/>
        <v>42259</v>
      </c>
      <c r="F261" s="13" t="str">
        <f t="shared" ref="F261:F324" si="23">IF(D261="f","f",VLOOKUP(WEEKDAY(E261),jourabbrege,2,FALSE))</f>
        <v>s</v>
      </c>
    </row>
    <row r="262" spans="2:6">
      <c r="B262" s="62">
        <f t="shared" si="19"/>
        <v>42259</v>
      </c>
      <c r="C262" s="5">
        <f t="shared" si="21"/>
        <v>37</v>
      </c>
      <c r="D262" s="5" t="str">
        <f t="shared" si="22"/>
        <v/>
      </c>
      <c r="E262" s="49">
        <f t="shared" si="20"/>
        <v>42260</v>
      </c>
      <c r="F262" s="13" t="str">
        <f t="shared" si="23"/>
        <v>d</v>
      </c>
    </row>
    <row r="263" spans="2:6">
      <c r="B263" s="62">
        <f t="shared" ref="B263:B326" si="24">+B262+1</f>
        <v>42260</v>
      </c>
      <c r="C263" s="5">
        <f t="shared" si="21"/>
        <v>37</v>
      </c>
      <c r="D263" s="5" t="str">
        <f t="shared" si="22"/>
        <v/>
      </c>
      <c r="E263" s="49">
        <f t="shared" ref="E263:E326" si="25">+E262+1</f>
        <v>42261</v>
      </c>
      <c r="F263" s="13" t="str">
        <f t="shared" si="23"/>
        <v>L</v>
      </c>
    </row>
    <row r="264" spans="2:6">
      <c r="B264" s="62">
        <f t="shared" si="24"/>
        <v>42261</v>
      </c>
      <c r="C264" s="5">
        <f t="shared" si="21"/>
        <v>38</v>
      </c>
      <c r="D264" s="5" t="str">
        <f t="shared" si="22"/>
        <v/>
      </c>
      <c r="E264" s="49">
        <f t="shared" si="25"/>
        <v>42262</v>
      </c>
      <c r="F264" s="13" t="str">
        <f t="shared" si="23"/>
        <v>M</v>
      </c>
    </row>
    <row r="265" spans="2:6">
      <c r="B265" s="62">
        <f t="shared" si="24"/>
        <v>42262</v>
      </c>
      <c r="C265" s="5">
        <f t="shared" si="21"/>
        <v>38</v>
      </c>
      <c r="D265" s="5" t="str">
        <f t="shared" si="22"/>
        <v/>
      </c>
      <c r="E265" s="49">
        <f t="shared" si="25"/>
        <v>42263</v>
      </c>
      <c r="F265" s="13" t="str">
        <f t="shared" si="23"/>
        <v>M</v>
      </c>
    </row>
    <row r="266" spans="2:6">
      <c r="B266" s="62">
        <f t="shared" si="24"/>
        <v>42263</v>
      </c>
      <c r="C266" s="5">
        <f t="shared" si="21"/>
        <v>38</v>
      </c>
      <c r="D266" s="5" t="str">
        <f t="shared" si="22"/>
        <v/>
      </c>
      <c r="E266" s="49">
        <f t="shared" si="25"/>
        <v>42264</v>
      </c>
      <c r="F266" s="13" t="str">
        <f t="shared" si="23"/>
        <v>J</v>
      </c>
    </row>
    <row r="267" spans="2:6">
      <c r="B267" s="62">
        <f t="shared" si="24"/>
        <v>42264</v>
      </c>
      <c r="C267" s="5">
        <f t="shared" si="21"/>
        <v>38</v>
      </c>
      <c r="D267" s="5" t="str">
        <f t="shared" si="22"/>
        <v/>
      </c>
      <c r="E267" s="49">
        <f t="shared" si="25"/>
        <v>42265</v>
      </c>
      <c r="F267" s="13" t="str">
        <f t="shared" si="23"/>
        <v>V</v>
      </c>
    </row>
    <row r="268" spans="2:6">
      <c r="B268" s="62">
        <f t="shared" si="24"/>
        <v>42265</v>
      </c>
      <c r="C268" s="5">
        <f t="shared" si="21"/>
        <v>38</v>
      </c>
      <c r="D268" s="5" t="str">
        <f t="shared" si="22"/>
        <v/>
      </c>
      <c r="E268" s="49">
        <f t="shared" si="25"/>
        <v>42266</v>
      </c>
      <c r="F268" s="13" t="str">
        <f t="shared" si="23"/>
        <v>s</v>
      </c>
    </row>
    <row r="269" spans="2:6">
      <c r="B269" s="62">
        <f t="shared" si="24"/>
        <v>42266</v>
      </c>
      <c r="C269" s="5">
        <f t="shared" si="21"/>
        <v>38</v>
      </c>
      <c r="D269" s="5" t="str">
        <f t="shared" si="22"/>
        <v/>
      </c>
      <c r="E269" s="49">
        <f t="shared" si="25"/>
        <v>42267</v>
      </c>
      <c r="F269" s="13" t="str">
        <f t="shared" si="23"/>
        <v>d</v>
      </c>
    </row>
    <row r="270" spans="2:6">
      <c r="B270" s="62">
        <f t="shared" si="24"/>
        <v>42267</v>
      </c>
      <c r="C270" s="5">
        <f t="shared" si="21"/>
        <v>38</v>
      </c>
      <c r="D270" s="5" t="str">
        <f t="shared" si="22"/>
        <v/>
      </c>
      <c r="E270" s="49">
        <f t="shared" si="25"/>
        <v>42268</v>
      </c>
      <c r="F270" s="13" t="str">
        <f t="shared" si="23"/>
        <v>L</v>
      </c>
    </row>
    <row r="271" spans="2:6">
      <c r="B271" s="62">
        <f t="shared" si="24"/>
        <v>42268</v>
      </c>
      <c r="C271" s="5">
        <f t="shared" si="21"/>
        <v>39</v>
      </c>
      <c r="D271" s="5" t="str">
        <f t="shared" si="22"/>
        <v/>
      </c>
      <c r="E271" s="49">
        <f t="shared" si="25"/>
        <v>42269</v>
      </c>
      <c r="F271" s="13" t="str">
        <f t="shared" si="23"/>
        <v>M</v>
      </c>
    </row>
    <row r="272" spans="2:6">
      <c r="B272" s="62">
        <f t="shared" si="24"/>
        <v>42269</v>
      </c>
      <c r="C272" s="5">
        <f t="shared" si="21"/>
        <v>39</v>
      </c>
      <c r="D272" s="5" t="str">
        <f t="shared" si="22"/>
        <v/>
      </c>
      <c r="E272" s="49">
        <f t="shared" si="25"/>
        <v>42270</v>
      </c>
      <c r="F272" s="13" t="str">
        <f t="shared" si="23"/>
        <v>M</v>
      </c>
    </row>
    <row r="273" spans="2:6">
      <c r="B273" s="62">
        <f t="shared" si="24"/>
        <v>42270</v>
      </c>
      <c r="C273" s="5">
        <f t="shared" si="21"/>
        <v>39</v>
      </c>
      <c r="D273" s="5" t="str">
        <f t="shared" si="22"/>
        <v/>
      </c>
      <c r="E273" s="49">
        <f t="shared" si="25"/>
        <v>42271</v>
      </c>
      <c r="F273" s="13" t="str">
        <f t="shared" si="23"/>
        <v>J</v>
      </c>
    </row>
    <row r="274" spans="2:6">
      <c r="B274" s="62">
        <f t="shared" si="24"/>
        <v>42271</v>
      </c>
      <c r="C274" s="5">
        <f t="shared" si="21"/>
        <v>39</v>
      </c>
      <c r="D274" s="5" t="str">
        <f t="shared" si="22"/>
        <v/>
      </c>
      <c r="E274" s="49">
        <f t="shared" si="25"/>
        <v>42272</v>
      </c>
      <c r="F274" s="13" t="str">
        <f t="shared" si="23"/>
        <v>V</v>
      </c>
    </row>
    <row r="275" spans="2:6">
      <c r="B275" s="62">
        <f t="shared" si="24"/>
        <v>42272</v>
      </c>
      <c r="C275" s="5">
        <f t="shared" si="21"/>
        <v>39</v>
      </c>
      <c r="D275" s="5" t="str">
        <f t="shared" si="22"/>
        <v/>
      </c>
      <c r="E275" s="49">
        <f t="shared" si="25"/>
        <v>42273</v>
      </c>
      <c r="F275" s="13" t="str">
        <f t="shared" si="23"/>
        <v>s</v>
      </c>
    </row>
    <row r="276" spans="2:6">
      <c r="B276" s="62">
        <f t="shared" si="24"/>
        <v>42273</v>
      </c>
      <c r="C276" s="5">
        <f t="shared" si="21"/>
        <v>39</v>
      </c>
      <c r="D276" s="5" t="str">
        <f t="shared" si="22"/>
        <v/>
      </c>
      <c r="E276" s="49">
        <f t="shared" si="25"/>
        <v>42274</v>
      </c>
      <c r="F276" s="13" t="str">
        <f t="shared" si="23"/>
        <v>d</v>
      </c>
    </row>
    <row r="277" spans="2:6">
      <c r="B277" s="62">
        <f t="shared" si="24"/>
        <v>42274</v>
      </c>
      <c r="C277" s="5">
        <f t="shared" si="21"/>
        <v>39</v>
      </c>
      <c r="D277" s="5" t="str">
        <f t="shared" si="22"/>
        <v/>
      </c>
      <c r="E277" s="49">
        <f t="shared" si="25"/>
        <v>42275</v>
      </c>
      <c r="F277" s="13" t="str">
        <f t="shared" si="23"/>
        <v>L</v>
      </c>
    </row>
    <row r="278" spans="2:6">
      <c r="B278" s="62">
        <f t="shared" si="24"/>
        <v>42275</v>
      </c>
      <c r="C278" s="5">
        <f t="shared" si="21"/>
        <v>40</v>
      </c>
      <c r="D278" s="5" t="str">
        <f t="shared" si="22"/>
        <v/>
      </c>
      <c r="E278" s="49">
        <f t="shared" si="25"/>
        <v>42276</v>
      </c>
      <c r="F278" s="13" t="str">
        <f t="shared" si="23"/>
        <v>M</v>
      </c>
    </row>
    <row r="279" spans="2:6">
      <c r="B279" s="62">
        <f t="shared" si="24"/>
        <v>42276</v>
      </c>
      <c r="C279" s="5">
        <f t="shared" si="21"/>
        <v>40</v>
      </c>
      <c r="D279" s="5" t="str">
        <f t="shared" si="22"/>
        <v/>
      </c>
      <c r="E279" s="49">
        <f t="shared" si="25"/>
        <v>42277</v>
      </c>
      <c r="F279" s="13" t="str">
        <f t="shared" si="23"/>
        <v>M</v>
      </c>
    </row>
    <row r="280" spans="2:6">
      <c r="B280" s="62">
        <f t="shared" si="24"/>
        <v>42277</v>
      </c>
      <c r="C280" s="5">
        <f t="shared" si="21"/>
        <v>40</v>
      </c>
      <c r="D280" s="5" t="str">
        <f t="shared" si="22"/>
        <v/>
      </c>
      <c r="E280" s="49">
        <f t="shared" si="25"/>
        <v>42278</v>
      </c>
      <c r="F280" s="13" t="str">
        <f t="shared" si="23"/>
        <v>J</v>
      </c>
    </row>
    <row r="281" spans="2:6">
      <c r="B281" s="62">
        <f t="shared" si="24"/>
        <v>42278</v>
      </c>
      <c r="C281" s="5">
        <f t="shared" si="21"/>
        <v>40</v>
      </c>
      <c r="D281" s="5" t="str">
        <f t="shared" si="22"/>
        <v/>
      </c>
      <c r="E281" s="49">
        <f t="shared" si="25"/>
        <v>42279</v>
      </c>
      <c r="F281" s="13" t="str">
        <f t="shared" si="23"/>
        <v>V</v>
      </c>
    </row>
    <row r="282" spans="2:6">
      <c r="B282" s="62">
        <f t="shared" si="24"/>
        <v>42279</v>
      </c>
      <c r="C282" s="5">
        <f t="shared" si="21"/>
        <v>40</v>
      </c>
      <c r="D282" s="5" t="str">
        <f t="shared" si="22"/>
        <v/>
      </c>
      <c r="E282" s="49">
        <f t="shared" si="25"/>
        <v>42280</v>
      </c>
      <c r="F282" s="13" t="str">
        <f t="shared" si="23"/>
        <v>s</v>
      </c>
    </row>
    <row r="283" spans="2:6">
      <c r="B283" s="62">
        <f t="shared" si="24"/>
        <v>42280</v>
      </c>
      <c r="C283" s="5">
        <f t="shared" si="21"/>
        <v>40</v>
      </c>
      <c r="D283" s="5" t="str">
        <f t="shared" si="22"/>
        <v/>
      </c>
      <c r="E283" s="49">
        <f t="shared" si="25"/>
        <v>42281</v>
      </c>
      <c r="F283" s="13" t="str">
        <f t="shared" si="23"/>
        <v>d</v>
      </c>
    </row>
    <row r="284" spans="2:6">
      <c r="B284" s="62">
        <f t="shared" si="24"/>
        <v>42281</v>
      </c>
      <c r="C284" s="5">
        <f t="shared" si="21"/>
        <v>40</v>
      </c>
      <c r="D284" s="5" t="str">
        <f t="shared" si="22"/>
        <v/>
      </c>
      <c r="E284" s="49">
        <f t="shared" si="25"/>
        <v>42282</v>
      </c>
      <c r="F284" s="13" t="str">
        <f t="shared" si="23"/>
        <v>L</v>
      </c>
    </row>
    <row r="285" spans="2:6">
      <c r="B285" s="62">
        <f t="shared" si="24"/>
        <v>42282</v>
      </c>
      <c r="C285" s="5">
        <f t="shared" si="21"/>
        <v>41</v>
      </c>
      <c r="D285" s="5" t="str">
        <f t="shared" si="22"/>
        <v/>
      </c>
      <c r="E285" s="49">
        <f t="shared" si="25"/>
        <v>42283</v>
      </c>
      <c r="F285" s="13" t="str">
        <f t="shared" si="23"/>
        <v>M</v>
      </c>
    </row>
    <row r="286" spans="2:6">
      <c r="B286" s="62">
        <f t="shared" si="24"/>
        <v>42283</v>
      </c>
      <c r="C286" s="5">
        <f t="shared" si="21"/>
        <v>41</v>
      </c>
      <c r="D286" s="5" t="str">
        <f t="shared" si="22"/>
        <v/>
      </c>
      <c r="E286" s="49">
        <f t="shared" si="25"/>
        <v>42284</v>
      </c>
      <c r="F286" s="13" t="str">
        <f t="shared" si="23"/>
        <v>M</v>
      </c>
    </row>
    <row r="287" spans="2:6">
      <c r="B287" s="62">
        <f t="shared" si="24"/>
        <v>42284</v>
      </c>
      <c r="C287" s="5">
        <f t="shared" si="21"/>
        <v>41</v>
      </c>
      <c r="D287" s="5" t="str">
        <f t="shared" si="22"/>
        <v/>
      </c>
      <c r="E287" s="49">
        <f t="shared" si="25"/>
        <v>42285</v>
      </c>
      <c r="F287" s="13" t="str">
        <f t="shared" si="23"/>
        <v>J</v>
      </c>
    </row>
    <row r="288" spans="2:6">
      <c r="B288" s="62">
        <f t="shared" si="24"/>
        <v>42285</v>
      </c>
      <c r="C288" s="5">
        <f t="shared" si="21"/>
        <v>41</v>
      </c>
      <c r="D288" s="5" t="str">
        <f t="shared" si="22"/>
        <v/>
      </c>
      <c r="E288" s="49">
        <f t="shared" si="25"/>
        <v>42286</v>
      </c>
      <c r="F288" s="13" t="str">
        <f t="shared" si="23"/>
        <v>V</v>
      </c>
    </row>
    <row r="289" spans="2:6">
      <c r="B289" s="62">
        <f t="shared" si="24"/>
        <v>42286</v>
      </c>
      <c r="C289" s="5">
        <f t="shared" si="21"/>
        <v>41</v>
      </c>
      <c r="D289" s="5" t="str">
        <f t="shared" si="22"/>
        <v/>
      </c>
      <c r="E289" s="49">
        <f t="shared" si="25"/>
        <v>42287</v>
      </c>
      <c r="F289" s="13" t="str">
        <f t="shared" si="23"/>
        <v>s</v>
      </c>
    </row>
    <row r="290" spans="2:6">
      <c r="B290" s="62">
        <f t="shared" si="24"/>
        <v>42287</v>
      </c>
      <c r="C290" s="5">
        <f t="shared" si="21"/>
        <v>41</v>
      </c>
      <c r="D290" s="5" t="str">
        <f t="shared" si="22"/>
        <v/>
      </c>
      <c r="E290" s="49">
        <f t="shared" si="25"/>
        <v>42288</v>
      </c>
      <c r="F290" s="13" t="str">
        <f t="shared" si="23"/>
        <v>d</v>
      </c>
    </row>
    <row r="291" spans="2:6">
      <c r="B291" s="62">
        <f t="shared" si="24"/>
        <v>42288</v>
      </c>
      <c r="C291" s="5">
        <f t="shared" si="21"/>
        <v>41</v>
      </c>
      <c r="D291" s="5" t="str">
        <f t="shared" si="22"/>
        <v/>
      </c>
      <c r="E291" s="49">
        <f t="shared" si="25"/>
        <v>42289</v>
      </c>
      <c r="F291" s="13" t="str">
        <f t="shared" si="23"/>
        <v>L</v>
      </c>
    </row>
    <row r="292" spans="2:6">
      <c r="B292" s="62">
        <f t="shared" si="24"/>
        <v>42289</v>
      </c>
      <c r="C292" s="5">
        <f t="shared" si="21"/>
        <v>42</v>
      </c>
      <c r="D292" s="5" t="str">
        <f t="shared" si="22"/>
        <v/>
      </c>
      <c r="E292" s="49">
        <f t="shared" si="25"/>
        <v>42290</v>
      </c>
      <c r="F292" s="13" t="str">
        <f t="shared" si="23"/>
        <v>M</v>
      </c>
    </row>
    <row r="293" spans="2:6">
      <c r="B293" s="62">
        <f t="shared" si="24"/>
        <v>42290</v>
      </c>
      <c r="C293" s="5">
        <f t="shared" si="21"/>
        <v>42</v>
      </c>
      <c r="D293" s="5" t="str">
        <f t="shared" si="22"/>
        <v/>
      </c>
      <c r="E293" s="49">
        <f t="shared" si="25"/>
        <v>42291</v>
      </c>
      <c r="F293" s="13" t="str">
        <f t="shared" si="23"/>
        <v>M</v>
      </c>
    </row>
    <row r="294" spans="2:6">
      <c r="B294" s="62">
        <f t="shared" si="24"/>
        <v>42291</v>
      </c>
      <c r="C294" s="5">
        <f t="shared" si="21"/>
        <v>42</v>
      </c>
      <c r="D294" s="5" t="str">
        <f t="shared" si="22"/>
        <v/>
      </c>
      <c r="E294" s="49">
        <f t="shared" si="25"/>
        <v>42292</v>
      </c>
      <c r="F294" s="13" t="str">
        <f t="shared" si="23"/>
        <v>J</v>
      </c>
    </row>
    <row r="295" spans="2:6">
      <c r="B295" s="62">
        <f t="shared" si="24"/>
        <v>42292</v>
      </c>
      <c r="C295" s="5">
        <f t="shared" si="21"/>
        <v>42</v>
      </c>
      <c r="D295" s="5" t="str">
        <f t="shared" si="22"/>
        <v/>
      </c>
      <c r="E295" s="49">
        <f t="shared" si="25"/>
        <v>42293</v>
      </c>
      <c r="F295" s="13" t="str">
        <f t="shared" si="23"/>
        <v>V</v>
      </c>
    </row>
    <row r="296" spans="2:6">
      <c r="B296" s="62">
        <f t="shared" si="24"/>
        <v>42293</v>
      </c>
      <c r="C296" s="5">
        <f t="shared" si="21"/>
        <v>42</v>
      </c>
      <c r="D296" s="5" t="str">
        <f t="shared" si="22"/>
        <v/>
      </c>
      <c r="E296" s="49">
        <f t="shared" si="25"/>
        <v>42294</v>
      </c>
      <c r="F296" s="13" t="str">
        <f t="shared" si="23"/>
        <v>s</v>
      </c>
    </row>
    <row r="297" spans="2:6">
      <c r="B297" s="62">
        <f t="shared" si="24"/>
        <v>42294</v>
      </c>
      <c r="C297" s="5">
        <f t="shared" si="21"/>
        <v>42</v>
      </c>
      <c r="D297" s="5" t="str">
        <f t="shared" si="22"/>
        <v/>
      </c>
      <c r="E297" s="49">
        <f t="shared" si="25"/>
        <v>42295</v>
      </c>
      <c r="F297" s="13" t="str">
        <f t="shared" si="23"/>
        <v>d</v>
      </c>
    </row>
    <row r="298" spans="2:6">
      <c r="B298" s="62">
        <f t="shared" si="24"/>
        <v>42295</v>
      </c>
      <c r="C298" s="5">
        <f t="shared" si="21"/>
        <v>42</v>
      </c>
      <c r="D298" s="5" t="str">
        <f t="shared" si="22"/>
        <v/>
      </c>
      <c r="E298" s="49">
        <f t="shared" si="25"/>
        <v>42296</v>
      </c>
      <c r="F298" s="13" t="str">
        <f t="shared" si="23"/>
        <v>L</v>
      </c>
    </row>
    <row r="299" spans="2:6">
      <c r="B299" s="62">
        <f t="shared" si="24"/>
        <v>42296</v>
      </c>
      <c r="C299" s="5">
        <f t="shared" si="21"/>
        <v>43</v>
      </c>
      <c r="D299" s="5" t="str">
        <f t="shared" si="22"/>
        <v/>
      </c>
      <c r="E299" s="49">
        <f t="shared" si="25"/>
        <v>42297</v>
      </c>
      <c r="F299" s="13" t="str">
        <f t="shared" si="23"/>
        <v>M</v>
      </c>
    </row>
    <row r="300" spans="2:6">
      <c r="B300" s="62">
        <f t="shared" si="24"/>
        <v>42297</v>
      </c>
      <c r="C300" s="5">
        <f t="shared" si="21"/>
        <v>43</v>
      </c>
      <c r="D300" s="5" t="str">
        <f t="shared" si="22"/>
        <v/>
      </c>
      <c r="E300" s="49">
        <f t="shared" si="25"/>
        <v>42298</v>
      </c>
      <c r="F300" s="13" t="str">
        <f t="shared" si="23"/>
        <v>M</v>
      </c>
    </row>
    <row r="301" spans="2:6">
      <c r="B301" s="62">
        <f t="shared" si="24"/>
        <v>42298</v>
      </c>
      <c r="C301" s="5">
        <f t="shared" si="21"/>
        <v>43</v>
      </c>
      <c r="D301" s="5" t="str">
        <f t="shared" si="22"/>
        <v/>
      </c>
      <c r="E301" s="49">
        <f t="shared" si="25"/>
        <v>42299</v>
      </c>
      <c r="F301" s="13" t="str">
        <f t="shared" si="23"/>
        <v>J</v>
      </c>
    </row>
    <row r="302" spans="2:6">
      <c r="B302" s="62">
        <f t="shared" si="24"/>
        <v>42299</v>
      </c>
      <c r="C302" s="5">
        <f t="shared" si="21"/>
        <v>43</v>
      </c>
      <c r="D302" s="5" t="str">
        <f t="shared" si="22"/>
        <v/>
      </c>
      <c r="E302" s="49">
        <f t="shared" si="25"/>
        <v>42300</v>
      </c>
      <c r="F302" s="13" t="str">
        <f t="shared" si="23"/>
        <v>V</v>
      </c>
    </row>
    <row r="303" spans="2:6">
      <c r="B303" s="62">
        <f t="shared" si="24"/>
        <v>42300</v>
      </c>
      <c r="C303" s="5">
        <f t="shared" si="21"/>
        <v>43</v>
      </c>
      <c r="D303" s="5" t="str">
        <f t="shared" si="22"/>
        <v/>
      </c>
      <c r="E303" s="49">
        <f t="shared" si="25"/>
        <v>42301</v>
      </c>
      <c r="F303" s="13" t="str">
        <f t="shared" si="23"/>
        <v>s</v>
      </c>
    </row>
    <row r="304" spans="2:6">
      <c r="B304" s="62">
        <f t="shared" si="24"/>
        <v>42301</v>
      </c>
      <c r="C304" s="5">
        <f t="shared" si="21"/>
        <v>43</v>
      </c>
      <c r="D304" s="5" t="str">
        <f t="shared" si="22"/>
        <v/>
      </c>
      <c r="E304" s="49">
        <f t="shared" si="25"/>
        <v>42302</v>
      </c>
      <c r="F304" s="13" t="str">
        <f t="shared" si="23"/>
        <v>d</v>
      </c>
    </row>
    <row r="305" spans="2:6">
      <c r="B305" s="62">
        <f t="shared" si="24"/>
        <v>42302</v>
      </c>
      <c r="C305" s="5">
        <f t="shared" si="21"/>
        <v>43</v>
      </c>
      <c r="D305" s="5" t="str">
        <f t="shared" si="22"/>
        <v/>
      </c>
      <c r="E305" s="49">
        <f t="shared" si="25"/>
        <v>42303</v>
      </c>
      <c r="F305" s="13" t="str">
        <f t="shared" si="23"/>
        <v>L</v>
      </c>
    </row>
    <row r="306" spans="2:6">
      <c r="B306" s="62">
        <f t="shared" si="24"/>
        <v>42303</v>
      </c>
      <c r="C306" s="5">
        <f t="shared" si="21"/>
        <v>44</v>
      </c>
      <c r="D306" s="5" t="str">
        <f t="shared" si="22"/>
        <v/>
      </c>
      <c r="E306" s="49">
        <f t="shared" si="25"/>
        <v>42304</v>
      </c>
      <c r="F306" s="13" t="str">
        <f t="shared" si="23"/>
        <v>M</v>
      </c>
    </row>
    <row r="307" spans="2:6">
      <c r="B307" s="62">
        <f t="shared" si="24"/>
        <v>42304</v>
      </c>
      <c r="C307" s="5">
        <f t="shared" si="21"/>
        <v>44</v>
      </c>
      <c r="D307" s="5" t="str">
        <f t="shared" si="22"/>
        <v/>
      </c>
      <c r="E307" s="49">
        <f t="shared" si="25"/>
        <v>42305</v>
      </c>
      <c r="F307" s="13" t="str">
        <f t="shared" si="23"/>
        <v>M</v>
      </c>
    </row>
    <row r="308" spans="2:6">
      <c r="B308" s="62">
        <f t="shared" si="24"/>
        <v>42305</v>
      </c>
      <c r="C308" s="5">
        <f t="shared" si="21"/>
        <v>44</v>
      </c>
      <c r="D308" s="5" t="str">
        <f t="shared" si="22"/>
        <v/>
      </c>
      <c r="E308" s="49">
        <f t="shared" si="25"/>
        <v>42306</v>
      </c>
      <c r="F308" s="13" t="str">
        <f t="shared" si="23"/>
        <v>J</v>
      </c>
    </row>
    <row r="309" spans="2:6">
      <c r="B309" s="62">
        <f t="shared" si="24"/>
        <v>42306</v>
      </c>
      <c r="C309" s="5">
        <f t="shared" si="21"/>
        <v>44</v>
      </c>
      <c r="D309" s="5" t="str">
        <f t="shared" si="22"/>
        <v/>
      </c>
      <c r="E309" s="49">
        <f t="shared" si="25"/>
        <v>42307</v>
      </c>
      <c r="F309" s="13" t="str">
        <f t="shared" si="23"/>
        <v>V</v>
      </c>
    </row>
    <row r="310" spans="2:6">
      <c r="B310" s="62">
        <f t="shared" si="24"/>
        <v>42307</v>
      </c>
      <c r="C310" s="5">
        <f t="shared" si="21"/>
        <v>44</v>
      </c>
      <c r="D310" s="5" t="str">
        <f t="shared" si="22"/>
        <v/>
      </c>
      <c r="E310" s="49">
        <f t="shared" si="25"/>
        <v>42308</v>
      </c>
      <c r="F310" s="13" t="str">
        <f t="shared" si="23"/>
        <v>s</v>
      </c>
    </row>
    <row r="311" spans="2:6">
      <c r="B311" s="62">
        <f t="shared" si="24"/>
        <v>42308</v>
      </c>
      <c r="C311" s="5">
        <f t="shared" si="21"/>
        <v>44</v>
      </c>
      <c r="D311" s="5" t="str">
        <f t="shared" si="22"/>
        <v/>
      </c>
      <c r="E311" s="49">
        <f t="shared" si="25"/>
        <v>42309</v>
      </c>
      <c r="F311" s="13" t="str">
        <f t="shared" si="23"/>
        <v>d</v>
      </c>
    </row>
    <row r="312" spans="2:6">
      <c r="B312" s="62">
        <f t="shared" si="24"/>
        <v>42309</v>
      </c>
      <c r="C312" s="5">
        <f t="shared" si="21"/>
        <v>44</v>
      </c>
      <c r="D312" s="5" t="str">
        <f t="shared" si="22"/>
        <v/>
      </c>
      <c r="E312" s="49">
        <f t="shared" si="25"/>
        <v>42310</v>
      </c>
      <c r="F312" s="13" t="str">
        <f t="shared" si="23"/>
        <v>L</v>
      </c>
    </row>
    <row r="313" spans="2:6">
      <c r="B313" s="62">
        <f t="shared" si="24"/>
        <v>42310</v>
      </c>
      <c r="C313" s="5">
        <f t="shared" si="21"/>
        <v>45</v>
      </c>
      <c r="D313" s="5" t="str">
        <f t="shared" si="22"/>
        <v/>
      </c>
      <c r="E313" s="49">
        <f t="shared" si="25"/>
        <v>42311</v>
      </c>
      <c r="F313" s="13" t="str">
        <f t="shared" si="23"/>
        <v>M</v>
      </c>
    </row>
    <row r="314" spans="2:6">
      <c r="B314" s="62">
        <f t="shared" si="24"/>
        <v>42311</v>
      </c>
      <c r="C314" s="5">
        <f t="shared" si="21"/>
        <v>45</v>
      </c>
      <c r="D314" s="5" t="str">
        <f t="shared" si="22"/>
        <v/>
      </c>
      <c r="E314" s="49">
        <f t="shared" si="25"/>
        <v>42312</v>
      </c>
      <c r="F314" s="13" t="str">
        <f t="shared" si="23"/>
        <v>M</v>
      </c>
    </row>
    <row r="315" spans="2:6">
      <c r="B315" s="62">
        <f t="shared" si="24"/>
        <v>42312</v>
      </c>
      <c r="C315" s="5">
        <f t="shared" si="21"/>
        <v>45</v>
      </c>
      <c r="D315" s="5" t="str">
        <f t="shared" si="22"/>
        <v/>
      </c>
      <c r="E315" s="49">
        <f t="shared" si="25"/>
        <v>42313</v>
      </c>
      <c r="F315" s="13" t="str">
        <f t="shared" si="23"/>
        <v>J</v>
      </c>
    </row>
    <row r="316" spans="2:6">
      <c r="B316" s="62">
        <f t="shared" si="24"/>
        <v>42313</v>
      </c>
      <c r="C316" s="5">
        <f t="shared" si="21"/>
        <v>45</v>
      </c>
      <c r="D316" s="5" t="str">
        <f t="shared" si="22"/>
        <v/>
      </c>
      <c r="E316" s="49">
        <f t="shared" si="25"/>
        <v>42314</v>
      </c>
      <c r="F316" s="13" t="str">
        <f t="shared" si="23"/>
        <v>V</v>
      </c>
    </row>
    <row r="317" spans="2:6">
      <c r="B317" s="62">
        <f t="shared" si="24"/>
        <v>42314</v>
      </c>
      <c r="C317" s="5">
        <f t="shared" si="21"/>
        <v>45</v>
      </c>
      <c r="D317" s="5" t="str">
        <f t="shared" si="22"/>
        <v/>
      </c>
      <c r="E317" s="49">
        <f t="shared" si="25"/>
        <v>42315</v>
      </c>
      <c r="F317" s="13" t="str">
        <f t="shared" si="23"/>
        <v>s</v>
      </c>
    </row>
    <row r="318" spans="2:6">
      <c r="B318" s="62">
        <f t="shared" si="24"/>
        <v>42315</v>
      </c>
      <c r="C318" s="5">
        <f t="shared" si="21"/>
        <v>45</v>
      </c>
      <c r="D318" s="5" t="str">
        <f t="shared" si="22"/>
        <v/>
      </c>
      <c r="E318" s="49">
        <f t="shared" si="25"/>
        <v>42316</v>
      </c>
      <c r="F318" s="13" t="str">
        <f t="shared" si="23"/>
        <v>d</v>
      </c>
    </row>
    <row r="319" spans="2:6">
      <c r="B319" s="62">
        <f t="shared" si="24"/>
        <v>42316</v>
      </c>
      <c r="C319" s="5">
        <f t="shared" si="21"/>
        <v>45</v>
      </c>
      <c r="D319" s="5" t="str">
        <f t="shared" si="22"/>
        <v/>
      </c>
      <c r="E319" s="49">
        <f t="shared" si="25"/>
        <v>42317</v>
      </c>
      <c r="F319" s="13" t="str">
        <f t="shared" si="23"/>
        <v>L</v>
      </c>
    </row>
    <row r="320" spans="2:6">
      <c r="B320" s="62">
        <f t="shared" si="24"/>
        <v>42317</v>
      </c>
      <c r="C320" s="5">
        <f t="shared" si="21"/>
        <v>46</v>
      </c>
      <c r="D320" s="5" t="str">
        <f t="shared" si="22"/>
        <v/>
      </c>
      <c r="E320" s="49">
        <f t="shared" si="25"/>
        <v>42318</v>
      </c>
      <c r="F320" s="13" t="str">
        <f t="shared" si="23"/>
        <v>M</v>
      </c>
    </row>
    <row r="321" spans="2:6">
      <c r="B321" s="62">
        <f t="shared" si="24"/>
        <v>42318</v>
      </c>
      <c r="C321" s="5">
        <f t="shared" si="21"/>
        <v>46</v>
      </c>
      <c r="D321" s="5" t="str">
        <f t="shared" si="22"/>
        <v/>
      </c>
      <c r="E321" s="49">
        <f t="shared" si="25"/>
        <v>42319</v>
      </c>
      <c r="F321" s="13" t="str">
        <f t="shared" si="23"/>
        <v>M</v>
      </c>
    </row>
    <row r="322" spans="2:6">
      <c r="B322" s="62">
        <f t="shared" si="24"/>
        <v>42319</v>
      </c>
      <c r="C322" s="5">
        <f t="shared" si="21"/>
        <v>46</v>
      </c>
      <c r="D322" s="5" t="str">
        <f t="shared" si="22"/>
        <v/>
      </c>
      <c r="E322" s="49">
        <f t="shared" si="25"/>
        <v>42320</v>
      </c>
      <c r="F322" s="13" t="str">
        <f t="shared" si="23"/>
        <v>J</v>
      </c>
    </row>
    <row r="323" spans="2:6">
      <c r="B323" s="62">
        <f t="shared" si="24"/>
        <v>42320</v>
      </c>
      <c r="C323" s="5">
        <f t="shared" si="21"/>
        <v>46</v>
      </c>
      <c r="D323" s="5" t="str">
        <f t="shared" si="22"/>
        <v/>
      </c>
      <c r="E323" s="49">
        <f t="shared" si="25"/>
        <v>42321</v>
      </c>
      <c r="F323" s="13" t="str">
        <f t="shared" si="23"/>
        <v>V</v>
      </c>
    </row>
    <row r="324" spans="2:6">
      <c r="B324" s="62">
        <f t="shared" si="24"/>
        <v>42321</v>
      </c>
      <c r="C324" s="5">
        <f t="shared" si="21"/>
        <v>46</v>
      </c>
      <c r="D324" s="5" t="str">
        <f t="shared" si="22"/>
        <v/>
      </c>
      <c r="E324" s="49">
        <f t="shared" si="25"/>
        <v>42322</v>
      </c>
      <c r="F324" s="13" t="str">
        <f t="shared" si="23"/>
        <v>s</v>
      </c>
    </row>
    <row r="325" spans="2:6">
      <c r="B325" s="62">
        <f t="shared" si="24"/>
        <v>42322</v>
      </c>
      <c r="C325" s="5">
        <f t="shared" ref="C325:C388" si="26">WEEKNUM(B325,2)</f>
        <v>46</v>
      </c>
      <c r="D325" s="5" t="str">
        <f t="shared" ref="D325:D388" si="27">IF(ISERROR(VLOOKUP(E325,jfdate,1,TRUE)),"",IF(VLOOKUP(E325,jfdate,1,TRUE)=B325,"f",""))</f>
        <v/>
      </c>
      <c r="E325" s="49">
        <f t="shared" si="25"/>
        <v>42323</v>
      </c>
      <c r="F325" s="13" t="str">
        <f t="shared" ref="F325:F388" si="28">IF(D325="f","f",VLOOKUP(WEEKDAY(E325),jourabbrege,2,FALSE))</f>
        <v>d</v>
      </c>
    </row>
    <row r="326" spans="2:6">
      <c r="B326" s="62">
        <f t="shared" si="24"/>
        <v>42323</v>
      </c>
      <c r="C326" s="5">
        <f t="shared" si="26"/>
        <v>46</v>
      </c>
      <c r="D326" s="5" t="str">
        <f t="shared" si="27"/>
        <v/>
      </c>
      <c r="E326" s="49">
        <f t="shared" si="25"/>
        <v>42324</v>
      </c>
      <c r="F326" s="13" t="str">
        <f t="shared" si="28"/>
        <v>L</v>
      </c>
    </row>
    <row r="327" spans="2:6">
      <c r="B327" s="62">
        <f t="shared" ref="B327:B390" si="29">+B326+1</f>
        <v>42324</v>
      </c>
      <c r="C327" s="5">
        <f t="shared" si="26"/>
        <v>47</v>
      </c>
      <c r="D327" s="5" t="str">
        <f t="shared" si="27"/>
        <v/>
      </c>
      <c r="E327" s="49">
        <f t="shared" ref="E327:E390" si="30">+E326+1</f>
        <v>42325</v>
      </c>
      <c r="F327" s="13" t="str">
        <f t="shared" si="28"/>
        <v>M</v>
      </c>
    </row>
    <row r="328" spans="2:6">
      <c r="B328" s="62">
        <f t="shared" si="29"/>
        <v>42325</v>
      </c>
      <c r="C328" s="5">
        <f t="shared" si="26"/>
        <v>47</v>
      </c>
      <c r="D328" s="5" t="str">
        <f t="shared" si="27"/>
        <v/>
      </c>
      <c r="E328" s="49">
        <f t="shared" si="30"/>
        <v>42326</v>
      </c>
      <c r="F328" s="13" t="str">
        <f t="shared" si="28"/>
        <v>M</v>
      </c>
    </row>
    <row r="329" spans="2:6">
      <c r="B329" s="62">
        <f t="shared" si="29"/>
        <v>42326</v>
      </c>
      <c r="C329" s="5">
        <f t="shared" si="26"/>
        <v>47</v>
      </c>
      <c r="D329" s="5" t="str">
        <f t="shared" si="27"/>
        <v/>
      </c>
      <c r="E329" s="49">
        <f t="shared" si="30"/>
        <v>42327</v>
      </c>
      <c r="F329" s="13" t="str">
        <f t="shared" si="28"/>
        <v>J</v>
      </c>
    </row>
    <row r="330" spans="2:6">
      <c r="B330" s="62">
        <f t="shared" si="29"/>
        <v>42327</v>
      </c>
      <c r="C330" s="5">
        <f t="shared" si="26"/>
        <v>47</v>
      </c>
      <c r="D330" s="5" t="str">
        <f t="shared" si="27"/>
        <v/>
      </c>
      <c r="E330" s="49">
        <f t="shared" si="30"/>
        <v>42328</v>
      </c>
      <c r="F330" s="13" t="str">
        <f t="shared" si="28"/>
        <v>V</v>
      </c>
    </row>
    <row r="331" spans="2:6">
      <c r="B331" s="62">
        <f t="shared" si="29"/>
        <v>42328</v>
      </c>
      <c r="C331" s="5">
        <f t="shared" si="26"/>
        <v>47</v>
      </c>
      <c r="D331" s="5" t="str">
        <f t="shared" si="27"/>
        <v/>
      </c>
      <c r="E331" s="49">
        <f t="shared" si="30"/>
        <v>42329</v>
      </c>
      <c r="F331" s="13" t="str">
        <f t="shared" si="28"/>
        <v>s</v>
      </c>
    </row>
    <row r="332" spans="2:6">
      <c r="B332" s="62">
        <f t="shared" si="29"/>
        <v>42329</v>
      </c>
      <c r="C332" s="5">
        <f t="shared" si="26"/>
        <v>47</v>
      </c>
      <c r="D332" s="5" t="str">
        <f t="shared" si="27"/>
        <v/>
      </c>
      <c r="E332" s="49">
        <f t="shared" si="30"/>
        <v>42330</v>
      </c>
      <c r="F332" s="13" t="str">
        <f t="shared" si="28"/>
        <v>d</v>
      </c>
    </row>
    <row r="333" spans="2:6">
      <c r="B333" s="62">
        <f t="shared" si="29"/>
        <v>42330</v>
      </c>
      <c r="C333" s="5">
        <f t="shared" si="26"/>
        <v>47</v>
      </c>
      <c r="D333" s="5" t="str">
        <f t="shared" si="27"/>
        <v/>
      </c>
      <c r="E333" s="49">
        <f t="shared" si="30"/>
        <v>42331</v>
      </c>
      <c r="F333" s="13" t="str">
        <f t="shared" si="28"/>
        <v>L</v>
      </c>
    </row>
    <row r="334" spans="2:6">
      <c r="B334" s="62">
        <f t="shared" si="29"/>
        <v>42331</v>
      </c>
      <c r="C334" s="5">
        <f t="shared" si="26"/>
        <v>48</v>
      </c>
      <c r="D334" s="5" t="str">
        <f t="shared" si="27"/>
        <v/>
      </c>
      <c r="E334" s="49">
        <f t="shared" si="30"/>
        <v>42332</v>
      </c>
      <c r="F334" s="13" t="str">
        <f t="shared" si="28"/>
        <v>M</v>
      </c>
    </row>
    <row r="335" spans="2:6">
      <c r="B335" s="62">
        <f t="shared" si="29"/>
        <v>42332</v>
      </c>
      <c r="C335" s="5">
        <f t="shared" si="26"/>
        <v>48</v>
      </c>
      <c r="D335" s="5" t="str">
        <f t="shared" si="27"/>
        <v/>
      </c>
      <c r="E335" s="49">
        <f t="shared" si="30"/>
        <v>42333</v>
      </c>
      <c r="F335" s="13" t="str">
        <f t="shared" si="28"/>
        <v>M</v>
      </c>
    </row>
    <row r="336" spans="2:6">
      <c r="B336" s="62">
        <f t="shared" si="29"/>
        <v>42333</v>
      </c>
      <c r="C336" s="5">
        <f t="shared" si="26"/>
        <v>48</v>
      </c>
      <c r="D336" s="5" t="str">
        <f t="shared" si="27"/>
        <v/>
      </c>
      <c r="E336" s="49">
        <f t="shared" si="30"/>
        <v>42334</v>
      </c>
      <c r="F336" s="13" t="str">
        <f t="shared" si="28"/>
        <v>J</v>
      </c>
    </row>
    <row r="337" spans="2:6">
      <c r="B337" s="62">
        <f t="shared" si="29"/>
        <v>42334</v>
      </c>
      <c r="C337" s="5">
        <f t="shared" si="26"/>
        <v>48</v>
      </c>
      <c r="D337" s="5" t="str">
        <f t="shared" si="27"/>
        <v/>
      </c>
      <c r="E337" s="49">
        <f t="shared" si="30"/>
        <v>42335</v>
      </c>
      <c r="F337" s="13" t="str">
        <f t="shared" si="28"/>
        <v>V</v>
      </c>
    </row>
    <row r="338" spans="2:6">
      <c r="B338" s="62">
        <f t="shared" si="29"/>
        <v>42335</v>
      </c>
      <c r="C338" s="5">
        <f t="shared" si="26"/>
        <v>48</v>
      </c>
      <c r="D338" s="5" t="str">
        <f t="shared" si="27"/>
        <v/>
      </c>
      <c r="E338" s="49">
        <f t="shared" si="30"/>
        <v>42336</v>
      </c>
      <c r="F338" s="13" t="str">
        <f t="shared" si="28"/>
        <v>s</v>
      </c>
    </row>
    <row r="339" spans="2:6">
      <c r="B339" s="62">
        <f t="shared" si="29"/>
        <v>42336</v>
      </c>
      <c r="C339" s="5">
        <f t="shared" si="26"/>
        <v>48</v>
      </c>
      <c r="D339" s="5" t="str">
        <f t="shared" si="27"/>
        <v/>
      </c>
      <c r="E339" s="49">
        <f t="shared" si="30"/>
        <v>42337</v>
      </c>
      <c r="F339" s="13" t="str">
        <f t="shared" si="28"/>
        <v>d</v>
      </c>
    </row>
    <row r="340" spans="2:6">
      <c r="B340" s="62">
        <f t="shared" si="29"/>
        <v>42337</v>
      </c>
      <c r="C340" s="5">
        <f t="shared" si="26"/>
        <v>48</v>
      </c>
      <c r="D340" s="5" t="str">
        <f t="shared" si="27"/>
        <v/>
      </c>
      <c r="E340" s="49">
        <f t="shared" si="30"/>
        <v>42338</v>
      </c>
      <c r="F340" s="13" t="str">
        <f t="shared" si="28"/>
        <v>L</v>
      </c>
    </row>
    <row r="341" spans="2:6">
      <c r="B341" s="62">
        <f t="shared" si="29"/>
        <v>42338</v>
      </c>
      <c r="C341" s="5">
        <f t="shared" si="26"/>
        <v>49</v>
      </c>
      <c r="D341" s="5" t="str">
        <f t="shared" si="27"/>
        <v/>
      </c>
      <c r="E341" s="49">
        <f t="shared" si="30"/>
        <v>42339</v>
      </c>
      <c r="F341" s="13" t="str">
        <f t="shared" si="28"/>
        <v>M</v>
      </c>
    </row>
    <row r="342" spans="2:6">
      <c r="B342" s="62">
        <f t="shared" si="29"/>
        <v>42339</v>
      </c>
      <c r="C342" s="5">
        <f t="shared" si="26"/>
        <v>49</v>
      </c>
      <c r="D342" s="5" t="str">
        <f t="shared" si="27"/>
        <v/>
      </c>
      <c r="E342" s="49">
        <f t="shared" si="30"/>
        <v>42340</v>
      </c>
      <c r="F342" s="13" t="str">
        <f t="shared" si="28"/>
        <v>M</v>
      </c>
    </row>
    <row r="343" spans="2:6">
      <c r="B343" s="62">
        <f t="shared" si="29"/>
        <v>42340</v>
      </c>
      <c r="C343" s="5">
        <f t="shared" si="26"/>
        <v>49</v>
      </c>
      <c r="D343" s="5" t="str">
        <f t="shared" si="27"/>
        <v/>
      </c>
      <c r="E343" s="49">
        <f t="shared" si="30"/>
        <v>42341</v>
      </c>
      <c r="F343" s="13" t="str">
        <f t="shared" si="28"/>
        <v>J</v>
      </c>
    </row>
    <row r="344" spans="2:6">
      <c r="B344" s="62">
        <f t="shared" si="29"/>
        <v>42341</v>
      </c>
      <c r="C344" s="5">
        <f t="shared" si="26"/>
        <v>49</v>
      </c>
      <c r="D344" s="5" t="str">
        <f t="shared" si="27"/>
        <v/>
      </c>
      <c r="E344" s="49">
        <f t="shared" si="30"/>
        <v>42342</v>
      </c>
      <c r="F344" s="13" t="str">
        <f t="shared" si="28"/>
        <v>V</v>
      </c>
    </row>
    <row r="345" spans="2:6">
      <c r="B345" s="62">
        <f t="shared" si="29"/>
        <v>42342</v>
      </c>
      <c r="C345" s="5">
        <f t="shared" si="26"/>
        <v>49</v>
      </c>
      <c r="D345" s="5" t="str">
        <f t="shared" si="27"/>
        <v/>
      </c>
      <c r="E345" s="49">
        <f t="shared" si="30"/>
        <v>42343</v>
      </c>
      <c r="F345" s="13" t="str">
        <f t="shared" si="28"/>
        <v>s</v>
      </c>
    </row>
    <row r="346" spans="2:6">
      <c r="B346" s="62">
        <f t="shared" si="29"/>
        <v>42343</v>
      </c>
      <c r="C346" s="5">
        <f t="shared" si="26"/>
        <v>49</v>
      </c>
      <c r="D346" s="5" t="str">
        <f t="shared" si="27"/>
        <v/>
      </c>
      <c r="E346" s="49">
        <f t="shared" si="30"/>
        <v>42344</v>
      </c>
      <c r="F346" s="13" t="str">
        <f t="shared" si="28"/>
        <v>d</v>
      </c>
    </row>
    <row r="347" spans="2:6">
      <c r="B347" s="62">
        <f t="shared" si="29"/>
        <v>42344</v>
      </c>
      <c r="C347" s="5">
        <f t="shared" si="26"/>
        <v>49</v>
      </c>
      <c r="D347" s="5" t="str">
        <f t="shared" si="27"/>
        <v/>
      </c>
      <c r="E347" s="49">
        <f t="shared" si="30"/>
        <v>42345</v>
      </c>
      <c r="F347" s="13" t="str">
        <f t="shared" si="28"/>
        <v>L</v>
      </c>
    </row>
    <row r="348" spans="2:6">
      <c r="B348" s="62">
        <f t="shared" si="29"/>
        <v>42345</v>
      </c>
      <c r="C348" s="5">
        <f t="shared" si="26"/>
        <v>50</v>
      </c>
      <c r="D348" s="5" t="str">
        <f t="shared" si="27"/>
        <v/>
      </c>
      <c r="E348" s="49">
        <f t="shared" si="30"/>
        <v>42346</v>
      </c>
      <c r="F348" s="13" t="str">
        <f t="shared" si="28"/>
        <v>M</v>
      </c>
    </row>
    <row r="349" spans="2:6">
      <c r="B349" s="62">
        <f t="shared" si="29"/>
        <v>42346</v>
      </c>
      <c r="C349" s="5">
        <f t="shared" si="26"/>
        <v>50</v>
      </c>
      <c r="D349" s="5" t="str">
        <f t="shared" si="27"/>
        <v/>
      </c>
      <c r="E349" s="49">
        <f t="shared" si="30"/>
        <v>42347</v>
      </c>
      <c r="F349" s="13" t="str">
        <f t="shared" si="28"/>
        <v>M</v>
      </c>
    </row>
    <row r="350" spans="2:6">
      <c r="B350" s="62">
        <f t="shared" si="29"/>
        <v>42347</v>
      </c>
      <c r="C350" s="5">
        <f t="shared" si="26"/>
        <v>50</v>
      </c>
      <c r="D350" s="5" t="str">
        <f t="shared" si="27"/>
        <v/>
      </c>
      <c r="E350" s="49">
        <f t="shared" si="30"/>
        <v>42348</v>
      </c>
      <c r="F350" s="13" t="str">
        <f t="shared" si="28"/>
        <v>J</v>
      </c>
    </row>
    <row r="351" spans="2:6">
      <c r="B351" s="62">
        <f t="shared" si="29"/>
        <v>42348</v>
      </c>
      <c r="C351" s="5">
        <f t="shared" si="26"/>
        <v>50</v>
      </c>
      <c r="D351" s="5" t="str">
        <f t="shared" si="27"/>
        <v/>
      </c>
      <c r="E351" s="49">
        <f t="shared" si="30"/>
        <v>42349</v>
      </c>
      <c r="F351" s="13" t="str">
        <f t="shared" si="28"/>
        <v>V</v>
      </c>
    </row>
    <row r="352" spans="2:6">
      <c r="B352" s="62">
        <f t="shared" si="29"/>
        <v>42349</v>
      </c>
      <c r="C352" s="5">
        <f t="shared" si="26"/>
        <v>50</v>
      </c>
      <c r="D352" s="5" t="str">
        <f t="shared" si="27"/>
        <v/>
      </c>
      <c r="E352" s="49">
        <f t="shared" si="30"/>
        <v>42350</v>
      </c>
      <c r="F352" s="13" t="str">
        <f t="shared" si="28"/>
        <v>s</v>
      </c>
    </row>
    <row r="353" spans="2:6">
      <c r="B353" s="62">
        <f t="shared" si="29"/>
        <v>42350</v>
      </c>
      <c r="C353" s="5">
        <f t="shared" si="26"/>
        <v>50</v>
      </c>
      <c r="D353" s="5" t="str">
        <f t="shared" si="27"/>
        <v/>
      </c>
      <c r="E353" s="49">
        <f t="shared" si="30"/>
        <v>42351</v>
      </c>
      <c r="F353" s="13" t="str">
        <f t="shared" si="28"/>
        <v>d</v>
      </c>
    </row>
    <row r="354" spans="2:6">
      <c r="B354" s="62">
        <f t="shared" si="29"/>
        <v>42351</v>
      </c>
      <c r="C354" s="5">
        <f t="shared" si="26"/>
        <v>50</v>
      </c>
      <c r="D354" s="5" t="str">
        <f t="shared" si="27"/>
        <v/>
      </c>
      <c r="E354" s="49">
        <f t="shared" si="30"/>
        <v>42352</v>
      </c>
      <c r="F354" s="13" t="str">
        <f t="shared" si="28"/>
        <v>L</v>
      </c>
    </row>
    <row r="355" spans="2:6">
      <c r="B355" s="62">
        <f t="shared" si="29"/>
        <v>42352</v>
      </c>
      <c r="C355" s="5">
        <f t="shared" si="26"/>
        <v>51</v>
      </c>
      <c r="D355" s="5" t="str">
        <f t="shared" si="27"/>
        <v/>
      </c>
      <c r="E355" s="49">
        <f t="shared" si="30"/>
        <v>42353</v>
      </c>
      <c r="F355" s="13" t="str">
        <f t="shared" si="28"/>
        <v>M</v>
      </c>
    </row>
    <row r="356" spans="2:6">
      <c r="B356" s="62">
        <f t="shared" si="29"/>
        <v>42353</v>
      </c>
      <c r="C356" s="5">
        <f t="shared" si="26"/>
        <v>51</v>
      </c>
      <c r="D356" s="5" t="str">
        <f t="shared" si="27"/>
        <v/>
      </c>
      <c r="E356" s="49">
        <f t="shared" si="30"/>
        <v>42354</v>
      </c>
      <c r="F356" s="13" t="str">
        <f t="shared" si="28"/>
        <v>M</v>
      </c>
    </row>
    <row r="357" spans="2:6">
      <c r="B357" s="62">
        <f t="shared" si="29"/>
        <v>42354</v>
      </c>
      <c r="C357" s="5">
        <f t="shared" si="26"/>
        <v>51</v>
      </c>
      <c r="D357" s="5" t="str">
        <f t="shared" si="27"/>
        <v/>
      </c>
      <c r="E357" s="49">
        <f t="shared" si="30"/>
        <v>42355</v>
      </c>
      <c r="F357" s="13" t="str">
        <f t="shared" si="28"/>
        <v>J</v>
      </c>
    </row>
    <row r="358" spans="2:6">
      <c r="B358" s="62">
        <f t="shared" si="29"/>
        <v>42355</v>
      </c>
      <c r="C358" s="5">
        <f t="shared" si="26"/>
        <v>51</v>
      </c>
      <c r="D358" s="5" t="str">
        <f t="shared" si="27"/>
        <v/>
      </c>
      <c r="E358" s="49">
        <f t="shared" si="30"/>
        <v>42356</v>
      </c>
      <c r="F358" s="13" t="str">
        <f t="shared" si="28"/>
        <v>V</v>
      </c>
    </row>
    <row r="359" spans="2:6">
      <c r="B359" s="62">
        <f t="shared" si="29"/>
        <v>42356</v>
      </c>
      <c r="C359" s="5">
        <f t="shared" si="26"/>
        <v>51</v>
      </c>
      <c r="D359" s="5" t="str">
        <f t="shared" si="27"/>
        <v/>
      </c>
      <c r="E359" s="49">
        <f t="shared" si="30"/>
        <v>42357</v>
      </c>
      <c r="F359" s="13" t="str">
        <f t="shared" si="28"/>
        <v>s</v>
      </c>
    </row>
    <row r="360" spans="2:6">
      <c r="B360" s="62">
        <f t="shared" si="29"/>
        <v>42357</v>
      </c>
      <c r="C360" s="5">
        <f t="shared" si="26"/>
        <v>51</v>
      </c>
      <c r="D360" s="5" t="str">
        <f t="shared" si="27"/>
        <v/>
      </c>
      <c r="E360" s="49">
        <f t="shared" si="30"/>
        <v>42358</v>
      </c>
      <c r="F360" s="13" t="str">
        <f t="shared" si="28"/>
        <v>d</v>
      </c>
    </row>
    <row r="361" spans="2:6">
      <c r="B361" s="62">
        <f t="shared" si="29"/>
        <v>42358</v>
      </c>
      <c r="C361" s="5">
        <f t="shared" si="26"/>
        <v>51</v>
      </c>
      <c r="D361" s="5" t="str">
        <f t="shared" si="27"/>
        <v/>
      </c>
      <c r="E361" s="49">
        <f t="shared" si="30"/>
        <v>42359</v>
      </c>
      <c r="F361" s="13" t="str">
        <f t="shared" si="28"/>
        <v>L</v>
      </c>
    </row>
    <row r="362" spans="2:6">
      <c r="B362" s="62">
        <f t="shared" si="29"/>
        <v>42359</v>
      </c>
      <c r="C362" s="5">
        <f t="shared" si="26"/>
        <v>52</v>
      </c>
      <c r="D362" s="5" t="str">
        <f t="shared" si="27"/>
        <v/>
      </c>
      <c r="E362" s="49">
        <f t="shared" si="30"/>
        <v>42360</v>
      </c>
      <c r="F362" s="13" t="str">
        <f t="shared" si="28"/>
        <v>M</v>
      </c>
    </row>
    <row r="363" spans="2:6">
      <c r="B363" s="62">
        <f t="shared" si="29"/>
        <v>42360</v>
      </c>
      <c r="C363" s="5">
        <f t="shared" si="26"/>
        <v>52</v>
      </c>
      <c r="D363" s="5" t="str">
        <f t="shared" si="27"/>
        <v/>
      </c>
      <c r="E363" s="49">
        <f t="shared" si="30"/>
        <v>42361</v>
      </c>
      <c r="F363" s="13" t="str">
        <f t="shared" si="28"/>
        <v>M</v>
      </c>
    </row>
    <row r="364" spans="2:6">
      <c r="B364" s="62">
        <f t="shared" si="29"/>
        <v>42361</v>
      </c>
      <c r="C364" s="5">
        <f t="shared" si="26"/>
        <v>52</v>
      </c>
      <c r="D364" s="5" t="str">
        <f t="shared" si="27"/>
        <v/>
      </c>
      <c r="E364" s="49">
        <f t="shared" si="30"/>
        <v>42362</v>
      </c>
      <c r="F364" s="13" t="str">
        <f t="shared" si="28"/>
        <v>J</v>
      </c>
    </row>
    <row r="365" spans="2:6">
      <c r="B365" s="62">
        <f t="shared" si="29"/>
        <v>42362</v>
      </c>
      <c r="C365" s="5">
        <f t="shared" si="26"/>
        <v>52</v>
      </c>
      <c r="D365" s="5" t="str">
        <f t="shared" si="27"/>
        <v/>
      </c>
      <c r="E365" s="49">
        <f t="shared" si="30"/>
        <v>42363</v>
      </c>
      <c r="F365" s="13" t="str">
        <f t="shared" si="28"/>
        <v>V</v>
      </c>
    </row>
    <row r="366" spans="2:6">
      <c r="B366" s="62">
        <f t="shared" si="29"/>
        <v>42363</v>
      </c>
      <c r="C366" s="5">
        <f t="shared" si="26"/>
        <v>52</v>
      </c>
      <c r="D366" s="5" t="str">
        <f t="shared" si="27"/>
        <v/>
      </c>
      <c r="E366" s="49">
        <f t="shared" si="30"/>
        <v>42364</v>
      </c>
      <c r="F366" s="13" t="str">
        <f t="shared" si="28"/>
        <v>s</v>
      </c>
    </row>
    <row r="367" spans="2:6">
      <c r="B367" s="62">
        <f t="shared" si="29"/>
        <v>42364</v>
      </c>
      <c r="C367" s="5">
        <f t="shared" si="26"/>
        <v>52</v>
      </c>
      <c r="D367" s="5" t="str">
        <f t="shared" si="27"/>
        <v/>
      </c>
      <c r="E367" s="49">
        <f t="shared" si="30"/>
        <v>42365</v>
      </c>
      <c r="F367" s="13" t="str">
        <f t="shared" si="28"/>
        <v>d</v>
      </c>
    </row>
    <row r="368" spans="2:6">
      <c r="B368" s="62">
        <f t="shared" si="29"/>
        <v>42365</v>
      </c>
      <c r="C368" s="5">
        <f t="shared" si="26"/>
        <v>52</v>
      </c>
      <c r="D368" s="5" t="str">
        <f t="shared" si="27"/>
        <v/>
      </c>
      <c r="E368" s="49">
        <f t="shared" si="30"/>
        <v>42366</v>
      </c>
      <c r="F368" s="13" t="str">
        <f t="shared" si="28"/>
        <v>L</v>
      </c>
    </row>
    <row r="369" spans="2:14">
      <c r="B369" s="62">
        <f t="shared" si="29"/>
        <v>42366</v>
      </c>
      <c r="C369" s="5">
        <f t="shared" si="26"/>
        <v>53</v>
      </c>
      <c r="D369" s="5" t="str">
        <f t="shared" si="27"/>
        <v/>
      </c>
      <c r="E369" s="49">
        <f t="shared" si="30"/>
        <v>42367</v>
      </c>
      <c r="F369" s="13" t="str">
        <f t="shared" si="28"/>
        <v>M</v>
      </c>
    </row>
    <row r="370" spans="2:14" hidden="1">
      <c r="B370" s="4">
        <f t="shared" si="29"/>
        <v>42367</v>
      </c>
      <c r="C370" s="5">
        <f t="shared" si="26"/>
        <v>53</v>
      </c>
      <c r="D370" s="5" t="str">
        <f t="shared" si="27"/>
        <v/>
      </c>
      <c r="E370" s="6">
        <f t="shared" si="30"/>
        <v>42368</v>
      </c>
      <c r="F370" s="13" t="str">
        <f t="shared" si="28"/>
        <v>M</v>
      </c>
      <c r="H370" s="3"/>
      <c r="N370" s="2"/>
    </row>
    <row r="371" spans="2:14" hidden="1">
      <c r="B371" s="4">
        <f t="shared" si="29"/>
        <v>42368</v>
      </c>
      <c r="C371" s="5">
        <f t="shared" si="26"/>
        <v>53</v>
      </c>
      <c r="D371" s="5" t="str">
        <f t="shared" si="27"/>
        <v/>
      </c>
      <c r="E371" s="6">
        <f t="shared" si="30"/>
        <v>42369</v>
      </c>
      <c r="F371" s="13" t="str">
        <f t="shared" si="28"/>
        <v>J</v>
      </c>
      <c r="H371" s="3"/>
      <c r="N371" s="2"/>
    </row>
    <row r="372" spans="2:14" hidden="1">
      <c r="B372" s="4">
        <f t="shared" si="29"/>
        <v>42369</v>
      </c>
      <c r="C372" s="5">
        <f t="shared" si="26"/>
        <v>53</v>
      </c>
      <c r="D372" s="5" t="str">
        <f t="shared" si="27"/>
        <v/>
      </c>
      <c r="E372" s="6">
        <f t="shared" si="30"/>
        <v>42370</v>
      </c>
      <c r="F372" s="13" t="str">
        <f t="shared" si="28"/>
        <v>V</v>
      </c>
      <c r="H372" s="3"/>
      <c r="N372" s="2"/>
    </row>
    <row r="373" spans="2:14" hidden="1">
      <c r="B373" s="4">
        <f t="shared" si="29"/>
        <v>42370</v>
      </c>
      <c r="C373" s="5">
        <f t="shared" si="26"/>
        <v>1</v>
      </c>
      <c r="D373" s="5" t="str">
        <f t="shared" si="27"/>
        <v/>
      </c>
      <c r="E373" s="6">
        <f t="shared" si="30"/>
        <v>42371</v>
      </c>
      <c r="F373" s="13" t="str">
        <f t="shared" si="28"/>
        <v>s</v>
      </c>
      <c r="H373" s="3"/>
      <c r="N373" s="2"/>
    </row>
    <row r="374" spans="2:14" hidden="1">
      <c r="B374" s="4">
        <f t="shared" si="29"/>
        <v>42371</v>
      </c>
      <c r="C374" s="5">
        <f t="shared" si="26"/>
        <v>1</v>
      </c>
      <c r="D374" s="5" t="str">
        <f t="shared" si="27"/>
        <v/>
      </c>
      <c r="E374" s="6">
        <f t="shared" si="30"/>
        <v>42372</v>
      </c>
      <c r="F374" s="13" t="str">
        <f t="shared" si="28"/>
        <v>d</v>
      </c>
      <c r="H374" s="3"/>
      <c r="N374" s="2"/>
    </row>
    <row r="375" spans="2:14" hidden="1">
      <c r="B375" s="4">
        <f t="shared" si="29"/>
        <v>42372</v>
      </c>
      <c r="C375" s="5">
        <f t="shared" si="26"/>
        <v>1</v>
      </c>
      <c r="D375" s="5" t="str">
        <f t="shared" si="27"/>
        <v/>
      </c>
      <c r="E375" s="6">
        <f t="shared" si="30"/>
        <v>42373</v>
      </c>
      <c r="F375" s="13" t="str">
        <f t="shared" si="28"/>
        <v>L</v>
      </c>
      <c r="H375" s="3"/>
      <c r="N375" s="2"/>
    </row>
    <row r="376" spans="2:14" hidden="1">
      <c r="B376" s="4">
        <f t="shared" si="29"/>
        <v>42373</v>
      </c>
      <c r="C376" s="5">
        <f t="shared" si="26"/>
        <v>2</v>
      </c>
      <c r="D376" s="5" t="str">
        <f t="shared" si="27"/>
        <v/>
      </c>
      <c r="E376" s="6">
        <f t="shared" si="30"/>
        <v>42374</v>
      </c>
      <c r="F376" s="13" t="str">
        <f t="shared" si="28"/>
        <v>M</v>
      </c>
      <c r="H376" s="3"/>
      <c r="N376" s="2"/>
    </row>
    <row r="377" spans="2:14" hidden="1">
      <c r="B377" s="4">
        <f t="shared" si="29"/>
        <v>42374</v>
      </c>
      <c r="C377" s="5">
        <f t="shared" si="26"/>
        <v>2</v>
      </c>
      <c r="D377" s="5" t="str">
        <f t="shared" si="27"/>
        <v/>
      </c>
      <c r="E377" s="6">
        <f t="shared" si="30"/>
        <v>42375</v>
      </c>
      <c r="F377" s="13" t="str">
        <f t="shared" si="28"/>
        <v>M</v>
      </c>
      <c r="H377" s="3"/>
      <c r="N377" s="2"/>
    </row>
    <row r="378" spans="2:14" hidden="1">
      <c r="B378" s="4">
        <f t="shared" si="29"/>
        <v>42375</v>
      </c>
      <c r="C378" s="5">
        <f t="shared" si="26"/>
        <v>2</v>
      </c>
      <c r="D378" s="5" t="str">
        <f t="shared" si="27"/>
        <v/>
      </c>
      <c r="E378" s="6">
        <f t="shared" si="30"/>
        <v>42376</v>
      </c>
      <c r="F378" s="13" t="str">
        <f t="shared" si="28"/>
        <v>J</v>
      </c>
      <c r="H378" s="3"/>
      <c r="N378" s="2"/>
    </row>
    <row r="379" spans="2:14" hidden="1">
      <c r="B379" s="4">
        <f t="shared" si="29"/>
        <v>42376</v>
      </c>
      <c r="C379" s="5">
        <f t="shared" si="26"/>
        <v>2</v>
      </c>
      <c r="D379" s="5" t="str">
        <f t="shared" si="27"/>
        <v/>
      </c>
      <c r="E379" s="6">
        <f t="shared" si="30"/>
        <v>42377</v>
      </c>
      <c r="F379" s="13" t="str">
        <f t="shared" si="28"/>
        <v>V</v>
      </c>
      <c r="H379" s="3"/>
      <c r="N379" s="2"/>
    </row>
    <row r="380" spans="2:14" hidden="1">
      <c r="B380" s="4">
        <f t="shared" si="29"/>
        <v>42377</v>
      </c>
      <c r="C380" s="5">
        <f t="shared" si="26"/>
        <v>2</v>
      </c>
      <c r="D380" s="5" t="str">
        <f t="shared" si="27"/>
        <v/>
      </c>
      <c r="E380" s="6">
        <f t="shared" si="30"/>
        <v>42378</v>
      </c>
      <c r="F380" s="13" t="str">
        <f t="shared" si="28"/>
        <v>s</v>
      </c>
      <c r="H380" s="3"/>
      <c r="N380" s="2"/>
    </row>
    <row r="381" spans="2:14" hidden="1">
      <c r="B381" s="4">
        <f t="shared" si="29"/>
        <v>42378</v>
      </c>
      <c r="C381" s="5">
        <f t="shared" si="26"/>
        <v>2</v>
      </c>
      <c r="D381" s="5" t="str">
        <f t="shared" si="27"/>
        <v/>
      </c>
      <c r="E381" s="6">
        <f t="shared" si="30"/>
        <v>42379</v>
      </c>
      <c r="F381" s="13" t="str">
        <f t="shared" si="28"/>
        <v>d</v>
      </c>
      <c r="H381" s="3"/>
      <c r="N381" s="2"/>
    </row>
    <row r="382" spans="2:14" hidden="1">
      <c r="B382" s="4">
        <f t="shared" si="29"/>
        <v>42379</v>
      </c>
      <c r="C382" s="5">
        <f t="shared" si="26"/>
        <v>2</v>
      </c>
      <c r="D382" s="5" t="str">
        <f t="shared" si="27"/>
        <v/>
      </c>
      <c r="E382" s="6">
        <f t="shared" si="30"/>
        <v>42380</v>
      </c>
      <c r="F382" s="13" t="str">
        <f t="shared" si="28"/>
        <v>L</v>
      </c>
      <c r="H382" s="3"/>
      <c r="N382" s="2"/>
    </row>
    <row r="383" spans="2:14" hidden="1">
      <c r="B383" s="4">
        <f t="shared" si="29"/>
        <v>42380</v>
      </c>
      <c r="C383" s="5">
        <f t="shared" si="26"/>
        <v>3</v>
      </c>
      <c r="D383" s="5" t="str">
        <f t="shared" si="27"/>
        <v/>
      </c>
      <c r="E383" s="6">
        <f t="shared" si="30"/>
        <v>42381</v>
      </c>
      <c r="F383" s="13" t="str">
        <f t="shared" si="28"/>
        <v>M</v>
      </c>
      <c r="H383" s="3"/>
      <c r="N383" s="2"/>
    </row>
    <row r="384" spans="2:14" hidden="1">
      <c r="B384" s="4">
        <f t="shared" si="29"/>
        <v>42381</v>
      </c>
      <c r="C384" s="5">
        <f t="shared" si="26"/>
        <v>3</v>
      </c>
      <c r="D384" s="5" t="str">
        <f t="shared" si="27"/>
        <v/>
      </c>
      <c r="E384" s="6">
        <f t="shared" si="30"/>
        <v>42382</v>
      </c>
      <c r="F384" s="13" t="str">
        <f t="shared" si="28"/>
        <v>M</v>
      </c>
      <c r="H384" s="3"/>
      <c r="N384" s="2"/>
    </row>
    <row r="385" spans="2:8" s="2" customFormat="1" hidden="1">
      <c r="B385" s="4">
        <f t="shared" si="29"/>
        <v>42382</v>
      </c>
      <c r="C385" s="5">
        <f t="shared" si="26"/>
        <v>3</v>
      </c>
      <c r="D385" s="5" t="str">
        <f t="shared" si="27"/>
        <v/>
      </c>
      <c r="E385" s="6">
        <f t="shared" si="30"/>
        <v>42383</v>
      </c>
      <c r="F385" s="13" t="str">
        <f t="shared" si="28"/>
        <v>J</v>
      </c>
      <c r="H385" s="3"/>
    </row>
    <row r="386" spans="2:8" s="2" customFormat="1" hidden="1">
      <c r="B386" s="4">
        <f t="shared" si="29"/>
        <v>42383</v>
      </c>
      <c r="C386" s="5">
        <f t="shared" si="26"/>
        <v>3</v>
      </c>
      <c r="D386" s="5" t="str">
        <f t="shared" si="27"/>
        <v/>
      </c>
      <c r="E386" s="6">
        <f t="shared" si="30"/>
        <v>42384</v>
      </c>
      <c r="F386" s="13" t="str">
        <f t="shared" si="28"/>
        <v>V</v>
      </c>
      <c r="H386" s="3"/>
    </row>
    <row r="387" spans="2:8" s="2" customFormat="1" hidden="1">
      <c r="B387" s="4">
        <f t="shared" si="29"/>
        <v>42384</v>
      </c>
      <c r="C387" s="5">
        <f t="shared" si="26"/>
        <v>3</v>
      </c>
      <c r="D387" s="5" t="str">
        <f t="shared" si="27"/>
        <v/>
      </c>
      <c r="E387" s="6">
        <f t="shared" si="30"/>
        <v>42385</v>
      </c>
      <c r="F387" s="13" t="str">
        <f t="shared" si="28"/>
        <v>s</v>
      </c>
      <c r="H387" s="3"/>
    </row>
    <row r="388" spans="2:8" s="2" customFormat="1" hidden="1">
      <c r="B388" s="4">
        <f t="shared" si="29"/>
        <v>42385</v>
      </c>
      <c r="C388" s="5">
        <f t="shared" si="26"/>
        <v>3</v>
      </c>
      <c r="D388" s="5" t="str">
        <f t="shared" si="27"/>
        <v/>
      </c>
      <c r="E388" s="6">
        <f t="shared" si="30"/>
        <v>42386</v>
      </c>
      <c r="F388" s="13" t="str">
        <f t="shared" si="28"/>
        <v>d</v>
      </c>
      <c r="H388" s="3"/>
    </row>
    <row r="389" spans="2:8" s="2" customFormat="1" hidden="1">
      <c r="B389" s="4">
        <f t="shared" si="29"/>
        <v>42386</v>
      </c>
      <c r="C389" s="5">
        <f t="shared" ref="C389:C406" si="31">WEEKNUM(B389,2)</f>
        <v>3</v>
      </c>
      <c r="D389" s="5" t="str">
        <f t="shared" ref="D389:D406" si="32">IF(ISERROR(VLOOKUP(E389,jfdate,1,TRUE)),"",IF(VLOOKUP(E389,jfdate,1,TRUE)=B389,"f",""))</f>
        <v/>
      </c>
      <c r="E389" s="6">
        <f t="shared" si="30"/>
        <v>42387</v>
      </c>
      <c r="F389" s="13" t="str">
        <f t="shared" ref="F389:F406" si="33">IF(D389="f","f",VLOOKUP(WEEKDAY(E389),jourabbrege,2,FALSE))</f>
        <v>L</v>
      </c>
      <c r="H389" s="3"/>
    </row>
    <row r="390" spans="2:8" s="2" customFormat="1" hidden="1">
      <c r="B390" s="4">
        <f t="shared" si="29"/>
        <v>42387</v>
      </c>
      <c r="C390" s="5">
        <f t="shared" si="31"/>
        <v>4</v>
      </c>
      <c r="D390" s="5" t="str">
        <f t="shared" si="32"/>
        <v/>
      </c>
      <c r="E390" s="6">
        <f t="shared" si="30"/>
        <v>42388</v>
      </c>
      <c r="F390" s="13" t="str">
        <f t="shared" si="33"/>
        <v>M</v>
      </c>
      <c r="H390" s="3"/>
    </row>
    <row r="391" spans="2:8" s="2" customFormat="1" hidden="1">
      <c r="B391" s="4">
        <f t="shared" ref="B391:B451" si="34">+B390+1</f>
        <v>42388</v>
      </c>
      <c r="C391" s="5">
        <f t="shared" si="31"/>
        <v>4</v>
      </c>
      <c r="D391" s="5" t="str">
        <f t="shared" si="32"/>
        <v/>
      </c>
      <c r="E391" s="6">
        <f t="shared" ref="E391:E451" si="35">+E390+1</f>
        <v>42389</v>
      </c>
      <c r="F391" s="13" t="str">
        <f t="shared" si="33"/>
        <v>M</v>
      </c>
      <c r="H391" s="3"/>
    </row>
    <row r="392" spans="2:8" s="2" customFormat="1" hidden="1">
      <c r="B392" s="4">
        <f t="shared" si="34"/>
        <v>42389</v>
      </c>
      <c r="C392" s="5">
        <f t="shared" si="31"/>
        <v>4</v>
      </c>
      <c r="D392" s="5" t="str">
        <f t="shared" si="32"/>
        <v/>
      </c>
      <c r="E392" s="6">
        <f t="shared" si="35"/>
        <v>42390</v>
      </c>
      <c r="F392" s="13" t="str">
        <f t="shared" si="33"/>
        <v>J</v>
      </c>
      <c r="H392" s="3"/>
    </row>
    <row r="393" spans="2:8" s="2" customFormat="1" hidden="1">
      <c r="B393" s="4">
        <f t="shared" si="34"/>
        <v>42390</v>
      </c>
      <c r="C393" s="5">
        <f t="shared" si="31"/>
        <v>4</v>
      </c>
      <c r="D393" s="5" t="str">
        <f t="shared" si="32"/>
        <v/>
      </c>
      <c r="E393" s="6">
        <f t="shared" si="35"/>
        <v>42391</v>
      </c>
      <c r="F393" s="13" t="str">
        <f t="shared" si="33"/>
        <v>V</v>
      </c>
      <c r="H393" s="3"/>
    </row>
    <row r="394" spans="2:8" s="2" customFormat="1" hidden="1">
      <c r="B394" s="4">
        <f t="shared" si="34"/>
        <v>42391</v>
      </c>
      <c r="C394" s="5">
        <f t="shared" si="31"/>
        <v>4</v>
      </c>
      <c r="D394" s="5" t="str">
        <f t="shared" si="32"/>
        <v/>
      </c>
      <c r="E394" s="6">
        <f t="shared" si="35"/>
        <v>42392</v>
      </c>
      <c r="F394" s="13" t="str">
        <f t="shared" si="33"/>
        <v>s</v>
      </c>
      <c r="H394" s="3"/>
    </row>
    <row r="395" spans="2:8" s="2" customFormat="1" hidden="1">
      <c r="B395" s="4">
        <f t="shared" si="34"/>
        <v>42392</v>
      </c>
      <c r="C395" s="5">
        <f t="shared" si="31"/>
        <v>4</v>
      </c>
      <c r="D395" s="5" t="str">
        <f t="shared" si="32"/>
        <v/>
      </c>
      <c r="E395" s="6">
        <f t="shared" si="35"/>
        <v>42393</v>
      </c>
      <c r="F395" s="13" t="str">
        <f t="shared" si="33"/>
        <v>d</v>
      </c>
      <c r="H395" s="3"/>
    </row>
    <row r="396" spans="2:8" s="2" customFormat="1" hidden="1">
      <c r="B396" s="4">
        <f t="shared" si="34"/>
        <v>42393</v>
      </c>
      <c r="C396" s="5">
        <f t="shared" si="31"/>
        <v>4</v>
      </c>
      <c r="D396" s="5" t="str">
        <f t="shared" si="32"/>
        <v/>
      </c>
      <c r="E396" s="6">
        <f t="shared" si="35"/>
        <v>42394</v>
      </c>
      <c r="F396" s="13" t="str">
        <f t="shared" si="33"/>
        <v>L</v>
      </c>
      <c r="H396" s="3"/>
    </row>
    <row r="397" spans="2:8" s="2" customFormat="1" hidden="1">
      <c r="B397" s="4">
        <f t="shared" si="34"/>
        <v>42394</v>
      </c>
      <c r="C397" s="5">
        <f t="shared" si="31"/>
        <v>5</v>
      </c>
      <c r="D397" s="5" t="str">
        <f t="shared" si="32"/>
        <v/>
      </c>
      <c r="E397" s="6">
        <f t="shared" si="35"/>
        <v>42395</v>
      </c>
      <c r="F397" s="13" t="str">
        <f t="shared" si="33"/>
        <v>M</v>
      </c>
      <c r="H397" s="3"/>
    </row>
    <row r="398" spans="2:8" s="2" customFormat="1" hidden="1">
      <c r="B398" s="4">
        <f t="shared" si="34"/>
        <v>42395</v>
      </c>
      <c r="C398" s="5">
        <f t="shared" si="31"/>
        <v>5</v>
      </c>
      <c r="D398" s="5" t="str">
        <f t="shared" si="32"/>
        <v/>
      </c>
      <c r="E398" s="6">
        <f t="shared" si="35"/>
        <v>42396</v>
      </c>
      <c r="F398" s="13" t="str">
        <f t="shared" si="33"/>
        <v>M</v>
      </c>
      <c r="H398" s="3"/>
    </row>
    <row r="399" spans="2:8" s="2" customFormat="1" hidden="1">
      <c r="B399" s="4">
        <f t="shared" si="34"/>
        <v>42396</v>
      </c>
      <c r="C399" s="5">
        <f t="shared" si="31"/>
        <v>5</v>
      </c>
      <c r="D399" s="5" t="str">
        <f t="shared" si="32"/>
        <v/>
      </c>
      <c r="E399" s="6">
        <f t="shared" si="35"/>
        <v>42397</v>
      </c>
      <c r="F399" s="13" t="str">
        <f t="shared" si="33"/>
        <v>J</v>
      </c>
      <c r="H399" s="3"/>
    </row>
    <row r="400" spans="2:8" s="2" customFormat="1" hidden="1">
      <c r="B400" s="4">
        <f t="shared" si="34"/>
        <v>42397</v>
      </c>
      <c r="C400" s="5">
        <f t="shared" si="31"/>
        <v>5</v>
      </c>
      <c r="D400" s="5" t="str">
        <f t="shared" si="32"/>
        <v/>
      </c>
      <c r="E400" s="6">
        <f t="shared" si="35"/>
        <v>42398</v>
      </c>
      <c r="F400" s="13" t="str">
        <f t="shared" si="33"/>
        <v>V</v>
      </c>
      <c r="H400" s="3"/>
    </row>
    <row r="401" spans="2:8" s="2" customFormat="1" hidden="1">
      <c r="B401" s="4">
        <f t="shared" si="34"/>
        <v>42398</v>
      </c>
      <c r="C401" s="5">
        <f t="shared" si="31"/>
        <v>5</v>
      </c>
      <c r="D401" s="5" t="str">
        <f t="shared" si="32"/>
        <v/>
      </c>
      <c r="E401" s="6">
        <f t="shared" si="35"/>
        <v>42399</v>
      </c>
      <c r="F401" s="13" t="str">
        <f t="shared" si="33"/>
        <v>s</v>
      </c>
      <c r="H401" s="3"/>
    </row>
    <row r="402" spans="2:8" s="2" customFormat="1" hidden="1">
      <c r="B402" s="4">
        <f t="shared" si="34"/>
        <v>42399</v>
      </c>
      <c r="C402" s="5">
        <f t="shared" si="31"/>
        <v>5</v>
      </c>
      <c r="D402" s="5" t="str">
        <f t="shared" si="32"/>
        <v/>
      </c>
      <c r="E402" s="6">
        <f t="shared" si="35"/>
        <v>42400</v>
      </c>
      <c r="F402" s="13" t="str">
        <f t="shared" si="33"/>
        <v>d</v>
      </c>
      <c r="H402" s="3"/>
    </row>
    <row r="403" spans="2:8" s="2" customFormat="1" hidden="1">
      <c r="B403" s="4">
        <f t="shared" si="34"/>
        <v>42400</v>
      </c>
      <c r="C403" s="5">
        <f t="shared" si="31"/>
        <v>5</v>
      </c>
      <c r="D403" s="5" t="str">
        <f t="shared" si="32"/>
        <v/>
      </c>
      <c r="E403" s="6">
        <f t="shared" si="35"/>
        <v>42401</v>
      </c>
      <c r="F403" s="13" t="str">
        <f t="shared" si="33"/>
        <v>L</v>
      </c>
      <c r="H403" s="3"/>
    </row>
    <row r="404" spans="2:8" s="2" customFormat="1" hidden="1">
      <c r="B404" s="4">
        <f t="shared" si="34"/>
        <v>42401</v>
      </c>
      <c r="C404" s="5">
        <f t="shared" si="31"/>
        <v>6</v>
      </c>
      <c r="D404" s="5" t="str">
        <f t="shared" si="32"/>
        <v/>
      </c>
      <c r="E404" s="6">
        <f t="shared" si="35"/>
        <v>42402</v>
      </c>
      <c r="F404" s="13" t="str">
        <f t="shared" si="33"/>
        <v>M</v>
      </c>
      <c r="H404" s="3"/>
    </row>
    <row r="405" spans="2:8" s="2" customFormat="1" hidden="1">
      <c r="B405" s="4">
        <f t="shared" si="34"/>
        <v>42402</v>
      </c>
      <c r="C405" s="5">
        <f t="shared" si="31"/>
        <v>6</v>
      </c>
      <c r="D405" s="5" t="str">
        <f t="shared" si="32"/>
        <v/>
      </c>
      <c r="E405" s="6">
        <f t="shared" si="35"/>
        <v>42403</v>
      </c>
      <c r="F405" s="13" t="str">
        <f t="shared" si="33"/>
        <v>M</v>
      </c>
      <c r="H405" s="3"/>
    </row>
    <row r="406" spans="2:8" s="2" customFormat="1" hidden="1">
      <c r="B406" s="4">
        <f t="shared" si="34"/>
        <v>42403</v>
      </c>
      <c r="C406" s="5">
        <f t="shared" si="31"/>
        <v>6</v>
      </c>
      <c r="D406" s="5" t="str">
        <f t="shared" si="32"/>
        <v/>
      </c>
      <c r="E406" s="6">
        <f t="shared" si="35"/>
        <v>42404</v>
      </c>
      <c r="F406" s="13" t="str">
        <f t="shared" si="33"/>
        <v>J</v>
      </c>
      <c r="H406" s="3"/>
    </row>
    <row r="407" spans="2:8" s="2" customFormat="1" hidden="1">
      <c r="B407" s="4">
        <f t="shared" si="34"/>
        <v>42404</v>
      </c>
      <c r="C407" s="5">
        <f t="shared" ref="C407:C451" si="36">WEEKNUM(B407,2)</f>
        <v>6</v>
      </c>
      <c r="D407" s="5" t="str">
        <f t="shared" ref="D407:D451" si="37">IF(ISERROR(VLOOKUP(E407,jfdate,1,TRUE)),"",IF(VLOOKUP(E407,jfdate,1,TRUE)=B407,"f",""))</f>
        <v/>
      </c>
      <c r="E407" s="6">
        <f t="shared" si="35"/>
        <v>42405</v>
      </c>
      <c r="F407" s="13" t="str">
        <f t="shared" ref="F407:F451" si="38">IF(D407="f","f",VLOOKUP(WEEKDAY(E407),jourabbrege,2,FALSE))</f>
        <v>V</v>
      </c>
      <c r="H407" s="3"/>
    </row>
    <row r="408" spans="2:8" s="2" customFormat="1" hidden="1">
      <c r="B408" s="4">
        <f t="shared" si="34"/>
        <v>42405</v>
      </c>
      <c r="C408" s="5">
        <f t="shared" si="36"/>
        <v>6</v>
      </c>
      <c r="D408" s="5" t="str">
        <f t="shared" si="37"/>
        <v/>
      </c>
      <c r="E408" s="6">
        <f t="shared" si="35"/>
        <v>42406</v>
      </c>
      <c r="F408" s="13" t="str">
        <f t="shared" si="38"/>
        <v>s</v>
      </c>
      <c r="H408" s="3"/>
    </row>
    <row r="409" spans="2:8" s="2" customFormat="1" hidden="1">
      <c r="B409" s="4">
        <f t="shared" si="34"/>
        <v>42406</v>
      </c>
      <c r="C409" s="5">
        <f t="shared" si="36"/>
        <v>6</v>
      </c>
      <c r="D409" s="5" t="str">
        <f t="shared" si="37"/>
        <v/>
      </c>
      <c r="E409" s="6">
        <f t="shared" si="35"/>
        <v>42407</v>
      </c>
      <c r="F409" s="13" t="str">
        <f t="shared" si="38"/>
        <v>d</v>
      </c>
      <c r="H409" s="3"/>
    </row>
    <row r="410" spans="2:8" s="2" customFormat="1" hidden="1">
      <c r="B410" s="4">
        <f t="shared" si="34"/>
        <v>42407</v>
      </c>
      <c r="C410" s="5">
        <f t="shared" si="36"/>
        <v>6</v>
      </c>
      <c r="D410" s="5" t="str">
        <f t="shared" si="37"/>
        <v/>
      </c>
      <c r="E410" s="6">
        <f t="shared" si="35"/>
        <v>42408</v>
      </c>
      <c r="F410" s="13" t="str">
        <f t="shared" si="38"/>
        <v>L</v>
      </c>
      <c r="H410" s="3"/>
    </row>
    <row r="411" spans="2:8" s="2" customFormat="1" hidden="1">
      <c r="B411" s="4">
        <f t="shared" si="34"/>
        <v>42408</v>
      </c>
      <c r="C411" s="5">
        <f t="shared" si="36"/>
        <v>7</v>
      </c>
      <c r="D411" s="5" t="str">
        <f t="shared" si="37"/>
        <v/>
      </c>
      <c r="E411" s="6">
        <f t="shared" si="35"/>
        <v>42409</v>
      </c>
      <c r="F411" s="13" t="str">
        <f t="shared" si="38"/>
        <v>M</v>
      </c>
      <c r="H411" s="3"/>
    </row>
    <row r="412" spans="2:8" s="2" customFormat="1" hidden="1">
      <c r="B412" s="4">
        <f t="shared" si="34"/>
        <v>42409</v>
      </c>
      <c r="C412" s="5">
        <f t="shared" si="36"/>
        <v>7</v>
      </c>
      <c r="D412" s="5" t="str">
        <f t="shared" si="37"/>
        <v/>
      </c>
      <c r="E412" s="6">
        <f t="shared" si="35"/>
        <v>42410</v>
      </c>
      <c r="F412" s="13" t="str">
        <f t="shared" si="38"/>
        <v>M</v>
      </c>
      <c r="H412" s="3"/>
    </row>
    <row r="413" spans="2:8" s="2" customFormat="1" hidden="1">
      <c r="B413" s="4">
        <f t="shared" si="34"/>
        <v>42410</v>
      </c>
      <c r="C413" s="5">
        <f t="shared" si="36"/>
        <v>7</v>
      </c>
      <c r="D413" s="5" t="str">
        <f t="shared" si="37"/>
        <v/>
      </c>
      <c r="E413" s="6">
        <f t="shared" si="35"/>
        <v>42411</v>
      </c>
      <c r="F413" s="13" t="str">
        <f t="shared" si="38"/>
        <v>J</v>
      </c>
      <c r="H413" s="3"/>
    </row>
    <row r="414" spans="2:8" s="2" customFormat="1" hidden="1">
      <c r="B414" s="4">
        <f t="shared" si="34"/>
        <v>42411</v>
      </c>
      <c r="C414" s="5">
        <f t="shared" si="36"/>
        <v>7</v>
      </c>
      <c r="D414" s="5" t="str">
        <f t="shared" si="37"/>
        <v/>
      </c>
      <c r="E414" s="6">
        <f t="shared" si="35"/>
        <v>42412</v>
      </c>
      <c r="F414" s="13" t="str">
        <f t="shared" si="38"/>
        <v>V</v>
      </c>
      <c r="H414" s="3"/>
    </row>
    <row r="415" spans="2:8" s="2" customFormat="1" hidden="1">
      <c r="B415" s="4">
        <f t="shared" si="34"/>
        <v>42412</v>
      </c>
      <c r="C415" s="5">
        <f t="shared" si="36"/>
        <v>7</v>
      </c>
      <c r="D415" s="5" t="str">
        <f t="shared" si="37"/>
        <v/>
      </c>
      <c r="E415" s="6">
        <f t="shared" si="35"/>
        <v>42413</v>
      </c>
      <c r="F415" s="13" t="str">
        <f t="shared" si="38"/>
        <v>s</v>
      </c>
      <c r="H415" s="3"/>
    </row>
    <row r="416" spans="2:8" s="2" customFormat="1" hidden="1">
      <c r="B416" s="4">
        <f t="shared" si="34"/>
        <v>42413</v>
      </c>
      <c r="C416" s="5">
        <f t="shared" si="36"/>
        <v>7</v>
      </c>
      <c r="D416" s="5" t="str">
        <f t="shared" si="37"/>
        <v/>
      </c>
      <c r="E416" s="6">
        <f t="shared" si="35"/>
        <v>42414</v>
      </c>
      <c r="F416" s="13" t="str">
        <f t="shared" si="38"/>
        <v>d</v>
      </c>
      <c r="H416" s="3"/>
    </row>
    <row r="417" spans="2:8" s="2" customFormat="1" hidden="1">
      <c r="B417" s="4">
        <f t="shared" si="34"/>
        <v>42414</v>
      </c>
      <c r="C417" s="5">
        <f t="shared" si="36"/>
        <v>7</v>
      </c>
      <c r="D417" s="5" t="str">
        <f t="shared" si="37"/>
        <v/>
      </c>
      <c r="E417" s="6">
        <f t="shared" si="35"/>
        <v>42415</v>
      </c>
      <c r="F417" s="13" t="str">
        <f t="shared" si="38"/>
        <v>L</v>
      </c>
      <c r="H417" s="3"/>
    </row>
    <row r="418" spans="2:8" s="2" customFormat="1" hidden="1">
      <c r="B418" s="4">
        <f t="shared" si="34"/>
        <v>42415</v>
      </c>
      <c r="C418" s="5">
        <f t="shared" si="36"/>
        <v>8</v>
      </c>
      <c r="D418" s="5" t="str">
        <f t="shared" si="37"/>
        <v/>
      </c>
      <c r="E418" s="6">
        <f t="shared" si="35"/>
        <v>42416</v>
      </c>
      <c r="F418" s="13" t="str">
        <f t="shared" si="38"/>
        <v>M</v>
      </c>
      <c r="H418" s="3"/>
    </row>
    <row r="419" spans="2:8" s="2" customFormat="1" hidden="1">
      <c r="B419" s="4">
        <f t="shared" si="34"/>
        <v>42416</v>
      </c>
      <c r="C419" s="5">
        <f t="shared" si="36"/>
        <v>8</v>
      </c>
      <c r="D419" s="5" t="str">
        <f t="shared" si="37"/>
        <v/>
      </c>
      <c r="E419" s="6">
        <f t="shared" si="35"/>
        <v>42417</v>
      </c>
      <c r="F419" s="13" t="str">
        <f t="shared" si="38"/>
        <v>M</v>
      </c>
      <c r="H419" s="3"/>
    </row>
    <row r="420" spans="2:8" s="2" customFormat="1" hidden="1">
      <c r="B420" s="4">
        <f t="shared" si="34"/>
        <v>42417</v>
      </c>
      <c r="C420" s="5">
        <f t="shared" si="36"/>
        <v>8</v>
      </c>
      <c r="D420" s="5" t="str">
        <f t="shared" si="37"/>
        <v/>
      </c>
      <c r="E420" s="6">
        <f t="shared" si="35"/>
        <v>42418</v>
      </c>
      <c r="F420" s="13" t="str">
        <f t="shared" si="38"/>
        <v>J</v>
      </c>
      <c r="H420" s="3"/>
    </row>
    <row r="421" spans="2:8" s="2" customFormat="1" hidden="1">
      <c r="B421" s="4">
        <f t="shared" si="34"/>
        <v>42418</v>
      </c>
      <c r="C421" s="5">
        <f t="shared" si="36"/>
        <v>8</v>
      </c>
      <c r="D421" s="5" t="str">
        <f t="shared" si="37"/>
        <v/>
      </c>
      <c r="E421" s="6">
        <f t="shared" si="35"/>
        <v>42419</v>
      </c>
      <c r="F421" s="13" t="str">
        <f t="shared" si="38"/>
        <v>V</v>
      </c>
      <c r="H421" s="3"/>
    </row>
    <row r="422" spans="2:8" s="2" customFormat="1" hidden="1">
      <c r="B422" s="4">
        <f t="shared" si="34"/>
        <v>42419</v>
      </c>
      <c r="C422" s="5">
        <f t="shared" si="36"/>
        <v>8</v>
      </c>
      <c r="D422" s="5" t="str">
        <f t="shared" si="37"/>
        <v/>
      </c>
      <c r="E422" s="6">
        <f t="shared" si="35"/>
        <v>42420</v>
      </c>
      <c r="F422" s="13" t="str">
        <f t="shared" si="38"/>
        <v>s</v>
      </c>
      <c r="H422" s="3"/>
    </row>
    <row r="423" spans="2:8" s="2" customFormat="1" hidden="1">
      <c r="B423" s="4">
        <f t="shared" si="34"/>
        <v>42420</v>
      </c>
      <c r="C423" s="5">
        <f t="shared" si="36"/>
        <v>8</v>
      </c>
      <c r="D423" s="5" t="str">
        <f t="shared" si="37"/>
        <v/>
      </c>
      <c r="E423" s="6">
        <f t="shared" si="35"/>
        <v>42421</v>
      </c>
      <c r="F423" s="13" t="str">
        <f t="shared" si="38"/>
        <v>d</v>
      </c>
      <c r="H423" s="3"/>
    </row>
    <row r="424" spans="2:8" s="2" customFormat="1" hidden="1">
      <c r="B424" s="4">
        <f t="shared" si="34"/>
        <v>42421</v>
      </c>
      <c r="C424" s="5">
        <f t="shared" si="36"/>
        <v>8</v>
      </c>
      <c r="D424" s="5" t="str">
        <f t="shared" si="37"/>
        <v/>
      </c>
      <c r="E424" s="6">
        <f t="shared" si="35"/>
        <v>42422</v>
      </c>
      <c r="F424" s="13" t="str">
        <f t="shared" si="38"/>
        <v>L</v>
      </c>
      <c r="H424" s="3"/>
    </row>
    <row r="425" spans="2:8" s="2" customFormat="1" hidden="1">
      <c r="B425" s="4">
        <f t="shared" si="34"/>
        <v>42422</v>
      </c>
      <c r="C425" s="5">
        <f t="shared" si="36"/>
        <v>9</v>
      </c>
      <c r="D425" s="5" t="str">
        <f t="shared" si="37"/>
        <v/>
      </c>
      <c r="E425" s="6">
        <f t="shared" si="35"/>
        <v>42423</v>
      </c>
      <c r="F425" s="13" t="str">
        <f t="shared" si="38"/>
        <v>M</v>
      </c>
      <c r="H425" s="3"/>
    </row>
    <row r="426" spans="2:8" s="2" customFormat="1" hidden="1">
      <c r="B426" s="4">
        <f t="shared" si="34"/>
        <v>42423</v>
      </c>
      <c r="C426" s="5">
        <f t="shared" si="36"/>
        <v>9</v>
      </c>
      <c r="D426" s="5" t="str">
        <f t="shared" si="37"/>
        <v/>
      </c>
      <c r="E426" s="6">
        <f t="shared" si="35"/>
        <v>42424</v>
      </c>
      <c r="F426" s="13" t="str">
        <f t="shared" si="38"/>
        <v>M</v>
      </c>
      <c r="H426" s="3"/>
    </row>
    <row r="427" spans="2:8" s="2" customFormat="1" hidden="1">
      <c r="B427" s="4">
        <f t="shared" si="34"/>
        <v>42424</v>
      </c>
      <c r="C427" s="5">
        <f t="shared" si="36"/>
        <v>9</v>
      </c>
      <c r="D427" s="5" t="str">
        <f t="shared" si="37"/>
        <v/>
      </c>
      <c r="E427" s="6">
        <f t="shared" si="35"/>
        <v>42425</v>
      </c>
      <c r="F427" s="13" t="str">
        <f t="shared" si="38"/>
        <v>J</v>
      </c>
      <c r="H427" s="3"/>
    </row>
    <row r="428" spans="2:8" s="2" customFormat="1" hidden="1">
      <c r="B428" s="4">
        <f t="shared" si="34"/>
        <v>42425</v>
      </c>
      <c r="C428" s="5">
        <f t="shared" si="36"/>
        <v>9</v>
      </c>
      <c r="D428" s="5" t="str">
        <f t="shared" si="37"/>
        <v/>
      </c>
      <c r="E428" s="6">
        <f t="shared" si="35"/>
        <v>42426</v>
      </c>
      <c r="F428" s="13" t="str">
        <f t="shared" si="38"/>
        <v>V</v>
      </c>
      <c r="H428" s="3"/>
    </row>
    <row r="429" spans="2:8" s="2" customFormat="1" hidden="1">
      <c r="B429" s="4">
        <f t="shared" si="34"/>
        <v>42426</v>
      </c>
      <c r="C429" s="5">
        <f t="shared" si="36"/>
        <v>9</v>
      </c>
      <c r="D429" s="5" t="str">
        <f t="shared" si="37"/>
        <v/>
      </c>
      <c r="E429" s="6">
        <f t="shared" si="35"/>
        <v>42427</v>
      </c>
      <c r="F429" s="13" t="str">
        <f t="shared" si="38"/>
        <v>s</v>
      </c>
      <c r="H429" s="3"/>
    </row>
    <row r="430" spans="2:8" s="2" customFormat="1" hidden="1">
      <c r="B430" s="4">
        <f t="shared" si="34"/>
        <v>42427</v>
      </c>
      <c r="C430" s="5">
        <f t="shared" si="36"/>
        <v>9</v>
      </c>
      <c r="D430" s="5" t="str">
        <f t="shared" si="37"/>
        <v/>
      </c>
      <c r="E430" s="6">
        <f t="shared" si="35"/>
        <v>42428</v>
      </c>
      <c r="F430" s="13" t="str">
        <f t="shared" si="38"/>
        <v>d</v>
      </c>
      <c r="H430" s="3"/>
    </row>
    <row r="431" spans="2:8" s="2" customFormat="1" hidden="1">
      <c r="B431" s="4">
        <f t="shared" si="34"/>
        <v>42428</v>
      </c>
      <c r="C431" s="5">
        <f t="shared" si="36"/>
        <v>9</v>
      </c>
      <c r="D431" s="5" t="str">
        <f t="shared" si="37"/>
        <v/>
      </c>
      <c r="E431" s="6">
        <f t="shared" si="35"/>
        <v>42429</v>
      </c>
      <c r="F431" s="13" t="str">
        <f t="shared" si="38"/>
        <v>L</v>
      </c>
      <c r="H431" s="3"/>
    </row>
    <row r="432" spans="2:8" s="2" customFormat="1" hidden="1">
      <c r="B432" s="4">
        <f t="shared" si="34"/>
        <v>42429</v>
      </c>
      <c r="C432" s="5">
        <f t="shared" si="36"/>
        <v>10</v>
      </c>
      <c r="D432" s="5" t="str">
        <f t="shared" si="37"/>
        <v/>
      </c>
      <c r="E432" s="6">
        <f t="shared" si="35"/>
        <v>42430</v>
      </c>
      <c r="F432" s="13" t="str">
        <f t="shared" si="38"/>
        <v>M</v>
      </c>
      <c r="H432" s="3"/>
    </row>
    <row r="433" spans="2:8" s="2" customFormat="1" hidden="1">
      <c r="B433" s="4">
        <f t="shared" si="34"/>
        <v>42430</v>
      </c>
      <c r="C433" s="5">
        <f t="shared" si="36"/>
        <v>10</v>
      </c>
      <c r="D433" s="5" t="str">
        <f t="shared" si="37"/>
        <v/>
      </c>
      <c r="E433" s="6">
        <f t="shared" si="35"/>
        <v>42431</v>
      </c>
      <c r="F433" s="13" t="str">
        <f t="shared" si="38"/>
        <v>M</v>
      </c>
      <c r="H433" s="3"/>
    </row>
    <row r="434" spans="2:8" s="2" customFormat="1" hidden="1">
      <c r="B434" s="4">
        <f t="shared" si="34"/>
        <v>42431</v>
      </c>
      <c r="C434" s="5">
        <f t="shared" si="36"/>
        <v>10</v>
      </c>
      <c r="D434" s="5" t="str">
        <f t="shared" si="37"/>
        <v/>
      </c>
      <c r="E434" s="6">
        <f t="shared" si="35"/>
        <v>42432</v>
      </c>
      <c r="F434" s="13" t="str">
        <f t="shared" si="38"/>
        <v>J</v>
      </c>
      <c r="H434" s="3"/>
    </row>
    <row r="435" spans="2:8" s="2" customFormat="1" hidden="1">
      <c r="B435" s="4">
        <f t="shared" si="34"/>
        <v>42432</v>
      </c>
      <c r="C435" s="5">
        <f t="shared" si="36"/>
        <v>10</v>
      </c>
      <c r="D435" s="5" t="str">
        <f t="shared" si="37"/>
        <v/>
      </c>
      <c r="E435" s="6">
        <f t="shared" si="35"/>
        <v>42433</v>
      </c>
      <c r="F435" s="13" t="str">
        <f t="shared" si="38"/>
        <v>V</v>
      </c>
      <c r="H435" s="3"/>
    </row>
    <row r="436" spans="2:8" s="2" customFormat="1" hidden="1">
      <c r="B436" s="4">
        <f t="shared" si="34"/>
        <v>42433</v>
      </c>
      <c r="C436" s="5">
        <f t="shared" si="36"/>
        <v>10</v>
      </c>
      <c r="D436" s="5" t="str">
        <f t="shared" si="37"/>
        <v/>
      </c>
      <c r="E436" s="6">
        <f t="shared" si="35"/>
        <v>42434</v>
      </c>
      <c r="F436" s="13" t="str">
        <f t="shared" si="38"/>
        <v>s</v>
      </c>
      <c r="H436" s="3"/>
    </row>
    <row r="437" spans="2:8" s="2" customFormat="1" hidden="1">
      <c r="B437" s="4">
        <f t="shared" si="34"/>
        <v>42434</v>
      </c>
      <c r="C437" s="5">
        <f t="shared" si="36"/>
        <v>10</v>
      </c>
      <c r="D437" s="5" t="str">
        <f t="shared" si="37"/>
        <v/>
      </c>
      <c r="E437" s="6">
        <f t="shared" si="35"/>
        <v>42435</v>
      </c>
      <c r="F437" s="13" t="str">
        <f t="shared" si="38"/>
        <v>d</v>
      </c>
      <c r="H437" s="3"/>
    </row>
    <row r="438" spans="2:8" s="2" customFormat="1" hidden="1">
      <c r="B438" s="4">
        <f t="shared" si="34"/>
        <v>42435</v>
      </c>
      <c r="C438" s="5">
        <f t="shared" si="36"/>
        <v>10</v>
      </c>
      <c r="D438" s="5" t="str">
        <f t="shared" si="37"/>
        <v/>
      </c>
      <c r="E438" s="6">
        <f t="shared" si="35"/>
        <v>42436</v>
      </c>
      <c r="F438" s="13" t="str">
        <f t="shared" si="38"/>
        <v>L</v>
      </c>
      <c r="H438" s="3"/>
    </row>
    <row r="439" spans="2:8" s="2" customFormat="1" hidden="1">
      <c r="B439" s="4">
        <f t="shared" si="34"/>
        <v>42436</v>
      </c>
      <c r="C439" s="5">
        <f t="shared" si="36"/>
        <v>11</v>
      </c>
      <c r="D439" s="5" t="str">
        <f t="shared" si="37"/>
        <v/>
      </c>
      <c r="E439" s="6">
        <f t="shared" si="35"/>
        <v>42437</v>
      </c>
      <c r="F439" s="13" t="str">
        <f t="shared" si="38"/>
        <v>M</v>
      </c>
      <c r="H439" s="3"/>
    </row>
    <row r="440" spans="2:8" s="2" customFormat="1" hidden="1">
      <c r="B440" s="4">
        <f t="shared" si="34"/>
        <v>42437</v>
      </c>
      <c r="C440" s="5">
        <f t="shared" si="36"/>
        <v>11</v>
      </c>
      <c r="D440" s="5" t="str">
        <f t="shared" si="37"/>
        <v/>
      </c>
      <c r="E440" s="6">
        <f t="shared" si="35"/>
        <v>42438</v>
      </c>
      <c r="F440" s="13" t="str">
        <f t="shared" si="38"/>
        <v>M</v>
      </c>
      <c r="H440" s="3"/>
    </row>
    <row r="441" spans="2:8" s="2" customFormat="1" hidden="1">
      <c r="B441" s="4">
        <f t="shared" si="34"/>
        <v>42438</v>
      </c>
      <c r="C441" s="5">
        <f t="shared" si="36"/>
        <v>11</v>
      </c>
      <c r="D441" s="5" t="str">
        <f t="shared" si="37"/>
        <v/>
      </c>
      <c r="E441" s="6">
        <f t="shared" si="35"/>
        <v>42439</v>
      </c>
      <c r="F441" s="13" t="str">
        <f t="shared" si="38"/>
        <v>J</v>
      </c>
      <c r="H441" s="3"/>
    </row>
    <row r="442" spans="2:8" s="2" customFormat="1" hidden="1">
      <c r="B442" s="4">
        <f t="shared" si="34"/>
        <v>42439</v>
      </c>
      <c r="C442" s="5">
        <f t="shared" si="36"/>
        <v>11</v>
      </c>
      <c r="D442" s="5" t="str">
        <f t="shared" si="37"/>
        <v/>
      </c>
      <c r="E442" s="6">
        <f t="shared" si="35"/>
        <v>42440</v>
      </c>
      <c r="F442" s="13" t="str">
        <f t="shared" si="38"/>
        <v>V</v>
      </c>
      <c r="H442" s="3"/>
    </row>
    <row r="443" spans="2:8" s="2" customFormat="1" hidden="1">
      <c r="B443" s="4">
        <f t="shared" si="34"/>
        <v>42440</v>
      </c>
      <c r="C443" s="5">
        <f t="shared" si="36"/>
        <v>11</v>
      </c>
      <c r="D443" s="5" t="str">
        <f t="shared" si="37"/>
        <v/>
      </c>
      <c r="E443" s="6">
        <f t="shared" si="35"/>
        <v>42441</v>
      </c>
      <c r="F443" s="13" t="str">
        <f t="shared" si="38"/>
        <v>s</v>
      </c>
      <c r="H443" s="3"/>
    </row>
    <row r="444" spans="2:8" s="2" customFormat="1" hidden="1">
      <c r="B444" s="4">
        <f t="shared" si="34"/>
        <v>42441</v>
      </c>
      <c r="C444" s="5">
        <f t="shared" si="36"/>
        <v>11</v>
      </c>
      <c r="D444" s="5" t="str">
        <f t="shared" si="37"/>
        <v/>
      </c>
      <c r="E444" s="6">
        <f t="shared" si="35"/>
        <v>42442</v>
      </c>
      <c r="F444" s="13" t="str">
        <f t="shared" si="38"/>
        <v>d</v>
      </c>
      <c r="H444" s="3"/>
    </row>
    <row r="445" spans="2:8" s="2" customFormat="1" hidden="1">
      <c r="B445" s="4">
        <f t="shared" si="34"/>
        <v>42442</v>
      </c>
      <c r="C445" s="5">
        <f t="shared" si="36"/>
        <v>11</v>
      </c>
      <c r="D445" s="5" t="str">
        <f t="shared" si="37"/>
        <v/>
      </c>
      <c r="E445" s="6">
        <f t="shared" si="35"/>
        <v>42443</v>
      </c>
      <c r="F445" s="13" t="str">
        <f t="shared" si="38"/>
        <v>L</v>
      </c>
      <c r="H445" s="3"/>
    </row>
    <row r="446" spans="2:8" s="2" customFormat="1" hidden="1">
      <c r="B446" s="4">
        <f t="shared" si="34"/>
        <v>42443</v>
      </c>
      <c r="C446" s="5">
        <f t="shared" si="36"/>
        <v>12</v>
      </c>
      <c r="D446" s="5" t="str">
        <f t="shared" si="37"/>
        <v/>
      </c>
      <c r="E446" s="6">
        <f t="shared" si="35"/>
        <v>42444</v>
      </c>
      <c r="F446" s="13" t="str">
        <f t="shared" si="38"/>
        <v>M</v>
      </c>
      <c r="H446" s="3"/>
    </row>
    <row r="447" spans="2:8" s="2" customFormat="1" hidden="1">
      <c r="B447" s="4">
        <f t="shared" si="34"/>
        <v>42444</v>
      </c>
      <c r="C447" s="5">
        <f t="shared" si="36"/>
        <v>12</v>
      </c>
      <c r="D447" s="5" t="str">
        <f t="shared" si="37"/>
        <v/>
      </c>
      <c r="E447" s="6">
        <f t="shared" si="35"/>
        <v>42445</v>
      </c>
      <c r="F447" s="13" t="str">
        <f t="shared" si="38"/>
        <v>M</v>
      </c>
      <c r="H447" s="3"/>
    </row>
    <row r="448" spans="2:8" s="2" customFormat="1" hidden="1">
      <c r="B448" s="4">
        <f t="shared" si="34"/>
        <v>42445</v>
      </c>
      <c r="C448" s="5">
        <f t="shared" si="36"/>
        <v>12</v>
      </c>
      <c r="D448" s="5" t="str">
        <f t="shared" si="37"/>
        <v/>
      </c>
      <c r="E448" s="6">
        <f t="shared" si="35"/>
        <v>42446</v>
      </c>
      <c r="F448" s="13" t="str">
        <f t="shared" si="38"/>
        <v>J</v>
      </c>
      <c r="H448" s="3"/>
    </row>
    <row r="449" spans="2:8" s="2" customFormat="1" hidden="1">
      <c r="B449" s="4">
        <f t="shared" si="34"/>
        <v>42446</v>
      </c>
      <c r="C449" s="5">
        <f t="shared" si="36"/>
        <v>12</v>
      </c>
      <c r="D449" s="5" t="str">
        <f t="shared" si="37"/>
        <v/>
      </c>
      <c r="E449" s="6">
        <f t="shared" si="35"/>
        <v>42447</v>
      </c>
      <c r="F449" s="13" t="str">
        <f t="shared" si="38"/>
        <v>V</v>
      </c>
      <c r="H449" s="3"/>
    </row>
    <row r="450" spans="2:8" s="2" customFormat="1" hidden="1">
      <c r="B450" s="4">
        <f t="shared" si="34"/>
        <v>42447</v>
      </c>
      <c r="C450" s="5">
        <f t="shared" si="36"/>
        <v>12</v>
      </c>
      <c r="D450" s="5" t="str">
        <f t="shared" si="37"/>
        <v/>
      </c>
      <c r="E450" s="6">
        <f t="shared" si="35"/>
        <v>42448</v>
      </c>
      <c r="F450" s="13" t="str">
        <f t="shared" si="38"/>
        <v>s</v>
      </c>
      <c r="H450" s="3"/>
    </row>
    <row r="451" spans="2:8" s="2" customFormat="1" hidden="1">
      <c r="B451" s="4">
        <f t="shared" si="34"/>
        <v>42448</v>
      </c>
      <c r="C451" s="5">
        <f t="shared" si="36"/>
        <v>12</v>
      </c>
      <c r="D451" s="5" t="str">
        <f t="shared" si="37"/>
        <v/>
      </c>
      <c r="E451" s="6">
        <f t="shared" si="35"/>
        <v>42449</v>
      </c>
      <c r="F451" s="13" t="str">
        <f t="shared" si="38"/>
        <v>d</v>
      </c>
      <c r="H451" s="3"/>
    </row>
  </sheetData>
  <sheetProtection sort="0" autoFilter="0"/>
  <autoFilter ref="B4:E451">
    <filterColumn colId="0">
      <filters>
        <dateGroupItem year="2015" dateTimeGrouping="year"/>
      </filters>
    </filterColumn>
  </autoFilter>
  <customSheetViews>
    <customSheetView guid="{EB37BC58-7C8F-4B52-897D-04943C19F4A6}" showAutoFilter="1" showRuler="0">
      <pane ySplit="2" topLeftCell="A403" activePane="bottomLeft" state="frozenSplit"/>
      <selection pane="bottomLeft"/>
      <pageMargins left="0.78740157499999996" right="0.78740157499999996" top="0.984251969" bottom="0.984251969" header="0.4921259845" footer="0.4921259845"/>
      <pageSetup paperSize="9" orientation="portrait" horizontalDpi="0" verticalDpi="0" r:id="rId1"/>
      <headerFooter alignWithMargins="0"/>
      <autoFilter ref="B1:E1"/>
    </customSheetView>
  </customSheetViews>
  <mergeCells count="2">
    <mergeCell ref="M4:N4"/>
    <mergeCell ref="M1:N1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B1:C16"/>
  <sheetViews>
    <sheetView zoomScale="145" zoomScaleNormal="145" workbookViewId="0">
      <pane ySplit="1" topLeftCell="A5" activePane="bottomLeft" state="frozenSplit"/>
      <selection activeCell="C11" sqref="C11"/>
      <selection pane="bottomLeft" activeCell="B6" sqref="B6"/>
    </sheetView>
  </sheetViews>
  <sheetFormatPr baseColWidth="10" defaultRowHeight="18"/>
  <cols>
    <col min="1" max="1" width="11.42578125" style="1"/>
    <col min="2" max="2" width="28.140625" style="1" bestFit="1" customWidth="1"/>
    <col min="3" max="3" width="9.140625" style="1" customWidth="1"/>
    <col min="4" max="4" width="3.28515625" style="1" customWidth="1"/>
    <col min="5" max="5" width="3" style="1" bestFit="1" customWidth="1"/>
    <col min="6" max="16384" width="11.42578125" style="1"/>
  </cols>
  <sheetData>
    <row r="1" spans="2:3" ht="18.75" thickBot="1">
      <c r="B1" s="23" t="s">
        <v>5</v>
      </c>
      <c r="C1" s="28" t="s">
        <v>49</v>
      </c>
    </row>
    <row r="2" spans="2:3" ht="18.75" thickBot="1">
      <c r="B2" s="29" t="s">
        <v>65</v>
      </c>
      <c r="C2" s="39" t="s">
        <v>50</v>
      </c>
    </row>
    <row r="3" spans="2:3">
      <c r="B3" s="30" t="s">
        <v>66</v>
      </c>
      <c r="C3" s="39" t="s">
        <v>51</v>
      </c>
    </row>
    <row r="4" spans="2:3">
      <c r="B4" s="31" t="s">
        <v>71</v>
      </c>
      <c r="C4" s="39" t="s">
        <v>52</v>
      </c>
    </row>
    <row r="5" spans="2:3">
      <c r="B5" s="32" t="s">
        <v>70</v>
      </c>
      <c r="C5" s="39" t="s">
        <v>53</v>
      </c>
    </row>
    <row r="6" spans="2:3">
      <c r="B6" s="33" t="s">
        <v>72</v>
      </c>
      <c r="C6" s="39" t="s">
        <v>54</v>
      </c>
    </row>
    <row r="7" spans="2:3">
      <c r="B7" s="33" t="s">
        <v>64</v>
      </c>
      <c r="C7" s="39" t="s">
        <v>73</v>
      </c>
    </row>
    <row r="8" spans="2:3">
      <c r="B8" s="34" t="s">
        <v>63</v>
      </c>
      <c r="C8" s="39" t="s">
        <v>74</v>
      </c>
    </row>
    <row r="9" spans="2:3">
      <c r="B9" s="35" t="s">
        <v>68</v>
      </c>
      <c r="C9" s="39" t="s">
        <v>55</v>
      </c>
    </row>
    <row r="10" spans="2:3">
      <c r="B10" s="36" t="s">
        <v>69</v>
      </c>
      <c r="C10" s="39" t="s">
        <v>56</v>
      </c>
    </row>
    <row r="11" spans="2:3">
      <c r="B11" s="109" t="s">
        <v>60</v>
      </c>
      <c r="C11" s="39" t="s">
        <v>61</v>
      </c>
    </row>
    <row r="12" spans="2:3" ht="18.75" thickBot="1">
      <c r="B12" s="37" t="s">
        <v>80</v>
      </c>
      <c r="C12" s="39" t="s">
        <v>81</v>
      </c>
    </row>
    <row r="13" spans="2:3" ht="18.75" thickBot="1">
      <c r="B13" s="37" t="s">
        <v>62</v>
      </c>
      <c r="C13" s="39" t="s">
        <v>57</v>
      </c>
    </row>
    <row r="14" spans="2:3">
      <c r="B14" s="38"/>
      <c r="C14" s="39"/>
    </row>
    <row r="15" spans="2:3">
      <c r="B15" s="109"/>
      <c r="C15" s="39"/>
    </row>
    <row r="16" spans="2:3">
      <c r="B16" s="38"/>
      <c r="C16" s="39"/>
    </row>
  </sheetData>
  <customSheetViews>
    <customSheetView guid="{EB37BC58-7C8F-4B52-897D-04943C19F4A6}" showRuler="0">
      <selection activeCell="G14" sqref="G14"/>
      <pageMargins left="0.78740157499999996" right="0.78740157499999996" top="0.984251969" bottom="0.984251969" header="0.4921259845" footer="0.4921259845"/>
      <pageSetup paperSize="9" orientation="portrait" horizontalDpi="0" verticalDpi="0" r:id="rId1"/>
      <headerFooter alignWithMargins="0"/>
    </customSheetView>
  </customSheetViews>
  <phoneticPr fontId="4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19</vt:i4>
      </vt:variant>
    </vt:vector>
  </HeadingPairs>
  <TitlesOfParts>
    <vt:vector size="24" baseType="lpstr">
      <vt:lpstr>Planning</vt:lpstr>
      <vt:lpstr>Demande</vt:lpstr>
      <vt:lpstr>Gestion Absences</vt:lpstr>
      <vt:lpstr>Calendrier</vt:lpstr>
      <vt:lpstr>CODES</vt:lpstr>
      <vt:lpstr>DATE</vt:lpstr>
      <vt:lpstr>dates</vt:lpstr>
      <vt:lpstr>débmois</vt:lpstr>
      <vt:lpstr>début</vt:lpstr>
      <vt:lpstr>'Gestion Absences'!Employé</vt:lpstr>
      <vt:lpstr>Employé</vt:lpstr>
      <vt:lpstr>ferie</vt:lpstr>
      <vt:lpstr>Février</vt:lpstr>
      <vt:lpstr>fin</vt:lpstr>
      <vt:lpstr>'Gestion Absences'!Impression_des_titres</vt:lpstr>
      <vt:lpstr>Planning!Impression_des_titres</vt:lpstr>
      <vt:lpstr>jf</vt:lpstr>
      <vt:lpstr>jfdate</vt:lpstr>
      <vt:lpstr>JJMM</vt:lpstr>
      <vt:lpstr>jourabbrege</vt:lpstr>
      <vt:lpstr>jourabbregé</vt:lpstr>
      <vt:lpstr>LONGDATE</vt:lpstr>
      <vt:lpstr>mois</vt:lpstr>
      <vt:lpstr>Planning!Zone_d_impression</vt:lpstr>
    </vt:vector>
  </TitlesOfParts>
  <Company>privée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ANNUEL</dc:title>
  <dc:creator>Infogestion, Renato Sottile</dc:creator>
  <cp:lastModifiedBy>Utilisateur</cp:lastModifiedBy>
  <cp:lastPrinted>2011-09-28T10:11:22Z</cp:lastPrinted>
  <dcterms:created xsi:type="dcterms:W3CDTF">2001-02-05T09:59:43Z</dcterms:created>
  <dcterms:modified xsi:type="dcterms:W3CDTF">2014-10-13T20:08:54Z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hinkcellXlWorkbookDoNotDelete" linkTarget="&lt;?xml version=&quot;1.0&quot; encoding=&quot;UTF-16&quot; standalone=&quot;yes&quot;?&gt;&#10;&lt;root&gt;&lt;version val=&quot;17212&quot;/&gt;&lt;partner val=&quot;530&quot;/&gt;&lt;CXlWorkbook id=&quot;1&quot;&gt;&lt;m_cxllink/&gt;&lt;/CXlWorkbook&gt;&lt;/root&gt;">
    <vt:bool>false</vt:bool>
  </property>
</Properties>
</file>