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45" windowWidth="20115" windowHeight="7995" activeTab="1"/>
  </bookViews>
  <sheets>
    <sheet name="DONNEES" sheetId="5" r:id="rId1"/>
    <sheet name="Tableaux Recettes" sheetId="1" r:id="rId2"/>
    <sheet name="Feuil2" sheetId="2" r:id="rId3"/>
    <sheet name="Feuil3" sheetId="3" r:id="rId4"/>
  </sheets>
  <definedNames>
    <definedName name="CODES_RECETTES">DONNEES!$A$2:$A$141</definedName>
    <definedName name="Codesdesrecettes">DONNEES!$A$2:$A$141</definedName>
  </definedNames>
  <calcPr calcId="125725"/>
</workbook>
</file>

<file path=xl/calcChain.xml><?xml version="1.0" encoding="utf-8"?>
<calcChain xmlns="http://schemas.openxmlformats.org/spreadsheetml/2006/main">
  <c r="E30" i="1"/>
  <c r="F30"/>
  <c r="H30"/>
  <c r="J30"/>
  <c r="E31"/>
  <c r="F31"/>
  <c r="H31"/>
  <c r="J31"/>
  <c r="E32"/>
  <c r="F32"/>
  <c r="H32"/>
  <c r="J32"/>
  <c r="E33"/>
  <c r="F33"/>
  <c r="H33"/>
  <c r="J33"/>
  <c r="E34"/>
  <c r="F34"/>
  <c r="H34"/>
  <c r="J34"/>
  <c r="E35"/>
  <c r="F35"/>
  <c r="H35"/>
  <c r="J35"/>
  <c r="E36"/>
  <c r="F36"/>
  <c r="H36"/>
  <c r="J36"/>
  <c r="E37"/>
  <c r="F37"/>
  <c r="H37"/>
  <c r="J37"/>
  <c r="E38"/>
  <c r="F38"/>
  <c r="H38"/>
  <c r="J38"/>
  <c r="E39"/>
  <c r="F39"/>
  <c r="H39"/>
  <c r="J39"/>
  <c r="E40"/>
  <c r="F40"/>
  <c r="H40"/>
  <c r="J40"/>
  <c r="E41"/>
  <c r="F41"/>
  <c r="H41"/>
  <c r="J41"/>
  <c r="E42"/>
  <c r="F42"/>
  <c r="H42"/>
  <c r="J42"/>
  <c r="E43"/>
  <c r="F43"/>
  <c r="H43"/>
  <c r="J43"/>
  <c r="E44"/>
  <c r="F44"/>
  <c r="H44"/>
  <c r="J44"/>
  <c r="E45"/>
  <c r="F45"/>
  <c r="H45"/>
  <c r="J45"/>
  <c r="E46"/>
  <c r="F46"/>
  <c r="H46"/>
  <c r="J46"/>
  <c r="E47"/>
  <c r="F47"/>
  <c r="H47"/>
  <c r="J47"/>
  <c r="E48"/>
  <c r="F48"/>
  <c r="H48"/>
  <c r="J48"/>
  <c r="E49"/>
  <c r="F49"/>
  <c r="H49"/>
  <c r="J49"/>
  <c r="E50"/>
  <c r="F50"/>
  <c r="H50"/>
  <c r="J50"/>
  <c r="E51"/>
  <c r="F51"/>
  <c r="H51"/>
  <c r="J51"/>
  <c r="E52"/>
  <c r="F52"/>
  <c r="H52"/>
  <c r="J52"/>
  <c r="E53"/>
  <c r="F53"/>
  <c r="H53"/>
  <c r="J53"/>
  <c r="E54"/>
  <c r="F54"/>
  <c r="H54"/>
  <c r="J54"/>
  <c r="E55"/>
  <c r="F55"/>
  <c r="H55"/>
  <c r="J55"/>
  <c r="E56"/>
  <c r="F56"/>
  <c r="H56"/>
  <c r="J56"/>
  <c r="E57"/>
  <c r="F57"/>
  <c r="H57"/>
  <c r="J57"/>
  <c r="E58"/>
  <c r="F58"/>
  <c r="H58"/>
  <c r="J58"/>
  <c r="E59"/>
  <c r="F59"/>
  <c r="H59"/>
  <c r="J59"/>
  <c r="E60"/>
  <c r="F60"/>
  <c r="H60"/>
  <c r="J60"/>
  <c r="E61"/>
  <c r="F61"/>
  <c r="H61"/>
  <c r="J61"/>
  <c r="E62"/>
  <c r="F62"/>
  <c r="H62"/>
  <c r="J62"/>
  <c r="E63"/>
  <c r="F63"/>
  <c r="H63"/>
  <c r="J63"/>
  <c r="E64"/>
  <c r="F64"/>
  <c r="H64"/>
  <c r="J64"/>
  <c r="E65"/>
  <c r="F65"/>
  <c r="H65"/>
  <c r="J65"/>
  <c r="E66"/>
  <c r="F66"/>
  <c r="H66"/>
  <c r="J66"/>
  <c r="E67"/>
  <c r="F67"/>
  <c r="H67"/>
  <c r="J67"/>
  <c r="E68"/>
  <c r="F68"/>
  <c r="H68"/>
  <c r="J68"/>
  <c r="E69"/>
  <c r="F69"/>
  <c r="H69"/>
  <c r="J69"/>
  <c r="E70"/>
  <c r="F70"/>
  <c r="H70"/>
  <c r="J70"/>
  <c r="E71"/>
  <c r="F71"/>
  <c r="H71"/>
  <c r="J71"/>
  <c r="E72"/>
  <c r="F72"/>
  <c r="H72"/>
  <c r="J72"/>
  <c r="E73"/>
  <c r="F73"/>
  <c r="H73"/>
  <c r="J73"/>
  <c r="E74"/>
  <c r="F74"/>
  <c r="H74"/>
  <c r="J74"/>
  <c r="E75"/>
  <c r="F75"/>
  <c r="H75"/>
  <c r="J75"/>
  <c r="E76"/>
  <c r="F76"/>
  <c r="H76"/>
  <c r="J76"/>
  <c r="E77"/>
  <c r="F77"/>
  <c r="H77"/>
  <c r="J77"/>
  <c r="E78"/>
  <c r="F78"/>
  <c r="H78"/>
  <c r="J78"/>
  <c r="E79"/>
  <c r="F79"/>
  <c r="H79"/>
  <c r="J79"/>
  <c r="E80"/>
  <c r="F80"/>
  <c r="H80"/>
  <c r="J80"/>
  <c r="E81"/>
  <c r="F81"/>
  <c r="H81"/>
  <c r="J81"/>
  <c r="E82"/>
  <c r="F82"/>
  <c r="H82"/>
  <c r="J82"/>
  <c r="E83"/>
  <c r="F83"/>
  <c r="H83"/>
  <c r="J83"/>
  <c r="E84"/>
  <c r="F84"/>
  <c r="H84"/>
  <c r="J84"/>
  <c r="E85"/>
  <c r="F85"/>
  <c r="H85"/>
  <c r="J85"/>
  <c r="E86"/>
  <c r="F86"/>
  <c r="H86"/>
  <c r="J86"/>
  <c r="E87"/>
  <c r="F87"/>
  <c r="H87"/>
  <c r="J87"/>
  <c r="E88"/>
  <c r="F88"/>
  <c r="H88"/>
  <c r="J88"/>
  <c r="E89"/>
  <c r="F89"/>
  <c r="H89"/>
  <c r="J89"/>
  <c r="E90"/>
  <c r="F90"/>
  <c r="H90"/>
  <c r="J90"/>
  <c r="E91"/>
  <c r="F91"/>
  <c r="H91"/>
  <c r="J91"/>
  <c r="E92"/>
  <c r="F92"/>
  <c r="H92"/>
  <c r="J92"/>
  <c r="E93"/>
  <c r="F93"/>
  <c r="H93"/>
  <c r="J93"/>
  <c r="E94"/>
  <c r="F94"/>
  <c r="H94"/>
  <c r="J94"/>
  <c r="E95"/>
  <c r="F95"/>
  <c r="H95"/>
  <c r="J95"/>
  <c r="E96"/>
  <c r="F96"/>
  <c r="H96"/>
  <c r="J96"/>
  <c r="E97"/>
  <c r="F97"/>
  <c r="H97"/>
  <c r="J97"/>
  <c r="E98"/>
  <c r="F98"/>
  <c r="H98"/>
  <c r="J98"/>
  <c r="E99"/>
  <c r="F99"/>
  <c r="H99"/>
  <c r="J99"/>
  <c r="E100"/>
  <c r="F100"/>
  <c r="H100"/>
  <c r="J100"/>
  <c r="E101"/>
  <c r="F101"/>
  <c r="H101"/>
  <c r="J101"/>
  <c r="E102"/>
  <c r="F102"/>
  <c r="H102"/>
  <c r="J102"/>
  <c r="E103"/>
  <c r="F103"/>
  <c r="H103"/>
  <c r="J103"/>
  <c r="E104"/>
  <c r="F104"/>
  <c r="H104"/>
  <c r="J104"/>
  <c r="E105"/>
  <c r="F105"/>
  <c r="H105"/>
  <c r="J105"/>
  <c r="E106"/>
  <c r="F106"/>
  <c r="H106"/>
  <c r="J106"/>
  <c r="E107"/>
  <c r="F107"/>
  <c r="H107"/>
  <c r="J107"/>
  <c r="E108"/>
  <c r="F108"/>
  <c r="H108"/>
  <c r="J108"/>
  <c r="E109"/>
  <c r="F109"/>
  <c r="H109"/>
  <c r="J109"/>
  <c r="E110"/>
  <c r="F110"/>
  <c r="H110"/>
  <c r="J110"/>
  <c r="E111"/>
  <c r="F111"/>
  <c r="H111"/>
  <c r="J111"/>
  <c r="E112"/>
  <c r="F112"/>
  <c r="H112"/>
  <c r="J112"/>
  <c r="E113"/>
  <c r="F113"/>
  <c r="H113"/>
  <c r="J113"/>
  <c r="E114"/>
  <c r="F114"/>
  <c r="H114"/>
  <c r="J114"/>
  <c r="E115"/>
  <c r="F115"/>
  <c r="H115"/>
  <c r="J115"/>
  <c r="E116"/>
  <c r="F116"/>
  <c r="H116"/>
  <c r="J116"/>
  <c r="E117"/>
  <c r="F117"/>
  <c r="H117"/>
  <c r="J117"/>
  <c r="E118"/>
  <c r="F118"/>
  <c r="H118"/>
  <c r="J118"/>
  <c r="E119"/>
  <c r="F119"/>
  <c r="H119"/>
  <c r="J119"/>
  <c r="E120"/>
  <c r="F120"/>
  <c r="H120"/>
  <c r="J120"/>
  <c r="E121"/>
  <c r="F121"/>
  <c r="H121"/>
  <c r="J121"/>
  <c r="E122"/>
  <c r="F122"/>
  <c r="H122"/>
  <c r="J122"/>
  <c r="E123"/>
  <c r="F123"/>
  <c r="H123"/>
  <c r="J123"/>
  <c r="E124"/>
  <c r="F124"/>
  <c r="H124"/>
  <c r="J124"/>
  <c r="E125"/>
  <c r="F125"/>
  <c r="H125"/>
  <c r="J125"/>
  <c r="E126"/>
  <c r="F126"/>
  <c r="H126"/>
  <c r="J126"/>
  <c r="E127"/>
  <c r="F127"/>
  <c r="H127"/>
  <c r="J127"/>
  <c r="E128"/>
  <c r="F128"/>
  <c r="H128"/>
  <c r="J128"/>
  <c r="E129"/>
  <c r="F129"/>
  <c r="H129"/>
  <c r="J129"/>
  <c r="E130"/>
  <c r="F130"/>
  <c r="H130"/>
  <c r="J130"/>
  <c r="E131"/>
  <c r="F131"/>
  <c r="H131"/>
  <c r="J131"/>
  <c r="E132"/>
  <c r="F132"/>
  <c r="H132"/>
  <c r="J132"/>
  <c r="E133"/>
  <c r="F133"/>
  <c r="H133"/>
  <c r="J133"/>
  <c r="E134"/>
  <c r="F134"/>
  <c r="H134"/>
  <c r="J134"/>
  <c r="E135"/>
  <c r="F135"/>
  <c r="H135"/>
  <c r="J135"/>
  <c r="E136"/>
  <c r="F136"/>
  <c r="H136"/>
  <c r="J136"/>
  <c r="E137"/>
  <c r="F137"/>
  <c r="H137"/>
  <c r="J137"/>
  <c r="E138"/>
  <c r="F138"/>
  <c r="H138"/>
  <c r="J138"/>
  <c r="E139"/>
  <c r="F139"/>
  <c r="H139"/>
  <c r="J139"/>
  <c r="E140"/>
  <c r="F140"/>
  <c r="H140"/>
  <c r="J140"/>
  <c r="E141"/>
  <c r="F141"/>
  <c r="H141"/>
  <c r="J141"/>
  <c r="E142"/>
  <c r="F142"/>
  <c r="H142"/>
  <c r="J142"/>
  <c r="E143"/>
  <c r="F143"/>
  <c r="H143"/>
  <c r="J143"/>
  <c r="E144"/>
  <c r="F144"/>
  <c r="H144"/>
  <c r="J144"/>
  <c r="E145"/>
  <c r="F145"/>
  <c r="H145"/>
  <c r="J145"/>
  <c r="E146"/>
  <c r="F146"/>
  <c r="H146"/>
  <c r="J146"/>
  <c r="E147"/>
  <c r="F147"/>
  <c r="H147"/>
  <c r="J147"/>
  <c r="E148"/>
  <c r="F148"/>
  <c r="H148"/>
  <c r="J148"/>
  <c r="E149"/>
  <c r="F149"/>
  <c r="H149"/>
  <c r="J149"/>
  <c r="E150"/>
  <c r="F150"/>
  <c r="H150"/>
  <c r="J150"/>
  <c r="E151"/>
  <c r="F151"/>
  <c r="H151"/>
  <c r="J151"/>
  <c r="E152"/>
  <c r="F152"/>
  <c r="H152"/>
  <c r="J152"/>
  <c r="E153"/>
  <c r="F153"/>
  <c r="H153"/>
  <c r="J153"/>
  <c r="E154"/>
  <c r="F154"/>
  <c r="H154"/>
  <c r="J154"/>
  <c r="E155"/>
  <c r="F155"/>
  <c r="H155"/>
  <c r="J155"/>
  <c r="E156"/>
  <c r="F156"/>
  <c r="H156"/>
  <c r="J156"/>
  <c r="E157"/>
  <c r="F157"/>
  <c r="H157"/>
  <c r="J157"/>
  <c r="E158"/>
  <c r="F158"/>
  <c r="H158"/>
  <c r="J158"/>
  <c r="E159"/>
  <c r="F159"/>
  <c r="H159"/>
  <c r="J159"/>
  <c r="E160"/>
  <c r="F160"/>
  <c r="H160"/>
  <c r="J160"/>
  <c r="E161"/>
  <c r="F161"/>
  <c r="H161"/>
  <c r="J161"/>
  <c r="E162"/>
  <c r="F162"/>
  <c r="H162"/>
  <c r="J162"/>
  <c r="E163"/>
  <c r="F163"/>
  <c r="H163"/>
  <c r="J163"/>
  <c r="E164"/>
  <c r="F164"/>
  <c r="H164"/>
  <c r="J164"/>
  <c r="E165"/>
  <c r="F165"/>
  <c r="H165"/>
  <c r="J165"/>
  <c r="E166"/>
  <c r="F166"/>
  <c r="H166"/>
  <c r="J166"/>
  <c r="E167"/>
  <c r="F167"/>
  <c r="H167"/>
  <c r="J167"/>
  <c r="E168"/>
  <c r="F168"/>
  <c r="H168"/>
  <c r="J168"/>
  <c r="E169"/>
  <c r="F169"/>
  <c r="H169"/>
  <c r="J169"/>
  <c r="E170"/>
  <c r="F170"/>
  <c r="H170"/>
  <c r="J170"/>
  <c r="E171"/>
  <c r="F171"/>
  <c r="H171"/>
  <c r="J171"/>
  <c r="E172"/>
  <c r="F172"/>
  <c r="H172"/>
  <c r="J172"/>
  <c r="E173"/>
  <c r="F173"/>
  <c r="H173"/>
  <c r="J173"/>
  <c r="E174"/>
  <c r="F174"/>
  <c r="H174"/>
  <c r="J174"/>
  <c r="E175"/>
  <c r="F175"/>
  <c r="H175"/>
  <c r="J175"/>
  <c r="E176"/>
  <c r="F176"/>
  <c r="H176"/>
  <c r="J176"/>
  <c r="E177"/>
  <c r="F177"/>
  <c r="H177"/>
  <c r="J177"/>
  <c r="E178"/>
  <c r="F178"/>
  <c r="H178"/>
  <c r="J178"/>
  <c r="E179"/>
  <c r="F179"/>
  <c r="H179"/>
  <c r="J179"/>
  <c r="E180"/>
  <c r="F180"/>
  <c r="H180"/>
  <c r="J180"/>
  <c r="E181"/>
  <c r="F181"/>
  <c r="H181"/>
  <c r="J181"/>
  <c r="E182"/>
  <c r="F182"/>
  <c r="H182"/>
  <c r="J182"/>
  <c r="E183"/>
  <c r="F183"/>
  <c r="H183"/>
  <c r="J183"/>
  <c r="E184"/>
  <c r="F184"/>
  <c r="H184"/>
  <c r="J184"/>
  <c r="E185"/>
  <c r="F185"/>
  <c r="H185"/>
  <c r="J185"/>
  <c r="E186"/>
  <c r="F186"/>
  <c r="H186"/>
  <c r="J186"/>
  <c r="E187"/>
  <c r="F187"/>
  <c r="H187"/>
  <c r="J187"/>
  <c r="E188"/>
  <c r="F188"/>
  <c r="H188"/>
  <c r="J188"/>
  <c r="E189"/>
  <c r="F189"/>
  <c r="H189"/>
  <c r="J189"/>
  <c r="E190"/>
  <c r="F190"/>
  <c r="H190"/>
  <c r="J190"/>
  <c r="E191"/>
  <c r="F191"/>
  <c r="H191"/>
  <c r="J191"/>
  <c r="E192"/>
  <c r="F192"/>
  <c r="H192"/>
  <c r="J192"/>
  <c r="E193"/>
  <c r="F193"/>
  <c r="H193"/>
  <c r="J193"/>
  <c r="E194"/>
  <c r="F194"/>
  <c r="H194"/>
  <c r="J194"/>
  <c r="E195"/>
  <c r="F195"/>
  <c r="H195"/>
  <c r="J195"/>
  <c r="E196"/>
  <c r="F196"/>
  <c r="H196"/>
  <c r="J196"/>
  <c r="E197"/>
  <c r="F197"/>
  <c r="H197"/>
  <c r="J197"/>
  <c r="E198"/>
  <c r="F198"/>
  <c r="H198"/>
  <c r="J198"/>
  <c r="E199"/>
  <c r="F199"/>
  <c r="H199"/>
  <c r="J199"/>
  <c r="E200"/>
  <c r="F200"/>
  <c r="H200"/>
  <c r="J200"/>
  <c r="E201"/>
  <c r="F201"/>
  <c r="H201"/>
  <c r="J201"/>
  <c r="E202"/>
  <c r="F202"/>
  <c r="H202"/>
  <c r="J202"/>
  <c r="E203"/>
  <c r="F203"/>
  <c r="H203"/>
  <c r="J203"/>
  <c r="E204"/>
  <c r="F204"/>
  <c r="H204"/>
  <c r="J204"/>
  <c r="E205"/>
  <c r="F205"/>
  <c r="H205"/>
  <c r="J205"/>
  <c r="E206"/>
  <c r="F206"/>
  <c r="H206"/>
  <c r="J206"/>
  <c r="E207"/>
  <c r="F207"/>
  <c r="H207"/>
  <c r="J207"/>
  <c r="E208"/>
  <c r="F208"/>
  <c r="H208"/>
  <c r="J208"/>
  <c r="E209"/>
  <c r="F209"/>
  <c r="H209"/>
  <c r="J209"/>
  <c r="E210"/>
  <c r="F210"/>
  <c r="H210"/>
  <c r="J210"/>
  <c r="E211"/>
  <c r="F211"/>
  <c r="H211"/>
  <c r="J211"/>
  <c r="E212"/>
  <c r="F212"/>
  <c r="H212"/>
  <c r="J212"/>
  <c r="E213"/>
  <c r="F213"/>
  <c r="H213"/>
  <c r="J213"/>
  <c r="E214"/>
  <c r="F214"/>
  <c r="H214"/>
  <c r="J214"/>
  <c r="E215"/>
  <c r="F215"/>
  <c r="H215"/>
  <c r="J215"/>
  <c r="E216"/>
  <c r="F216"/>
  <c r="H216"/>
  <c r="J216"/>
  <c r="E217"/>
  <c r="F217"/>
  <c r="H217"/>
  <c r="J217"/>
  <c r="E218"/>
  <c r="F218"/>
  <c r="H218"/>
  <c r="J218"/>
  <c r="E219"/>
  <c r="F219"/>
  <c r="H219"/>
  <c r="J219"/>
  <c r="E220"/>
  <c r="F220"/>
  <c r="H220"/>
  <c r="J220"/>
  <c r="E221"/>
  <c r="F221"/>
  <c r="H221"/>
  <c r="J221"/>
  <c r="E222"/>
  <c r="F222"/>
  <c r="H222"/>
  <c r="J222"/>
  <c r="E223"/>
  <c r="F223"/>
  <c r="H223"/>
  <c r="J223"/>
  <c r="E224"/>
  <c r="F224"/>
  <c r="H224"/>
  <c r="J224"/>
  <c r="E225"/>
  <c r="F225"/>
  <c r="H225"/>
  <c r="J225"/>
  <c r="E226"/>
  <c r="F226"/>
  <c r="H226"/>
  <c r="J226"/>
  <c r="E227"/>
  <c r="F227"/>
  <c r="H227"/>
  <c r="J227"/>
  <c r="E228"/>
  <c r="F228"/>
  <c r="H228"/>
  <c r="J228"/>
  <c r="E229"/>
  <c r="F229"/>
  <c r="H229"/>
  <c r="J229"/>
  <c r="E230"/>
  <c r="F230"/>
  <c r="H230"/>
  <c r="J230"/>
  <c r="E231"/>
  <c r="F231"/>
  <c r="H231"/>
  <c r="J231"/>
  <c r="E232"/>
  <c r="F232"/>
  <c r="H232"/>
  <c r="J232"/>
  <c r="E233"/>
  <c r="F233"/>
  <c r="H233"/>
  <c r="J233"/>
  <c r="E234"/>
  <c r="F234"/>
  <c r="H234"/>
  <c r="J234"/>
  <c r="E235"/>
  <c r="F235"/>
  <c r="H235"/>
  <c r="J235"/>
  <c r="E236"/>
  <c r="F236"/>
  <c r="H236"/>
  <c r="J236"/>
  <c r="E237"/>
  <c r="F237"/>
  <c r="H237"/>
  <c r="J237"/>
  <c r="E238"/>
  <c r="F238"/>
  <c r="H238"/>
  <c r="J238"/>
  <c r="E239"/>
  <c r="F239"/>
  <c r="H239"/>
  <c r="J239"/>
  <c r="E240"/>
  <c r="F240"/>
  <c r="H240"/>
  <c r="J240"/>
  <c r="E241"/>
  <c r="F241"/>
  <c r="H241"/>
  <c r="J241"/>
  <c r="E242"/>
  <c r="F242"/>
  <c r="H242"/>
  <c r="J242"/>
  <c r="E243"/>
  <c r="F243"/>
  <c r="H243"/>
  <c r="J243"/>
  <c r="E244"/>
  <c r="F244"/>
  <c r="H244"/>
  <c r="J244"/>
  <c r="E245"/>
  <c r="F245"/>
  <c r="H245"/>
  <c r="J245"/>
  <c r="E246"/>
  <c r="F246"/>
  <c r="H246"/>
  <c r="J246"/>
  <c r="E247"/>
  <c r="F247"/>
  <c r="H247"/>
  <c r="J247"/>
  <c r="E248"/>
  <c r="F248"/>
  <c r="H248"/>
  <c r="J248"/>
  <c r="E249"/>
  <c r="F249"/>
  <c r="H249"/>
  <c r="J249"/>
  <c r="E250"/>
  <c r="F250"/>
  <c r="H250"/>
  <c r="J250"/>
  <c r="E251"/>
  <c r="F251"/>
  <c r="H251"/>
  <c r="J251"/>
  <c r="E252"/>
  <c r="F252"/>
  <c r="H252"/>
  <c r="J252"/>
  <c r="E253"/>
  <c r="F253"/>
  <c r="H253"/>
  <c r="J253"/>
  <c r="E254"/>
  <c r="F254"/>
  <c r="H254"/>
  <c r="J254"/>
  <c r="E255"/>
  <c r="F255"/>
  <c r="H255"/>
  <c r="J255"/>
  <c r="E256"/>
  <c r="F256"/>
  <c r="H256"/>
  <c r="J256"/>
  <c r="E257"/>
  <c r="F257"/>
  <c r="H257"/>
  <c r="J257"/>
  <c r="E258"/>
  <c r="F258"/>
  <c r="H258"/>
  <c r="J258"/>
  <c r="E259"/>
  <c r="F259"/>
  <c r="H259"/>
  <c r="J259"/>
  <c r="E260"/>
  <c r="F260"/>
  <c r="H260"/>
  <c r="J260"/>
  <c r="E261"/>
  <c r="F261"/>
  <c r="H261"/>
  <c r="J261"/>
  <c r="E262"/>
  <c r="F262"/>
  <c r="H262"/>
  <c r="J262"/>
  <c r="E263"/>
  <c r="F263"/>
  <c r="H263"/>
  <c r="J263"/>
  <c r="E264"/>
  <c r="F264"/>
  <c r="H264"/>
  <c r="J264"/>
  <c r="E265"/>
  <c r="F265"/>
  <c r="H265"/>
  <c r="J265"/>
  <c r="E266"/>
  <c r="F266"/>
  <c r="H266"/>
  <c r="J266"/>
  <c r="E267"/>
  <c r="F267"/>
  <c r="H267"/>
  <c r="J267"/>
  <c r="E268"/>
  <c r="F268"/>
  <c r="H268"/>
  <c r="J268"/>
  <c r="E269"/>
  <c r="F269"/>
  <c r="H269"/>
  <c r="J269"/>
  <c r="E270"/>
  <c r="F270"/>
  <c r="H270"/>
  <c r="J270"/>
  <c r="E271"/>
  <c r="F271"/>
  <c r="H271"/>
  <c r="J271"/>
  <c r="E272"/>
  <c r="F272"/>
  <c r="H272"/>
  <c r="J272"/>
  <c r="E273"/>
  <c r="F273"/>
  <c r="H273"/>
  <c r="J273"/>
  <c r="E274"/>
  <c r="F274"/>
  <c r="H274"/>
  <c r="J274"/>
  <c r="E275"/>
  <c r="F275"/>
  <c r="H275"/>
  <c r="J275"/>
  <c r="E276"/>
  <c r="F276"/>
  <c r="H276"/>
  <c r="J276"/>
  <c r="E277"/>
  <c r="F277"/>
  <c r="H277"/>
  <c r="J277"/>
  <c r="E278"/>
  <c r="F278"/>
  <c r="H278"/>
  <c r="J278"/>
  <c r="E279"/>
  <c r="F279"/>
  <c r="H279"/>
  <c r="J279"/>
  <c r="E280"/>
  <c r="F280"/>
  <c r="H280"/>
  <c r="J280"/>
  <c r="E281"/>
  <c r="F281"/>
  <c r="H281"/>
  <c r="J281"/>
  <c r="E282"/>
  <c r="F282"/>
  <c r="H282"/>
  <c r="J282"/>
  <c r="E283"/>
  <c r="F283"/>
  <c r="H283"/>
  <c r="J283"/>
  <c r="E284"/>
  <c r="F284"/>
  <c r="H284"/>
  <c r="J284"/>
  <c r="E285"/>
  <c r="F285"/>
  <c r="H285"/>
  <c r="J285"/>
  <c r="E286"/>
  <c r="F286"/>
  <c r="H286"/>
  <c r="J286"/>
  <c r="E287"/>
  <c r="F287"/>
  <c r="H287"/>
  <c r="J287"/>
  <c r="E288"/>
  <c r="F288"/>
  <c r="H288"/>
  <c r="J288"/>
  <c r="E289"/>
  <c r="F289"/>
  <c r="H289"/>
  <c r="J289"/>
  <c r="E290"/>
  <c r="F290"/>
  <c r="H290"/>
  <c r="J290"/>
  <c r="E291"/>
  <c r="F291"/>
  <c r="H291"/>
  <c r="J291"/>
  <c r="E292"/>
  <c r="F292"/>
  <c r="H292"/>
  <c r="J292"/>
  <c r="E293"/>
  <c r="F293"/>
  <c r="H293"/>
  <c r="J293"/>
  <c r="E294"/>
  <c r="F294"/>
  <c r="H294"/>
  <c r="J294"/>
  <c r="E295"/>
  <c r="F295"/>
  <c r="H295"/>
  <c r="J295"/>
  <c r="E296"/>
  <c r="F296"/>
  <c r="H296"/>
  <c r="J296"/>
  <c r="E297"/>
  <c r="F297"/>
  <c r="H297"/>
  <c r="J297"/>
  <c r="E298"/>
  <c r="F298"/>
  <c r="H298"/>
  <c r="J298"/>
  <c r="E299"/>
  <c r="F299"/>
  <c r="H299"/>
  <c r="J299"/>
  <c r="E300"/>
  <c r="F300"/>
  <c r="H300"/>
  <c r="J300"/>
  <c r="E301"/>
  <c r="F301"/>
  <c r="H301"/>
  <c r="J301"/>
  <c r="E302"/>
  <c r="F302"/>
  <c r="H302"/>
  <c r="J302"/>
  <c r="E303"/>
  <c r="F303"/>
  <c r="H303"/>
  <c r="J303"/>
  <c r="E304"/>
  <c r="F304"/>
  <c r="H304"/>
  <c r="J304"/>
  <c r="E305"/>
  <c r="F305"/>
  <c r="H305"/>
  <c r="J305"/>
  <c r="E306"/>
  <c r="F306"/>
  <c r="H306"/>
  <c r="J306"/>
  <c r="E307"/>
  <c r="F307"/>
  <c r="H307"/>
  <c r="J307"/>
  <c r="E308"/>
  <c r="F308"/>
  <c r="H308"/>
  <c r="J308"/>
  <c r="E309"/>
  <c r="F309"/>
  <c r="H309"/>
  <c r="J309"/>
  <c r="E310"/>
  <c r="F310"/>
  <c r="H310"/>
  <c r="J310"/>
  <c r="E311"/>
  <c r="F311"/>
  <c r="H311"/>
  <c r="J311"/>
  <c r="E312"/>
  <c r="F312"/>
  <c r="H312"/>
  <c r="J312"/>
  <c r="E313"/>
  <c r="F313"/>
  <c r="H313"/>
  <c r="J313"/>
  <c r="E314"/>
  <c r="F314"/>
  <c r="H314"/>
  <c r="J314"/>
  <c r="E315"/>
  <c r="F315"/>
  <c r="H315"/>
  <c r="J315"/>
  <c r="E316"/>
  <c r="F316"/>
  <c r="H316"/>
  <c r="J316"/>
  <c r="E317"/>
  <c r="F317"/>
  <c r="H317"/>
  <c r="J317"/>
  <c r="E318"/>
  <c r="F318"/>
  <c r="H318"/>
  <c r="J318"/>
  <c r="E319"/>
  <c r="F319"/>
  <c r="H319"/>
  <c r="J319"/>
  <c r="E320"/>
  <c r="F320"/>
  <c r="H320"/>
  <c r="J320"/>
  <c r="E321"/>
  <c r="F321"/>
  <c r="H321"/>
  <c r="J321"/>
  <c r="E322"/>
  <c r="F322"/>
  <c r="H322"/>
  <c r="J322"/>
  <c r="E323"/>
  <c r="F323"/>
  <c r="H323"/>
  <c r="J323"/>
  <c r="E324"/>
  <c r="F324"/>
  <c r="H324"/>
  <c r="J324"/>
  <c r="E325"/>
  <c r="F325"/>
  <c r="H325"/>
  <c r="J325"/>
  <c r="E326"/>
  <c r="F326"/>
  <c r="H326"/>
  <c r="J326"/>
  <c r="E327"/>
  <c r="F327"/>
  <c r="H327"/>
  <c r="J327"/>
  <c r="E328"/>
  <c r="F328"/>
  <c r="H328"/>
  <c r="J328"/>
  <c r="E329"/>
  <c r="F329"/>
  <c r="H329"/>
  <c r="J329"/>
  <c r="E330"/>
  <c r="F330"/>
  <c r="H330"/>
  <c r="J330"/>
  <c r="E331"/>
  <c r="F331"/>
  <c r="H331"/>
  <c r="J331"/>
  <c r="E332"/>
  <c r="F332"/>
  <c r="H332"/>
  <c r="J332"/>
  <c r="E333"/>
  <c r="F333"/>
  <c r="H333"/>
  <c r="J333"/>
  <c r="E334"/>
  <c r="F334"/>
  <c r="H334"/>
  <c r="J334"/>
  <c r="E335"/>
  <c r="F335"/>
  <c r="H335"/>
  <c r="J335"/>
  <c r="E336"/>
  <c r="F336"/>
  <c r="H336"/>
  <c r="J336"/>
  <c r="E337"/>
  <c r="F337"/>
  <c r="H337"/>
  <c r="J337"/>
  <c r="E338"/>
  <c r="F338"/>
  <c r="H338"/>
  <c r="J338"/>
  <c r="E339"/>
  <c r="F339"/>
  <c r="H339"/>
  <c r="J339"/>
  <c r="E340"/>
  <c r="F340"/>
  <c r="H340"/>
  <c r="J340"/>
  <c r="E341"/>
  <c r="F341"/>
  <c r="H341"/>
  <c r="J341"/>
  <c r="E342"/>
  <c r="F342"/>
  <c r="H342"/>
  <c r="J342"/>
  <c r="E343"/>
  <c r="F343"/>
  <c r="H343"/>
  <c r="J343"/>
  <c r="E344"/>
  <c r="F344"/>
  <c r="H344"/>
  <c r="J344"/>
  <c r="E345"/>
  <c r="F345"/>
  <c r="H345"/>
  <c r="J345"/>
  <c r="E346"/>
  <c r="F346"/>
  <c r="H346"/>
  <c r="J346"/>
  <c r="E347"/>
  <c r="F347"/>
  <c r="H347"/>
  <c r="J347"/>
  <c r="E348"/>
  <c r="F348"/>
  <c r="H348"/>
  <c r="J348"/>
  <c r="E349"/>
  <c r="F349"/>
  <c r="H349"/>
  <c r="J349"/>
  <c r="E350"/>
  <c r="F350"/>
  <c r="H350"/>
  <c r="J350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"/>
  <c r="J5"/>
  <c r="J2"/>
  <c r="F3"/>
  <c r="F4"/>
  <c r="H4" s="1"/>
  <c r="F5"/>
  <c r="F6"/>
  <c r="F7"/>
  <c r="F8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2"/>
  <c r="H2" s="1"/>
  <c r="E3"/>
  <c r="E4"/>
  <c r="E5"/>
  <c r="E6"/>
  <c r="E7"/>
  <c r="E8"/>
  <c r="E9"/>
  <c r="E10"/>
  <c r="E11"/>
  <c r="E12"/>
  <c r="E13"/>
  <c r="E14"/>
  <c r="E15"/>
  <c r="E16"/>
  <c r="E17"/>
  <c r="E18"/>
  <c r="E19"/>
  <c r="E20"/>
  <c r="E21"/>
  <c r="E22"/>
  <c r="E23"/>
  <c r="E24"/>
  <c r="E25"/>
  <c r="E26"/>
  <c r="E27"/>
  <c r="E28"/>
  <c r="E29"/>
  <c r="E2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"/>
  <c r="J4" l="1"/>
  <c r="N2" s="1"/>
  <c r="J6" l="1"/>
  <c r="N4" s="1"/>
  <c r="J7" l="1"/>
  <c r="N3"/>
  <c r="O4" s="1"/>
  <c r="L2"/>
  <c r="L3"/>
  <c r="L4" l="1"/>
</calcChain>
</file>

<file path=xl/sharedStrings.xml><?xml version="1.0" encoding="utf-8"?>
<sst xmlns="http://schemas.openxmlformats.org/spreadsheetml/2006/main" count="320" uniqueCount="302">
  <si>
    <t>Jour</t>
  </si>
  <si>
    <t>Libellé</t>
  </si>
  <si>
    <t>Prix TTC U</t>
  </si>
  <si>
    <t>Unité</t>
  </si>
  <si>
    <t>Total TTC</t>
  </si>
  <si>
    <t>Total Rglt</t>
  </si>
  <si>
    <t>ttc1</t>
  </si>
  <si>
    <t>Coupe  - 10 ans</t>
  </si>
  <si>
    <t>Coupe - 15 ans</t>
  </si>
  <si>
    <t>Coupe - 18 ans</t>
  </si>
  <si>
    <t>Coupe - 5 ans</t>
  </si>
  <si>
    <t>Coupe - 10 ans</t>
  </si>
  <si>
    <t>1 FORFAIT ARGILE (4 SOINS -5%)</t>
  </si>
  <si>
    <t>1 FORFAIT RITUEL HUILES 4 SOINS (-5%)</t>
  </si>
  <si>
    <t>1 POSE  huiles gaia</t>
  </si>
  <si>
    <t xml:space="preserve">1 POSE ARGILE </t>
  </si>
  <si>
    <t>1 RITUEL ARGILE</t>
  </si>
  <si>
    <t>1 RITULE HUILES</t>
  </si>
  <si>
    <t>Brushing</t>
  </si>
  <si>
    <t>Coiffage</t>
  </si>
  <si>
    <t>Coiffure/ lissage 30min</t>
  </si>
  <si>
    <t>Coloration dble application</t>
  </si>
  <si>
    <t>Coloration simple application</t>
  </si>
  <si>
    <t>Coupe entretien</t>
  </si>
  <si>
    <t>Coupe rafraichissement</t>
  </si>
  <si>
    <t>Forfait coiffure mariée /1essai+ 1 coiffure</t>
  </si>
  <si>
    <t>Gommage visage à l'argile</t>
  </si>
  <si>
    <t>Luminotherapie forfait f ou h</t>
  </si>
  <si>
    <t>Luminothérapie  30 MIN f ou h</t>
  </si>
  <si>
    <t>MASSAGE CRANIEN 15 MIN</t>
  </si>
  <si>
    <t>Mise en plis</t>
  </si>
  <si>
    <t>Pose domicile sans foulard</t>
  </si>
  <si>
    <t>Shampoing BRUSH/MP</t>
  </si>
  <si>
    <t>Shampooing</t>
  </si>
  <si>
    <t xml:space="preserve">Shampooing coiffage </t>
  </si>
  <si>
    <t>Shampooing coupe brushing ou MP</t>
  </si>
  <si>
    <t>Shampooing coupe coiffage</t>
  </si>
  <si>
    <t>Soin indiana ou conditioner</t>
  </si>
  <si>
    <t>BARBE TONDEUSE</t>
  </si>
  <si>
    <t>Coupe homme</t>
  </si>
  <si>
    <t>SHAMPOOING</t>
  </si>
  <si>
    <t>Soin à l'argile forfait homme</t>
  </si>
  <si>
    <t xml:space="preserve">Code </t>
  </si>
  <si>
    <t>Code</t>
  </si>
  <si>
    <t>HAIRBORIST ALOES</t>
  </si>
  <si>
    <t>HAIRBORIST Mousse coiffante</t>
  </si>
  <si>
    <t>HAIRBORIST Wax gel</t>
  </si>
  <si>
    <t>AUBE INDIENNE Argile 200ML</t>
  </si>
  <si>
    <t>AUBE INDIENNE BAUME INDIANA</t>
  </si>
  <si>
    <t>AUBE INDIENNE Couleur boite ou autre aube indienne 100g</t>
  </si>
  <si>
    <t>AUBE INDIENNE Eau de silice 200ml</t>
  </si>
  <si>
    <t>AUBE INDIENNE Eau de silice recharge</t>
  </si>
  <si>
    <t>AUBE INDIENNE GEL COIFFANT</t>
  </si>
  <si>
    <t>AUBE INDIENNE LOT ANTI POUX</t>
  </si>
  <si>
    <t>AUBE INDIENNE Lotion anti poux</t>
  </si>
  <si>
    <t>AUBE INDIENNE Pinceau/charlotte</t>
  </si>
  <si>
    <t>AUBE INDIENNE Pompe a shampooing</t>
  </si>
  <si>
    <t>AUBE INDIENNE Serum inuit</t>
  </si>
  <si>
    <t>AUBE INDIENNE Shampoing ARGILE 200ML</t>
  </si>
  <si>
    <t>AUBE INDIENNE Shampooing anti poux</t>
  </si>
  <si>
    <t>AUBE INDIENNE Shampooing argile recharge</t>
  </si>
  <si>
    <t>FLORAME Anti moustique spray</t>
  </si>
  <si>
    <t>FLORAME BOUGIE ANTI MOUSTIQUE</t>
  </si>
  <si>
    <t>FLORAME Batonnet en bois he unitaire</t>
  </si>
  <si>
    <t>FLORAME DIFFUSEUR HE ELECTRIQUE COFFRET</t>
  </si>
  <si>
    <t>FLORAME He diverses</t>
  </si>
  <si>
    <t>FLORAME Nettoyant diffuseur</t>
  </si>
  <si>
    <t>FLORAME Nutrition intense Creme visage</t>
  </si>
  <si>
    <t>FLORAME Roll'on</t>
  </si>
  <si>
    <t>FLORAME Shampooing florame 500ml</t>
  </si>
  <si>
    <t>FLORAME Solaire Creme corps</t>
  </si>
  <si>
    <t xml:space="preserve">FLORAME Solaire Lait apres </t>
  </si>
  <si>
    <t>COOPERE PEIGNE EN BOIS</t>
  </si>
  <si>
    <t>COULEUR GAIA Baume coton</t>
  </si>
  <si>
    <t>COULEUR GAIA Complexe huile CAPILLAIRE</t>
  </si>
  <si>
    <t>COULEUR GAIA HUILES VEGETALES CAPILLAIRE</t>
  </si>
  <si>
    <t>COULEUR GAIA Henne 100g gaia</t>
  </si>
  <si>
    <t>COULEUR GAIA Recharge spray coton 250ML</t>
  </si>
  <si>
    <t>COULEUR GAIA Spray gel</t>
  </si>
  <si>
    <t>COULEUR GAIA Spray recharge 200ml</t>
  </si>
  <si>
    <t>A NATURE ET DECOUVERTE Cadeau reception</t>
  </si>
  <si>
    <t>JARDIN DE GAIA Savon d'argile</t>
  </si>
  <si>
    <t>BOUTIQUE NATURE BROSSE TEK GROSSE</t>
  </si>
  <si>
    <t>BOUTIQUE NATURE BROSSE TEK PETITE</t>
  </si>
  <si>
    <t>BOUTIQUE NATURE Baume arnica</t>
  </si>
  <si>
    <t>BOUTIQUE NATURE Baume grande consoude</t>
  </si>
  <si>
    <t>BOUTIQUE NATURE Baume tibre  15g</t>
  </si>
  <si>
    <t>BOUTIQUE NATURE Bougies hopi</t>
  </si>
  <si>
    <t>BOUTIQUE NATURE Bracelet anti moustique</t>
  </si>
  <si>
    <t>BOUTIQUE NATURE COUPELLE A ENCENS</t>
  </si>
  <si>
    <t>BOUTIQUE NATURE CREME DE SECOUR</t>
  </si>
  <si>
    <t>BOUTIQUE NATURE Coffret infusion biofloral</t>
  </si>
  <si>
    <t>BOUTIQUE NATURE Coffret noel</t>
  </si>
  <si>
    <t>BOUTIQUE NATURE Coffret the touch organic</t>
  </si>
  <si>
    <t>BOUTIQUE NATURE Creme solaire hiver</t>
  </si>
  <si>
    <t>BOUTIQUE NATURE Creme visage solaire</t>
  </si>
  <si>
    <t>BOUTIQUE NATURE ENCENS CONE TIBETAIN</t>
  </si>
  <si>
    <t>BOUTIQUE NATURE Elixir parfum</t>
  </si>
  <si>
    <t>BOUTIQUE NATURE Encens MAISON</t>
  </si>
  <si>
    <t xml:space="preserve">BOUTIQUE NATURE Encens POCHE </t>
  </si>
  <si>
    <t>BOUTIQUE NATURE Encens feng shui</t>
  </si>
  <si>
    <t>BOUTIQUE NATURE Encens indien florissens</t>
  </si>
  <si>
    <t>BOUTIQUE NATURE Filet sac</t>
  </si>
  <si>
    <t>BOUTIQUE NATURE GEL DOUCHE 1LITRE</t>
  </si>
  <si>
    <t>BOUTIQUE NATURE GEL DOUCHE CENTIFOLIA 500ML</t>
  </si>
  <si>
    <t>BOUTIQUE NATURE Gant gommage</t>
  </si>
  <si>
    <t>BOUTIQUE NATURE Gel douche coslys</t>
  </si>
  <si>
    <t>BOUTIQUE NATURE HUILE ARGAN</t>
  </si>
  <si>
    <t>BOUTIQUE NATURE HUILE MASSAGE BIOFLORAL</t>
  </si>
  <si>
    <t>BOUTIQUE NATURE Lait solaire enfant</t>
  </si>
  <si>
    <t>BOUTIQUE NATURE Mug thermos</t>
  </si>
  <si>
    <t>BOUTIQUE NATURE Pastilles fleur de bach</t>
  </si>
  <si>
    <t>BOUTIQUE NATURE Peigne anti poux</t>
  </si>
  <si>
    <t>BOUTIQUE NATURE Rasoul poudre</t>
  </si>
  <si>
    <t>BOUTIQUE NATURE SHP CHX NORMAUX 500ML</t>
  </si>
  <si>
    <t>BOUTIQUE NATURE SHP RECHARGE 500ML</t>
  </si>
  <si>
    <t>BOUTIQUE NATURE Sac filet</t>
  </si>
  <si>
    <t>BOUTIQUE NATURE Savon ayurvedique</t>
  </si>
  <si>
    <t>BOUTIQUE NATURE Sel de bain biofloral</t>
  </si>
  <si>
    <t>BOUTIQUE NATURE Spray anti moustique</t>
  </si>
  <si>
    <t>BOUTIQUE NATURE TISANE DU SUEDOIS SACHET</t>
  </si>
  <si>
    <t>BOUTIQUE NATURE The nature</t>
  </si>
  <si>
    <t>BOUTIQUE NATURE The parfume</t>
  </si>
  <si>
    <t>BOUTIQUE NATURE TisaneELIXIR SACHET biofloral</t>
  </si>
  <si>
    <t>CATTIER Argile blanche cattier</t>
  </si>
  <si>
    <t>CATTIER CATIER CREME JOUR</t>
  </si>
  <si>
    <t>CATTIER CATIER GOMMAGE</t>
  </si>
  <si>
    <t>CATTIER CATIER MASQUE ARGILE ROSE/JAUNE/VERT</t>
  </si>
  <si>
    <t>CATTIER CREME DOUCHE 200ML</t>
  </si>
  <si>
    <t>CATTIER CREME MAINS</t>
  </si>
  <si>
    <t>CATTIER Catier argile verte 400g</t>
  </si>
  <si>
    <t>CATTIER Catier beurre de karité</t>
  </si>
  <si>
    <t>CATTIER Catier savon vegetal</t>
  </si>
  <si>
    <t xml:space="preserve">CATTIER Cattier Huile demaquillante </t>
  </si>
  <si>
    <t>CATTIER Gel douche cattier</t>
  </si>
  <si>
    <t>CATTIER LAIT CORP 500ML</t>
  </si>
  <si>
    <t>DOUCE NATURE Baume demelant</t>
  </si>
  <si>
    <t>DOUCE NATURE Bioliniment enfant</t>
  </si>
  <si>
    <t>DOUCE NATURE Fleur de shampooing</t>
  </si>
  <si>
    <t>DOUCE NATURE Gel coiffant</t>
  </si>
  <si>
    <t>DOUCE NATURE Huile d'argan</t>
  </si>
  <si>
    <t>DOUCE NATURE SAVON MARSEILLE 600G</t>
  </si>
  <si>
    <t>DOUCE NATURE SAVON ROND</t>
  </si>
  <si>
    <t>DOUCE NATURE SAVON d'alep</t>
  </si>
  <si>
    <t>DOUCE NATURE Savon douce nature 100g</t>
  </si>
  <si>
    <t>DOUCE NATURE Shampooing  des familles</t>
  </si>
  <si>
    <t>EF10</t>
  </si>
  <si>
    <t>EF15</t>
  </si>
  <si>
    <t>EF18</t>
  </si>
  <si>
    <t>EF5</t>
  </si>
  <si>
    <t>EG10</t>
  </si>
  <si>
    <t>EG18</t>
  </si>
  <si>
    <t>EG5</t>
  </si>
  <si>
    <t>FARGILE</t>
  </si>
  <si>
    <t>FRITUEL</t>
  </si>
  <si>
    <t>FBRUS</t>
  </si>
  <si>
    <t>FCOIF</t>
  </si>
  <si>
    <t>FMARIEE</t>
  </si>
  <si>
    <t>FSOIN IND</t>
  </si>
  <si>
    <t>HBARB</t>
  </si>
  <si>
    <t>HCPE</t>
  </si>
  <si>
    <t>FPOSHUIL</t>
  </si>
  <si>
    <t>FPOSARG</t>
  </si>
  <si>
    <t>FRITARG</t>
  </si>
  <si>
    <t>FRITHUIL</t>
  </si>
  <si>
    <t>FCOIFLIS</t>
  </si>
  <si>
    <t>FCOLDBLE</t>
  </si>
  <si>
    <t>FCOLSIMP</t>
  </si>
  <si>
    <t>FCOUPENTR</t>
  </si>
  <si>
    <t>FCOUPRAF</t>
  </si>
  <si>
    <t>FGOMM</t>
  </si>
  <si>
    <t>FLUMINOF</t>
  </si>
  <si>
    <t>FLUMINO30</t>
  </si>
  <si>
    <t>FMASCRAN</t>
  </si>
  <si>
    <t>FMISPLIS</t>
  </si>
  <si>
    <t>FPOSSS FOUL</t>
  </si>
  <si>
    <t>FSHBRUS</t>
  </si>
  <si>
    <t>FSH</t>
  </si>
  <si>
    <t>FSHCOIF</t>
  </si>
  <si>
    <t>FSHCPEBRUS</t>
  </si>
  <si>
    <t>FSHCPECOIF</t>
  </si>
  <si>
    <t>HSH</t>
  </si>
  <si>
    <t>HSHCPECOIF</t>
  </si>
  <si>
    <t>HSOIN ARG</t>
  </si>
  <si>
    <t>HAIRALOES</t>
  </si>
  <si>
    <t>AUBEPinceau/charlotte</t>
  </si>
  <si>
    <t>FLORRoll'on</t>
  </si>
  <si>
    <t xml:space="preserve">Nom du Client </t>
  </si>
  <si>
    <t>AUBEGELCOIFFANT</t>
  </si>
  <si>
    <t>HAIRMoussecoiffante</t>
  </si>
  <si>
    <t>HAIRWaxgel</t>
  </si>
  <si>
    <t>AUBEArgile200ML</t>
  </si>
  <si>
    <t>AUBEBAUMEINDIANA</t>
  </si>
  <si>
    <t>AUBECouleurboiteouautreaubeindienne100g</t>
  </si>
  <si>
    <t>AUBEEaudesilice200ml</t>
  </si>
  <si>
    <t>AUBEEaudesilicerecharge</t>
  </si>
  <si>
    <t>AUBELOTANTIPOUX</t>
  </si>
  <si>
    <t>AUBELotionantipoux</t>
  </si>
  <si>
    <t>AUBEPompeaShamp.</t>
  </si>
  <si>
    <t>AUBESeruminuit</t>
  </si>
  <si>
    <t>AUBEShamp.ARGILE200ML</t>
  </si>
  <si>
    <t>AUBEShamp.antipoux</t>
  </si>
  <si>
    <t>AUBEShamp.argilerecharge</t>
  </si>
  <si>
    <t>FLORAntimoustiquespray</t>
  </si>
  <si>
    <t>FLORBOUGIEANTIMOUSTIQUE</t>
  </si>
  <si>
    <t>FLORBatonnetenboisheunitaire</t>
  </si>
  <si>
    <t>FLORDIFFUSEURHEELECTRIQUECOFFRET</t>
  </si>
  <si>
    <t>FLORHediverses</t>
  </si>
  <si>
    <t>FLORNettoyantdiffuseur</t>
  </si>
  <si>
    <t>FLORNutritionintenseCremevisage</t>
  </si>
  <si>
    <t>FLORShamp.florame500ml</t>
  </si>
  <si>
    <t>FLORSolaireCremecorps</t>
  </si>
  <si>
    <t>FLORSolaireLaitapres</t>
  </si>
  <si>
    <t>COOPPEIGNEENBOIS</t>
  </si>
  <si>
    <t>COULBaumecoton</t>
  </si>
  <si>
    <t>COULComplexehuileCAPILLAIRE</t>
  </si>
  <si>
    <t>COULHUILESVEGETALESCAPILLAIRE</t>
  </si>
  <si>
    <t>COULHenne100ggaia</t>
  </si>
  <si>
    <t>COULRechargespraycoton250ML</t>
  </si>
  <si>
    <t>COULSpraygel</t>
  </si>
  <si>
    <t>COULSprayrecharge200ml</t>
  </si>
  <si>
    <t>ANACadeaureception</t>
  </si>
  <si>
    <t>JARDSavond'argile</t>
  </si>
  <si>
    <t>BOUTBROSSETEKGROSSE</t>
  </si>
  <si>
    <t>BOUTBROSSETEKPETITE</t>
  </si>
  <si>
    <t>BOUTBaumearnica</t>
  </si>
  <si>
    <t>BOUTBaumegrandeconsoude</t>
  </si>
  <si>
    <t>BOUTBaumetibre15g</t>
  </si>
  <si>
    <t>BOUTBougieshopi</t>
  </si>
  <si>
    <t>BOUTBraceletantimoustique</t>
  </si>
  <si>
    <t>BOUTCOUPELLEAENCENS</t>
  </si>
  <si>
    <t>BOUTCREMEDESECOUR</t>
  </si>
  <si>
    <t>BOUTCoffretinfusionbiofloral</t>
  </si>
  <si>
    <t>BOUTCoffretnoel</t>
  </si>
  <si>
    <t>BOUTCoffretthetouchorganic</t>
  </si>
  <si>
    <t>BOUTCremesolairehiver</t>
  </si>
  <si>
    <t>BOUTCremevisagesolaire</t>
  </si>
  <si>
    <t>BOUTENCENSCONETIBETAIN</t>
  </si>
  <si>
    <t>BOUTElixirparfum</t>
  </si>
  <si>
    <t>BOUTEncensMAISON</t>
  </si>
  <si>
    <t>BOUTEncensPOCHE</t>
  </si>
  <si>
    <t>BOUTEncensfengshui</t>
  </si>
  <si>
    <t>BOUTEncensindienflorissens</t>
  </si>
  <si>
    <t>BOUTFiletsac</t>
  </si>
  <si>
    <t>BOUTGELDOUCHE1LITRE</t>
  </si>
  <si>
    <t>BOUTGELDOUCHECENTIFOLIA500ML</t>
  </si>
  <si>
    <t>BOUTGantgommage</t>
  </si>
  <si>
    <t>BOUTGeldouchecoslys</t>
  </si>
  <si>
    <t>BOUTHUILEARGAN</t>
  </si>
  <si>
    <t>BOUTHUILEMASSAGEBIOFLORAL</t>
  </si>
  <si>
    <t>BOUTLaitsolaireenfant</t>
  </si>
  <si>
    <t>BOUTMugthermos</t>
  </si>
  <si>
    <t>BOUTPastillesfleurdebach</t>
  </si>
  <si>
    <t>BOUTPeigneantipoux</t>
  </si>
  <si>
    <t>BOUTRasoulpoudre</t>
  </si>
  <si>
    <t>BOUTSHPCHXNORMAUX500ML</t>
  </si>
  <si>
    <t>BOUTSHPRECHARGE500ML</t>
  </si>
  <si>
    <t>BOUTSacfilet</t>
  </si>
  <si>
    <t>BOUTSavonayurvedique</t>
  </si>
  <si>
    <t>BOUTSeldebainbiofloral</t>
  </si>
  <si>
    <t>BOUTSprayantimoustique</t>
  </si>
  <si>
    <t>BOUTTISANEDUSUEDOISSACHET</t>
  </si>
  <si>
    <t>BOUTThenature</t>
  </si>
  <si>
    <t>BOUTTheparfume</t>
  </si>
  <si>
    <t>BOUTTisaneELIXIRSACHETbiofloral</t>
  </si>
  <si>
    <t>CATTArgileblanchecattier</t>
  </si>
  <si>
    <t>CATTCATIERCREMEJOUR</t>
  </si>
  <si>
    <t>CATTCATIERGOMMAGE</t>
  </si>
  <si>
    <t>CATTCATIERMASQUEARGILEROSE/JAUNE/VERT</t>
  </si>
  <si>
    <t>CATTCREMEDOUCHE200ML</t>
  </si>
  <si>
    <t>CATTCREMEMAINS</t>
  </si>
  <si>
    <t>CATTCatierargileverte400g</t>
  </si>
  <si>
    <t>CATTCatierbeurredekarité</t>
  </si>
  <si>
    <t>CATTCatiersavonvegetal</t>
  </si>
  <si>
    <t>CATTCattierHuiledemaquillante</t>
  </si>
  <si>
    <t>CATTGeldouchecattier</t>
  </si>
  <si>
    <t>CATTLAITCORP500ML</t>
  </si>
  <si>
    <t>DOUCBaumedemelant</t>
  </si>
  <si>
    <t>DOUCBiolinimentenfant</t>
  </si>
  <si>
    <t>DOUCFleurdeShamp.</t>
  </si>
  <si>
    <t>DOUCGelcoiffant</t>
  </si>
  <si>
    <t>DOUCHuiled'argan</t>
  </si>
  <si>
    <t>DOUCSAVONMARSEILLE600G</t>
  </si>
  <si>
    <t>DOUCSAVONROND</t>
  </si>
  <si>
    <t>DOUCSAVONd'alep</t>
  </si>
  <si>
    <t>DOUCSavondoucenature100g</t>
  </si>
  <si>
    <t>DOUCShamp.desfamilles</t>
  </si>
  <si>
    <t>DUPONT</t>
  </si>
  <si>
    <t>P/R</t>
  </si>
  <si>
    <t>P</t>
  </si>
  <si>
    <t>R</t>
  </si>
  <si>
    <t>Mode Rglt</t>
  </si>
  <si>
    <t>CHQ</t>
  </si>
  <si>
    <t>TOTAL</t>
  </si>
  <si>
    <t>PRESTATION</t>
  </si>
  <si>
    <t>MODE RGLT</t>
  </si>
  <si>
    <t>ESP</t>
  </si>
  <si>
    <t>REVENTE</t>
  </si>
  <si>
    <t>RECETTES</t>
  </si>
  <si>
    <t>DURANT</t>
  </si>
  <si>
    <t>C.B</t>
  </si>
  <si>
    <t>TAARTEMPION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</si>
</sst>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&quot;F&quot;_-;\-* #,##0.00\ &quot;F&quot;_-;_-* &quot;-&quot;??\ &quot;F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3" fillId="0" borderId="0"/>
    <xf numFmtId="164" fontId="3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2"/>
    <xf numFmtId="44" fontId="0" fillId="0" borderId="0" xfId="1" applyFont="1"/>
    <xf numFmtId="44" fontId="0" fillId="0" borderId="0" xfId="0" applyNumberFormat="1"/>
    <xf numFmtId="44" fontId="3" fillId="0" borderId="0" xfId="1" applyFont="1"/>
    <xf numFmtId="14" fontId="0" fillId="0" borderId="0" xfId="0" applyNumberFormat="1"/>
    <xf numFmtId="44" fontId="2" fillId="0" borderId="0" xfId="1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44" fontId="2" fillId="2" borderId="3" xfId="1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0" fillId="2" borderId="5" xfId="0" applyFill="1" applyBorder="1"/>
    <xf numFmtId="0" fontId="0" fillId="2" borderId="7" xfId="0" applyFill="1" applyBorder="1"/>
    <xf numFmtId="44" fontId="2" fillId="2" borderId="1" xfId="1" applyFont="1" applyFill="1" applyBorder="1"/>
    <xf numFmtId="44" fontId="2" fillId="2" borderId="8" xfId="1" applyFont="1" applyFill="1" applyBorder="1"/>
    <xf numFmtId="44" fontId="2" fillId="2" borderId="6" xfId="1" applyFont="1" applyFill="1" applyBorder="1"/>
    <xf numFmtId="44" fontId="4" fillId="3" borderId="10" xfId="1" applyFont="1" applyFill="1" applyBorder="1"/>
    <xf numFmtId="0" fontId="0" fillId="2" borderId="1" xfId="0" applyFill="1" applyBorder="1" applyAlignment="1">
      <alignment horizontal="right"/>
    </xf>
    <xf numFmtId="0" fontId="0" fillId="2" borderId="9" xfId="0" applyFill="1" applyBorder="1" applyAlignment="1">
      <alignment horizontal="right"/>
    </xf>
    <xf numFmtId="0" fontId="0" fillId="2" borderId="11" xfId="0" applyFill="1" applyBorder="1" applyAlignment="1">
      <alignment horizontal="right"/>
    </xf>
  </cellXfs>
  <cellStyles count="4">
    <cellStyle name="Monétaire" xfId="1" builtinId="4"/>
    <cellStyle name="Monétaire 2" xfId="3"/>
    <cellStyle name="Normal" xfId="0" builtinId="0"/>
    <cellStyle name="Normal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C141"/>
  <sheetViews>
    <sheetView workbookViewId="0">
      <pane ySplit="1" topLeftCell="A5" activePane="bottomLeft" state="frozen"/>
      <selection pane="bottomLeft" activeCell="A2" sqref="A2:XFD2"/>
    </sheetView>
  </sheetViews>
  <sheetFormatPr baseColWidth="10" defaultRowHeight="12.75"/>
  <cols>
    <col min="1" max="1" width="23.85546875" style="2" customWidth="1"/>
    <col min="2" max="2" width="51.5703125" style="2" bestFit="1" customWidth="1"/>
    <col min="3" max="3" width="11.42578125" style="5"/>
    <col min="4" max="256" width="11.42578125" style="2"/>
    <col min="257" max="257" width="4" style="2" bestFit="1" customWidth="1"/>
    <col min="258" max="258" width="37.85546875" style="2" bestFit="1" customWidth="1"/>
    <col min="259" max="512" width="11.42578125" style="2"/>
    <col min="513" max="513" width="4" style="2" bestFit="1" customWidth="1"/>
    <col min="514" max="514" width="37.85546875" style="2" bestFit="1" customWidth="1"/>
    <col min="515" max="768" width="11.42578125" style="2"/>
    <col min="769" max="769" width="4" style="2" bestFit="1" customWidth="1"/>
    <col min="770" max="770" width="37.85546875" style="2" bestFit="1" customWidth="1"/>
    <col min="771" max="1024" width="11.42578125" style="2"/>
    <col min="1025" max="1025" width="4" style="2" bestFit="1" customWidth="1"/>
    <col min="1026" max="1026" width="37.85546875" style="2" bestFit="1" customWidth="1"/>
    <col min="1027" max="1280" width="11.42578125" style="2"/>
    <col min="1281" max="1281" width="4" style="2" bestFit="1" customWidth="1"/>
    <col min="1282" max="1282" width="37.85546875" style="2" bestFit="1" customWidth="1"/>
    <col min="1283" max="1536" width="11.42578125" style="2"/>
    <col min="1537" max="1537" width="4" style="2" bestFit="1" customWidth="1"/>
    <col min="1538" max="1538" width="37.85546875" style="2" bestFit="1" customWidth="1"/>
    <col min="1539" max="1792" width="11.42578125" style="2"/>
    <col min="1793" max="1793" width="4" style="2" bestFit="1" customWidth="1"/>
    <col min="1794" max="1794" width="37.85546875" style="2" bestFit="1" customWidth="1"/>
    <col min="1795" max="2048" width="11.42578125" style="2"/>
    <col min="2049" max="2049" width="4" style="2" bestFit="1" customWidth="1"/>
    <col min="2050" max="2050" width="37.85546875" style="2" bestFit="1" customWidth="1"/>
    <col min="2051" max="2304" width="11.42578125" style="2"/>
    <col min="2305" max="2305" width="4" style="2" bestFit="1" customWidth="1"/>
    <col min="2306" max="2306" width="37.85546875" style="2" bestFit="1" customWidth="1"/>
    <col min="2307" max="2560" width="11.42578125" style="2"/>
    <col min="2561" max="2561" width="4" style="2" bestFit="1" customWidth="1"/>
    <col min="2562" max="2562" width="37.85546875" style="2" bestFit="1" customWidth="1"/>
    <col min="2563" max="2816" width="11.42578125" style="2"/>
    <col min="2817" max="2817" width="4" style="2" bestFit="1" customWidth="1"/>
    <col min="2818" max="2818" width="37.85546875" style="2" bestFit="1" customWidth="1"/>
    <col min="2819" max="3072" width="11.42578125" style="2"/>
    <col min="3073" max="3073" width="4" style="2" bestFit="1" customWidth="1"/>
    <col min="3074" max="3074" width="37.85546875" style="2" bestFit="1" customWidth="1"/>
    <col min="3075" max="3328" width="11.42578125" style="2"/>
    <col min="3329" max="3329" width="4" style="2" bestFit="1" customWidth="1"/>
    <col min="3330" max="3330" width="37.85546875" style="2" bestFit="1" customWidth="1"/>
    <col min="3331" max="3584" width="11.42578125" style="2"/>
    <col min="3585" max="3585" width="4" style="2" bestFit="1" customWidth="1"/>
    <col min="3586" max="3586" width="37.85546875" style="2" bestFit="1" customWidth="1"/>
    <col min="3587" max="3840" width="11.42578125" style="2"/>
    <col min="3841" max="3841" width="4" style="2" bestFit="1" customWidth="1"/>
    <col min="3842" max="3842" width="37.85546875" style="2" bestFit="1" customWidth="1"/>
    <col min="3843" max="4096" width="11.42578125" style="2"/>
    <col min="4097" max="4097" width="4" style="2" bestFit="1" customWidth="1"/>
    <col min="4098" max="4098" width="37.85546875" style="2" bestFit="1" customWidth="1"/>
    <col min="4099" max="4352" width="11.42578125" style="2"/>
    <col min="4353" max="4353" width="4" style="2" bestFit="1" customWidth="1"/>
    <col min="4354" max="4354" width="37.85546875" style="2" bestFit="1" customWidth="1"/>
    <col min="4355" max="4608" width="11.42578125" style="2"/>
    <col min="4609" max="4609" width="4" style="2" bestFit="1" customWidth="1"/>
    <col min="4610" max="4610" width="37.85546875" style="2" bestFit="1" customWidth="1"/>
    <col min="4611" max="4864" width="11.42578125" style="2"/>
    <col min="4865" max="4865" width="4" style="2" bestFit="1" customWidth="1"/>
    <col min="4866" max="4866" width="37.85546875" style="2" bestFit="1" customWidth="1"/>
    <col min="4867" max="5120" width="11.42578125" style="2"/>
    <col min="5121" max="5121" width="4" style="2" bestFit="1" customWidth="1"/>
    <col min="5122" max="5122" width="37.85546875" style="2" bestFit="1" customWidth="1"/>
    <col min="5123" max="5376" width="11.42578125" style="2"/>
    <col min="5377" max="5377" width="4" style="2" bestFit="1" customWidth="1"/>
    <col min="5378" max="5378" width="37.85546875" style="2" bestFit="1" customWidth="1"/>
    <col min="5379" max="5632" width="11.42578125" style="2"/>
    <col min="5633" max="5633" width="4" style="2" bestFit="1" customWidth="1"/>
    <col min="5634" max="5634" width="37.85546875" style="2" bestFit="1" customWidth="1"/>
    <col min="5635" max="5888" width="11.42578125" style="2"/>
    <col min="5889" max="5889" width="4" style="2" bestFit="1" customWidth="1"/>
    <col min="5890" max="5890" width="37.85546875" style="2" bestFit="1" customWidth="1"/>
    <col min="5891" max="6144" width="11.42578125" style="2"/>
    <col min="6145" max="6145" width="4" style="2" bestFit="1" customWidth="1"/>
    <col min="6146" max="6146" width="37.85546875" style="2" bestFit="1" customWidth="1"/>
    <col min="6147" max="6400" width="11.42578125" style="2"/>
    <col min="6401" max="6401" width="4" style="2" bestFit="1" customWidth="1"/>
    <col min="6402" max="6402" width="37.85546875" style="2" bestFit="1" customWidth="1"/>
    <col min="6403" max="6656" width="11.42578125" style="2"/>
    <col min="6657" max="6657" width="4" style="2" bestFit="1" customWidth="1"/>
    <col min="6658" max="6658" width="37.85546875" style="2" bestFit="1" customWidth="1"/>
    <col min="6659" max="6912" width="11.42578125" style="2"/>
    <col min="6913" max="6913" width="4" style="2" bestFit="1" customWidth="1"/>
    <col min="6914" max="6914" width="37.85546875" style="2" bestFit="1" customWidth="1"/>
    <col min="6915" max="7168" width="11.42578125" style="2"/>
    <col min="7169" max="7169" width="4" style="2" bestFit="1" customWidth="1"/>
    <col min="7170" max="7170" width="37.85546875" style="2" bestFit="1" customWidth="1"/>
    <col min="7171" max="7424" width="11.42578125" style="2"/>
    <col min="7425" max="7425" width="4" style="2" bestFit="1" customWidth="1"/>
    <col min="7426" max="7426" width="37.85546875" style="2" bestFit="1" customWidth="1"/>
    <col min="7427" max="7680" width="11.42578125" style="2"/>
    <col min="7681" max="7681" width="4" style="2" bestFit="1" customWidth="1"/>
    <col min="7682" max="7682" width="37.85546875" style="2" bestFit="1" customWidth="1"/>
    <col min="7683" max="7936" width="11.42578125" style="2"/>
    <col min="7937" max="7937" width="4" style="2" bestFit="1" customWidth="1"/>
    <col min="7938" max="7938" width="37.85546875" style="2" bestFit="1" customWidth="1"/>
    <col min="7939" max="8192" width="11.42578125" style="2"/>
    <col min="8193" max="8193" width="4" style="2" bestFit="1" customWidth="1"/>
    <col min="8194" max="8194" width="37.85546875" style="2" bestFit="1" customWidth="1"/>
    <col min="8195" max="8448" width="11.42578125" style="2"/>
    <col min="8449" max="8449" width="4" style="2" bestFit="1" customWidth="1"/>
    <col min="8450" max="8450" width="37.85546875" style="2" bestFit="1" customWidth="1"/>
    <col min="8451" max="8704" width="11.42578125" style="2"/>
    <col min="8705" max="8705" width="4" style="2" bestFit="1" customWidth="1"/>
    <col min="8706" max="8706" width="37.85546875" style="2" bestFit="1" customWidth="1"/>
    <col min="8707" max="8960" width="11.42578125" style="2"/>
    <col min="8961" max="8961" width="4" style="2" bestFit="1" customWidth="1"/>
    <col min="8962" max="8962" width="37.85546875" style="2" bestFit="1" customWidth="1"/>
    <col min="8963" max="9216" width="11.42578125" style="2"/>
    <col min="9217" max="9217" width="4" style="2" bestFit="1" customWidth="1"/>
    <col min="9218" max="9218" width="37.85546875" style="2" bestFit="1" customWidth="1"/>
    <col min="9219" max="9472" width="11.42578125" style="2"/>
    <col min="9473" max="9473" width="4" style="2" bestFit="1" customWidth="1"/>
    <col min="9474" max="9474" width="37.85546875" style="2" bestFit="1" customWidth="1"/>
    <col min="9475" max="9728" width="11.42578125" style="2"/>
    <col min="9729" max="9729" width="4" style="2" bestFit="1" customWidth="1"/>
    <col min="9730" max="9730" width="37.85546875" style="2" bestFit="1" customWidth="1"/>
    <col min="9731" max="9984" width="11.42578125" style="2"/>
    <col min="9985" max="9985" width="4" style="2" bestFit="1" customWidth="1"/>
    <col min="9986" max="9986" width="37.85546875" style="2" bestFit="1" customWidth="1"/>
    <col min="9987" max="10240" width="11.42578125" style="2"/>
    <col min="10241" max="10241" width="4" style="2" bestFit="1" customWidth="1"/>
    <col min="10242" max="10242" width="37.85546875" style="2" bestFit="1" customWidth="1"/>
    <col min="10243" max="10496" width="11.42578125" style="2"/>
    <col min="10497" max="10497" width="4" style="2" bestFit="1" customWidth="1"/>
    <col min="10498" max="10498" width="37.85546875" style="2" bestFit="1" customWidth="1"/>
    <col min="10499" max="10752" width="11.42578125" style="2"/>
    <col min="10753" max="10753" width="4" style="2" bestFit="1" customWidth="1"/>
    <col min="10754" max="10754" width="37.85546875" style="2" bestFit="1" customWidth="1"/>
    <col min="10755" max="11008" width="11.42578125" style="2"/>
    <col min="11009" max="11009" width="4" style="2" bestFit="1" customWidth="1"/>
    <col min="11010" max="11010" width="37.85546875" style="2" bestFit="1" customWidth="1"/>
    <col min="11011" max="11264" width="11.42578125" style="2"/>
    <col min="11265" max="11265" width="4" style="2" bestFit="1" customWidth="1"/>
    <col min="11266" max="11266" width="37.85546875" style="2" bestFit="1" customWidth="1"/>
    <col min="11267" max="11520" width="11.42578125" style="2"/>
    <col min="11521" max="11521" width="4" style="2" bestFit="1" customWidth="1"/>
    <col min="11522" max="11522" width="37.85546875" style="2" bestFit="1" customWidth="1"/>
    <col min="11523" max="11776" width="11.42578125" style="2"/>
    <col min="11777" max="11777" width="4" style="2" bestFit="1" customWidth="1"/>
    <col min="11778" max="11778" width="37.85546875" style="2" bestFit="1" customWidth="1"/>
    <col min="11779" max="12032" width="11.42578125" style="2"/>
    <col min="12033" max="12033" width="4" style="2" bestFit="1" customWidth="1"/>
    <col min="12034" max="12034" width="37.85546875" style="2" bestFit="1" customWidth="1"/>
    <col min="12035" max="12288" width="11.42578125" style="2"/>
    <col min="12289" max="12289" width="4" style="2" bestFit="1" customWidth="1"/>
    <col min="12290" max="12290" width="37.85546875" style="2" bestFit="1" customWidth="1"/>
    <col min="12291" max="12544" width="11.42578125" style="2"/>
    <col min="12545" max="12545" width="4" style="2" bestFit="1" customWidth="1"/>
    <col min="12546" max="12546" width="37.85546875" style="2" bestFit="1" customWidth="1"/>
    <col min="12547" max="12800" width="11.42578125" style="2"/>
    <col min="12801" max="12801" width="4" style="2" bestFit="1" customWidth="1"/>
    <col min="12802" max="12802" width="37.85546875" style="2" bestFit="1" customWidth="1"/>
    <col min="12803" max="13056" width="11.42578125" style="2"/>
    <col min="13057" max="13057" width="4" style="2" bestFit="1" customWidth="1"/>
    <col min="13058" max="13058" width="37.85546875" style="2" bestFit="1" customWidth="1"/>
    <col min="13059" max="13312" width="11.42578125" style="2"/>
    <col min="13313" max="13313" width="4" style="2" bestFit="1" customWidth="1"/>
    <col min="13314" max="13314" width="37.85546875" style="2" bestFit="1" customWidth="1"/>
    <col min="13315" max="13568" width="11.42578125" style="2"/>
    <col min="13569" max="13569" width="4" style="2" bestFit="1" customWidth="1"/>
    <col min="13570" max="13570" width="37.85546875" style="2" bestFit="1" customWidth="1"/>
    <col min="13571" max="13824" width="11.42578125" style="2"/>
    <col min="13825" max="13825" width="4" style="2" bestFit="1" customWidth="1"/>
    <col min="13826" max="13826" width="37.85546875" style="2" bestFit="1" customWidth="1"/>
    <col min="13827" max="14080" width="11.42578125" style="2"/>
    <col min="14081" max="14081" width="4" style="2" bestFit="1" customWidth="1"/>
    <col min="14082" max="14082" width="37.85546875" style="2" bestFit="1" customWidth="1"/>
    <col min="14083" max="14336" width="11.42578125" style="2"/>
    <col min="14337" max="14337" width="4" style="2" bestFit="1" customWidth="1"/>
    <col min="14338" max="14338" width="37.85546875" style="2" bestFit="1" customWidth="1"/>
    <col min="14339" max="14592" width="11.42578125" style="2"/>
    <col min="14593" max="14593" width="4" style="2" bestFit="1" customWidth="1"/>
    <col min="14594" max="14594" width="37.85546875" style="2" bestFit="1" customWidth="1"/>
    <col min="14595" max="14848" width="11.42578125" style="2"/>
    <col min="14849" max="14849" width="4" style="2" bestFit="1" customWidth="1"/>
    <col min="14850" max="14850" width="37.85546875" style="2" bestFit="1" customWidth="1"/>
    <col min="14851" max="15104" width="11.42578125" style="2"/>
    <col min="15105" max="15105" width="4" style="2" bestFit="1" customWidth="1"/>
    <col min="15106" max="15106" width="37.85546875" style="2" bestFit="1" customWidth="1"/>
    <col min="15107" max="15360" width="11.42578125" style="2"/>
    <col min="15361" max="15361" width="4" style="2" bestFit="1" customWidth="1"/>
    <col min="15362" max="15362" width="37.85546875" style="2" bestFit="1" customWidth="1"/>
    <col min="15363" max="15616" width="11.42578125" style="2"/>
    <col min="15617" max="15617" width="4" style="2" bestFit="1" customWidth="1"/>
    <col min="15618" max="15618" width="37.85546875" style="2" bestFit="1" customWidth="1"/>
    <col min="15619" max="15872" width="11.42578125" style="2"/>
    <col min="15873" max="15873" width="4" style="2" bestFit="1" customWidth="1"/>
    <col min="15874" max="15874" width="37.85546875" style="2" bestFit="1" customWidth="1"/>
    <col min="15875" max="16128" width="11.42578125" style="2"/>
    <col min="16129" max="16129" width="4" style="2" bestFit="1" customWidth="1"/>
    <col min="16130" max="16130" width="37.85546875" style="2" bestFit="1" customWidth="1"/>
    <col min="16131" max="16384" width="11.42578125" style="2"/>
  </cols>
  <sheetData>
    <row r="1" spans="1:3">
      <c r="A1" s="2" t="s">
        <v>43</v>
      </c>
      <c r="B1" s="2" t="s">
        <v>1</v>
      </c>
      <c r="C1" s="5" t="s">
        <v>6</v>
      </c>
    </row>
    <row r="2" spans="1:3" ht="15">
      <c r="A2" s="2" t="s">
        <v>146</v>
      </c>
      <c r="B2" s="2" t="s">
        <v>7</v>
      </c>
      <c r="C2" s="3">
        <v>13</v>
      </c>
    </row>
    <row r="3" spans="1:3" ht="15">
      <c r="A3" s="2" t="s">
        <v>147</v>
      </c>
      <c r="B3" s="2" t="s">
        <v>8</v>
      </c>
      <c r="C3" s="3">
        <v>17</v>
      </c>
    </row>
    <row r="4" spans="1:3" ht="15">
      <c r="A4" s="2" t="s">
        <v>148</v>
      </c>
      <c r="B4" s="2" t="s">
        <v>9</v>
      </c>
      <c r="C4" s="3">
        <v>21</v>
      </c>
    </row>
    <row r="5" spans="1:3" ht="15">
      <c r="A5" s="2" t="s">
        <v>149</v>
      </c>
      <c r="B5" s="2" t="s">
        <v>10</v>
      </c>
      <c r="C5" s="3">
        <v>9</v>
      </c>
    </row>
    <row r="6" spans="1:3" ht="15">
      <c r="A6" s="2" t="s">
        <v>150</v>
      </c>
      <c r="B6" s="2" t="s">
        <v>11</v>
      </c>
      <c r="C6" s="3">
        <v>11</v>
      </c>
    </row>
    <row r="7" spans="1:3" ht="15">
      <c r="A7" s="2" t="s">
        <v>151</v>
      </c>
      <c r="B7" s="2" t="s">
        <v>9</v>
      </c>
      <c r="C7" s="3">
        <v>14</v>
      </c>
    </row>
    <row r="8" spans="1:3" ht="15">
      <c r="A8" s="2" t="s">
        <v>152</v>
      </c>
      <c r="B8" s="2" t="s">
        <v>10</v>
      </c>
      <c r="C8" s="3">
        <v>9</v>
      </c>
    </row>
    <row r="9" spans="1:3" ht="15">
      <c r="A9" s="2" t="s">
        <v>153</v>
      </c>
      <c r="B9" s="2" t="s">
        <v>12</v>
      </c>
      <c r="C9" s="3">
        <v>179</v>
      </c>
    </row>
    <row r="10" spans="1:3" ht="15">
      <c r="A10" s="2" t="s">
        <v>154</v>
      </c>
      <c r="B10" s="2" t="s">
        <v>13</v>
      </c>
      <c r="C10" s="3">
        <v>120</v>
      </c>
    </row>
    <row r="11" spans="1:3" ht="15">
      <c r="A11" s="2" t="s">
        <v>161</v>
      </c>
      <c r="B11" s="2" t="s">
        <v>14</v>
      </c>
      <c r="C11" s="3">
        <v>5.3</v>
      </c>
    </row>
    <row r="12" spans="1:3" ht="15">
      <c r="A12" s="2" t="s">
        <v>162</v>
      </c>
      <c r="B12" s="2" t="s">
        <v>15</v>
      </c>
      <c r="C12" s="3">
        <v>21</v>
      </c>
    </row>
    <row r="13" spans="1:3" ht="15">
      <c r="A13" s="2" t="s">
        <v>163</v>
      </c>
      <c r="B13" s="2" t="s">
        <v>16</v>
      </c>
      <c r="C13" s="3">
        <v>47</v>
      </c>
    </row>
    <row r="14" spans="1:3" ht="15">
      <c r="A14" s="2" t="s">
        <v>164</v>
      </c>
      <c r="B14" s="2" t="s">
        <v>17</v>
      </c>
      <c r="C14" s="3">
        <v>31.5</v>
      </c>
    </row>
    <row r="15" spans="1:3" ht="15">
      <c r="A15" s="2" t="s">
        <v>155</v>
      </c>
      <c r="B15" s="2" t="s">
        <v>18</v>
      </c>
      <c r="C15" s="3">
        <v>12.6</v>
      </c>
    </row>
    <row r="16" spans="1:3" ht="15">
      <c r="A16" s="2" t="s">
        <v>156</v>
      </c>
      <c r="B16" s="2" t="s">
        <v>19</v>
      </c>
      <c r="C16" s="3">
        <v>9.5</v>
      </c>
    </row>
    <row r="17" spans="1:3" ht="15">
      <c r="A17" s="2" t="s">
        <v>165</v>
      </c>
      <c r="B17" s="2" t="s">
        <v>20</v>
      </c>
      <c r="C17" s="3">
        <v>21</v>
      </c>
    </row>
    <row r="18" spans="1:3" ht="15">
      <c r="A18" s="2" t="s">
        <v>166</v>
      </c>
      <c r="B18" s="2" t="s">
        <v>21</v>
      </c>
      <c r="C18" s="3">
        <v>43</v>
      </c>
    </row>
    <row r="19" spans="1:3" ht="15">
      <c r="A19" s="2" t="s">
        <v>167</v>
      </c>
      <c r="B19" s="2" t="s">
        <v>22</v>
      </c>
      <c r="C19" s="3">
        <v>30</v>
      </c>
    </row>
    <row r="20" spans="1:3" ht="15">
      <c r="A20" s="2" t="s">
        <v>168</v>
      </c>
      <c r="B20" s="2" t="s">
        <v>23</v>
      </c>
      <c r="C20" s="3">
        <v>14</v>
      </c>
    </row>
    <row r="21" spans="1:3" ht="15">
      <c r="A21" s="2" t="s">
        <v>169</v>
      </c>
      <c r="B21" s="2" t="s">
        <v>24</v>
      </c>
      <c r="C21" s="3">
        <v>7</v>
      </c>
    </row>
    <row r="22" spans="1:3" ht="15">
      <c r="A22" s="2" t="s">
        <v>157</v>
      </c>
      <c r="B22" s="2" t="s">
        <v>25</v>
      </c>
      <c r="C22" s="3">
        <v>65</v>
      </c>
    </row>
    <row r="23" spans="1:3" ht="15">
      <c r="A23" s="2" t="s">
        <v>170</v>
      </c>
      <c r="B23" s="2" t="s">
        <v>26</v>
      </c>
      <c r="C23" s="3">
        <v>5.3</v>
      </c>
    </row>
    <row r="24" spans="1:3" ht="15">
      <c r="A24" s="2" t="s">
        <v>171</v>
      </c>
      <c r="B24" s="2" t="s">
        <v>27</v>
      </c>
      <c r="C24" s="3">
        <v>50</v>
      </c>
    </row>
    <row r="25" spans="1:3" ht="15">
      <c r="A25" s="2" t="s">
        <v>172</v>
      </c>
      <c r="B25" s="2" t="s">
        <v>28</v>
      </c>
      <c r="C25" s="3">
        <v>5.3</v>
      </c>
    </row>
    <row r="26" spans="1:3" ht="15">
      <c r="A26" s="2" t="s">
        <v>173</v>
      </c>
      <c r="B26" s="2" t="s">
        <v>29</v>
      </c>
      <c r="C26" s="3">
        <v>11</v>
      </c>
    </row>
    <row r="27" spans="1:3" ht="15">
      <c r="A27" s="2" t="s">
        <v>174</v>
      </c>
      <c r="B27" s="2" t="s">
        <v>30</v>
      </c>
      <c r="C27" s="3">
        <v>12.6</v>
      </c>
    </row>
    <row r="28" spans="1:3" ht="15">
      <c r="A28" s="2" t="s">
        <v>175</v>
      </c>
      <c r="B28" s="2" t="s">
        <v>31</v>
      </c>
      <c r="C28" s="3">
        <v>2.5</v>
      </c>
    </row>
    <row r="29" spans="1:3" ht="15">
      <c r="A29" s="2" t="s">
        <v>176</v>
      </c>
      <c r="B29" s="2" t="s">
        <v>32</v>
      </c>
      <c r="C29" s="3">
        <v>19</v>
      </c>
    </row>
    <row r="30" spans="1:3" ht="15">
      <c r="A30" s="2" t="s">
        <v>177</v>
      </c>
      <c r="B30" s="2" t="s">
        <v>33</v>
      </c>
      <c r="C30" s="3">
        <v>5.3</v>
      </c>
    </row>
    <row r="31" spans="1:3" ht="15">
      <c r="A31" s="2" t="s">
        <v>178</v>
      </c>
      <c r="B31" s="2" t="s">
        <v>34</v>
      </c>
      <c r="C31" s="3">
        <v>15</v>
      </c>
    </row>
    <row r="32" spans="1:3" ht="15">
      <c r="A32" s="2" t="s">
        <v>179</v>
      </c>
      <c r="B32" s="2" t="s">
        <v>35</v>
      </c>
      <c r="C32" s="3">
        <v>31.5</v>
      </c>
    </row>
    <row r="33" spans="1:3" ht="15">
      <c r="A33" s="2" t="s">
        <v>180</v>
      </c>
      <c r="B33" s="2" t="s">
        <v>36</v>
      </c>
      <c r="C33" s="3">
        <v>28.5</v>
      </c>
    </row>
    <row r="34" spans="1:3" ht="15">
      <c r="A34" s="2" t="s">
        <v>158</v>
      </c>
      <c r="B34" s="2" t="s">
        <v>37</v>
      </c>
      <c r="C34" s="3">
        <v>3.2</v>
      </c>
    </row>
    <row r="35" spans="1:3" ht="15">
      <c r="A35" s="2" t="s">
        <v>159</v>
      </c>
      <c r="B35" s="2" t="s">
        <v>38</v>
      </c>
      <c r="C35" s="3">
        <v>7.5</v>
      </c>
    </row>
    <row r="36" spans="1:3" ht="15">
      <c r="A36" s="2" t="s">
        <v>160</v>
      </c>
      <c r="B36" s="2" t="s">
        <v>39</v>
      </c>
      <c r="C36" s="3">
        <v>14</v>
      </c>
    </row>
    <row r="37" spans="1:3" ht="15">
      <c r="A37" s="2" t="s">
        <v>181</v>
      </c>
      <c r="B37" s="2" t="s">
        <v>40</v>
      </c>
      <c r="C37" s="3">
        <v>4</v>
      </c>
    </row>
    <row r="38" spans="1:3" ht="15">
      <c r="A38" s="2" t="s">
        <v>182</v>
      </c>
      <c r="B38" s="2" t="s">
        <v>36</v>
      </c>
      <c r="C38" s="3">
        <v>18</v>
      </c>
    </row>
    <row r="39" spans="1:3" ht="15">
      <c r="A39" s="2" t="s">
        <v>183</v>
      </c>
      <c r="B39" s="2" t="s">
        <v>41</v>
      </c>
      <c r="C39" s="3">
        <v>17.5</v>
      </c>
    </row>
    <row r="40" spans="1:3">
      <c r="A40" s="2" t="s">
        <v>184</v>
      </c>
      <c r="B40" s="2" t="s">
        <v>44</v>
      </c>
      <c r="C40" s="5">
        <v>1</v>
      </c>
    </row>
    <row r="41" spans="1:3">
      <c r="A41" s="2" t="s">
        <v>189</v>
      </c>
      <c r="B41" s="2" t="s">
        <v>45</v>
      </c>
      <c r="C41" s="5">
        <v>1</v>
      </c>
    </row>
    <row r="42" spans="1:3">
      <c r="A42" s="2" t="s">
        <v>190</v>
      </c>
      <c r="B42" s="2" t="s">
        <v>46</v>
      </c>
      <c r="C42" s="5">
        <v>1</v>
      </c>
    </row>
    <row r="43" spans="1:3">
      <c r="A43" s="2" t="s">
        <v>191</v>
      </c>
      <c r="B43" s="2" t="s">
        <v>47</v>
      </c>
      <c r="C43" s="5">
        <v>1</v>
      </c>
    </row>
    <row r="44" spans="1:3">
      <c r="A44" s="2" t="s">
        <v>192</v>
      </c>
      <c r="B44" s="2" t="s">
        <v>48</v>
      </c>
      <c r="C44" s="5">
        <v>1</v>
      </c>
    </row>
    <row r="45" spans="1:3">
      <c r="A45" s="2" t="s">
        <v>193</v>
      </c>
      <c r="B45" s="2" t="s">
        <v>49</v>
      </c>
      <c r="C45" s="5">
        <v>1</v>
      </c>
    </row>
    <row r="46" spans="1:3">
      <c r="A46" s="2" t="s">
        <v>194</v>
      </c>
      <c r="B46" s="2" t="s">
        <v>50</v>
      </c>
      <c r="C46" s="5">
        <v>1</v>
      </c>
    </row>
    <row r="47" spans="1:3">
      <c r="A47" s="2" t="s">
        <v>195</v>
      </c>
      <c r="B47" s="2" t="s">
        <v>51</v>
      </c>
      <c r="C47" s="5">
        <v>1</v>
      </c>
    </row>
    <row r="48" spans="1:3">
      <c r="A48" s="2" t="s">
        <v>188</v>
      </c>
      <c r="B48" s="2" t="s">
        <v>52</v>
      </c>
      <c r="C48" s="5">
        <v>1</v>
      </c>
    </row>
    <row r="49" spans="1:3">
      <c r="A49" s="2" t="s">
        <v>196</v>
      </c>
      <c r="B49" s="2" t="s">
        <v>53</v>
      </c>
      <c r="C49" s="5">
        <v>1</v>
      </c>
    </row>
    <row r="50" spans="1:3">
      <c r="A50" s="2" t="s">
        <v>197</v>
      </c>
      <c r="B50" s="2" t="s">
        <v>54</v>
      </c>
      <c r="C50" s="5">
        <v>1</v>
      </c>
    </row>
    <row r="51" spans="1:3">
      <c r="A51" s="2" t="s">
        <v>185</v>
      </c>
      <c r="B51" s="2" t="s">
        <v>55</v>
      </c>
      <c r="C51" s="5">
        <v>1</v>
      </c>
    </row>
    <row r="52" spans="1:3">
      <c r="A52" s="2" t="s">
        <v>198</v>
      </c>
      <c r="B52" s="2" t="s">
        <v>56</v>
      </c>
      <c r="C52" s="5">
        <v>1</v>
      </c>
    </row>
    <row r="53" spans="1:3">
      <c r="A53" s="2" t="s">
        <v>199</v>
      </c>
      <c r="B53" s="2" t="s">
        <v>57</v>
      </c>
      <c r="C53" s="5">
        <v>1</v>
      </c>
    </row>
    <row r="54" spans="1:3">
      <c r="A54" s="2" t="s">
        <v>200</v>
      </c>
      <c r="B54" s="2" t="s">
        <v>58</v>
      </c>
      <c r="C54" s="5">
        <v>1</v>
      </c>
    </row>
    <row r="55" spans="1:3">
      <c r="A55" s="2" t="s">
        <v>201</v>
      </c>
      <c r="B55" s="2" t="s">
        <v>59</v>
      </c>
      <c r="C55" s="5">
        <v>1</v>
      </c>
    </row>
    <row r="56" spans="1:3">
      <c r="A56" s="2" t="s">
        <v>202</v>
      </c>
      <c r="B56" s="2" t="s">
        <v>60</v>
      </c>
      <c r="C56" s="5">
        <v>1</v>
      </c>
    </row>
    <row r="57" spans="1:3">
      <c r="A57" s="2" t="s">
        <v>203</v>
      </c>
      <c r="B57" s="2" t="s">
        <v>61</v>
      </c>
      <c r="C57" s="5">
        <v>1</v>
      </c>
    </row>
    <row r="58" spans="1:3">
      <c r="A58" s="2" t="s">
        <v>204</v>
      </c>
      <c r="B58" s="2" t="s">
        <v>62</v>
      </c>
      <c r="C58" s="5">
        <v>1</v>
      </c>
    </row>
    <row r="59" spans="1:3">
      <c r="A59" s="2" t="s">
        <v>205</v>
      </c>
      <c r="B59" s="2" t="s">
        <v>63</v>
      </c>
      <c r="C59" s="5">
        <v>1</v>
      </c>
    </row>
    <row r="60" spans="1:3">
      <c r="A60" s="2" t="s">
        <v>206</v>
      </c>
      <c r="B60" s="2" t="s">
        <v>64</v>
      </c>
      <c r="C60" s="5">
        <v>1</v>
      </c>
    </row>
    <row r="61" spans="1:3">
      <c r="A61" s="2" t="s">
        <v>207</v>
      </c>
      <c r="B61" s="2" t="s">
        <v>65</v>
      </c>
      <c r="C61" s="5">
        <v>1</v>
      </c>
    </row>
    <row r="62" spans="1:3">
      <c r="A62" s="2" t="s">
        <v>208</v>
      </c>
      <c r="B62" s="2" t="s">
        <v>66</v>
      </c>
      <c r="C62" s="5">
        <v>1</v>
      </c>
    </row>
    <row r="63" spans="1:3">
      <c r="A63" s="2" t="s">
        <v>209</v>
      </c>
      <c r="B63" s="2" t="s">
        <v>67</v>
      </c>
      <c r="C63" s="5">
        <v>1</v>
      </c>
    </row>
    <row r="64" spans="1:3">
      <c r="A64" s="2" t="s">
        <v>186</v>
      </c>
      <c r="B64" s="2" t="s">
        <v>68</v>
      </c>
      <c r="C64" s="5">
        <v>1</v>
      </c>
    </row>
    <row r="65" spans="1:3">
      <c r="A65" s="2" t="s">
        <v>210</v>
      </c>
      <c r="B65" s="2" t="s">
        <v>69</v>
      </c>
      <c r="C65" s="5">
        <v>1</v>
      </c>
    </row>
    <row r="66" spans="1:3">
      <c r="A66" s="2" t="s">
        <v>211</v>
      </c>
      <c r="B66" s="2" t="s">
        <v>70</v>
      </c>
      <c r="C66" s="5">
        <v>1</v>
      </c>
    </row>
    <row r="67" spans="1:3">
      <c r="A67" s="2" t="s">
        <v>212</v>
      </c>
      <c r="B67" s="2" t="s">
        <v>71</v>
      </c>
      <c r="C67" s="5">
        <v>1</v>
      </c>
    </row>
    <row r="68" spans="1:3">
      <c r="A68" s="2" t="s">
        <v>213</v>
      </c>
      <c r="B68" s="2" t="s">
        <v>72</v>
      </c>
      <c r="C68" s="5">
        <v>1</v>
      </c>
    </row>
    <row r="69" spans="1:3">
      <c r="A69" s="2" t="s">
        <v>214</v>
      </c>
      <c r="B69" s="2" t="s">
        <v>73</v>
      </c>
      <c r="C69" s="5">
        <v>1</v>
      </c>
    </row>
    <row r="70" spans="1:3">
      <c r="A70" s="2" t="s">
        <v>215</v>
      </c>
      <c r="B70" s="2" t="s">
        <v>74</v>
      </c>
      <c r="C70" s="5">
        <v>1</v>
      </c>
    </row>
    <row r="71" spans="1:3">
      <c r="A71" s="2" t="s">
        <v>216</v>
      </c>
      <c r="B71" s="2" t="s">
        <v>75</v>
      </c>
      <c r="C71" s="5">
        <v>1</v>
      </c>
    </row>
    <row r="72" spans="1:3">
      <c r="A72" s="2" t="s">
        <v>217</v>
      </c>
      <c r="B72" s="2" t="s">
        <v>76</v>
      </c>
      <c r="C72" s="5">
        <v>1</v>
      </c>
    </row>
    <row r="73" spans="1:3">
      <c r="A73" s="2" t="s">
        <v>218</v>
      </c>
      <c r="B73" s="2" t="s">
        <v>77</v>
      </c>
      <c r="C73" s="5">
        <v>1</v>
      </c>
    </row>
    <row r="74" spans="1:3">
      <c r="A74" s="2" t="s">
        <v>219</v>
      </c>
      <c r="B74" s="2" t="s">
        <v>78</v>
      </c>
      <c r="C74" s="5">
        <v>1</v>
      </c>
    </row>
    <row r="75" spans="1:3">
      <c r="A75" s="2" t="s">
        <v>220</v>
      </c>
      <c r="B75" s="2" t="s">
        <v>79</v>
      </c>
      <c r="C75" s="5">
        <v>1</v>
      </c>
    </row>
    <row r="76" spans="1:3">
      <c r="A76" s="2" t="s">
        <v>221</v>
      </c>
      <c r="B76" s="2" t="s">
        <v>80</v>
      </c>
      <c r="C76" s="5">
        <v>1</v>
      </c>
    </row>
    <row r="77" spans="1:3">
      <c r="A77" s="2" t="s">
        <v>222</v>
      </c>
      <c r="B77" s="2" t="s">
        <v>81</v>
      </c>
      <c r="C77" s="5">
        <v>1</v>
      </c>
    </row>
    <row r="78" spans="1:3">
      <c r="A78" s="2" t="s">
        <v>223</v>
      </c>
      <c r="B78" s="2" t="s">
        <v>82</v>
      </c>
      <c r="C78" s="5">
        <v>1</v>
      </c>
    </row>
    <row r="79" spans="1:3">
      <c r="A79" s="2" t="s">
        <v>224</v>
      </c>
      <c r="B79" s="2" t="s">
        <v>83</v>
      </c>
      <c r="C79" s="5">
        <v>1</v>
      </c>
    </row>
    <row r="80" spans="1:3">
      <c r="A80" s="2" t="s">
        <v>225</v>
      </c>
      <c r="B80" s="2" t="s">
        <v>84</v>
      </c>
      <c r="C80" s="5">
        <v>1</v>
      </c>
    </row>
    <row r="81" spans="1:3">
      <c r="A81" s="2" t="s">
        <v>226</v>
      </c>
      <c r="B81" s="2" t="s">
        <v>85</v>
      </c>
      <c r="C81" s="5">
        <v>1</v>
      </c>
    </row>
    <row r="82" spans="1:3">
      <c r="A82" s="2" t="s">
        <v>227</v>
      </c>
      <c r="B82" s="2" t="s">
        <v>86</v>
      </c>
      <c r="C82" s="5">
        <v>1</v>
      </c>
    </row>
    <row r="83" spans="1:3">
      <c r="A83" s="2" t="s">
        <v>228</v>
      </c>
      <c r="B83" s="2" t="s">
        <v>87</v>
      </c>
      <c r="C83" s="5">
        <v>1</v>
      </c>
    </row>
    <row r="84" spans="1:3">
      <c r="A84" s="2" t="s">
        <v>229</v>
      </c>
      <c r="B84" s="2" t="s">
        <v>88</v>
      </c>
      <c r="C84" s="5">
        <v>1</v>
      </c>
    </row>
    <row r="85" spans="1:3">
      <c r="A85" s="2" t="s">
        <v>230</v>
      </c>
      <c r="B85" s="2" t="s">
        <v>89</v>
      </c>
      <c r="C85" s="5">
        <v>1</v>
      </c>
    </row>
    <row r="86" spans="1:3">
      <c r="A86" s="2" t="s">
        <v>231</v>
      </c>
      <c r="B86" s="2" t="s">
        <v>90</v>
      </c>
      <c r="C86" s="5">
        <v>1</v>
      </c>
    </row>
    <row r="87" spans="1:3">
      <c r="A87" s="2" t="s">
        <v>232</v>
      </c>
      <c r="B87" s="2" t="s">
        <v>91</v>
      </c>
      <c r="C87" s="5">
        <v>1</v>
      </c>
    </row>
    <row r="88" spans="1:3">
      <c r="A88" s="2" t="s">
        <v>233</v>
      </c>
      <c r="B88" s="2" t="s">
        <v>92</v>
      </c>
      <c r="C88" s="5">
        <v>1</v>
      </c>
    </row>
    <row r="89" spans="1:3">
      <c r="A89" s="2" t="s">
        <v>234</v>
      </c>
      <c r="B89" s="2" t="s">
        <v>93</v>
      </c>
      <c r="C89" s="5">
        <v>1</v>
      </c>
    </row>
    <row r="90" spans="1:3">
      <c r="A90" s="2" t="s">
        <v>235</v>
      </c>
      <c r="B90" s="2" t="s">
        <v>94</v>
      </c>
      <c r="C90" s="5">
        <v>1</v>
      </c>
    </row>
    <row r="91" spans="1:3">
      <c r="A91" s="2" t="s">
        <v>236</v>
      </c>
      <c r="B91" s="2" t="s">
        <v>95</v>
      </c>
      <c r="C91" s="5">
        <v>1</v>
      </c>
    </row>
    <row r="92" spans="1:3">
      <c r="A92" s="2" t="s">
        <v>237</v>
      </c>
      <c r="B92" s="2" t="s">
        <v>96</v>
      </c>
      <c r="C92" s="5">
        <v>1</v>
      </c>
    </row>
    <row r="93" spans="1:3">
      <c r="A93" s="2" t="s">
        <v>238</v>
      </c>
      <c r="B93" s="2" t="s">
        <v>97</v>
      </c>
      <c r="C93" s="5">
        <v>1</v>
      </c>
    </row>
    <row r="94" spans="1:3">
      <c r="A94" s="2" t="s">
        <v>239</v>
      </c>
      <c r="B94" s="2" t="s">
        <v>98</v>
      </c>
      <c r="C94" s="5">
        <v>1</v>
      </c>
    </row>
    <row r="95" spans="1:3">
      <c r="A95" s="2" t="s">
        <v>240</v>
      </c>
      <c r="B95" s="2" t="s">
        <v>99</v>
      </c>
      <c r="C95" s="5">
        <v>1</v>
      </c>
    </row>
    <row r="96" spans="1:3">
      <c r="A96" s="2" t="s">
        <v>241</v>
      </c>
      <c r="B96" s="2" t="s">
        <v>100</v>
      </c>
      <c r="C96" s="5">
        <v>1</v>
      </c>
    </row>
    <row r="97" spans="1:3">
      <c r="A97" s="2" t="s">
        <v>242</v>
      </c>
      <c r="B97" s="2" t="s">
        <v>101</v>
      </c>
      <c r="C97" s="5">
        <v>1</v>
      </c>
    </row>
    <row r="98" spans="1:3">
      <c r="A98" s="2" t="s">
        <v>243</v>
      </c>
      <c r="B98" s="2" t="s">
        <v>102</v>
      </c>
      <c r="C98" s="5">
        <v>1</v>
      </c>
    </row>
    <row r="99" spans="1:3">
      <c r="A99" s="2" t="s">
        <v>244</v>
      </c>
      <c r="B99" s="2" t="s">
        <v>103</v>
      </c>
      <c r="C99" s="5">
        <v>1</v>
      </c>
    </row>
    <row r="100" spans="1:3">
      <c r="A100" s="2" t="s">
        <v>245</v>
      </c>
      <c r="B100" s="2" t="s">
        <v>104</v>
      </c>
      <c r="C100" s="5">
        <v>1</v>
      </c>
    </row>
    <row r="101" spans="1:3">
      <c r="A101" s="2" t="s">
        <v>246</v>
      </c>
      <c r="B101" s="2" t="s">
        <v>105</v>
      </c>
      <c r="C101" s="5">
        <v>1</v>
      </c>
    </row>
    <row r="102" spans="1:3">
      <c r="A102" s="2" t="s">
        <v>247</v>
      </c>
      <c r="B102" s="2" t="s">
        <v>106</v>
      </c>
      <c r="C102" s="5">
        <v>1</v>
      </c>
    </row>
    <row r="103" spans="1:3">
      <c r="A103" s="2" t="s">
        <v>248</v>
      </c>
      <c r="B103" s="2" t="s">
        <v>107</v>
      </c>
      <c r="C103" s="5">
        <v>1</v>
      </c>
    </row>
    <row r="104" spans="1:3">
      <c r="A104" s="2" t="s">
        <v>249</v>
      </c>
      <c r="B104" s="2" t="s">
        <v>108</v>
      </c>
      <c r="C104" s="5">
        <v>1</v>
      </c>
    </row>
    <row r="105" spans="1:3">
      <c r="A105" s="2" t="s">
        <v>250</v>
      </c>
      <c r="B105" s="2" t="s">
        <v>109</v>
      </c>
      <c r="C105" s="5">
        <v>1</v>
      </c>
    </row>
    <row r="106" spans="1:3">
      <c r="A106" s="2" t="s">
        <v>251</v>
      </c>
      <c r="B106" s="2" t="s">
        <v>110</v>
      </c>
      <c r="C106" s="5">
        <v>1</v>
      </c>
    </row>
    <row r="107" spans="1:3">
      <c r="A107" s="2" t="s">
        <v>252</v>
      </c>
      <c r="B107" s="2" t="s">
        <v>111</v>
      </c>
      <c r="C107" s="5">
        <v>1</v>
      </c>
    </row>
    <row r="108" spans="1:3">
      <c r="A108" s="2" t="s">
        <v>253</v>
      </c>
      <c r="B108" s="2" t="s">
        <v>112</v>
      </c>
      <c r="C108" s="5">
        <v>1</v>
      </c>
    </row>
    <row r="109" spans="1:3">
      <c r="A109" s="2" t="s">
        <v>254</v>
      </c>
      <c r="B109" s="2" t="s">
        <v>113</v>
      </c>
      <c r="C109" s="5">
        <v>1</v>
      </c>
    </row>
    <row r="110" spans="1:3">
      <c r="A110" s="2" t="s">
        <v>255</v>
      </c>
      <c r="B110" s="2" t="s">
        <v>114</v>
      </c>
      <c r="C110" s="5">
        <v>1</v>
      </c>
    </row>
    <row r="111" spans="1:3">
      <c r="A111" s="2" t="s">
        <v>256</v>
      </c>
      <c r="B111" s="2" t="s">
        <v>115</v>
      </c>
      <c r="C111" s="5">
        <v>1</v>
      </c>
    </row>
    <row r="112" spans="1:3">
      <c r="A112" s="2" t="s">
        <v>257</v>
      </c>
      <c r="B112" s="2" t="s">
        <v>116</v>
      </c>
      <c r="C112" s="5">
        <v>1</v>
      </c>
    </row>
    <row r="113" spans="1:3">
      <c r="A113" s="2" t="s">
        <v>258</v>
      </c>
      <c r="B113" s="2" t="s">
        <v>117</v>
      </c>
      <c r="C113" s="5">
        <v>1</v>
      </c>
    </row>
    <row r="114" spans="1:3">
      <c r="A114" s="2" t="s">
        <v>259</v>
      </c>
      <c r="B114" s="2" t="s">
        <v>118</v>
      </c>
      <c r="C114" s="5">
        <v>1</v>
      </c>
    </row>
    <row r="115" spans="1:3">
      <c r="A115" s="2" t="s">
        <v>260</v>
      </c>
      <c r="B115" s="2" t="s">
        <v>119</v>
      </c>
      <c r="C115" s="5">
        <v>1</v>
      </c>
    </row>
    <row r="116" spans="1:3">
      <c r="A116" s="2" t="s">
        <v>261</v>
      </c>
      <c r="B116" s="2" t="s">
        <v>120</v>
      </c>
      <c r="C116" s="5">
        <v>1</v>
      </c>
    </row>
    <row r="117" spans="1:3">
      <c r="A117" s="2" t="s">
        <v>262</v>
      </c>
      <c r="B117" s="2" t="s">
        <v>121</v>
      </c>
      <c r="C117" s="5">
        <v>1</v>
      </c>
    </row>
    <row r="118" spans="1:3">
      <c r="A118" s="2" t="s">
        <v>263</v>
      </c>
      <c r="B118" s="2" t="s">
        <v>122</v>
      </c>
      <c r="C118" s="5">
        <v>1</v>
      </c>
    </row>
    <row r="119" spans="1:3">
      <c r="A119" s="2" t="s">
        <v>264</v>
      </c>
      <c r="B119" s="2" t="s">
        <v>123</v>
      </c>
      <c r="C119" s="5">
        <v>1</v>
      </c>
    </row>
    <row r="120" spans="1:3">
      <c r="A120" s="2" t="s">
        <v>265</v>
      </c>
      <c r="B120" s="2" t="s">
        <v>124</v>
      </c>
      <c r="C120" s="5">
        <v>1</v>
      </c>
    </row>
    <row r="121" spans="1:3">
      <c r="A121" s="2" t="s">
        <v>266</v>
      </c>
      <c r="B121" s="2" t="s">
        <v>125</v>
      </c>
      <c r="C121" s="5">
        <v>1</v>
      </c>
    </row>
    <row r="122" spans="1:3">
      <c r="A122" s="2" t="s">
        <v>267</v>
      </c>
      <c r="B122" s="2" t="s">
        <v>126</v>
      </c>
      <c r="C122" s="5">
        <v>1</v>
      </c>
    </row>
    <row r="123" spans="1:3">
      <c r="A123" s="2" t="s">
        <v>268</v>
      </c>
      <c r="B123" s="2" t="s">
        <v>127</v>
      </c>
      <c r="C123" s="5">
        <v>1</v>
      </c>
    </row>
    <row r="124" spans="1:3">
      <c r="A124" s="2" t="s">
        <v>269</v>
      </c>
      <c r="B124" s="2" t="s">
        <v>128</v>
      </c>
      <c r="C124" s="5">
        <v>1</v>
      </c>
    </row>
    <row r="125" spans="1:3">
      <c r="A125" s="2" t="s">
        <v>270</v>
      </c>
      <c r="B125" s="2" t="s">
        <v>129</v>
      </c>
      <c r="C125" s="5">
        <v>1</v>
      </c>
    </row>
    <row r="126" spans="1:3">
      <c r="A126" s="2" t="s">
        <v>271</v>
      </c>
      <c r="B126" s="2" t="s">
        <v>130</v>
      </c>
      <c r="C126" s="5">
        <v>1</v>
      </c>
    </row>
    <row r="127" spans="1:3">
      <c r="A127" s="2" t="s">
        <v>272</v>
      </c>
      <c r="B127" s="2" t="s">
        <v>131</v>
      </c>
      <c r="C127" s="5">
        <v>1</v>
      </c>
    </row>
    <row r="128" spans="1:3">
      <c r="A128" s="2" t="s">
        <v>273</v>
      </c>
      <c r="B128" s="2" t="s">
        <v>132</v>
      </c>
      <c r="C128" s="5">
        <v>1</v>
      </c>
    </row>
    <row r="129" spans="1:3">
      <c r="A129" s="2" t="s">
        <v>274</v>
      </c>
      <c r="B129" s="2" t="s">
        <v>133</v>
      </c>
      <c r="C129" s="5">
        <v>1</v>
      </c>
    </row>
    <row r="130" spans="1:3">
      <c r="A130" s="2" t="s">
        <v>275</v>
      </c>
      <c r="B130" s="2" t="s">
        <v>134</v>
      </c>
      <c r="C130" s="5">
        <v>1</v>
      </c>
    </row>
    <row r="131" spans="1:3">
      <c r="A131" s="2" t="s">
        <v>276</v>
      </c>
      <c r="B131" s="2" t="s">
        <v>135</v>
      </c>
      <c r="C131" s="5">
        <v>1</v>
      </c>
    </row>
    <row r="132" spans="1:3">
      <c r="A132" s="2" t="s">
        <v>277</v>
      </c>
      <c r="B132" s="2" t="s">
        <v>136</v>
      </c>
      <c r="C132" s="5">
        <v>1</v>
      </c>
    </row>
    <row r="133" spans="1:3">
      <c r="A133" s="2" t="s">
        <v>278</v>
      </c>
      <c r="B133" s="2" t="s">
        <v>137</v>
      </c>
      <c r="C133" s="5">
        <v>1</v>
      </c>
    </row>
    <row r="134" spans="1:3">
      <c r="A134" s="2" t="s">
        <v>279</v>
      </c>
      <c r="B134" s="2" t="s">
        <v>138</v>
      </c>
      <c r="C134" s="5">
        <v>1</v>
      </c>
    </row>
    <row r="135" spans="1:3">
      <c r="A135" s="2" t="s">
        <v>280</v>
      </c>
      <c r="B135" s="2" t="s">
        <v>139</v>
      </c>
      <c r="C135" s="5">
        <v>1</v>
      </c>
    </row>
    <row r="136" spans="1:3">
      <c r="A136" s="2" t="s">
        <v>281</v>
      </c>
      <c r="B136" s="2" t="s">
        <v>140</v>
      </c>
      <c r="C136" s="5">
        <v>1</v>
      </c>
    </row>
    <row r="137" spans="1:3">
      <c r="A137" s="2" t="s">
        <v>282</v>
      </c>
      <c r="B137" s="2" t="s">
        <v>141</v>
      </c>
      <c r="C137" s="5">
        <v>1</v>
      </c>
    </row>
    <row r="138" spans="1:3">
      <c r="A138" s="2" t="s">
        <v>283</v>
      </c>
      <c r="B138" s="2" t="s">
        <v>142</v>
      </c>
      <c r="C138" s="5">
        <v>1</v>
      </c>
    </row>
    <row r="139" spans="1:3">
      <c r="A139" s="2" t="s">
        <v>284</v>
      </c>
      <c r="B139" s="2" t="s">
        <v>143</v>
      </c>
      <c r="C139" s="5">
        <v>1</v>
      </c>
    </row>
    <row r="140" spans="1:3">
      <c r="A140" s="2" t="s">
        <v>285</v>
      </c>
      <c r="B140" s="2" t="s">
        <v>144</v>
      </c>
      <c r="C140" s="5">
        <v>1</v>
      </c>
    </row>
    <row r="141" spans="1:3">
      <c r="A141" s="2" t="s">
        <v>286</v>
      </c>
      <c r="B141" s="2" t="s">
        <v>145</v>
      </c>
      <c r="C141" s="5">
        <v>1</v>
      </c>
    </row>
  </sheetData>
  <pageMargins left="0.78740157499999996" right="0.78740157499999996" top="0.984251969" bottom="0.984251969" header="0.4921259845" footer="0.4921259845"/>
  <pageSetup paperSize="9" orientation="portrait" horizontalDpi="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3"/>
  <dimension ref="A1:O350"/>
  <sheetViews>
    <sheetView tabSelected="1" workbookViewId="0">
      <selection activeCell="N9" sqref="N9"/>
    </sheetView>
  </sheetViews>
  <sheetFormatPr baseColWidth="10" defaultRowHeight="15"/>
  <cols>
    <col min="2" max="2" width="14.140625" bestFit="1" customWidth="1"/>
    <col min="3" max="3" width="4.140625" bestFit="1" customWidth="1"/>
    <col min="4" max="4" width="19.7109375" bestFit="1" customWidth="1"/>
    <col min="5" max="5" width="38.42578125" bestFit="1" customWidth="1"/>
    <col min="6" max="6" width="9.85546875" style="3" bestFit="1" customWidth="1"/>
    <col min="7" max="7" width="6" bestFit="1" customWidth="1"/>
    <col min="9" max="9" width="10.140625" bestFit="1" customWidth="1"/>
    <col min="10" max="10" width="12.5703125" style="3" customWidth="1"/>
    <col min="11" max="11" width="13.7109375" customWidth="1"/>
    <col min="12" max="12" width="11.42578125" style="3"/>
  </cols>
  <sheetData>
    <row r="1" spans="1:15" s="1" customFormat="1">
      <c r="A1" s="1" t="s">
        <v>0</v>
      </c>
      <c r="B1" s="1" t="s">
        <v>187</v>
      </c>
      <c r="C1" s="1" t="s">
        <v>288</v>
      </c>
      <c r="D1" s="1" t="s">
        <v>42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291</v>
      </c>
      <c r="J1" s="7" t="s">
        <v>5</v>
      </c>
      <c r="K1" s="8" t="s">
        <v>298</v>
      </c>
      <c r="L1" s="9" t="s">
        <v>293</v>
      </c>
      <c r="M1" s="10" t="s">
        <v>295</v>
      </c>
      <c r="N1" s="11" t="s">
        <v>293</v>
      </c>
    </row>
    <row r="2" spans="1:15">
      <c r="A2" s="6">
        <v>41760</v>
      </c>
      <c r="B2" t="s">
        <v>287</v>
      </c>
      <c r="C2" t="s">
        <v>289</v>
      </c>
      <c r="D2" t="s">
        <v>148</v>
      </c>
      <c r="E2" t="str">
        <f>IF(D2&gt;0,VLOOKUP(D2,DONNEES!$A$2:$C$300,2,0),"")</f>
        <v>Coupe - 18 ans</v>
      </c>
      <c r="F2" s="3">
        <f>IF(D2&gt;0,VLOOKUP(D2,DONNEES!$A$2:$C$300,3,0),"")</f>
        <v>21</v>
      </c>
      <c r="G2">
        <v>3</v>
      </c>
      <c r="H2" s="4">
        <f>IF(G2&gt;0,F2*G2,"")</f>
        <v>63</v>
      </c>
      <c r="J2" s="3" t="str">
        <f>IF(I2&gt;0,SUM(H$1:H2)-SUM(J$1:J1),"")</f>
        <v/>
      </c>
      <c r="K2" s="12" t="s">
        <v>294</v>
      </c>
      <c r="L2" s="14">
        <f ca="1">SUMIF($C$2:$J$350,"P",$H$2:$H$350)</f>
        <v>155</v>
      </c>
      <c r="M2" s="18" t="s">
        <v>292</v>
      </c>
      <c r="N2" s="16">
        <f>SUMIF($I$2:$I$350,M2,$J$2:$J$350)</f>
        <v>87</v>
      </c>
      <c r="O2" s="1"/>
    </row>
    <row r="3" spans="1:15" ht="15.75" thickBot="1">
      <c r="C3" t="s">
        <v>289</v>
      </c>
      <c r="D3" t="s">
        <v>148</v>
      </c>
      <c r="E3" t="str">
        <f>IF(D3&gt;0,VLOOKUP(D3,DONNEES!$A$2:$C$300,2,0),"")</f>
        <v>Coupe - 18 ans</v>
      </c>
      <c r="F3" s="3">
        <f>IF(D3&gt;0,VLOOKUP(D3,DONNEES!$A$2:$C$300,3,0),"")</f>
        <v>21</v>
      </c>
      <c r="G3">
        <v>1</v>
      </c>
      <c r="H3" s="4">
        <f t="shared" ref="H3:H66" si="0">IF(G3&gt;0,F3*G3,"")</f>
        <v>21</v>
      </c>
      <c r="J3" s="3" t="str">
        <f>IF(I3&gt;0,SUM(H$1:H3)-SUM(J$1:J2),"")</f>
        <v/>
      </c>
      <c r="K3" s="13" t="s">
        <v>297</v>
      </c>
      <c r="L3" s="15">
        <f ca="1">SUMIF($C$2:$J$350,"R",$H$2:$H$350)</f>
        <v>3</v>
      </c>
      <c r="M3" s="19" t="s">
        <v>300</v>
      </c>
      <c r="N3" s="16">
        <f t="shared" ref="N3:N4" si="1">SUMIF($I$2:$I$350,M3,$J$2:$J$350)</f>
        <v>47</v>
      </c>
    </row>
    <row r="4" spans="1:15" ht="15.75" thickBot="1">
      <c r="C4" t="s">
        <v>290</v>
      </c>
      <c r="D4" t="s">
        <v>279</v>
      </c>
      <c r="E4" t="str">
        <f>IF(D4&gt;0,VLOOKUP(D4,DONNEES!$A$2:$C$300,2,0),"")</f>
        <v>DOUCE NATURE Fleur de shampooing</v>
      </c>
      <c r="F4" s="3">
        <f>IF(D4&gt;0,VLOOKUP(D4,DONNEES!$A$2:$C$300,3,0),"")</f>
        <v>1</v>
      </c>
      <c r="G4">
        <v>3</v>
      </c>
      <c r="H4" s="4">
        <f t="shared" si="0"/>
        <v>3</v>
      </c>
      <c r="I4" t="s">
        <v>292</v>
      </c>
      <c r="J4" s="3">
        <f>IF(I4&gt;0,SUM(H$1:H4)-SUM(J$1:J3),"")</f>
        <v>87</v>
      </c>
      <c r="L4" s="17">
        <f ca="1">L2+L3</f>
        <v>158</v>
      </c>
      <c r="M4" s="20" t="s">
        <v>296</v>
      </c>
      <c r="N4" s="16">
        <f t="shared" si="1"/>
        <v>24</v>
      </c>
      <c r="O4" s="17">
        <f>SUM(N2:N4)</f>
        <v>158</v>
      </c>
    </row>
    <row r="5" spans="1:15">
      <c r="A5" s="6">
        <v>41760</v>
      </c>
      <c r="B5" t="s">
        <v>299</v>
      </c>
      <c r="C5" t="s">
        <v>289</v>
      </c>
      <c r="D5" t="s">
        <v>150</v>
      </c>
      <c r="E5" t="str">
        <f>IF(D5&gt;0,VLOOKUP(D5,DONNEES!$A$2:$C$300,2,0),"")</f>
        <v>Coupe - 10 ans</v>
      </c>
      <c r="F5" s="3">
        <f>IF(D5&gt;0,VLOOKUP(D5,DONNEES!$A$2:$C$300,3,0),"")</f>
        <v>11</v>
      </c>
      <c r="G5">
        <v>1</v>
      </c>
      <c r="H5" s="4">
        <f t="shared" si="0"/>
        <v>11</v>
      </c>
      <c r="J5" s="3" t="str">
        <f>IF(I5&gt;0,SUM(H$1:H5)-SUM(J$1:J4),"")</f>
        <v/>
      </c>
    </row>
    <row r="6" spans="1:15">
      <c r="C6" t="s">
        <v>289</v>
      </c>
      <c r="D6" t="s">
        <v>146</v>
      </c>
      <c r="E6" t="str">
        <f>IF(D6&gt;0,VLOOKUP(D6,DONNEES!$A$2:$C$300,2,0),"")</f>
        <v>Coupe  - 10 ans</v>
      </c>
      <c r="F6" s="3">
        <f>IF(D6&gt;0,VLOOKUP(D6,DONNEES!$A$2:$C$300,3,0),"")</f>
        <v>13</v>
      </c>
      <c r="G6">
        <v>1</v>
      </c>
      <c r="H6" s="4">
        <f t="shared" si="0"/>
        <v>13</v>
      </c>
      <c r="I6" t="s">
        <v>296</v>
      </c>
      <c r="J6" s="3">
        <f>IF(I6&gt;0,SUM(H$1:H6)-SUM(J$1:J5),"")</f>
        <v>24</v>
      </c>
    </row>
    <row r="7" spans="1:15">
      <c r="A7" s="6">
        <v>41760</v>
      </c>
      <c r="B7" t="s">
        <v>301</v>
      </c>
      <c r="C7" t="s">
        <v>289</v>
      </c>
      <c r="D7" t="s">
        <v>163</v>
      </c>
      <c r="E7" t="str">
        <f>IF(D7&gt;0,VLOOKUP(D7,DONNEES!$A$2:$C$300,2,0),"")</f>
        <v>1 RITUEL ARGILE</v>
      </c>
      <c r="F7" s="3">
        <f>IF(D7&gt;0,VLOOKUP(D7,DONNEES!$A$2:$C$300,3,0),"")</f>
        <v>47</v>
      </c>
      <c r="G7">
        <v>1</v>
      </c>
      <c r="H7" s="4">
        <f t="shared" si="0"/>
        <v>47</v>
      </c>
      <c r="I7" t="s">
        <v>300</v>
      </c>
      <c r="J7" s="3">
        <f>IF(I7&gt;0,SUM(H$1:H7)-SUM(J$1:J6),"")</f>
        <v>47</v>
      </c>
    </row>
    <row r="8" spans="1:15">
      <c r="E8" t="str">
        <f>IF(D8&gt;0,VLOOKUP(D8,DONNEES!$A$2:$C$300,2,0),"")</f>
        <v/>
      </c>
      <c r="F8" s="3" t="str">
        <f>IF(D8&gt;0,VLOOKUP(D8,DONNEES!$A$2:$C$300,3,0),"")</f>
        <v/>
      </c>
      <c r="H8" s="4" t="str">
        <f t="shared" si="0"/>
        <v/>
      </c>
      <c r="J8" s="3" t="str">
        <f>IF(I8&gt;0,SUM(H$1:H8)-SUM(J$1:J7),"")</f>
        <v/>
      </c>
    </row>
    <row r="9" spans="1:15">
      <c r="E9" t="str">
        <f>IF(D9&gt;0,VLOOKUP(D9,DONNEES!$A$2:$C$300,2,0),"")</f>
        <v/>
      </c>
      <c r="F9" s="3" t="str">
        <f>IF(D9&gt;0,VLOOKUP(D9,DONNEES!$A$2:$C$300,3,0),"")</f>
        <v/>
      </c>
      <c r="H9" s="4" t="str">
        <f t="shared" si="0"/>
        <v/>
      </c>
      <c r="J9" s="3" t="str">
        <f>IF(I9&gt;0,SUM(H$1:H9)-SUM(J$1:J8),"")</f>
        <v/>
      </c>
    </row>
    <row r="10" spans="1:15">
      <c r="E10" t="str">
        <f>IF(D10&gt;0,VLOOKUP(D10,DONNEES!$A$2:$C$300,2,0),"")</f>
        <v/>
      </c>
      <c r="F10" s="3" t="str">
        <f>IF(D10&gt;0,VLOOKUP(D10,DONNEES!$A$2:$C$300,3,0),"")</f>
        <v/>
      </c>
      <c r="H10" s="4" t="str">
        <f t="shared" si="0"/>
        <v/>
      </c>
      <c r="J10" s="3" t="str">
        <f>IF(I10&gt;0,SUM(H$1:H10)-SUM(J$1:J9),"")</f>
        <v/>
      </c>
    </row>
    <row r="11" spans="1:15">
      <c r="E11" t="str">
        <f>IF(D11&gt;0,VLOOKUP(D11,DONNEES!$A$2:$C$300,2,0),"")</f>
        <v/>
      </c>
      <c r="F11" s="3" t="str">
        <f>IF(D11&gt;0,VLOOKUP(D11,DONNEES!$A$2:$C$300,3,0),"")</f>
        <v/>
      </c>
      <c r="H11" s="4" t="str">
        <f t="shared" si="0"/>
        <v/>
      </c>
      <c r="J11" s="3" t="str">
        <f>IF(I11&gt;0,SUM(H$1:H11)-SUM(J$1:J10),"")</f>
        <v/>
      </c>
    </row>
    <row r="12" spans="1:15">
      <c r="E12" t="str">
        <f>IF(D12&gt;0,VLOOKUP(D12,DONNEES!$A$2:$C$300,2,0),"")</f>
        <v/>
      </c>
      <c r="F12" s="3" t="str">
        <f>IF(D12&gt;0,VLOOKUP(D12,DONNEES!$A$2:$C$300,3,0),"")</f>
        <v/>
      </c>
      <c r="H12" s="4" t="str">
        <f t="shared" si="0"/>
        <v/>
      </c>
      <c r="J12" s="3" t="str">
        <f>IF(I12&gt;0,SUM(H$1:H12)-SUM(J$1:J11),"")</f>
        <v/>
      </c>
    </row>
    <row r="13" spans="1:15">
      <c r="E13" t="str">
        <f>IF(D13&gt;0,VLOOKUP(D13,DONNEES!$A$2:$C$300,2,0),"")</f>
        <v/>
      </c>
      <c r="F13" s="3" t="str">
        <f>IF(D13&gt;0,VLOOKUP(D13,DONNEES!$A$2:$C$300,3,0),"")</f>
        <v/>
      </c>
      <c r="H13" s="4" t="str">
        <f t="shared" si="0"/>
        <v/>
      </c>
      <c r="J13" s="3" t="str">
        <f>IF(I13&gt;0,SUM(H$1:H13)-SUM(J$1:J12),"")</f>
        <v/>
      </c>
    </row>
    <row r="14" spans="1:15">
      <c r="E14" t="str">
        <f>IF(D14&gt;0,VLOOKUP(D14,DONNEES!$A$2:$C$300,2,0),"")</f>
        <v/>
      </c>
      <c r="F14" s="3" t="str">
        <f>IF(D14&gt;0,VLOOKUP(D14,DONNEES!$A$2:$C$300,3,0),"")</f>
        <v/>
      </c>
      <c r="H14" s="4" t="str">
        <f t="shared" si="0"/>
        <v/>
      </c>
      <c r="J14" s="3" t="str">
        <f>IF(I14&gt;0,SUM(H$1:H14)-SUM(J$1:J13),"")</f>
        <v/>
      </c>
    </row>
    <row r="15" spans="1:15">
      <c r="E15" t="str">
        <f>IF(D15&gt;0,VLOOKUP(D15,DONNEES!$A$2:$C$300,2,0),"")</f>
        <v/>
      </c>
      <c r="F15" s="3" t="str">
        <f>IF(D15&gt;0,VLOOKUP(D15,DONNEES!$A$2:$C$300,3,0),"")</f>
        <v/>
      </c>
      <c r="H15" s="4" t="str">
        <f t="shared" si="0"/>
        <v/>
      </c>
      <c r="J15" s="3" t="str">
        <f>IF(I15&gt;0,SUM(H$1:H15)-SUM(J$1:J14),"")</f>
        <v/>
      </c>
    </row>
    <row r="16" spans="1:15">
      <c r="E16" t="str">
        <f>IF(D16&gt;0,VLOOKUP(D16,DONNEES!$A$2:$C$300,2,0),"")</f>
        <v/>
      </c>
      <c r="F16" s="3" t="str">
        <f>IF(D16&gt;0,VLOOKUP(D16,DONNEES!$A$2:$C$300,3,0),"")</f>
        <v/>
      </c>
      <c r="H16" s="4" t="str">
        <f t="shared" si="0"/>
        <v/>
      </c>
      <c r="J16" s="3" t="str">
        <f>IF(I16&gt;0,SUM(H$1:H16)-SUM(J$1:J15),"")</f>
        <v/>
      </c>
    </row>
    <row r="17" spans="5:10">
      <c r="E17" t="str">
        <f>IF(D17&gt;0,VLOOKUP(D17,DONNEES!$A$2:$C$300,2,0),"")</f>
        <v/>
      </c>
      <c r="F17" s="3" t="str">
        <f>IF(D17&gt;0,VLOOKUP(D17,DONNEES!$A$2:$C$300,3,0),"")</f>
        <v/>
      </c>
      <c r="H17" s="4" t="str">
        <f t="shared" si="0"/>
        <v/>
      </c>
      <c r="J17" s="3" t="str">
        <f>IF(I17&gt;0,SUM(H$1:H17)-SUM(J$1:J16),"")</f>
        <v/>
      </c>
    </row>
    <row r="18" spans="5:10">
      <c r="E18" t="str">
        <f>IF(D18&gt;0,VLOOKUP(D18,DONNEES!$A$2:$C$300,2,0),"")</f>
        <v/>
      </c>
      <c r="F18" s="3" t="str">
        <f>IF(D18&gt;0,VLOOKUP(D18,DONNEES!$A$2:$C$300,3,0),"")</f>
        <v/>
      </c>
      <c r="H18" s="4" t="str">
        <f t="shared" si="0"/>
        <v/>
      </c>
      <c r="J18" s="3" t="str">
        <f>IF(I18&gt;0,SUM(H$1:H18)-SUM(J$1:J17),"")</f>
        <v/>
      </c>
    </row>
    <row r="19" spans="5:10">
      <c r="E19" t="str">
        <f>IF(D19&gt;0,VLOOKUP(D19,DONNEES!$A$2:$C$300,2,0),"")</f>
        <v/>
      </c>
      <c r="F19" s="3" t="str">
        <f>IF(D19&gt;0,VLOOKUP(D19,DONNEES!$A$2:$C$300,3,0),"")</f>
        <v/>
      </c>
      <c r="H19" s="4" t="str">
        <f t="shared" si="0"/>
        <v/>
      </c>
      <c r="J19" s="3" t="str">
        <f>IF(I19&gt;0,SUM(H$1:H19)-SUM(J$1:J18),"")</f>
        <v/>
      </c>
    </row>
    <row r="20" spans="5:10">
      <c r="E20" t="str">
        <f>IF(D20&gt;0,VLOOKUP(D20,DONNEES!$A$2:$C$300,2,0),"")</f>
        <v/>
      </c>
      <c r="F20" s="3" t="str">
        <f>IF(D20&gt;0,VLOOKUP(D20,DONNEES!$A$2:$C$300,3,0),"")</f>
        <v/>
      </c>
      <c r="H20" s="4" t="str">
        <f t="shared" si="0"/>
        <v/>
      </c>
      <c r="J20" s="3" t="str">
        <f>IF(I20&gt;0,SUM(H$1:H20)-SUM(J$1:J19),"")</f>
        <v/>
      </c>
    </row>
    <row r="21" spans="5:10">
      <c r="E21" t="str">
        <f>IF(D21&gt;0,VLOOKUP(D21,DONNEES!$A$2:$C$300,2,0),"")</f>
        <v/>
      </c>
      <c r="F21" s="3" t="str">
        <f>IF(D21&gt;0,VLOOKUP(D21,DONNEES!$A$2:$C$300,3,0),"")</f>
        <v/>
      </c>
      <c r="H21" s="4" t="str">
        <f t="shared" si="0"/>
        <v/>
      </c>
      <c r="J21" s="3" t="str">
        <f>IF(I21&gt;0,SUM(H$1:H21)-SUM(J$1:J20),"")</f>
        <v/>
      </c>
    </row>
    <row r="22" spans="5:10">
      <c r="E22" t="str">
        <f>IF(D22&gt;0,VLOOKUP(D22,DONNEES!$A$2:$C$300,2,0),"")</f>
        <v/>
      </c>
      <c r="F22" s="3" t="str">
        <f>IF(D22&gt;0,VLOOKUP(D22,DONNEES!$A$2:$C$300,3,0),"")</f>
        <v/>
      </c>
      <c r="H22" s="4" t="str">
        <f t="shared" si="0"/>
        <v/>
      </c>
      <c r="J22" s="3" t="str">
        <f>IF(I22&gt;0,SUM(H$1:H22)-SUM(J$1:J21),"")</f>
        <v/>
      </c>
    </row>
    <row r="23" spans="5:10">
      <c r="E23" t="str">
        <f>IF(D23&gt;0,VLOOKUP(D23,DONNEES!$A$2:$C$300,2,0),"")</f>
        <v/>
      </c>
      <c r="F23" s="3" t="str">
        <f>IF(D23&gt;0,VLOOKUP(D23,DONNEES!$A$2:$C$300,3,0),"")</f>
        <v/>
      </c>
      <c r="H23" s="4" t="str">
        <f t="shared" si="0"/>
        <v/>
      </c>
      <c r="J23" s="3" t="str">
        <f>IF(I23&gt;0,SUM(H$1:H23)-SUM(J$1:J22),"")</f>
        <v/>
      </c>
    </row>
    <row r="24" spans="5:10">
      <c r="E24" t="str">
        <f>IF(D24&gt;0,VLOOKUP(D24,DONNEES!$A$2:$C$300,2,0),"")</f>
        <v/>
      </c>
      <c r="F24" s="3" t="str">
        <f>IF(D24&gt;0,VLOOKUP(D24,DONNEES!$A$2:$C$300,3,0),"")</f>
        <v/>
      </c>
      <c r="H24" s="4" t="str">
        <f t="shared" si="0"/>
        <v/>
      </c>
      <c r="J24" s="3" t="str">
        <f>IF(I24&gt;0,SUM(H$1:H24)-SUM(J$1:J23),"")</f>
        <v/>
      </c>
    </row>
    <row r="25" spans="5:10">
      <c r="E25" t="str">
        <f>IF(D25&gt;0,VLOOKUP(D25,DONNEES!$A$2:$C$300,2,0),"")</f>
        <v/>
      </c>
      <c r="F25" s="3" t="str">
        <f>IF(D25&gt;0,VLOOKUP(D25,DONNEES!$A$2:$C$300,3,0),"")</f>
        <v/>
      </c>
      <c r="H25" s="4" t="str">
        <f t="shared" si="0"/>
        <v/>
      </c>
      <c r="J25" s="3" t="str">
        <f>IF(I25&gt;0,SUM(H$1:H25)-SUM(J$1:J24),"")</f>
        <v/>
      </c>
    </row>
    <row r="26" spans="5:10">
      <c r="E26" t="str">
        <f>IF(D26&gt;0,VLOOKUP(D26,DONNEES!$A$2:$C$300,2,0),"")</f>
        <v/>
      </c>
      <c r="F26" s="3" t="str">
        <f>IF(D26&gt;0,VLOOKUP(D26,DONNEES!$A$2:$C$300,3,0),"")</f>
        <v/>
      </c>
      <c r="H26" s="4" t="str">
        <f t="shared" si="0"/>
        <v/>
      </c>
      <c r="J26" s="3" t="str">
        <f>IF(I26&gt;0,SUM(H$1:H26)-SUM(J$1:J25),"")</f>
        <v/>
      </c>
    </row>
    <row r="27" spans="5:10">
      <c r="E27" t="str">
        <f>IF(D27&gt;0,VLOOKUP(D27,DONNEES!$A$2:$C$300,2,0),"")</f>
        <v/>
      </c>
      <c r="F27" s="3" t="str">
        <f>IF(D27&gt;0,VLOOKUP(D27,DONNEES!$A$2:$C$300,3,0),"")</f>
        <v/>
      </c>
      <c r="H27" s="4" t="str">
        <f t="shared" si="0"/>
        <v/>
      </c>
      <c r="J27" s="3" t="str">
        <f>IF(I27&gt;0,SUM(H$1:H27)-SUM(J$1:J26),"")</f>
        <v/>
      </c>
    </row>
    <row r="28" spans="5:10">
      <c r="E28" t="str">
        <f>IF(D28&gt;0,VLOOKUP(D28,DONNEES!$A$2:$C$300,2,0),"")</f>
        <v/>
      </c>
      <c r="F28" s="3" t="str">
        <f>IF(D28&gt;0,VLOOKUP(D28,DONNEES!$A$2:$C$300,3,0),"")</f>
        <v/>
      </c>
      <c r="H28" s="4" t="str">
        <f t="shared" si="0"/>
        <v/>
      </c>
      <c r="J28" s="3" t="str">
        <f>IF(I28&gt;0,SUM(H$1:H28)-SUM(J$1:J27),"")</f>
        <v/>
      </c>
    </row>
    <row r="29" spans="5:10">
      <c r="E29" t="str">
        <f>IF(D29&gt;0,VLOOKUP(D29,DONNEES!$A$2:$C$300,2,0),"")</f>
        <v/>
      </c>
      <c r="F29" s="3" t="str">
        <f>IF(D29&gt;0,VLOOKUP(D29,DONNEES!$A$2:$C$300,3,0),"")</f>
        <v/>
      </c>
      <c r="H29" s="4" t="str">
        <f t="shared" si="0"/>
        <v/>
      </c>
      <c r="J29" s="3" t="str">
        <f>IF(I29&gt;0,SUM(H$1:H29)-SUM(J$1:J28),"")</f>
        <v/>
      </c>
    </row>
    <row r="30" spans="5:10">
      <c r="E30" t="str">
        <f>IF(D30&gt;0,VLOOKUP(D30,DONNEES!$A$2:$C$300,2,0),"")</f>
        <v/>
      </c>
      <c r="F30" s="3" t="str">
        <f>IF(D30&gt;0,VLOOKUP(D30,DONNEES!$A$2:$C$300,3,0),"")</f>
        <v/>
      </c>
      <c r="H30" s="4" t="str">
        <f t="shared" ref="H30:H93" si="2">IF(G30&gt;0,F30*G30,"")</f>
        <v/>
      </c>
      <c r="J30" s="3" t="str">
        <f>IF(I30&gt;0,SUM(H$1:H30)-SUM(J$1:J29),"")</f>
        <v/>
      </c>
    </row>
    <row r="31" spans="5:10">
      <c r="E31" t="str">
        <f>IF(D31&gt;0,VLOOKUP(D31,DONNEES!$A$2:$C$300,2,0),"")</f>
        <v/>
      </c>
      <c r="F31" s="3" t="str">
        <f>IF(D31&gt;0,VLOOKUP(D31,DONNEES!$A$2:$C$300,3,0),"")</f>
        <v/>
      </c>
      <c r="H31" s="4" t="str">
        <f t="shared" si="2"/>
        <v/>
      </c>
      <c r="J31" s="3" t="str">
        <f>IF(I31&gt;0,SUM(H$1:H31)-SUM(J$1:J30),"")</f>
        <v/>
      </c>
    </row>
    <row r="32" spans="5:10">
      <c r="E32" t="str">
        <f>IF(D32&gt;0,VLOOKUP(D32,DONNEES!$A$2:$C$300,2,0),"")</f>
        <v/>
      </c>
      <c r="F32" s="3" t="str">
        <f>IF(D32&gt;0,VLOOKUP(D32,DONNEES!$A$2:$C$300,3,0),"")</f>
        <v/>
      </c>
      <c r="H32" s="4" t="str">
        <f t="shared" si="2"/>
        <v/>
      </c>
      <c r="J32" s="3" t="str">
        <f>IF(I32&gt;0,SUM(H$1:H32)-SUM(J$1:J31),"")</f>
        <v/>
      </c>
    </row>
    <row r="33" spans="5:10">
      <c r="E33" t="str">
        <f>IF(D33&gt;0,VLOOKUP(D33,DONNEES!$A$2:$C$300,2,0),"")</f>
        <v/>
      </c>
      <c r="F33" s="3" t="str">
        <f>IF(D33&gt;0,VLOOKUP(D33,DONNEES!$A$2:$C$300,3,0),"")</f>
        <v/>
      </c>
      <c r="H33" s="4" t="str">
        <f t="shared" si="2"/>
        <v/>
      </c>
      <c r="J33" s="3" t="str">
        <f>IF(I33&gt;0,SUM(H$1:H33)-SUM(J$1:J32),"")</f>
        <v/>
      </c>
    </row>
    <row r="34" spans="5:10">
      <c r="E34" t="str">
        <f>IF(D34&gt;0,VLOOKUP(D34,DONNEES!$A$2:$C$300,2,0),"")</f>
        <v/>
      </c>
      <c r="F34" s="3" t="str">
        <f>IF(D34&gt;0,VLOOKUP(D34,DONNEES!$A$2:$C$300,3,0),"")</f>
        <v/>
      </c>
      <c r="H34" s="4" t="str">
        <f t="shared" si="2"/>
        <v/>
      </c>
      <c r="J34" s="3" t="str">
        <f>IF(I34&gt;0,SUM(H$1:H34)-SUM(J$1:J33),"")</f>
        <v/>
      </c>
    </row>
    <row r="35" spans="5:10">
      <c r="E35" t="str">
        <f>IF(D35&gt;0,VLOOKUP(D35,DONNEES!$A$2:$C$300,2,0),"")</f>
        <v/>
      </c>
      <c r="F35" s="3" t="str">
        <f>IF(D35&gt;0,VLOOKUP(D35,DONNEES!$A$2:$C$300,3,0),"")</f>
        <v/>
      </c>
      <c r="H35" s="4" t="str">
        <f t="shared" si="2"/>
        <v/>
      </c>
      <c r="J35" s="3" t="str">
        <f>IF(I35&gt;0,SUM(H$1:H35)-SUM(J$1:J34),"")</f>
        <v/>
      </c>
    </row>
    <row r="36" spans="5:10">
      <c r="E36" t="str">
        <f>IF(D36&gt;0,VLOOKUP(D36,DONNEES!$A$2:$C$300,2,0),"")</f>
        <v/>
      </c>
      <c r="F36" s="3" t="str">
        <f>IF(D36&gt;0,VLOOKUP(D36,DONNEES!$A$2:$C$300,3,0),"")</f>
        <v/>
      </c>
      <c r="H36" s="4" t="str">
        <f t="shared" si="2"/>
        <v/>
      </c>
      <c r="J36" s="3" t="str">
        <f>IF(I36&gt;0,SUM(H$1:H36)-SUM(J$1:J35),"")</f>
        <v/>
      </c>
    </row>
    <row r="37" spans="5:10">
      <c r="E37" t="str">
        <f>IF(D37&gt;0,VLOOKUP(D37,DONNEES!$A$2:$C$300,2,0),"")</f>
        <v/>
      </c>
      <c r="F37" s="3" t="str">
        <f>IF(D37&gt;0,VLOOKUP(D37,DONNEES!$A$2:$C$300,3,0),"")</f>
        <v/>
      </c>
      <c r="H37" s="4" t="str">
        <f t="shared" si="2"/>
        <v/>
      </c>
      <c r="J37" s="3" t="str">
        <f>IF(I37&gt;0,SUM(H$1:H37)-SUM(J$1:J36),"")</f>
        <v/>
      </c>
    </row>
    <row r="38" spans="5:10">
      <c r="E38" t="str">
        <f>IF(D38&gt;0,VLOOKUP(D38,DONNEES!$A$2:$C$300,2,0),"")</f>
        <v/>
      </c>
      <c r="F38" s="3" t="str">
        <f>IF(D38&gt;0,VLOOKUP(D38,DONNEES!$A$2:$C$300,3,0),"")</f>
        <v/>
      </c>
      <c r="H38" s="4" t="str">
        <f t="shared" si="2"/>
        <v/>
      </c>
      <c r="J38" s="3" t="str">
        <f>IF(I38&gt;0,SUM(H$1:H38)-SUM(J$1:J37),"")</f>
        <v/>
      </c>
    </row>
    <row r="39" spans="5:10">
      <c r="E39" t="str">
        <f>IF(D39&gt;0,VLOOKUP(D39,DONNEES!$A$2:$C$300,2,0),"")</f>
        <v/>
      </c>
      <c r="F39" s="3" t="str">
        <f>IF(D39&gt;0,VLOOKUP(D39,DONNEES!$A$2:$C$300,3,0),"")</f>
        <v/>
      </c>
      <c r="H39" s="4" t="str">
        <f t="shared" si="2"/>
        <v/>
      </c>
      <c r="J39" s="3" t="str">
        <f>IF(I39&gt;0,SUM(H$1:H39)-SUM(J$1:J38),"")</f>
        <v/>
      </c>
    </row>
    <row r="40" spans="5:10">
      <c r="E40" t="str">
        <f>IF(D40&gt;0,VLOOKUP(D40,DONNEES!$A$2:$C$300,2,0),"")</f>
        <v/>
      </c>
      <c r="F40" s="3" t="str">
        <f>IF(D40&gt;0,VLOOKUP(D40,DONNEES!$A$2:$C$300,3,0),"")</f>
        <v/>
      </c>
      <c r="H40" s="4" t="str">
        <f t="shared" si="2"/>
        <v/>
      </c>
      <c r="J40" s="3" t="str">
        <f>IF(I40&gt;0,SUM(H$1:H40)-SUM(J$1:J39),"")</f>
        <v/>
      </c>
    </row>
    <row r="41" spans="5:10">
      <c r="E41" t="str">
        <f>IF(D41&gt;0,VLOOKUP(D41,DONNEES!$A$2:$C$300,2,0),"")</f>
        <v/>
      </c>
      <c r="F41" s="3" t="str">
        <f>IF(D41&gt;0,VLOOKUP(D41,DONNEES!$A$2:$C$300,3,0),"")</f>
        <v/>
      </c>
      <c r="H41" s="4" t="str">
        <f t="shared" si="2"/>
        <v/>
      </c>
      <c r="J41" s="3" t="str">
        <f>IF(I41&gt;0,SUM(H$1:H41)-SUM(J$1:J40),"")</f>
        <v/>
      </c>
    </row>
    <row r="42" spans="5:10">
      <c r="E42" t="str">
        <f>IF(D42&gt;0,VLOOKUP(D42,DONNEES!$A$2:$C$300,2,0),"")</f>
        <v/>
      </c>
      <c r="F42" s="3" t="str">
        <f>IF(D42&gt;0,VLOOKUP(D42,DONNEES!$A$2:$C$300,3,0),"")</f>
        <v/>
      </c>
      <c r="H42" s="4" t="str">
        <f t="shared" si="2"/>
        <v/>
      </c>
      <c r="J42" s="3" t="str">
        <f>IF(I42&gt;0,SUM(H$1:H42)-SUM(J$1:J41),"")</f>
        <v/>
      </c>
    </row>
    <row r="43" spans="5:10">
      <c r="E43" t="str">
        <f>IF(D43&gt;0,VLOOKUP(D43,DONNEES!$A$2:$C$300,2,0),"")</f>
        <v/>
      </c>
      <c r="F43" s="3" t="str">
        <f>IF(D43&gt;0,VLOOKUP(D43,DONNEES!$A$2:$C$300,3,0),"")</f>
        <v/>
      </c>
      <c r="H43" s="4" t="str">
        <f t="shared" si="2"/>
        <v/>
      </c>
      <c r="J43" s="3" t="str">
        <f>IF(I43&gt;0,SUM(H$1:H43)-SUM(J$1:J42),"")</f>
        <v/>
      </c>
    </row>
    <row r="44" spans="5:10">
      <c r="E44" t="str">
        <f>IF(D44&gt;0,VLOOKUP(D44,DONNEES!$A$2:$C$300,2,0),"")</f>
        <v/>
      </c>
      <c r="F44" s="3" t="str">
        <f>IF(D44&gt;0,VLOOKUP(D44,DONNEES!$A$2:$C$300,3,0),"")</f>
        <v/>
      </c>
      <c r="H44" s="4" t="str">
        <f t="shared" si="2"/>
        <v/>
      </c>
      <c r="J44" s="3" t="str">
        <f>IF(I44&gt;0,SUM(H$1:H44)-SUM(J$1:J43),"")</f>
        <v/>
      </c>
    </row>
    <row r="45" spans="5:10">
      <c r="E45" t="str">
        <f>IF(D45&gt;0,VLOOKUP(D45,DONNEES!$A$2:$C$300,2,0),"")</f>
        <v/>
      </c>
      <c r="F45" s="3" t="str">
        <f>IF(D45&gt;0,VLOOKUP(D45,DONNEES!$A$2:$C$300,3,0),"")</f>
        <v/>
      </c>
      <c r="H45" s="4" t="str">
        <f t="shared" si="2"/>
        <v/>
      </c>
      <c r="J45" s="3" t="str">
        <f>IF(I45&gt;0,SUM(H$1:H45)-SUM(J$1:J44),"")</f>
        <v/>
      </c>
    </row>
    <row r="46" spans="5:10">
      <c r="E46" t="str">
        <f>IF(D46&gt;0,VLOOKUP(D46,DONNEES!$A$2:$C$300,2,0),"")</f>
        <v/>
      </c>
      <c r="F46" s="3" t="str">
        <f>IF(D46&gt;0,VLOOKUP(D46,DONNEES!$A$2:$C$300,3,0),"")</f>
        <v/>
      </c>
      <c r="H46" s="4" t="str">
        <f t="shared" si="2"/>
        <v/>
      </c>
      <c r="J46" s="3" t="str">
        <f>IF(I46&gt;0,SUM(H$1:H46)-SUM(J$1:J45),"")</f>
        <v/>
      </c>
    </row>
    <row r="47" spans="5:10">
      <c r="E47" t="str">
        <f>IF(D47&gt;0,VLOOKUP(D47,DONNEES!$A$2:$C$300,2,0),"")</f>
        <v/>
      </c>
      <c r="F47" s="3" t="str">
        <f>IF(D47&gt;0,VLOOKUP(D47,DONNEES!$A$2:$C$300,3,0),"")</f>
        <v/>
      </c>
      <c r="H47" s="4" t="str">
        <f t="shared" si="2"/>
        <v/>
      </c>
      <c r="J47" s="3" t="str">
        <f>IF(I47&gt;0,SUM(H$1:H47)-SUM(J$1:J46),"")</f>
        <v/>
      </c>
    </row>
    <row r="48" spans="5:10">
      <c r="E48" t="str">
        <f>IF(D48&gt;0,VLOOKUP(D48,DONNEES!$A$2:$C$300,2,0),"")</f>
        <v/>
      </c>
      <c r="F48" s="3" t="str">
        <f>IF(D48&gt;0,VLOOKUP(D48,DONNEES!$A$2:$C$300,3,0),"")</f>
        <v/>
      </c>
      <c r="H48" s="4" t="str">
        <f t="shared" si="2"/>
        <v/>
      </c>
      <c r="J48" s="3" t="str">
        <f>IF(I48&gt;0,SUM(H$1:H48)-SUM(J$1:J47),"")</f>
        <v/>
      </c>
    </row>
    <row r="49" spans="5:10">
      <c r="E49" t="str">
        <f>IF(D49&gt;0,VLOOKUP(D49,DONNEES!$A$2:$C$300,2,0),"")</f>
        <v/>
      </c>
      <c r="F49" s="3" t="str">
        <f>IF(D49&gt;0,VLOOKUP(D49,DONNEES!$A$2:$C$300,3,0),"")</f>
        <v/>
      </c>
      <c r="H49" s="4" t="str">
        <f t="shared" si="2"/>
        <v/>
      </c>
      <c r="J49" s="3" t="str">
        <f>IF(I49&gt;0,SUM(H$1:H49)-SUM(J$1:J48),"")</f>
        <v/>
      </c>
    </row>
    <row r="50" spans="5:10">
      <c r="E50" t="str">
        <f>IF(D50&gt;0,VLOOKUP(D50,DONNEES!$A$2:$C$300,2,0),"")</f>
        <v/>
      </c>
      <c r="F50" s="3" t="str">
        <f>IF(D50&gt;0,VLOOKUP(D50,DONNEES!$A$2:$C$300,3,0),"")</f>
        <v/>
      </c>
      <c r="H50" s="4" t="str">
        <f t="shared" si="2"/>
        <v/>
      </c>
      <c r="J50" s="3" t="str">
        <f>IF(I50&gt;0,SUM(H$1:H50)-SUM(J$1:J49),"")</f>
        <v/>
      </c>
    </row>
    <row r="51" spans="5:10">
      <c r="E51" t="str">
        <f>IF(D51&gt;0,VLOOKUP(D51,DONNEES!$A$2:$C$300,2,0),"")</f>
        <v/>
      </c>
      <c r="F51" s="3" t="str">
        <f>IF(D51&gt;0,VLOOKUP(D51,DONNEES!$A$2:$C$300,3,0),"")</f>
        <v/>
      </c>
      <c r="H51" s="4" t="str">
        <f t="shared" si="2"/>
        <v/>
      </c>
      <c r="J51" s="3" t="str">
        <f>IF(I51&gt;0,SUM(H$1:H51)-SUM(J$1:J50),"")</f>
        <v/>
      </c>
    </row>
    <row r="52" spans="5:10">
      <c r="E52" t="str">
        <f>IF(D52&gt;0,VLOOKUP(D52,DONNEES!$A$2:$C$300,2,0),"")</f>
        <v/>
      </c>
      <c r="F52" s="3" t="str">
        <f>IF(D52&gt;0,VLOOKUP(D52,DONNEES!$A$2:$C$300,3,0),"")</f>
        <v/>
      </c>
      <c r="H52" s="4" t="str">
        <f t="shared" si="2"/>
        <v/>
      </c>
      <c r="J52" s="3" t="str">
        <f>IF(I52&gt;0,SUM(H$1:H52)-SUM(J$1:J51),"")</f>
        <v/>
      </c>
    </row>
    <row r="53" spans="5:10">
      <c r="E53" t="str">
        <f>IF(D53&gt;0,VLOOKUP(D53,DONNEES!$A$2:$C$300,2,0),"")</f>
        <v/>
      </c>
      <c r="F53" s="3" t="str">
        <f>IF(D53&gt;0,VLOOKUP(D53,DONNEES!$A$2:$C$300,3,0),"")</f>
        <v/>
      </c>
      <c r="H53" s="4" t="str">
        <f t="shared" si="2"/>
        <v/>
      </c>
      <c r="J53" s="3" t="str">
        <f>IF(I53&gt;0,SUM(H$1:H53)-SUM(J$1:J52),"")</f>
        <v/>
      </c>
    </row>
    <row r="54" spans="5:10">
      <c r="E54" t="str">
        <f>IF(D54&gt;0,VLOOKUP(D54,DONNEES!$A$2:$C$300,2,0),"")</f>
        <v/>
      </c>
      <c r="F54" s="3" t="str">
        <f>IF(D54&gt;0,VLOOKUP(D54,DONNEES!$A$2:$C$300,3,0),"")</f>
        <v/>
      </c>
      <c r="H54" s="4" t="str">
        <f t="shared" si="2"/>
        <v/>
      </c>
      <c r="J54" s="3" t="str">
        <f>IF(I54&gt;0,SUM(H$1:H54)-SUM(J$1:J53),"")</f>
        <v/>
      </c>
    </row>
    <row r="55" spans="5:10">
      <c r="E55" t="str">
        <f>IF(D55&gt;0,VLOOKUP(D55,DONNEES!$A$2:$C$300,2,0),"")</f>
        <v/>
      </c>
      <c r="F55" s="3" t="str">
        <f>IF(D55&gt;0,VLOOKUP(D55,DONNEES!$A$2:$C$300,3,0),"")</f>
        <v/>
      </c>
      <c r="H55" s="4" t="str">
        <f t="shared" si="2"/>
        <v/>
      </c>
      <c r="J55" s="3" t="str">
        <f>IF(I55&gt;0,SUM(H$1:H55)-SUM(J$1:J54),"")</f>
        <v/>
      </c>
    </row>
    <row r="56" spans="5:10">
      <c r="E56" t="str">
        <f>IF(D56&gt;0,VLOOKUP(D56,DONNEES!$A$2:$C$300,2,0),"")</f>
        <v/>
      </c>
      <c r="F56" s="3" t="str">
        <f>IF(D56&gt;0,VLOOKUP(D56,DONNEES!$A$2:$C$300,3,0),"")</f>
        <v/>
      </c>
      <c r="H56" s="4" t="str">
        <f t="shared" si="2"/>
        <v/>
      </c>
      <c r="J56" s="3" t="str">
        <f>IF(I56&gt;0,SUM(H$1:H56)-SUM(J$1:J55),"")</f>
        <v/>
      </c>
    </row>
    <row r="57" spans="5:10">
      <c r="E57" t="str">
        <f>IF(D57&gt;0,VLOOKUP(D57,DONNEES!$A$2:$C$300,2,0),"")</f>
        <v/>
      </c>
      <c r="F57" s="3" t="str">
        <f>IF(D57&gt;0,VLOOKUP(D57,DONNEES!$A$2:$C$300,3,0),"")</f>
        <v/>
      </c>
      <c r="H57" s="4" t="str">
        <f t="shared" si="2"/>
        <v/>
      </c>
      <c r="J57" s="3" t="str">
        <f>IF(I57&gt;0,SUM(H$1:H57)-SUM(J$1:J56),"")</f>
        <v/>
      </c>
    </row>
    <row r="58" spans="5:10">
      <c r="E58" t="str">
        <f>IF(D58&gt;0,VLOOKUP(D58,DONNEES!$A$2:$C$300,2,0),"")</f>
        <v/>
      </c>
      <c r="F58" s="3" t="str">
        <f>IF(D58&gt;0,VLOOKUP(D58,DONNEES!$A$2:$C$300,3,0),"")</f>
        <v/>
      </c>
      <c r="H58" s="4" t="str">
        <f t="shared" si="2"/>
        <v/>
      </c>
      <c r="J58" s="3" t="str">
        <f>IF(I58&gt;0,SUM(H$1:H58)-SUM(J$1:J57),"")</f>
        <v/>
      </c>
    </row>
    <row r="59" spans="5:10">
      <c r="E59" t="str">
        <f>IF(D59&gt;0,VLOOKUP(D59,DONNEES!$A$2:$C$300,2,0),"")</f>
        <v/>
      </c>
      <c r="F59" s="3" t="str">
        <f>IF(D59&gt;0,VLOOKUP(D59,DONNEES!$A$2:$C$300,3,0),"")</f>
        <v/>
      </c>
      <c r="H59" s="4" t="str">
        <f t="shared" si="2"/>
        <v/>
      </c>
      <c r="J59" s="3" t="str">
        <f>IF(I59&gt;0,SUM(H$1:H59)-SUM(J$1:J58),"")</f>
        <v/>
      </c>
    </row>
    <row r="60" spans="5:10">
      <c r="E60" t="str">
        <f>IF(D60&gt;0,VLOOKUP(D60,DONNEES!$A$2:$C$300,2,0),"")</f>
        <v/>
      </c>
      <c r="F60" s="3" t="str">
        <f>IF(D60&gt;0,VLOOKUP(D60,DONNEES!$A$2:$C$300,3,0),"")</f>
        <v/>
      </c>
      <c r="H60" s="4" t="str">
        <f t="shared" si="2"/>
        <v/>
      </c>
      <c r="J60" s="3" t="str">
        <f>IF(I60&gt;0,SUM(H$1:H60)-SUM(J$1:J59),"")</f>
        <v/>
      </c>
    </row>
    <row r="61" spans="5:10">
      <c r="E61" t="str">
        <f>IF(D61&gt;0,VLOOKUP(D61,DONNEES!$A$2:$C$300,2,0),"")</f>
        <v/>
      </c>
      <c r="F61" s="3" t="str">
        <f>IF(D61&gt;0,VLOOKUP(D61,DONNEES!$A$2:$C$300,3,0),"")</f>
        <v/>
      </c>
      <c r="H61" s="4" t="str">
        <f t="shared" si="2"/>
        <v/>
      </c>
      <c r="J61" s="3" t="str">
        <f>IF(I61&gt;0,SUM(H$1:H61)-SUM(J$1:J60),"")</f>
        <v/>
      </c>
    </row>
    <row r="62" spans="5:10">
      <c r="E62" t="str">
        <f>IF(D62&gt;0,VLOOKUP(D62,DONNEES!$A$2:$C$300,2,0),"")</f>
        <v/>
      </c>
      <c r="F62" s="3" t="str">
        <f>IF(D62&gt;0,VLOOKUP(D62,DONNEES!$A$2:$C$300,3,0),"")</f>
        <v/>
      </c>
      <c r="H62" s="4" t="str">
        <f t="shared" si="2"/>
        <v/>
      </c>
      <c r="J62" s="3" t="str">
        <f>IF(I62&gt;0,SUM(H$1:H62)-SUM(J$1:J61),"")</f>
        <v/>
      </c>
    </row>
    <row r="63" spans="5:10">
      <c r="E63" t="str">
        <f>IF(D63&gt;0,VLOOKUP(D63,DONNEES!$A$2:$C$300,2,0),"")</f>
        <v/>
      </c>
      <c r="F63" s="3" t="str">
        <f>IF(D63&gt;0,VLOOKUP(D63,DONNEES!$A$2:$C$300,3,0),"")</f>
        <v/>
      </c>
      <c r="H63" s="4" t="str">
        <f t="shared" si="2"/>
        <v/>
      </c>
      <c r="J63" s="3" t="str">
        <f>IF(I63&gt;0,SUM(H$1:H63)-SUM(J$1:J62),"")</f>
        <v/>
      </c>
    </row>
    <row r="64" spans="5:10">
      <c r="E64" t="str">
        <f>IF(D64&gt;0,VLOOKUP(D64,DONNEES!$A$2:$C$300,2,0),"")</f>
        <v/>
      </c>
      <c r="F64" s="3" t="str">
        <f>IF(D64&gt;0,VLOOKUP(D64,DONNEES!$A$2:$C$300,3,0),"")</f>
        <v/>
      </c>
      <c r="H64" s="4" t="str">
        <f t="shared" si="2"/>
        <v/>
      </c>
      <c r="J64" s="3" t="str">
        <f>IF(I64&gt;0,SUM(H$1:H64)-SUM(J$1:J63),"")</f>
        <v/>
      </c>
    </row>
    <row r="65" spans="5:10">
      <c r="E65" t="str">
        <f>IF(D65&gt;0,VLOOKUP(D65,DONNEES!$A$2:$C$300,2,0),"")</f>
        <v/>
      </c>
      <c r="F65" s="3" t="str">
        <f>IF(D65&gt;0,VLOOKUP(D65,DONNEES!$A$2:$C$300,3,0),"")</f>
        <v/>
      </c>
      <c r="H65" s="4" t="str">
        <f t="shared" si="2"/>
        <v/>
      </c>
      <c r="J65" s="3" t="str">
        <f>IF(I65&gt;0,SUM(H$1:H65)-SUM(J$1:J64),"")</f>
        <v/>
      </c>
    </row>
    <row r="66" spans="5:10">
      <c r="E66" t="str">
        <f>IF(D66&gt;0,VLOOKUP(D66,DONNEES!$A$2:$C$300,2,0),"")</f>
        <v/>
      </c>
      <c r="F66" s="3" t="str">
        <f>IF(D66&gt;0,VLOOKUP(D66,DONNEES!$A$2:$C$300,3,0),"")</f>
        <v/>
      </c>
      <c r="H66" s="4" t="str">
        <f t="shared" si="2"/>
        <v/>
      </c>
      <c r="J66" s="3" t="str">
        <f>IF(I66&gt;0,SUM(H$1:H66)-SUM(J$1:J65),"")</f>
        <v/>
      </c>
    </row>
    <row r="67" spans="5:10">
      <c r="E67" t="str">
        <f>IF(D67&gt;0,VLOOKUP(D67,DONNEES!$A$2:$C$300,2,0),"")</f>
        <v/>
      </c>
      <c r="F67" s="3" t="str">
        <f>IF(D67&gt;0,VLOOKUP(D67,DONNEES!$A$2:$C$300,3,0),"")</f>
        <v/>
      </c>
      <c r="H67" s="4" t="str">
        <f t="shared" si="2"/>
        <v/>
      </c>
      <c r="J67" s="3" t="str">
        <f>IF(I67&gt;0,SUM(H$1:H67)-SUM(J$1:J66),"")</f>
        <v/>
      </c>
    </row>
    <row r="68" spans="5:10">
      <c r="E68" t="str">
        <f>IF(D68&gt;0,VLOOKUP(D68,DONNEES!$A$2:$C$300,2,0),"")</f>
        <v/>
      </c>
      <c r="F68" s="3" t="str">
        <f>IF(D68&gt;0,VLOOKUP(D68,DONNEES!$A$2:$C$300,3,0),"")</f>
        <v/>
      </c>
      <c r="H68" s="4" t="str">
        <f t="shared" si="2"/>
        <v/>
      </c>
      <c r="J68" s="3" t="str">
        <f>IF(I68&gt;0,SUM(H$1:H68)-SUM(J$1:J67),"")</f>
        <v/>
      </c>
    </row>
    <row r="69" spans="5:10">
      <c r="E69" t="str">
        <f>IF(D69&gt;0,VLOOKUP(D69,DONNEES!$A$2:$C$300,2,0),"")</f>
        <v/>
      </c>
      <c r="F69" s="3" t="str">
        <f>IF(D69&gt;0,VLOOKUP(D69,DONNEES!$A$2:$C$300,3,0),"")</f>
        <v/>
      </c>
      <c r="H69" s="4" t="str">
        <f t="shared" si="2"/>
        <v/>
      </c>
      <c r="J69" s="3" t="str">
        <f>IF(I69&gt;0,SUM(H$1:H69)-SUM(J$1:J68),"")</f>
        <v/>
      </c>
    </row>
    <row r="70" spans="5:10">
      <c r="E70" t="str">
        <f>IF(D70&gt;0,VLOOKUP(D70,DONNEES!$A$2:$C$300,2,0),"")</f>
        <v/>
      </c>
      <c r="F70" s="3" t="str">
        <f>IF(D70&gt;0,VLOOKUP(D70,DONNEES!$A$2:$C$300,3,0),"")</f>
        <v/>
      </c>
      <c r="H70" s="4" t="str">
        <f t="shared" si="2"/>
        <v/>
      </c>
      <c r="J70" s="3" t="str">
        <f>IF(I70&gt;0,SUM(H$1:H70)-SUM(J$1:J69),"")</f>
        <v/>
      </c>
    </row>
    <row r="71" spans="5:10">
      <c r="E71" t="str">
        <f>IF(D71&gt;0,VLOOKUP(D71,DONNEES!$A$2:$C$300,2,0),"")</f>
        <v/>
      </c>
      <c r="F71" s="3" t="str">
        <f>IF(D71&gt;0,VLOOKUP(D71,DONNEES!$A$2:$C$300,3,0),"")</f>
        <v/>
      </c>
      <c r="H71" s="4" t="str">
        <f t="shared" si="2"/>
        <v/>
      </c>
      <c r="J71" s="3" t="str">
        <f>IF(I71&gt;0,SUM(H$1:H71)-SUM(J$1:J70),"")</f>
        <v/>
      </c>
    </row>
    <row r="72" spans="5:10">
      <c r="E72" t="str">
        <f>IF(D72&gt;0,VLOOKUP(D72,DONNEES!$A$2:$C$300,2,0),"")</f>
        <v/>
      </c>
      <c r="F72" s="3" t="str">
        <f>IF(D72&gt;0,VLOOKUP(D72,DONNEES!$A$2:$C$300,3,0),"")</f>
        <v/>
      </c>
      <c r="H72" s="4" t="str">
        <f t="shared" si="2"/>
        <v/>
      </c>
      <c r="J72" s="3" t="str">
        <f>IF(I72&gt;0,SUM(H$1:H72)-SUM(J$1:J71),"")</f>
        <v/>
      </c>
    </row>
    <row r="73" spans="5:10">
      <c r="E73" t="str">
        <f>IF(D73&gt;0,VLOOKUP(D73,DONNEES!$A$2:$C$300,2,0),"")</f>
        <v/>
      </c>
      <c r="F73" s="3" t="str">
        <f>IF(D73&gt;0,VLOOKUP(D73,DONNEES!$A$2:$C$300,3,0),"")</f>
        <v/>
      </c>
      <c r="H73" s="4" t="str">
        <f t="shared" si="2"/>
        <v/>
      </c>
      <c r="J73" s="3" t="str">
        <f>IF(I73&gt;0,SUM(H$1:H73)-SUM(J$1:J72),"")</f>
        <v/>
      </c>
    </row>
    <row r="74" spans="5:10">
      <c r="E74" t="str">
        <f>IF(D74&gt;0,VLOOKUP(D74,DONNEES!$A$2:$C$300,2,0),"")</f>
        <v/>
      </c>
      <c r="F74" s="3" t="str">
        <f>IF(D74&gt;0,VLOOKUP(D74,DONNEES!$A$2:$C$300,3,0),"")</f>
        <v/>
      </c>
      <c r="H74" s="4" t="str">
        <f t="shared" si="2"/>
        <v/>
      </c>
      <c r="J74" s="3" t="str">
        <f>IF(I74&gt;0,SUM(H$1:H74)-SUM(J$1:J73),"")</f>
        <v/>
      </c>
    </row>
    <row r="75" spans="5:10">
      <c r="E75" t="str">
        <f>IF(D75&gt;0,VLOOKUP(D75,DONNEES!$A$2:$C$300,2,0),"")</f>
        <v/>
      </c>
      <c r="F75" s="3" t="str">
        <f>IF(D75&gt;0,VLOOKUP(D75,DONNEES!$A$2:$C$300,3,0),"")</f>
        <v/>
      </c>
      <c r="H75" s="4" t="str">
        <f t="shared" si="2"/>
        <v/>
      </c>
      <c r="J75" s="3" t="str">
        <f>IF(I75&gt;0,SUM(H$1:H75)-SUM(J$1:J74),"")</f>
        <v/>
      </c>
    </row>
    <row r="76" spans="5:10">
      <c r="E76" t="str">
        <f>IF(D76&gt;0,VLOOKUP(D76,DONNEES!$A$2:$C$300,2,0),"")</f>
        <v/>
      </c>
      <c r="F76" s="3" t="str">
        <f>IF(D76&gt;0,VLOOKUP(D76,DONNEES!$A$2:$C$300,3,0),"")</f>
        <v/>
      </c>
      <c r="H76" s="4" t="str">
        <f t="shared" si="2"/>
        <v/>
      </c>
      <c r="J76" s="3" t="str">
        <f>IF(I76&gt;0,SUM(H$1:H76)-SUM(J$1:J75),"")</f>
        <v/>
      </c>
    </row>
    <row r="77" spans="5:10">
      <c r="E77" t="str">
        <f>IF(D77&gt;0,VLOOKUP(D77,DONNEES!$A$2:$C$300,2,0),"")</f>
        <v/>
      </c>
      <c r="F77" s="3" t="str">
        <f>IF(D77&gt;0,VLOOKUP(D77,DONNEES!$A$2:$C$300,3,0),"")</f>
        <v/>
      </c>
      <c r="H77" s="4" t="str">
        <f t="shared" si="2"/>
        <v/>
      </c>
      <c r="J77" s="3" t="str">
        <f>IF(I77&gt;0,SUM(H$1:H77)-SUM(J$1:J76),"")</f>
        <v/>
      </c>
    </row>
    <row r="78" spans="5:10">
      <c r="E78" t="str">
        <f>IF(D78&gt;0,VLOOKUP(D78,DONNEES!$A$2:$C$300,2,0),"")</f>
        <v/>
      </c>
      <c r="F78" s="3" t="str">
        <f>IF(D78&gt;0,VLOOKUP(D78,DONNEES!$A$2:$C$300,3,0),"")</f>
        <v/>
      </c>
      <c r="H78" s="4" t="str">
        <f t="shared" si="2"/>
        <v/>
      </c>
      <c r="J78" s="3" t="str">
        <f>IF(I78&gt;0,SUM(H$1:H78)-SUM(J$1:J77),"")</f>
        <v/>
      </c>
    </row>
    <row r="79" spans="5:10">
      <c r="E79" t="str">
        <f>IF(D79&gt;0,VLOOKUP(D79,DONNEES!$A$2:$C$300,2,0),"")</f>
        <v/>
      </c>
      <c r="F79" s="3" t="str">
        <f>IF(D79&gt;0,VLOOKUP(D79,DONNEES!$A$2:$C$300,3,0),"")</f>
        <v/>
      </c>
      <c r="H79" s="4" t="str">
        <f t="shared" si="2"/>
        <v/>
      </c>
      <c r="J79" s="3" t="str">
        <f>IF(I79&gt;0,SUM(H$1:H79)-SUM(J$1:J78),"")</f>
        <v/>
      </c>
    </row>
    <row r="80" spans="5:10">
      <c r="E80" t="str">
        <f>IF(D80&gt;0,VLOOKUP(D80,DONNEES!$A$2:$C$300,2,0),"")</f>
        <v/>
      </c>
      <c r="F80" s="3" t="str">
        <f>IF(D80&gt;0,VLOOKUP(D80,DONNEES!$A$2:$C$300,3,0),"")</f>
        <v/>
      </c>
      <c r="H80" s="4" t="str">
        <f t="shared" si="2"/>
        <v/>
      </c>
      <c r="J80" s="3" t="str">
        <f>IF(I80&gt;0,SUM(H$1:H80)-SUM(J$1:J79),"")</f>
        <v/>
      </c>
    </row>
    <row r="81" spans="5:10">
      <c r="E81" t="str">
        <f>IF(D81&gt;0,VLOOKUP(D81,DONNEES!$A$2:$C$300,2,0),"")</f>
        <v/>
      </c>
      <c r="F81" s="3" t="str">
        <f>IF(D81&gt;0,VLOOKUP(D81,DONNEES!$A$2:$C$300,3,0),"")</f>
        <v/>
      </c>
      <c r="H81" s="4" t="str">
        <f t="shared" si="2"/>
        <v/>
      </c>
      <c r="J81" s="3" t="str">
        <f>IF(I81&gt;0,SUM(H$1:H81)-SUM(J$1:J80),"")</f>
        <v/>
      </c>
    </row>
    <row r="82" spans="5:10">
      <c r="E82" t="str">
        <f>IF(D82&gt;0,VLOOKUP(D82,DONNEES!$A$2:$C$300,2,0),"")</f>
        <v/>
      </c>
      <c r="F82" s="3" t="str">
        <f>IF(D82&gt;0,VLOOKUP(D82,DONNEES!$A$2:$C$300,3,0),"")</f>
        <v/>
      </c>
      <c r="H82" s="4" t="str">
        <f t="shared" si="2"/>
        <v/>
      </c>
      <c r="J82" s="3" t="str">
        <f>IF(I82&gt;0,SUM(H$1:H82)-SUM(J$1:J81),"")</f>
        <v/>
      </c>
    </row>
    <row r="83" spans="5:10">
      <c r="E83" t="str">
        <f>IF(D83&gt;0,VLOOKUP(D83,DONNEES!$A$2:$C$300,2,0),"")</f>
        <v/>
      </c>
      <c r="F83" s="3" t="str">
        <f>IF(D83&gt;0,VLOOKUP(D83,DONNEES!$A$2:$C$300,3,0),"")</f>
        <v/>
      </c>
      <c r="H83" s="4" t="str">
        <f t="shared" si="2"/>
        <v/>
      </c>
      <c r="J83" s="3" t="str">
        <f>IF(I83&gt;0,SUM(H$1:H83)-SUM(J$1:J82),"")</f>
        <v/>
      </c>
    </row>
    <row r="84" spans="5:10">
      <c r="E84" t="str">
        <f>IF(D84&gt;0,VLOOKUP(D84,DONNEES!$A$2:$C$300,2,0),"")</f>
        <v/>
      </c>
      <c r="F84" s="3" t="str">
        <f>IF(D84&gt;0,VLOOKUP(D84,DONNEES!$A$2:$C$300,3,0),"")</f>
        <v/>
      </c>
      <c r="H84" s="4" t="str">
        <f t="shared" si="2"/>
        <v/>
      </c>
      <c r="J84" s="3" t="str">
        <f>IF(I84&gt;0,SUM(H$1:H84)-SUM(J$1:J83),"")</f>
        <v/>
      </c>
    </row>
    <row r="85" spans="5:10">
      <c r="E85" t="str">
        <f>IF(D85&gt;0,VLOOKUP(D85,DONNEES!$A$2:$C$300,2,0),"")</f>
        <v/>
      </c>
      <c r="F85" s="3" t="str">
        <f>IF(D85&gt;0,VLOOKUP(D85,DONNEES!$A$2:$C$300,3,0),"")</f>
        <v/>
      </c>
      <c r="H85" s="4" t="str">
        <f t="shared" si="2"/>
        <v/>
      </c>
      <c r="J85" s="3" t="str">
        <f>IF(I85&gt;0,SUM(H$1:H85)-SUM(J$1:J84),"")</f>
        <v/>
      </c>
    </row>
    <row r="86" spans="5:10">
      <c r="E86" t="str">
        <f>IF(D86&gt;0,VLOOKUP(D86,DONNEES!$A$2:$C$300,2,0),"")</f>
        <v/>
      </c>
      <c r="F86" s="3" t="str">
        <f>IF(D86&gt;0,VLOOKUP(D86,DONNEES!$A$2:$C$300,3,0),"")</f>
        <v/>
      </c>
      <c r="H86" s="4" t="str">
        <f t="shared" si="2"/>
        <v/>
      </c>
      <c r="J86" s="3" t="str">
        <f>IF(I86&gt;0,SUM(H$1:H86)-SUM(J$1:J85),"")</f>
        <v/>
      </c>
    </row>
    <row r="87" spans="5:10">
      <c r="E87" t="str">
        <f>IF(D87&gt;0,VLOOKUP(D87,DONNEES!$A$2:$C$300,2,0),"")</f>
        <v/>
      </c>
      <c r="F87" s="3" t="str">
        <f>IF(D87&gt;0,VLOOKUP(D87,DONNEES!$A$2:$C$300,3,0),"")</f>
        <v/>
      </c>
      <c r="H87" s="4" t="str">
        <f t="shared" si="2"/>
        <v/>
      </c>
      <c r="J87" s="3" t="str">
        <f>IF(I87&gt;0,SUM(H$1:H87)-SUM(J$1:J86),"")</f>
        <v/>
      </c>
    </row>
    <row r="88" spans="5:10">
      <c r="E88" t="str">
        <f>IF(D88&gt;0,VLOOKUP(D88,DONNEES!$A$2:$C$300,2,0),"")</f>
        <v/>
      </c>
      <c r="F88" s="3" t="str">
        <f>IF(D88&gt;0,VLOOKUP(D88,DONNEES!$A$2:$C$300,3,0),"")</f>
        <v/>
      </c>
      <c r="H88" s="4" t="str">
        <f t="shared" si="2"/>
        <v/>
      </c>
      <c r="J88" s="3" t="str">
        <f>IF(I88&gt;0,SUM(H$1:H88)-SUM(J$1:J87),"")</f>
        <v/>
      </c>
    </row>
    <row r="89" spans="5:10">
      <c r="E89" t="str">
        <f>IF(D89&gt;0,VLOOKUP(D89,DONNEES!$A$2:$C$300,2,0),"")</f>
        <v/>
      </c>
      <c r="F89" s="3" t="str">
        <f>IF(D89&gt;0,VLOOKUP(D89,DONNEES!$A$2:$C$300,3,0),"")</f>
        <v/>
      </c>
      <c r="H89" s="4" t="str">
        <f t="shared" si="2"/>
        <v/>
      </c>
      <c r="J89" s="3" t="str">
        <f>IF(I89&gt;0,SUM(H$1:H89)-SUM(J$1:J88),"")</f>
        <v/>
      </c>
    </row>
    <row r="90" spans="5:10">
      <c r="E90" t="str">
        <f>IF(D90&gt;0,VLOOKUP(D90,DONNEES!$A$2:$C$300,2,0),"")</f>
        <v/>
      </c>
      <c r="F90" s="3" t="str">
        <f>IF(D90&gt;0,VLOOKUP(D90,DONNEES!$A$2:$C$300,3,0),"")</f>
        <v/>
      </c>
      <c r="H90" s="4" t="str">
        <f t="shared" si="2"/>
        <v/>
      </c>
      <c r="J90" s="3" t="str">
        <f>IF(I90&gt;0,SUM(H$1:H90)-SUM(J$1:J89),"")</f>
        <v/>
      </c>
    </row>
    <row r="91" spans="5:10">
      <c r="E91" t="str">
        <f>IF(D91&gt;0,VLOOKUP(D91,DONNEES!$A$2:$C$300,2,0),"")</f>
        <v/>
      </c>
      <c r="F91" s="3" t="str">
        <f>IF(D91&gt;0,VLOOKUP(D91,DONNEES!$A$2:$C$300,3,0),"")</f>
        <v/>
      </c>
      <c r="H91" s="4" t="str">
        <f t="shared" si="2"/>
        <v/>
      </c>
      <c r="J91" s="3" t="str">
        <f>IF(I91&gt;0,SUM(H$1:H91)-SUM(J$1:J90),"")</f>
        <v/>
      </c>
    </row>
    <row r="92" spans="5:10">
      <c r="E92" t="str">
        <f>IF(D92&gt;0,VLOOKUP(D92,DONNEES!$A$2:$C$300,2,0),"")</f>
        <v/>
      </c>
      <c r="F92" s="3" t="str">
        <f>IF(D92&gt;0,VLOOKUP(D92,DONNEES!$A$2:$C$300,3,0),"")</f>
        <v/>
      </c>
      <c r="H92" s="4" t="str">
        <f t="shared" si="2"/>
        <v/>
      </c>
      <c r="J92" s="3" t="str">
        <f>IF(I92&gt;0,SUM(H$1:H92)-SUM(J$1:J91),"")</f>
        <v/>
      </c>
    </row>
    <row r="93" spans="5:10">
      <c r="E93" t="str">
        <f>IF(D93&gt;0,VLOOKUP(D93,DONNEES!$A$2:$C$300,2,0),"")</f>
        <v/>
      </c>
      <c r="F93" s="3" t="str">
        <f>IF(D93&gt;0,VLOOKUP(D93,DONNEES!$A$2:$C$300,3,0),"")</f>
        <v/>
      </c>
      <c r="H93" s="4" t="str">
        <f t="shared" si="2"/>
        <v/>
      </c>
      <c r="J93" s="3" t="str">
        <f>IF(I93&gt;0,SUM(H$1:H93)-SUM(J$1:J92),"")</f>
        <v/>
      </c>
    </row>
    <row r="94" spans="5:10">
      <c r="E94" t="str">
        <f>IF(D94&gt;0,VLOOKUP(D94,DONNEES!$A$2:$C$300,2,0),"")</f>
        <v/>
      </c>
      <c r="F94" s="3" t="str">
        <f>IF(D94&gt;0,VLOOKUP(D94,DONNEES!$A$2:$C$300,3,0),"")</f>
        <v/>
      </c>
      <c r="H94" s="4" t="str">
        <f t="shared" ref="H94:H157" si="3">IF(G94&gt;0,F94*G94,"")</f>
        <v/>
      </c>
      <c r="J94" s="3" t="str">
        <f>IF(I94&gt;0,SUM(H$1:H94)-SUM(J$1:J93),"")</f>
        <v/>
      </c>
    </row>
    <row r="95" spans="5:10">
      <c r="E95" t="str">
        <f>IF(D95&gt;0,VLOOKUP(D95,DONNEES!$A$2:$C$300,2,0),"")</f>
        <v/>
      </c>
      <c r="F95" s="3" t="str">
        <f>IF(D95&gt;0,VLOOKUP(D95,DONNEES!$A$2:$C$300,3,0),"")</f>
        <v/>
      </c>
      <c r="H95" s="4" t="str">
        <f t="shared" si="3"/>
        <v/>
      </c>
      <c r="J95" s="3" t="str">
        <f>IF(I95&gt;0,SUM(H$1:H95)-SUM(J$1:J94),"")</f>
        <v/>
      </c>
    </row>
    <row r="96" spans="5:10">
      <c r="E96" t="str">
        <f>IF(D96&gt;0,VLOOKUP(D96,DONNEES!$A$2:$C$300,2,0),"")</f>
        <v/>
      </c>
      <c r="F96" s="3" t="str">
        <f>IF(D96&gt;0,VLOOKUP(D96,DONNEES!$A$2:$C$300,3,0),"")</f>
        <v/>
      </c>
      <c r="H96" s="4" t="str">
        <f t="shared" si="3"/>
        <v/>
      </c>
      <c r="J96" s="3" t="str">
        <f>IF(I96&gt;0,SUM(H$1:H96)-SUM(J$1:J95),"")</f>
        <v/>
      </c>
    </row>
    <row r="97" spans="5:10">
      <c r="E97" t="str">
        <f>IF(D97&gt;0,VLOOKUP(D97,DONNEES!$A$2:$C$300,2,0),"")</f>
        <v/>
      </c>
      <c r="F97" s="3" t="str">
        <f>IF(D97&gt;0,VLOOKUP(D97,DONNEES!$A$2:$C$300,3,0),"")</f>
        <v/>
      </c>
      <c r="H97" s="4" t="str">
        <f t="shared" si="3"/>
        <v/>
      </c>
      <c r="J97" s="3" t="str">
        <f>IF(I97&gt;0,SUM(H$1:H97)-SUM(J$1:J96),"")</f>
        <v/>
      </c>
    </row>
    <row r="98" spans="5:10">
      <c r="E98" t="str">
        <f>IF(D98&gt;0,VLOOKUP(D98,DONNEES!$A$2:$C$300,2,0),"")</f>
        <v/>
      </c>
      <c r="F98" s="3" t="str">
        <f>IF(D98&gt;0,VLOOKUP(D98,DONNEES!$A$2:$C$300,3,0),"")</f>
        <v/>
      </c>
      <c r="H98" s="4" t="str">
        <f t="shared" si="3"/>
        <v/>
      </c>
      <c r="J98" s="3" t="str">
        <f>IF(I98&gt;0,SUM(H$1:H98)-SUM(J$1:J97),"")</f>
        <v/>
      </c>
    </row>
    <row r="99" spans="5:10">
      <c r="E99" t="str">
        <f>IF(D99&gt;0,VLOOKUP(D99,DONNEES!$A$2:$C$300,2,0),"")</f>
        <v/>
      </c>
      <c r="F99" s="3" t="str">
        <f>IF(D99&gt;0,VLOOKUP(D99,DONNEES!$A$2:$C$300,3,0),"")</f>
        <v/>
      </c>
      <c r="H99" s="4" t="str">
        <f t="shared" si="3"/>
        <v/>
      </c>
      <c r="J99" s="3" t="str">
        <f>IF(I99&gt;0,SUM(H$1:H99)-SUM(J$1:J98),"")</f>
        <v/>
      </c>
    </row>
    <row r="100" spans="5:10">
      <c r="E100" t="str">
        <f>IF(D100&gt;0,VLOOKUP(D100,DONNEES!$A$2:$C$300,2,0),"")</f>
        <v/>
      </c>
      <c r="F100" s="3" t="str">
        <f>IF(D100&gt;0,VLOOKUP(D100,DONNEES!$A$2:$C$300,3,0),"")</f>
        <v/>
      </c>
      <c r="H100" s="4" t="str">
        <f t="shared" si="3"/>
        <v/>
      </c>
      <c r="J100" s="3" t="str">
        <f>IF(I100&gt;0,SUM(H$1:H100)-SUM(J$1:J99),"")</f>
        <v/>
      </c>
    </row>
    <row r="101" spans="5:10">
      <c r="E101" t="str">
        <f>IF(D101&gt;0,VLOOKUP(D101,DONNEES!$A$2:$C$300,2,0),"")</f>
        <v/>
      </c>
      <c r="F101" s="3" t="str">
        <f>IF(D101&gt;0,VLOOKUP(D101,DONNEES!$A$2:$C$300,3,0),"")</f>
        <v/>
      </c>
      <c r="H101" s="4" t="str">
        <f t="shared" si="3"/>
        <v/>
      </c>
      <c r="J101" s="3" t="str">
        <f>IF(I101&gt;0,SUM(H$1:H101)-SUM(J$1:J100),"")</f>
        <v/>
      </c>
    </row>
    <row r="102" spans="5:10">
      <c r="E102" t="str">
        <f>IF(D102&gt;0,VLOOKUP(D102,DONNEES!$A$2:$C$300,2,0),"")</f>
        <v/>
      </c>
      <c r="F102" s="3" t="str">
        <f>IF(D102&gt;0,VLOOKUP(D102,DONNEES!$A$2:$C$300,3,0),"")</f>
        <v/>
      </c>
      <c r="H102" s="4" t="str">
        <f t="shared" si="3"/>
        <v/>
      </c>
      <c r="J102" s="3" t="str">
        <f>IF(I102&gt;0,SUM(H$1:H102)-SUM(J$1:J101),"")</f>
        <v/>
      </c>
    </row>
    <row r="103" spans="5:10">
      <c r="E103" t="str">
        <f>IF(D103&gt;0,VLOOKUP(D103,DONNEES!$A$2:$C$300,2,0),"")</f>
        <v/>
      </c>
      <c r="F103" s="3" t="str">
        <f>IF(D103&gt;0,VLOOKUP(D103,DONNEES!$A$2:$C$300,3,0),"")</f>
        <v/>
      </c>
      <c r="H103" s="4" t="str">
        <f t="shared" si="3"/>
        <v/>
      </c>
      <c r="J103" s="3" t="str">
        <f>IF(I103&gt;0,SUM(H$1:H103)-SUM(J$1:J102),"")</f>
        <v/>
      </c>
    </row>
    <row r="104" spans="5:10">
      <c r="E104" t="str">
        <f>IF(D104&gt;0,VLOOKUP(D104,DONNEES!$A$2:$C$300,2,0),"")</f>
        <v/>
      </c>
      <c r="F104" s="3" t="str">
        <f>IF(D104&gt;0,VLOOKUP(D104,DONNEES!$A$2:$C$300,3,0),"")</f>
        <v/>
      </c>
      <c r="H104" s="4" t="str">
        <f t="shared" si="3"/>
        <v/>
      </c>
      <c r="J104" s="3" t="str">
        <f>IF(I104&gt;0,SUM(H$1:H104)-SUM(J$1:J103),"")</f>
        <v/>
      </c>
    </row>
    <row r="105" spans="5:10">
      <c r="E105" t="str">
        <f>IF(D105&gt;0,VLOOKUP(D105,DONNEES!$A$2:$C$300,2,0),"")</f>
        <v/>
      </c>
      <c r="F105" s="3" t="str">
        <f>IF(D105&gt;0,VLOOKUP(D105,DONNEES!$A$2:$C$300,3,0),"")</f>
        <v/>
      </c>
      <c r="H105" s="4" t="str">
        <f t="shared" si="3"/>
        <v/>
      </c>
      <c r="J105" s="3" t="str">
        <f>IF(I105&gt;0,SUM(H$1:H105)-SUM(J$1:J104),"")</f>
        <v/>
      </c>
    </row>
    <row r="106" spans="5:10">
      <c r="E106" t="str">
        <f>IF(D106&gt;0,VLOOKUP(D106,DONNEES!$A$2:$C$300,2,0),"")</f>
        <v/>
      </c>
      <c r="F106" s="3" t="str">
        <f>IF(D106&gt;0,VLOOKUP(D106,DONNEES!$A$2:$C$300,3,0),"")</f>
        <v/>
      </c>
      <c r="H106" s="4" t="str">
        <f t="shared" si="3"/>
        <v/>
      </c>
      <c r="J106" s="3" t="str">
        <f>IF(I106&gt;0,SUM(H$1:H106)-SUM(J$1:J105),"")</f>
        <v/>
      </c>
    </row>
    <row r="107" spans="5:10">
      <c r="E107" t="str">
        <f>IF(D107&gt;0,VLOOKUP(D107,DONNEES!$A$2:$C$300,2,0),"")</f>
        <v/>
      </c>
      <c r="F107" s="3" t="str">
        <f>IF(D107&gt;0,VLOOKUP(D107,DONNEES!$A$2:$C$300,3,0),"")</f>
        <v/>
      </c>
      <c r="H107" s="4" t="str">
        <f t="shared" si="3"/>
        <v/>
      </c>
      <c r="J107" s="3" t="str">
        <f>IF(I107&gt;0,SUM(H$1:H107)-SUM(J$1:J106),"")</f>
        <v/>
      </c>
    </row>
    <row r="108" spans="5:10">
      <c r="E108" t="str">
        <f>IF(D108&gt;0,VLOOKUP(D108,DONNEES!$A$2:$C$300,2,0),"")</f>
        <v/>
      </c>
      <c r="F108" s="3" t="str">
        <f>IF(D108&gt;0,VLOOKUP(D108,DONNEES!$A$2:$C$300,3,0),"")</f>
        <v/>
      </c>
      <c r="H108" s="4" t="str">
        <f t="shared" si="3"/>
        <v/>
      </c>
      <c r="J108" s="3" t="str">
        <f>IF(I108&gt;0,SUM(H$1:H108)-SUM(J$1:J107),"")</f>
        <v/>
      </c>
    </row>
    <row r="109" spans="5:10">
      <c r="E109" t="str">
        <f>IF(D109&gt;0,VLOOKUP(D109,DONNEES!$A$2:$C$300,2,0),"")</f>
        <v/>
      </c>
      <c r="F109" s="3" t="str">
        <f>IF(D109&gt;0,VLOOKUP(D109,DONNEES!$A$2:$C$300,3,0),"")</f>
        <v/>
      </c>
      <c r="H109" s="4" t="str">
        <f t="shared" si="3"/>
        <v/>
      </c>
      <c r="J109" s="3" t="str">
        <f>IF(I109&gt;0,SUM(H$1:H109)-SUM(J$1:J108),"")</f>
        <v/>
      </c>
    </row>
    <row r="110" spans="5:10">
      <c r="E110" t="str">
        <f>IF(D110&gt;0,VLOOKUP(D110,DONNEES!$A$2:$C$300,2,0),"")</f>
        <v/>
      </c>
      <c r="F110" s="3" t="str">
        <f>IF(D110&gt;0,VLOOKUP(D110,DONNEES!$A$2:$C$300,3,0),"")</f>
        <v/>
      </c>
      <c r="H110" s="4" t="str">
        <f t="shared" si="3"/>
        <v/>
      </c>
      <c r="J110" s="3" t="str">
        <f>IF(I110&gt;0,SUM(H$1:H110)-SUM(J$1:J109),"")</f>
        <v/>
      </c>
    </row>
    <row r="111" spans="5:10">
      <c r="E111" t="str">
        <f>IF(D111&gt;0,VLOOKUP(D111,DONNEES!$A$2:$C$300,2,0),"")</f>
        <v/>
      </c>
      <c r="F111" s="3" t="str">
        <f>IF(D111&gt;0,VLOOKUP(D111,DONNEES!$A$2:$C$300,3,0),"")</f>
        <v/>
      </c>
      <c r="H111" s="4" t="str">
        <f t="shared" si="3"/>
        <v/>
      </c>
      <c r="J111" s="3" t="str">
        <f>IF(I111&gt;0,SUM(H$1:H111)-SUM(J$1:J110),"")</f>
        <v/>
      </c>
    </row>
    <row r="112" spans="5:10">
      <c r="E112" t="str">
        <f>IF(D112&gt;0,VLOOKUP(D112,DONNEES!$A$2:$C$300,2,0),"")</f>
        <v/>
      </c>
      <c r="F112" s="3" t="str">
        <f>IF(D112&gt;0,VLOOKUP(D112,DONNEES!$A$2:$C$300,3,0),"")</f>
        <v/>
      </c>
      <c r="H112" s="4" t="str">
        <f t="shared" si="3"/>
        <v/>
      </c>
      <c r="J112" s="3" t="str">
        <f>IF(I112&gt;0,SUM(H$1:H112)-SUM(J$1:J111),"")</f>
        <v/>
      </c>
    </row>
    <row r="113" spans="5:10">
      <c r="E113" t="str">
        <f>IF(D113&gt;0,VLOOKUP(D113,DONNEES!$A$2:$C$300,2,0),"")</f>
        <v/>
      </c>
      <c r="F113" s="3" t="str">
        <f>IF(D113&gt;0,VLOOKUP(D113,DONNEES!$A$2:$C$300,3,0),"")</f>
        <v/>
      </c>
      <c r="H113" s="4" t="str">
        <f t="shared" si="3"/>
        <v/>
      </c>
      <c r="J113" s="3" t="str">
        <f>IF(I113&gt;0,SUM(H$1:H113)-SUM(J$1:J112),"")</f>
        <v/>
      </c>
    </row>
    <row r="114" spans="5:10">
      <c r="E114" t="str">
        <f>IF(D114&gt;0,VLOOKUP(D114,DONNEES!$A$2:$C$300,2,0),"")</f>
        <v/>
      </c>
      <c r="F114" s="3" t="str">
        <f>IF(D114&gt;0,VLOOKUP(D114,DONNEES!$A$2:$C$300,3,0),"")</f>
        <v/>
      </c>
      <c r="H114" s="4" t="str">
        <f t="shared" si="3"/>
        <v/>
      </c>
      <c r="J114" s="3" t="str">
        <f>IF(I114&gt;0,SUM(H$1:H114)-SUM(J$1:J113),"")</f>
        <v/>
      </c>
    </row>
    <row r="115" spans="5:10">
      <c r="E115" t="str">
        <f>IF(D115&gt;0,VLOOKUP(D115,DONNEES!$A$2:$C$300,2,0),"")</f>
        <v/>
      </c>
      <c r="F115" s="3" t="str">
        <f>IF(D115&gt;0,VLOOKUP(D115,DONNEES!$A$2:$C$300,3,0),"")</f>
        <v/>
      </c>
      <c r="H115" s="4" t="str">
        <f t="shared" si="3"/>
        <v/>
      </c>
      <c r="J115" s="3" t="str">
        <f>IF(I115&gt;0,SUM(H$1:H115)-SUM(J$1:J114),"")</f>
        <v/>
      </c>
    </row>
    <row r="116" spans="5:10">
      <c r="E116" t="str">
        <f>IF(D116&gt;0,VLOOKUP(D116,DONNEES!$A$2:$C$300,2,0),"")</f>
        <v/>
      </c>
      <c r="F116" s="3" t="str">
        <f>IF(D116&gt;0,VLOOKUP(D116,DONNEES!$A$2:$C$300,3,0),"")</f>
        <v/>
      </c>
      <c r="H116" s="4" t="str">
        <f t="shared" si="3"/>
        <v/>
      </c>
      <c r="J116" s="3" t="str">
        <f>IF(I116&gt;0,SUM(H$1:H116)-SUM(J$1:J115),"")</f>
        <v/>
      </c>
    </row>
    <row r="117" spans="5:10">
      <c r="E117" t="str">
        <f>IF(D117&gt;0,VLOOKUP(D117,DONNEES!$A$2:$C$300,2,0),"")</f>
        <v/>
      </c>
      <c r="F117" s="3" t="str">
        <f>IF(D117&gt;0,VLOOKUP(D117,DONNEES!$A$2:$C$300,3,0),"")</f>
        <v/>
      </c>
      <c r="H117" s="4" t="str">
        <f t="shared" si="3"/>
        <v/>
      </c>
      <c r="J117" s="3" t="str">
        <f>IF(I117&gt;0,SUM(H$1:H117)-SUM(J$1:J116),"")</f>
        <v/>
      </c>
    </row>
    <row r="118" spans="5:10">
      <c r="E118" t="str">
        <f>IF(D118&gt;0,VLOOKUP(D118,DONNEES!$A$2:$C$300,2,0),"")</f>
        <v/>
      </c>
      <c r="F118" s="3" t="str">
        <f>IF(D118&gt;0,VLOOKUP(D118,DONNEES!$A$2:$C$300,3,0),"")</f>
        <v/>
      </c>
      <c r="H118" s="4" t="str">
        <f t="shared" si="3"/>
        <v/>
      </c>
      <c r="J118" s="3" t="str">
        <f>IF(I118&gt;0,SUM(H$1:H118)-SUM(J$1:J117),"")</f>
        <v/>
      </c>
    </row>
    <row r="119" spans="5:10">
      <c r="E119" t="str">
        <f>IF(D119&gt;0,VLOOKUP(D119,DONNEES!$A$2:$C$300,2,0),"")</f>
        <v/>
      </c>
      <c r="F119" s="3" t="str">
        <f>IF(D119&gt;0,VLOOKUP(D119,DONNEES!$A$2:$C$300,3,0),"")</f>
        <v/>
      </c>
      <c r="H119" s="4" t="str">
        <f t="shared" si="3"/>
        <v/>
      </c>
      <c r="J119" s="3" t="str">
        <f>IF(I119&gt;0,SUM(H$1:H119)-SUM(J$1:J118),"")</f>
        <v/>
      </c>
    </row>
    <row r="120" spans="5:10">
      <c r="E120" t="str">
        <f>IF(D120&gt;0,VLOOKUP(D120,DONNEES!$A$2:$C$300,2,0),"")</f>
        <v/>
      </c>
      <c r="F120" s="3" t="str">
        <f>IF(D120&gt;0,VLOOKUP(D120,DONNEES!$A$2:$C$300,3,0),"")</f>
        <v/>
      </c>
      <c r="H120" s="4" t="str">
        <f t="shared" si="3"/>
        <v/>
      </c>
      <c r="J120" s="3" t="str">
        <f>IF(I120&gt;0,SUM(H$1:H120)-SUM(J$1:J119),"")</f>
        <v/>
      </c>
    </row>
    <row r="121" spans="5:10">
      <c r="E121" t="str">
        <f>IF(D121&gt;0,VLOOKUP(D121,DONNEES!$A$2:$C$300,2,0),"")</f>
        <v/>
      </c>
      <c r="F121" s="3" t="str">
        <f>IF(D121&gt;0,VLOOKUP(D121,DONNEES!$A$2:$C$300,3,0),"")</f>
        <v/>
      </c>
      <c r="H121" s="4" t="str">
        <f t="shared" si="3"/>
        <v/>
      </c>
      <c r="J121" s="3" t="str">
        <f>IF(I121&gt;0,SUM(H$1:H121)-SUM(J$1:J120),"")</f>
        <v/>
      </c>
    </row>
    <row r="122" spans="5:10">
      <c r="E122" t="str">
        <f>IF(D122&gt;0,VLOOKUP(D122,DONNEES!$A$2:$C$300,2,0),"")</f>
        <v/>
      </c>
      <c r="F122" s="3" t="str">
        <f>IF(D122&gt;0,VLOOKUP(D122,DONNEES!$A$2:$C$300,3,0),"")</f>
        <v/>
      </c>
      <c r="H122" s="4" t="str">
        <f t="shared" si="3"/>
        <v/>
      </c>
      <c r="J122" s="3" t="str">
        <f>IF(I122&gt;0,SUM(H$1:H122)-SUM(J$1:J121),"")</f>
        <v/>
      </c>
    </row>
    <row r="123" spans="5:10">
      <c r="E123" t="str">
        <f>IF(D123&gt;0,VLOOKUP(D123,DONNEES!$A$2:$C$300,2,0),"")</f>
        <v/>
      </c>
      <c r="F123" s="3" t="str">
        <f>IF(D123&gt;0,VLOOKUP(D123,DONNEES!$A$2:$C$300,3,0),"")</f>
        <v/>
      </c>
      <c r="H123" s="4" t="str">
        <f t="shared" si="3"/>
        <v/>
      </c>
      <c r="J123" s="3" t="str">
        <f>IF(I123&gt;0,SUM(H$1:H123)-SUM(J$1:J122),"")</f>
        <v/>
      </c>
    </row>
    <row r="124" spans="5:10">
      <c r="E124" t="str">
        <f>IF(D124&gt;0,VLOOKUP(D124,DONNEES!$A$2:$C$300,2,0),"")</f>
        <v/>
      </c>
      <c r="F124" s="3" t="str">
        <f>IF(D124&gt;0,VLOOKUP(D124,DONNEES!$A$2:$C$300,3,0),"")</f>
        <v/>
      </c>
      <c r="H124" s="4" t="str">
        <f t="shared" si="3"/>
        <v/>
      </c>
      <c r="J124" s="3" t="str">
        <f>IF(I124&gt;0,SUM(H$1:H124)-SUM(J$1:J123),"")</f>
        <v/>
      </c>
    </row>
    <row r="125" spans="5:10">
      <c r="E125" t="str">
        <f>IF(D125&gt;0,VLOOKUP(D125,DONNEES!$A$2:$C$300,2,0),"")</f>
        <v/>
      </c>
      <c r="F125" s="3" t="str">
        <f>IF(D125&gt;0,VLOOKUP(D125,DONNEES!$A$2:$C$300,3,0),"")</f>
        <v/>
      </c>
      <c r="H125" s="4" t="str">
        <f t="shared" si="3"/>
        <v/>
      </c>
      <c r="J125" s="3" t="str">
        <f>IF(I125&gt;0,SUM(H$1:H125)-SUM(J$1:J124),"")</f>
        <v/>
      </c>
    </row>
    <row r="126" spans="5:10">
      <c r="E126" t="str">
        <f>IF(D126&gt;0,VLOOKUP(D126,DONNEES!$A$2:$C$300,2,0),"")</f>
        <v/>
      </c>
      <c r="F126" s="3" t="str">
        <f>IF(D126&gt;0,VLOOKUP(D126,DONNEES!$A$2:$C$300,3,0),"")</f>
        <v/>
      </c>
      <c r="H126" s="4" t="str">
        <f t="shared" si="3"/>
        <v/>
      </c>
      <c r="J126" s="3" t="str">
        <f>IF(I126&gt;0,SUM(H$1:H126)-SUM(J$1:J125),"")</f>
        <v/>
      </c>
    </row>
    <row r="127" spans="5:10">
      <c r="E127" t="str">
        <f>IF(D127&gt;0,VLOOKUP(D127,DONNEES!$A$2:$C$300,2,0),"")</f>
        <v/>
      </c>
      <c r="F127" s="3" t="str">
        <f>IF(D127&gt;0,VLOOKUP(D127,DONNEES!$A$2:$C$300,3,0),"")</f>
        <v/>
      </c>
      <c r="H127" s="4" t="str">
        <f t="shared" si="3"/>
        <v/>
      </c>
      <c r="J127" s="3" t="str">
        <f>IF(I127&gt;0,SUM(H$1:H127)-SUM(J$1:J126),"")</f>
        <v/>
      </c>
    </row>
    <row r="128" spans="5:10">
      <c r="E128" t="str">
        <f>IF(D128&gt;0,VLOOKUP(D128,DONNEES!$A$2:$C$300,2,0),"")</f>
        <v/>
      </c>
      <c r="F128" s="3" t="str">
        <f>IF(D128&gt;0,VLOOKUP(D128,DONNEES!$A$2:$C$300,3,0),"")</f>
        <v/>
      </c>
      <c r="H128" s="4" t="str">
        <f t="shared" si="3"/>
        <v/>
      </c>
      <c r="J128" s="3" t="str">
        <f>IF(I128&gt;0,SUM(H$1:H128)-SUM(J$1:J127),"")</f>
        <v/>
      </c>
    </row>
    <row r="129" spans="5:10">
      <c r="E129" t="str">
        <f>IF(D129&gt;0,VLOOKUP(D129,DONNEES!$A$2:$C$300,2,0),"")</f>
        <v/>
      </c>
      <c r="F129" s="3" t="str">
        <f>IF(D129&gt;0,VLOOKUP(D129,DONNEES!$A$2:$C$300,3,0),"")</f>
        <v/>
      </c>
      <c r="H129" s="4" t="str">
        <f t="shared" si="3"/>
        <v/>
      </c>
      <c r="J129" s="3" t="str">
        <f>IF(I129&gt;0,SUM(H$1:H129)-SUM(J$1:J128),"")</f>
        <v/>
      </c>
    </row>
    <row r="130" spans="5:10">
      <c r="E130" t="str">
        <f>IF(D130&gt;0,VLOOKUP(D130,DONNEES!$A$2:$C$300,2,0),"")</f>
        <v/>
      </c>
      <c r="F130" s="3" t="str">
        <f>IF(D130&gt;0,VLOOKUP(D130,DONNEES!$A$2:$C$300,3,0),"")</f>
        <v/>
      </c>
      <c r="H130" s="4" t="str">
        <f t="shared" si="3"/>
        <v/>
      </c>
      <c r="J130" s="3" t="str">
        <f>IF(I130&gt;0,SUM(H$1:H130)-SUM(J$1:J129),"")</f>
        <v/>
      </c>
    </row>
    <row r="131" spans="5:10">
      <c r="E131" t="str">
        <f>IF(D131&gt;0,VLOOKUP(D131,DONNEES!$A$2:$C$300,2,0),"")</f>
        <v/>
      </c>
      <c r="F131" s="3" t="str">
        <f>IF(D131&gt;0,VLOOKUP(D131,DONNEES!$A$2:$C$300,3,0),"")</f>
        <v/>
      </c>
      <c r="H131" s="4" t="str">
        <f t="shared" si="3"/>
        <v/>
      </c>
      <c r="J131" s="3" t="str">
        <f>IF(I131&gt;0,SUM(H$1:H131)-SUM(J$1:J130),"")</f>
        <v/>
      </c>
    </row>
    <row r="132" spans="5:10">
      <c r="E132" t="str">
        <f>IF(D132&gt;0,VLOOKUP(D132,DONNEES!$A$2:$C$300,2,0),"")</f>
        <v/>
      </c>
      <c r="F132" s="3" t="str">
        <f>IF(D132&gt;0,VLOOKUP(D132,DONNEES!$A$2:$C$300,3,0),"")</f>
        <v/>
      </c>
      <c r="H132" s="4" t="str">
        <f t="shared" si="3"/>
        <v/>
      </c>
      <c r="J132" s="3" t="str">
        <f>IF(I132&gt;0,SUM(H$1:H132)-SUM(J$1:J131),"")</f>
        <v/>
      </c>
    </row>
    <row r="133" spans="5:10">
      <c r="E133" t="str">
        <f>IF(D133&gt;0,VLOOKUP(D133,DONNEES!$A$2:$C$300,2,0),"")</f>
        <v/>
      </c>
      <c r="F133" s="3" t="str">
        <f>IF(D133&gt;0,VLOOKUP(D133,DONNEES!$A$2:$C$300,3,0),"")</f>
        <v/>
      </c>
      <c r="H133" s="4" t="str">
        <f t="shared" si="3"/>
        <v/>
      </c>
      <c r="J133" s="3" t="str">
        <f>IF(I133&gt;0,SUM(H$1:H133)-SUM(J$1:J132),"")</f>
        <v/>
      </c>
    </row>
    <row r="134" spans="5:10">
      <c r="E134" t="str">
        <f>IF(D134&gt;0,VLOOKUP(D134,DONNEES!$A$2:$C$300,2,0),"")</f>
        <v/>
      </c>
      <c r="F134" s="3" t="str">
        <f>IF(D134&gt;0,VLOOKUP(D134,DONNEES!$A$2:$C$300,3,0),"")</f>
        <v/>
      </c>
      <c r="H134" s="4" t="str">
        <f t="shared" si="3"/>
        <v/>
      </c>
      <c r="J134" s="3" t="str">
        <f>IF(I134&gt;0,SUM(H$1:H134)-SUM(J$1:J133),"")</f>
        <v/>
      </c>
    </row>
    <row r="135" spans="5:10">
      <c r="E135" t="str">
        <f>IF(D135&gt;0,VLOOKUP(D135,DONNEES!$A$2:$C$300,2,0),"")</f>
        <v/>
      </c>
      <c r="F135" s="3" t="str">
        <f>IF(D135&gt;0,VLOOKUP(D135,DONNEES!$A$2:$C$300,3,0),"")</f>
        <v/>
      </c>
      <c r="H135" s="4" t="str">
        <f t="shared" si="3"/>
        <v/>
      </c>
      <c r="J135" s="3" t="str">
        <f>IF(I135&gt;0,SUM(H$1:H135)-SUM(J$1:J134),"")</f>
        <v/>
      </c>
    </row>
    <row r="136" spans="5:10">
      <c r="E136" t="str">
        <f>IF(D136&gt;0,VLOOKUP(D136,DONNEES!$A$2:$C$300,2,0),"")</f>
        <v/>
      </c>
      <c r="F136" s="3" t="str">
        <f>IF(D136&gt;0,VLOOKUP(D136,DONNEES!$A$2:$C$300,3,0),"")</f>
        <v/>
      </c>
      <c r="H136" s="4" t="str">
        <f t="shared" si="3"/>
        <v/>
      </c>
      <c r="J136" s="3" t="str">
        <f>IF(I136&gt;0,SUM(H$1:H136)-SUM(J$1:J135),"")</f>
        <v/>
      </c>
    </row>
    <row r="137" spans="5:10">
      <c r="E137" t="str">
        <f>IF(D137&gt;0,VLOOKUP(D137,DONNEES!$A$2:$C$300,2,0),"")</f>
        <v/>
      </c>
      <c r="F137" s="3" t="str">
        <f>IF(D137&gt;0,VLOOKUP(D137,DONNEES!$A$2:$C$300,3,0),"")</f>
        <v/>
      </c>
      <c r="H137" s="4" t="str">
        <f t="shared" si="3"/>
        <v/>
      </c>
      <c r="J137" s="3" t="str">
        <f>IF(I137&gt;0,SUM(H$1:H137)-SUM(J$1:J136),"")</f>
        <v/>
      </c>
    </row>
    <row r="138" spans="5:10">
      <c r="E138" t="str">
        <f>IF(D138&gt;0,VLOOKUP(D138,DONNEES!$A$2:$C$300,2,0),"")</f>
        <v/>
      </c>
      <c r="F138" s="3" t="str">
        <f>IF(D138&gt;0,VLOOKUP(D138,DONNEES!$A$2:$C$300,3,0),"")</f>
        <v/>
      </c>
      <c r="H138" s="4" t="str">
        <f t="shared" si="3"/>
        <v/>
      </c>
      <c r="J138" s="3" t="str">
        <f>IF(I138&gt;0,SUM(H$1:H138)-SUM(J$1:J137),"")</f>
        <v/>
      </c>
    </row>
    <row r="139" spans="5:10">
      <c r="E139" t="str">
        <f>IF(D139&gt;0,VLOOKUP(D139,DONNEES!$A$2:$C$300,2,0),"")</f>
        <v/>
      </c>
      <c r="F139" s="3" t="str">
        <f>IF(D139&gt;0,VLOOKUP(D139,DONNEES!$A$2:$C$300,3,0),"")</f>
        <v/>
      </c>
      <c r="H139" s="4" t="str">
        <f t="shared" si="3"/>
        <v/>
      </c>
      <c r="J139" s="3" t="str">
        <f>IF(I139&gt;0,SUM(H$1:H139)-SUM(J$1:J138),"")</f>
        <v/>
      </c>
    </row>
    <row r="140" spans="5:10">
      <c r="E140" t="str">
        <f>IF(D140&gt;0,VLOOKUP(D140,DONNEES!$A$2:$C$300,2,0),"")</f>
        <v/>
      </c>
      <c r="F140" s="3" t="str">
        <f>IF(D140&gt;0,VLOOKUP(D140,DONNEES!$A$2:$C$300,3,0),"")</f>
        <v/>
      </c>
      <c r="H140" s="4" t="str">
        <f t="shared" si="3"/>
        <v/>
      </c>
      <c r="J140" s="3" t="str">
        <f>IF(I140&gt;0,SUM(H$1:H140)-SUM(J$1:J139),"")</f>
        <v/>
      </c>
    </row>
    <row r="141" spans="5:10">
      <c r="E141" t="str">
        <f>IF(D141&gt;0,VLOOKUP(D141,DONNEES!$A$2:$C$300,2,0),"")</f>
        <v/>
      </c>
      <c r="F141" s="3" t="str">
        <f>IF(D141&gt;0,VLOOKUP(D141,DONNEES!$A$2:$C$300,3,0),"")</f>
        <v/>
      </c>
      <c r="H141" s="4" t="str">
        <f t="shared" si="3"/>
        <v/>
      </c>
      <c r="J141" s="3" t="str">
        <f>IF(I141&gt;0,SUM(H$1:H141)-SUM(J$1:J140),"")</f>
        <v/>
      </c>
    </row>
    <row r="142" spans="5:10">
      <c r="E142" t="str">
        <f>IF(D142&gt;0,VLOOKUP(D142,DONNEES!$A$2:$C$300,2,0),"")</f>
        <v/>
      </c>
      <c r="F142" s="3" t="str">
        <f>IF(D142&gt;0,VLOOKUP(D142,DONNEES!$A$2:$C$300,3,0),"")</f>
        <v/>
      </c>
      <c r="H142" s="4" t="str">
        <f t="shared" si="3"/>
        <v/>
      </c>
      <c r="J142" s="3" t="str">
        <f>IF(I142&gt;0,SUM(H$1:H142)-SUM(J$1:J141),"")</f>
        <v/>
      </c>
    </row>
    <row r="143" spans="5:10">
      <c r="E143" t="str">
        <f>IF(D143&gt;0,VLOOKUP(D143,DONNEES!$A$2:$C$300,2,0),"")</f>
        <v/>
      </c>
      <c r="F143" s="3" t="str">
        <f>IF(D143&gt;0,VLOOKUP(D143,DONNEES!$A$2:$C$300,3,0),"")</f>
        <v/>
      </c>
      <c r="H143" s="4" t="str">
        <f t="shared" si="3"/>
        <v/>
      </c>
      <c r="J143" s="3" t="str">
        <f>IF(I143&gt;0,SUM(H$1:H143)-SUM(J$1:J142),"")</f>
        <v/>
      </c>
    </row>
    <row r="144" spans="5:10">
      <c r="E144" t="str">
        <f>IF(D144&gt;0,VLOOKUP(D144,DONNEES!$A$2:$C$300,2,0),"")</f>
        <v/>
      </c>
      <c r="F144" s="3" t="str">
        <f>IF(D144&gt;0,VLOOKUP(D144,DONNEES!$A$2:$C$300,3,0),"")</f>
        <v/>
      </c>
      <c r="H144" s="4" t="str">
        <f t="shared" si="3"/>
        <v/>
      </c>
      <c r="J144" s="3" t="str">
        <f>IF(I144&gt;0,SUM(H$1:H144)-SUM(J$1:J143),"")</f>
        <v/>
      </c>
    </row>
    <row r="145" spans="5:10">
      <c r="E145" t="str">
        <f>IF(D145&gt;0,VLOOKUP(D145,DONNEES!$A$2:$C$300,2,0),"")</f>
        <v/>
      </c>
      <c r="F145" s="3" t="str">
        <f>IF(D145&gt;0,VLOOKUP(D145,DONNEES!$A$2:$C$300,3,0),"")</f>
        <v/>
      </c>
      <c r="H145" s="4" t="str">
        <f t="shared" si="3"/>
        <v/>
      </c>
      <c r="J145" s="3" t="str">
        <f>IF(I145&gt;0,SUM(H$1:H145)-SUM(J$1:J144),"")</f>
        <v/>
      </c>
    </row>
    <row r="146" spans="5:10">
      <c r="E146" t="str">
        <f>IF(D146&gt;0,VLOOKUP(D146,DONNEES!$A$2:$C$300,2,0),"")</f>
        <v/>
      </c>
      <c r="F146" s="3" t="str">
        <f>IF(D146&gt;0,VLOOKUP(D146,DONNEES!$A$2:$C$300,3,0),"")</f>
        <v/>
      </c>
      <c r="H146" s="4" t="str">
        <f t="shared" si="3"/>
        <v/>
      </c>
      <c r="J146" s="3" t="str">
        <f>IF(I146&gt;0,SUM(H$1:H146)-SUM(J$1:J145),"")</f>
        <v/>
      </c>
    </row>
    <row r="147" spans="5:10">
      <c r="E147" t="str">
        <f>IF(D147&gt;0,VLOOKUP(D147,DONNEES!$A$2:$C$300,2,0),"")</f>
        <v/>
      </c>
      <c r="F147" s="3" t="str">
        <f>IF(D147&gt;0,VLOOKUP(D147,DONNEES!$A$2:$C$300,3,0),"")</f>
        <v/>
      </c>
      <c r="H147" s="4" t="str">
        <f t="shared" si="3"/>
        <v/>
      </c>
      <c r="J147" s="3" t="str">
        <f>IF(I147&gt;0,SUM(H$1:H147)-SUM(J$1:J146),"")</f>
        <v/>
      </c>
    </row>
    <row r="148" spans="5:10">
      <c r="E148" t="str">
        <f>IF(D148&gt;0,VLOOKUP(D148,DONNEES!$A$2:$C$300,2,0),"")</f>
        <v/>
      </c>
      <c r="F148" s="3" t="str">
        <f>IF(D148&gt;0,VLOOKUP(D148,DONNEES!$A$2:$C$300,3,0),"")</f>
        <v/>
      </c>
      <c r="H148" s="4" t="str">
        <f t="shared" si="3"/>
        <v/>
      </c>
      <c r="J148" s="3" t="str">
        <f>IF(I148&gt;0,SUM(H$1:H148)-SUM(J$1:J147),"")</f>
        <v/>
      </c>
    </row>
    <row r="149" spans="5:10">
      <c r="E149" t="str">
        <f>IF(D149&gt;0,VLOOKUP(D149,DONNEES!$A$2:$C$300,2,0),"")</f>
        <v/>
      </c>
      <c r="F149" s="3" t="str">
        <f>IF(D149&gt;0,VLOOKUP(D149,DONNEES!$A$2:$C$300,3,0),"")</f>
        <v/>
      </c>
      <c r="H149" s="4" t="str">
        <f t="shared" si="3"/>
        <v/>
      </c>
      <c r="J149" s="3" t="str">
        <f>IF(I149&gt;0,SUM(H$1:H149)-SUM(J$1:J148),"")</f>
        <v/>
      </c>
    </row>
    <row r="150" spans="5:10">
      <c r="E150" t="str">
        <f>IF(D150&gt;0,VLOOKUP(D150,DONNEES!$A$2:$C$300,2,0),"")</f>
        <v/>
      </c>
      <c r="F150" s="3" t="str">
        <f>IF(D150&gt;0,VLOOKUP(D150,DONNEES!$A$2:$C$300,3,0),"")</f>
        <v/>
      </c>
      <c r="H150" s="4" t="str">
        <f t="shared" si="3"/>
        <v/>
      </c>
      <c r="J150" s="3" t="str">
        <f>IF(I150&gt;0,SUM(H$1:H150)-SUM(J$1:J149),"")</f>
        <v/>
      </c>
    </row>
    <row r="151" spans="5:10">
      <c r="E151" t="str">
        <f>IF(D151&gt;0,VLOOKUP(D151,DONNEES!$A$2:$C$300,2,0),"")</f>
        <v/>
      </c>
      <c r="F151" s="3" t="str">
        <f>IF(D151&gt;0,VLOOKUP(D151,DONNEES!$A$2:$C$300,3,0),"")</f>
        <v/>
      </c>
      <c r="H151" s="4" t="str">
        <f t="shared" si="3"/>
        <v/>
      </c>
      <c r="J151" s="3" t="str">
        <f>IF(I151&gt;0,SUM(H$1:H151)-SUM(J$1:J150),"")</f>
        <v/>
      </c>
    </row>
    <row r="152" spans="5:10">
      <c r="E152" t="str">
        <f>IF(D152&gt;0,VLOOKUP(D152,DONNEES!$A$2:$C$300,2,0),"")</f>
        <v/>
      </c>
      <c r="F152" s="3" t="str">
        <f>IF(D152&gt;0,VLOOKUP(D152,DONNEES!$A$2:$C$300,3,0),"")</f>
        <v/>
      </c>
      <c r="H152" s="4" t="str">
        <f t="shared" si="3"/>
        <v/>
      </c>
      <c r="J152" s="3" t="str">
        <f>IF(I152&gt;0,SUM(H$1:H152)-SUM(J$1:J151),"")</f>
        <v/>
      </c>
    </row>
    <row r="153" spans="5:10">
      <c r="E153" t="str">
        <f>IF(D153&gt;0,VLOOKUP(D153,DONNEES!$A$2:$C$300,2,0),"")</f>
        <v/>
      </c>
      <c r="F153" s="3" t="str">
        <f>IF(D153&gt;0,VLOOKUP(D153,DONNEES!$A$2:$C$300,3,0),"")</f>
        <v/>
      </c>
      <c r="H153" s="4" t="str">
        <f t="shared" si="3"/>
        <v/>
      </c>
      <c r="J153" s="3" t="str">
        <f>IF(I153&gt;0,SUM(H$1:H153)-SUM(J$1:J152),"")</f>
        <v/>
      </c>
    </row>
    <row r="154" spans="5:10">
      <c r="E154" t="str">
        <f>IF(D154&gt;0,VLOOKUP(D154,DONNEES!$A$2:$C$300,2,0),"")</f>
        <v/>
      </c>
      <c r="F154" s="3" t="str">
        <f>IF(D154&gt;0,VLOOKUP(D154,DONNEES!$A$2:$C$300,3,0),"")</f>
        <v/>
      </c>
      <c r="H154" s="4" t="str">
        <f t="shared" si="3"/>
        <v/>
      </c>
      <c r="J154" s="3" t="str">
        <f>IF(I154&gt;0,SUM(H$1:H154)-SUM(J$1:J153),"")</f>
        <v/>
      </c>
    </row>
    <row r="155" spans="5:10">
      <c r="E155" t="str">
        <f>IF(D155&gt;0,VLOOKUP(D155,DONNEES!$A$2:$C$300,2,0),"")</f>
        <v/>
      </c>
      <c r="F155" s="3" t="str">
        <f>IF(D155&gt;0,VLOOKUP(D155,DONNEES!$A$2:$C$300,3,0),"")</f>
        <v/>
      </c>
      <c r="H155" s="4" t="str">
        <f t="shared" si="3"/>
        <v/>
      </c>
      <c r="J155" s="3" t="str">
        <f>IF(I155&gt;0,SUM(H$1:H155)-SUM(J$1:J154),"")</f>
        <v/>
      </c>
    </row>
    <row r="156" spans="5:10">
      <c r="E156" t="str">
        <f>IF(D156&gt;0,VLOOKUP(D156,DONNEES!$A$2:$C$300,2,0),"")</f>
        <v/>
      </c>
      <c r="F156" s="3" t="str">
        <f>IF(D156&gt;0,VLOOKUP(D156,DONNEES!$A$2:$C$300,3,0),"")</f>
        <v/>
      </c>
      <c r="H156" s="4" t="str">
        <f t="shared" si="3"/>
        <v/>
      </c>
      <c r="J156" s="3" t="str">
        <f>IF(I156&gt;0,SUM(H$1:H156)-SUM(J$1:J155),"")</f>
        <v/>
      </c>
    </row>
    <row r="157" spans="5:10">
      <c r="E157" t="str">
        <f>IF(D157&gt;0,VLOOKUP(D157,DONNEES!$A$2:$C$300,2,0),"")</f>
        <v/>
      </c>
      <c r="F157" s="3" t="str">
        <f>IF(D157&gt;0,VLOOKUP(D157,DONNEES!$A$2:$C$300,3,0),"")</f>
        <v/>
      </c>
      <c r="H157" s="4" t="str">
        <f t="shared" si="3"/>
        <v/>
      </c>
      <c r="J157" s="3" t="str">
        <f>IF(I157&gt;0,SUM(H$1:H157)-SUM(J$1:J156),"")</f>
        <v/>
      </c>
    </row>
    <row r="158" spans="5:10">
      <c r="E158" t="str">
        <f>IF(D158&gt;0,VLOOKUP(D158,DONNEES!$A$2:$C$300,2,0),"")</f>
        <v/>
      </c>
      <c r="F158" s="3" t="str">
        <f>IF(D158&gt;0,VLOOKUP(D158,DONNEES!$A$2:$C$300,3,0),"")</f>
        <v/>
      </c>
      <c r="H158" s="4" t="str">
        <f t="shared" ref="H158:H221" si="4">IF(G158&gt;0,F158*G158,"")</f>
        <v/>
      </c>
      <c r="J158" s="3" t="str">
        <f>IF(I158&gt;0,SUM(H$1:H158)-SUM(J$1:J157),"")</f>
        <v/>
      </c>
    </row>
    <row r="159" spans="5:10">
      <c r="E159" t="str">
        <f>IF(D159&gt;0,VLOOKUP(D159,DONNEES!$A$2:$C$300,2,0),"")</f>
        <v/>
      </c>
      <c r="F159" s="3" t="str">
        <f>IF(D159&gt;0,VLOOKUP(D159,DONNEES!$A$2:$C$300,3,0),"")</f>
        <v/>
      </c>
      <c r="H159" s="4" t="str">
        <f t="shared" si="4"/>
        <v/>
      </c>
      <c r="J159" s="3" t="str">
        <f>IF(I159&gt;0,SUM(H$1:H159)-SUM(J$1:J158),"")</f>
        <v/>
      </c>
    </row>
    <row r="160" spans="5:10">
      <c r="E160" t="str">
        <f>IF(D160&gt;0,VLOOKUP(D160,DONNEES!$A$2:$C$300,2,0),"")</f>
        <v/>
      </c>
      <c r="F160" s="3" t="str">
        <f>IF(D160&gt;0,VLOOKUP(D160,DONNEES!$A$2:$C$300,3,0),"")</f>
        <v/>
      </c>
      <c r="H160" s="4" t="str">
        <f t="shared" si="4"/>
        <v/>
      </c>
      <c r="J160" s="3" t="str">
        <f>IF(I160&gt;0,SUM(H$1:H160)-SUM(J$1:J159),"")</f>
        <v/>
      </c>
    </row>
    <row r="161" spans="5:10">
      <c r="E161" t="str">
        <f>IF(D161&gt;0,VLOOKUP(D161,DONNEES!$A$2:$C$300,2,0),"")</f>
        <v/>
      </c>
      <c r="F161" s="3" t="str">
        <f>IF(D161&gt;0,VLOOKUP(D161,DONNEES!$A$2:$C$300,3,0),"")</f>
        <v/>
      </c>
      <c r="H161" s="4" t="str">
        <f t="shared" si="4"/>
        <v/>
      </c>
      <c r="J161" s="3" t="str">
        <f>IF(I161&gt;0,SUM(H$1:H161)-SUM(J$1:J160),"")</f>
        <v/>
      </c>
    </row>
    <row r="162" spans="5:10">
      <c r="E162" t="str">
        <f>IF(D162&gt;0,VLOOKUP(D162,DONNEES!$A$2:$C$300,2,0),"")</f>
        <v/>
      </c>
      <c r="F162" s="3" t="str">
        <f>IF(D162&gt;0,VLOOKUP(D162,DONNEES!$A$2:$C$300,3,0),"")</f>
        <v/>
      </c>
      <c r="H162" s="4" t="str">
        <f t="shared" si="4"/>
        <v/>
      </c>
      <c r="J162" s="3" t="str">
        <f>IF(I162&gt;0,SUM(H$1:H162)-SUM(J$1:J161),"")</f>
        <v/>
      </c>
    </row>
    <row r="163" spans="5:10">
      <c r="E163" t="str">
        <f>IF(D163&gt;0,VLOOKUP(D163,DONNEES!$A$2:$C$300,2,0),"")</f>
        <v/>
      </c>
      <c r="F163" s="3" t="str">
        <f>IF(D163&gt;0,VLOOKUP(D163,DONNEES!$A$2:$C$300,3,0),"")</f>
        <v/>
      </c>
      <c r="H163" s="4" t="str">
        <f t="shared" si="4"/>
        <v/>
      </c>
      <c r="J163" s="3" t="str">
        <f>IF(I163&gt;0,SUM(H$1:H163)-SUM(J$1:J162),"")</f>
        <v/>
      </c>
    </row>
    <row r="164" spans="5:10">
      <c r="E164" t="str">
        <f>IF(D164&gt;0,VLOOKUP(D164,DONNEES!$A$2:$C$300,2,0),"")</f>
        <v/>
      </c>
      <c r="F164" s="3" t="str">
        <f>IF(D164&gt;0,VLOOKUP(D164,DONNEES!$A$2:$C$300,3,0),"")</f>
        <v/>
      </c>
      <c r="H164" s="4" t="str">
        <f t="shared" si="4"/>
        <v/>
      </c>
      <c r="J164" s="3" t="str">
        <f>IF(I164&gt;0,SUM(H$1:H164)-SUM(J$1:J163),"")</f>
        <v/>
      </c>
    </row>
    <row r="165" spans="5:10">
      <c r="E165" t="str">
        <f>IF(D165&gt;0,VLOOKUP(D165,DONNEES!$A$2:$C$300,2,0),"")</f>
        <v/>
      </c>
      <c r="F165" s="3" t="str">
        <f>IF(D165&gt;0,VLOOKUP(D165,DONNEES!$A$2:$C$300,3,0),"")</f>
        <v/>
      </c>
      <c r="H165" s="4" t="str">
        <f t="shared" si="4"/>
        <v/>
      </c>
      <c r="J165" s="3" t="str">
        <f>IF(I165&gt;0,SUM(H$1:H165)-SUM(J$1:J164),"")</f>
        <v/>
      </c>
    </row>
    <row r="166" spans="5:10">
      <c r="E166" t="str">
        <f>IF(D166&gt;0,VLOOKUP(D166,DONNEES!$A$2:$C$300,2,0),"")</f>
        <v/>
      </c>
      <c r="F166" s="3" t="str">
        <f>IF(D166&gt;0,VLOOKUP(D166,DONNEES!$A$2:$C$300,3,0),"")</f>
        <v/>
      </c>
      <c r="H166" s="4" t="str">
        <f t="shared" si="4"/>
        <v/>
      </c>
      <c r="J166" s="3" t="str">
        <f>IF(I166&gt;0,SUM(H$1:H166)-SUM(J$1:J165),"")</f>
        <v/>
      </c>
    </row>
    <row r="167" spans="5:10">
      <c r="E167" t="str">
        <f>IF(D167&gt;0,VLOOKUP(D167,DONNEES!$A$2:$C$300,2,0),"")</f>
        <v/>
      </c>
      <c r="F167" s="3" t="str">
        <f>IF(D167&gt;0,VLOOKUP(D167,DONNEES!$A$2:$C$300,3,0),"")</f>
        <v/>
      </c>
      <c r="H167" s="4" t="str">
        <f t="shared" si="4"/>
        <v/>
      </c>
      <c r="J167" s="3" t="str">
        <f>IF(I167&gt;0,SUM(H$1:H167)-SUM(J$1:J166),"")</f>
        <v/>
      </c>
    </row>
    <row r="168" spans="5:10">
      <c r="E168" t="str">
        <f>IF(D168&gt;0,VLOOKUP(D168,DONNEES!$A$2:$C$300,2,0),"")</f>
        <v/>
      </c>
      <c r="F168" s="3" t="str">
        <f>IF(D168&gt;0,VLOOKUP(D168,DONNEES!$A$2:$C$300,3,0),"")</f>
        <v/>
      </c>
      <c r="H168" s="4" t="str">
        <f t="shared" si="4"/>
        <v/>
      </c>
      <c r="J168" s="3" t="str">
        <f>IF(I168&gt;0,SUM(H$1:H168)-SUM(J$1:J167),"")</f>
        <v/>
      </c>
    </row>
    <row r="169" spans="5:10">
      <c r="E169" t="str">
        <f>IF(D169&gt;0,VLOOKUP(D169,DONNEES!$A$2:$C$300,2,0),"")</f>
        <v/>
      </c>
      <c r="F169" s="3" t="str">
        <f>IF(D169&gt;0,VLOOKUP(D169,DONNEES!$A$2:$C$300,3,0),"")</f>
        <v/>
      </c>
      <c r="H169" s="4" t="str">
        <f t="shared" si="4"/>
        <v/>
      </c>
      <c r="J169" s="3" t="str">
        <f>IF(I169&gt;0,SUM(H$1:H169)-SUM(J$1:J168),"")</f>
        <v/>
      </c>
    </row>
    <row r="170" spans="5:10">
      <c r="E170" t="str">
        <f>IF(D170&gt;0,VLOOKUP(D170,DONNEES!$A$2:$C$300,2,0),"")</f>
        <v/>
      </c>
      <c r="F170" s="3" t="str">
        <f>IF(D170&gt;0,VLOOKUP(D170,DONNEES!$A$2:$C$300,3,0),"")</f>
        <v/>
      </c>
      <c r="H170" s="4" t="str">
        <f t="shared" si="4"/>
        <v/>
      </c>
      <c r="J170" s="3" t="str">
        <f>IF(I170&gt;0,SUM(H$1:H170)-SUM(J$1:J169),"")</f>
        <v/>
      </c>
    </row>
    <row r="171" spans="5:10">
      <c r="E171" t="str">
        <f>IF(D171&gt;0,VLOOKUP(D171,DONNEES!$A$2:$C$300,2,0),"")</f>
        <v/>
      </c>
      <c r="F171" s="3" t="str">
        <f>IF(D171&gt;0,VLOOKUP(D171,DONNEES!$A$2:$C$300,3,0),"")</f>
        <v/>
      </c>
      <c r="H171" s="4" t="str">
        <f t="shared" si="4"/>
        <v/>
      </c>
      <c r="J171" s="3" t="str">
        <f>IF(I171&gt;0,SUM(H$1:H171)-SUM(J$1:J170),"")</f>
        <v/>
      </c>
    </row>
    <row r="172" spans="5:10">
      <c r="E172" t="str">
        <f>IF(D172&gt;0,VLOOKUP(D172,DONNEES!$A$2:$C$300,2,0),"")</f>
        <v/>
      </c>
      <c r="F172" s="3" t="str">
        <f>IF(D172&gt;0,VLOOKUP(D172,DONNEES!$A$2:$C$300,3,0),"")</f>
        <v/>
      </c>
      <c r="H172" s="4" t="str">
        <f t="shared" si="4"/>
        <v/>
      </c>
      <c r="J172" s="3" t="str">
        <f>IF(I172&gt;0,SUM(H$1:H172)-SUM(J$1:J171),"")</f>
        <v/>
      </c>
    </row>
    <row r="173" spans="5:10">
      <c r="E173" t="str">
        <f>IF(D173&gt;0,VLOOKUP(D173,DONNEES!$A$2:$C$300,2,0),"")</f>
        <v/>
      </c>
      <c r="F173" s="3" t="str">
        <f>IF(D173&gt;0,VLOOKUP(D173,DONNEES!$A$2:$C$300,3,0),"")</f>
        <v/>
      </c>
      <c r="H173" s="4" t="str">
        <f t="shared" si="4"/>
        <v/>
      </c>
      <c r="J173" s="3" t="str">
        <f>IF(I173&gt;0,SUM(H$1:H173)-SUM(J$1:J172),"")</f>
        <v/>
      </c>
    </row>
    <row r="174" spans="5:10">
      <c r="E174" t="str">
        <f>IF(D174&gt;0,VLOOKUP(D174,DONNEES!$A$2:$C$300,2,0),"")</f>
        <v/>
      </c>
      <c r="F174" s="3" t="str">
        <f>IF(D174&gt;0,VLOOKUP(D174,DONNEES!$A$2:$C$300,3,0),"")</f>
        <v/>
      </c>
      <c r="H174" s="4" t="str">
        <f t="shared" si="4"/>
        <v/>
      </c>
      <c r="J174" s="3" t="str">
        <f>IF(I174&gt;0,SUM(H$1:H174)-SUM(J$1:J173),"")</f>
        <v/>
      </c>
    </row>
    <row r="175" spans="5:10">
      <c r="E175" t="str">
        <f>IF(D175&gt;0,VLOOKUP(D175,DONNEES!$A$2:$C$300,2,0),"")</f>
        <v/>
      </c>
      <c r="F175" s="3" t="str">
        <f>IF(D175&gt;0,VLOOKUP(D175,DONNEES!$A$2:$C$300,3,0),"")</f>
        <v/>
      </c>
      <c r="H175" s="4" t="str">
        <f t="shared" si="4"/>
        <v/>
      </c>
      <c r="J175" s="3" t="str">
        <f>IF(I175&gt;0,SUM(H$1:H175)-SUM(J$1:J174),"")</f>
        <v/>
      </c>
    </row>
    <row r="176" spans="5:10">
      <c r="E176" t="str">
        <f>IF(D176&gt;0,VLOOKUP(D176,DONNEES!$A$2:$C$300,2,0),"")</f>
        <v/>
      </c>
      <c r="F176" s="3" t="str">
        <f>IF(D176&gt;0,VLOOKUP(D176,DONNEES!$A$2:$C$300,3,0),"")</f>
        <v/>
      </c>
      <c r="H176" s="4" t="str">
        <f t="shared" si="4"/>
        <v/>
      </c>
      <c r="J176" s="3" t="str">
        <f>IF(I176&gt;0,SUM(H$1:H176)-SUM(J$1:J175),"")</f>
        <v/>
      </c>
    </row>
    <row r="177" spans="5:10">
      <c r="E177" t="str">
        <f>IF(D177&gt;0,VLOOKUP(D177,DONNEES!$A$2:$C$300,2,0),"")</f>
        <v/>
      </c>
      <c r="F177" s="3" t="str">
        <f>IF(D177&gt;0,VLOOKUP(D177,DONNEES!$A$2:$C$300,3,0),"")</f>
        <v/>
      </c>
      <c r="H177" s="4" t="str">
        <f t="shared" si="4"/>
        <v/>
      </c>
      <c r="J177" s="3" t="str">
        <f>IF(I177&gt;0,SUM(H$1:H177)-SUM(J$1:J176),"")</f>
        <v/>
      </c>
    </row>
    <row r="178" spans="5:10">
      <c r="E178" t="str">
        <f>IF(D178&gt;0,VLOOKUP(D178,DONNEES!$A$2:$C$300,2,0),"")</f>
        <v/>
      </c>
      <c r="F178" s="3" t="str">
        <f>IF(D178&gt;0,VLOOKUP(D178,DONNEES!$A$2:$C$300,3,0),"")</f>
        <v/>
      </c>
      <c r="H178" s="4" t="str">
        <f t="shared" si="4"/>
        <v/>
      </c>
      <c r="J178" s="3" t="str">
        <f>IF(I178&gt;0,SUM(H$1:H178)-SUM(J$1:J177),"")</f>
        <v/>
      </c>
    </row>
    <row r="179" spans="5:10">
      <c r="E179" t="str">
        <f>IF(D179&gt;0,VLOOKUP(D179,DONNEES!$A$2:$C$300,2,0),"")</f>
        <v/>
      </c>
      <c r="F179" s="3" t="str">
        <f>IF(D179&gt;0,VLOOKUP(D179,DONNEES!$A$2:$C$300,3,0),"")</f>
        <v/>
      </c>
      <c r="H179" s="4" t="str">
        <f t="shared" si="4"/>
        <v/>
      </c>
      <c r="J179" s="3" t="str">
        <f>IF(I179&gt;0,SUM(H$1:H179)-SUM(J$1:J178),"")</f>
        <v/>
      </c>
    </row>
    <row r="180" spans="5:10">
      <c r="E180" t="str">
        <f>IF(D180&gt;0,VLOOKUP(D180,DONNEES!$A$2:$C$300,2,0),"")</f>
        <v/>
      </c>
      <c r="F180" s="3" t="str">
        <f>IF(D180&gt;0,VLOOKUP(D180,DONNEES!$A$2:$C$300,3,0),"")</f>
        <v/>
      </c>
      <c r="H180" s="4" t="str">
        <f t="shared" si="4"/>
        <v/>
      </c>
      <c r="J180" s="3" t="str">
        <f>IF(I180&gt;0,SUM(H$1:H180)-SUM(J$1:J179),"")</f>
        <v/>
      </c>
    </row>
    <row r="181" spans="5:10">
      <c r="E181" t="str">
        <f>IF(D181&gt;0,VLOOKUP(D181,DONNEES!$A$2:$C$300,2,0),"")</f>
        <v/>
      </c>
      <c r="F181" s="3" t="str">
        <f>IF(D181&gt;0,VLOOKUP(D181,DONNEES!$A$2:$C$300,3,0),"")</f>
        <v/>
      </c>
      <c r="H181" s="4" t="str">
        <f t="shared" si="4"/>
        <v/>
      </c>
      <c r="J181" s="3" t="str">
        <f>IF(I181&gt;0,SUM(H$1:H181)-SUM(J$1:J180),"")</f>
        <v/>
      </c>
    </row>
    <row r="182" spans="5:10">
      <c r="E182" t="str">
        <f>IF(D182&gt;0,VLOOKUP(D182,DONNEES!$A$2:$C$300,2,0),"")</f>
        <v/>
      </c>
      <c r="F182" s="3" t="str">
        <f>IF(D182&gt;0,VLOOKUP(D182,DONNEES!$A$2:$C$300,3,0),"")</f>
        <v/>
      </c>
      <c r="H182" s="4" t="str">
        <f t="shared" si="4"/>
        <v/>
      </c>
      <c r="J182" s="3" t="str">
        <f>IF(I182&gt;0,SUM(H$1:H182)-SUM(J$1:J181),"")</f>
        <v/>
      </c>
    </row>
    <row r="183" spans="5:10">
      <c r="E183" t="str">
        <f>IF(D183&gt;0,VLOOKUP(D183,DONNEES!$A$2:$C$300,2,0),"")</f>
        <v/>
      </c>
      <c r="F183" s="3" t="str">
        <f>IF(D183&gt;0,VLOOKUP(D183,DONNEES!$A$2:$C$300,3,0),"")</f>
        <v/>
      </c>
      <c r="H183" s="4" t="str">
        <f t="shared" si="4"/>
        <v/>
      </c>
      <c r="J183" s="3" t="str">
        <f>IF(I183&gt;0,SUM(H$1:H183)-SUM(J$1:J182),"")</f>
        <v/>
      </c>
    </row>
    <row r="184" spans="5:10">
      <c r="E184" t="str">
        <f>IF(D184&gt;0,VLOOKUP(D184,DONNEES!$A$2:$C$300,2,0),"")</f>
        <v/>
      </c>
      <c r="F184" s="3" t="str">
        <f>IF(D184&gt;0,VLOOKUP(D184,DONNEES!$A$2:$C$300,3,0),"")</f>
        <v/>
      </c>
      <c r="H184" s="4" t="str">
        <f t="shared" si="4"/>
        <v/>
      </c>
      <c r="J184" s="3" t="str">
        <f>IF(I184&gt;0,SUM(H$1:H184)-SUM(J$1:J183),"")</f>
        <v/>
      </c>
    </row>
    <row r="185" spans="5:10">
      <c r="E185" t="str">
        <f>IF(D185&gt;0,VLOOKUP(D185,DONNEES!$A$2:$C$300,2,0),"")</f>
        <v/>
      </c>
      <c r="F185" s="3" t="str">
        <f>IF(D185&gt;0,VLOOKUP(D185,DONNEES!$A$2:$C$300,3,0),"")</f>
        <v/>
      </c>
      <c r="H185" s="4" t="str">
        <f t="shared" si="4"/>
        <v/>
      </c>
      <c r="J185" s="3" t="str">
        <f>IF(I185&gt;0,SUM(H$1:H185)-SUM(J$1:J184),"")</f>
        <v/>
      </c>
    </row>
    <row r="186" spans="5:10">
      <c r="E186" t="str">
        <f>IF(D186&gt;0,VLOOKUP(D186,DONNEES!$A$2:$C$300,2,0),"")</f>
        <v/>
      </c>
      <c r="F186" s="3" t="str">
        <f>IF(D186&gt;0,VLOOKUP(D186,DONNEES!$A$2:$C$300,3,0),"")</f>
        <v/>
      </c>
      <c r="H186" s="4" t="str">
        <f t="shared" si="4"/>
        <v/>
      </c>
      <c r="J186" s="3" t="str">
        <f>IF(I186&gt;0,SUM(H$1:H186)-SUM(J$1:J185),"")</f>
        <v/>
      </c>
    </row>
    <row r="187" spans="5:10">
      <c r="E187" t="str">
        <f>IF(D187&gt;0,VLOOKUP(D187,DONNEES!$A$2:$C$300,2,0),"")</f>
        <v/>
      </c>
      <c r="F187" s="3" t="str">
        <f>IF(D187&gt;0,VLOOKUP(D187,DONNEES!$A$2:$C$300,3,0),"")</f>
        <v/>
      </c>
      <c r="H187" s="4" t="str">
        <f t="shared" si="4"/>
        <v/>
      </c>
      <c r="J187" s="3" t="str">
        <f>IF(I187&gt;0,SUM(H$1:H187)-SUM(J$1:J186),"")</f>
        <v/>
      </c>
    </row>
    <row r="188" spans="5:10">
      <c r="E188" t="str">
        <f>IF(D188&gt;0,VLOOKUP(D188,DONNEES!$A$2:$C$300,2,0),"")</f>
        <v/>
      </c>
      <c r="F188" s="3" t="str">
        <f>IF(D188&gt;0,VLOOKUP(D188,DONNEES!$A$2:$C$300,3,0),"")</f>
        <v/>
      </c>
      <c r="H188" s="4" t="str">
        <f t="shared" si="4"/>
        <v/>
      </c>
      <c r="J188" s="3" t="str">
        <f>IF(I188&gt;0,SUM(H$1:H188)-SUM(J$1:J187),"")</f>
        <v/>
      </c>
    </row>
    <row r="189" spans="5:10">
      <c r="E189" t="str">
        <f>IF(D189&gt;0,VLOOKUP(D189,DONNEES!$A$2:$C$300,2,0),"")</f>
        <v/>
      </c>
      <c r="F189" s="3" t="str">
        <f>IF(D189&gt;0,VLOOKUP(D189,DONNEES!$A$2:$C$300,3,0),"")</f>
        <v/>
      </c>
      <c r="H189" s="4" t="str">
        <f t="shared" si="4"/>
        <v/>
      </c>
      <c r="J189" s="3" t="str">
        <f>IF(I189&gt;0,SUM(H$1:H189)-SUM(J$1:J188),"")</f>
        <v/>
      </c>
    </row>
    <row r="190" spans="5:10">
      <c r="E190" t="str">
        <f>IF(D190&gt;0,VLOOKUP(D190,DONNEES!$A$2:$C$300,2,0),"")</f>
        <v/>
      </c>
      <c r="F190" s="3" t="str">
        <f>IF(D190&gt;0,VLOOKUP(D190,DONNEES!$A$2:$C$300,3,0),"")</f>
        <v/>
      </c>
      <c r="H190" s="4" t="str">
        <f t="shared" si="4"/>
        <v/>
      </c>
      <c r="J190" s="3" t="str">
        <f>IF(I190&gt;0,SUM(H$1:H190)-SUM(J$1:J189),"")</f>
        <v/>
      </c>
    </row>
    <row r="191" spans="5:10">
      <c r="E191" t="str">
        <f>IF(D191&gt;0,VLOOKUP(D191,DONNEES!$A$2:$C$300,2,0),"")</f>
        <v/>
      </c>
      <c r="F191" s="3" t="str">
        <f>IF(D191&gt;0,VLOOKUP(D191,DONNEES!$A$2:$C$300,3,0),"")</f>
        <v/>
      </c>
      <c r="H191" s="4" t="str">
        <f t="shared" si="4"/>
        <v/>
      </c>
      <c r="J191" s="3" t="str">
        <f>IF(I191&gt;0,SUM(H$1:H191)-SUM(J$1:J190),"")</f>
        <v/>
      </c>
    </row>
    <row r="192" spans="5:10">
      <c r="E192" t="str">
        <f>IF(D192&gt;0,VLOOKUP(D192,DONNEES!$A$2:$C$300,2,0),"")</f>
        <v/>
      </c>
      <c r="F192" s="3" t="str">
        <f>IF(D192&gt;0,VLOOKUP(D192,DONNEES!$A$2:$C$300,3,0),"")</f>
        <v/>
      </c>
      <c r="H192" s="4" t="str">
        <f t="shared" si="4"/>
        <v/>
      </c>
      <c r="J192" s="3" t="str">
        <f>IF(I192&gt;0,SUM(H$1:H192)-SUM(J$1:J191),"")</f>
        <v/>
      </c>
    </row>
    <row r="193" spans="5:10">
      <c r="E193" t="str">
        <f>IF(D193&gt;0,VLOOKUP(D193,DONNEES!$A$2:$C$300,2,0),"")</f>
        <v/>
      </c>
      <c r="F193" s="3" t="str">
        <f>IF(D193&gt;0,VLOOKUP(D193,DONNEES!$A$2:$C$300,3,0),"")</f>
        <v/>
      </c>
      <c r="H193" s="4" t="str">
        <f t="shared" si="4"/>
        <v/>
      </c>
      <c r="J193" s="3" t="str">
        <f>IF(I193&gt;0,SUM(H$1:H193)-SUM(J$1:J192),"")</f>
        <v/>
      </c>
    </row>
    <row r="194" spans="5:10">
      <c r="E194" t="str">
        <f>IF(D194&gt;0,VLOOKUP(D194,DONNEES!$A$2:$C$300,2,0),"")</f>
        <v/>
      </c>
      <c r="F194" s="3" t="str">
        <f>IF(D194&gt;0,VLOOKUP(D194,DONNEES!$A$2:$C$300,3,0),"")</f>
        <v/>
      </c>
      <c r="H194" s="4" t="str">
        <f t="shared" si="4"/>
        <v/>
      </c>
      <c r="J194" s="3" t="str">
        <f>IF(I194&gt;0,SUM(H$1:H194)-SUM(J$1:J193),"")</f>
        <v/>
      </c>
    </row>
    <row r="195" spans="5:10">
      <c r="E195" t="str">
        <f>IF(D195&gt;0,VLOOKUP(D195,DONNEES!$A$2:$C$300,2,0),"")</f>
        <v/>
      </c>
      <c r="F195" s="3" t="str">
        <f>IF(D195&gt;0,VLOOKUP(D195,DONNEES!$A$2:$C$300,3,0),"")</f>
        <v/>
      </c>
      <c r="H195" s="4" t="str">
        <f t="shared" si="4"/>
        <v/>
      </c>
      <c r="J195" s="3" t="str">
        <f>IF(I195&gt;0,SUM(H$1:H195)-SUM(J$1:J194),"")</f>
        <v/>
      </c>
    </row>
    <row r="196" spans="5:10">
      <c r="E196" t="str">
        <f>IF(D196&gt;0,VLOOKUP(D196,DONNEES!$A$2:$C$300,2,0),"")</f>
        <v/>
      </c>
      <c r="F196" s="3" t="str">
        <f>IF(D196&gt;0,VLOOKUP(D196,DONNEES!$A$2:$C$300,3,0),"")</f>
        <v/>
      </c>
      <c r="H196" s="4" t="str">
        <f t="shared" si="4"/>
        <v/>
      </c>
      <c r="J196" s="3" t="str">
        <f>IF(I196&gt;0,SUM(H$1:H196)-SUM(J$1:J195),"")</f>
        <v/>
      </c>
    </row>
    <row r="197" spans="5:10">
      <c r="E197" t="str">
        <f>IF(D197&gt;0,VLOOKUP(D197,DONNEES!$A$2:$C$300,2,0),"")</f>
        <v/>
      </c>
      <c r="F197" s="3" t="str">
        <f>IF(D197&gt;0,VLOOKUP(D197,DONNEES!$A$2:$C$300,3,0),"")</f>
        <v/>
      </c>
      <c r="H197" s="4" t="str">
        <f t="shared" si="4"/>
        <v/>
      </c>
      <c r="J197" s="3" t="str">
        <f>IF(I197&gt;0,SUM(H$1:H197)-SUM(J$1:J196),"")</f>
        <v/>
      </c>
    </row>
    <row r="198" spans="5:10">
      <c r="E198" t="str">
        <f>IF(D198&gt;0,VLOOKUP(D198,DONNEES!$A$2:$C$300,2,0),"")</f>
        <v/>
      </c>
      <c r="F198" s="3" t="str">
        <f>IF(D198&gt;0,VLOOKUP(D198,DONNEES!$A$2:$C$300,3,0),"")</f>
        <v/>
      </c>
      <c r="H198" s="4" t="str">
        <f t="shared" si="4"/>
        <v/>
      </c>
      <c r="J198" s="3" t="str">
        <f>IF(I198&gt;0,SUM(H$1:H198)-SUM(J$1:J197),"")</f>
        <v/>
      </c>
    </row>
    <row r="199" spans="5:10">
      <c r="E199" t="str">
        <f>IF(D199&gt;0,VLOOKUP(D199,DONNEES!$A$2:$C$300,2,0),"")</f>
        <v/>
      </c>
      <c r="F199" s="3" t="str">
        <f>IF(D199&gt;0,VLOOKUP(D199,DONNEES!$A$2:$C$300,3,0),"")</f>
        <v/>
      </c>
      <c r="H199" s="4" t="str">
        <f t="shared" si="4"/>
        <v/>
      </c>
      <c r="J199" s="3" t="str">
        <f>IF(I199&gt;0,SUM(H$1:H199)-SUM(J$1:J198),"")</f>
        <v/>
      </c>
    </row>
    <row r="200" spans="5:10">
      <c r="E200" t="str">
        <f>IF(D200&gt;0,VLOOKUP(D200,DONNEES!$A$2:$C$300,2,0),"")</f>
        <v/>
      </c>
      <c r="F200" s="3" t="str">
        <f>IF(D200&gt;0,VLOOKUP(D200,DONNEES!$A$2:$C$300,3,0),"")</f>
        <v/>
      </c>
      <c r="H200" s="4" t="str">
        <f t="shared" si="4"/>
        <v/>
      </c>
      <c r="J200" s="3" t="str">
        <f>IF(I200&gt;0,SUM(H$1:H200)-SUM(J$1:J199),"")</f>
        <v/>
      </c>
    </row>
    <row r="201" spans="5:10">
      <c r="E201" t="str">
        <f>IF(D201&gt;0,VLOOKUP(D201,DONNEES!$A$2:$C$300,2,0),"")</f>
        <v/>
      </c>
      <c r="F201" s="3" t="str">
        <f>IF(D201&gt;0,VLOOKUP(D201,DONNEES!$A$2:$C$300,3,0),"")</f>
        <v/>
      </c>
      <c r="H201" s="4" t="str">
        <f t="shared" si="4"/>
        <v/>
      </c>
      <c r="J201" s="3" t="str">
        <f>IF(I201&gt;0,SUM(H$1:H201)-SUM(J$1:J200),"")</f>
        <v/>
      </c>
    </row>
    <row r="202" spans="5:10">
      <c r="E202" t="str">
        <f>IF(D202&gt;0,VLOOKUP(D202,DONNEES!$A$2:$C$300,2,0),"")</f>
        <v/>
      </c>
      <c r="F202" s="3" t="str">
        <f>IF(D202&gt;0,VLOOKUP(D202,DONNEES!$A$2:$C$300,3,0),"")</f>
        <v/>
      </c>
      <c r="H202" s="4" t="str">
        <f t="shared" si="4"/>
        <v/>
      </c>
      <c r="J202" s="3" t="str">
        <f>IF(I202&gt;0,SUM(H$1:H202)-SUM(J$1:J201),"")</f>
        <v/>
      </c>
    </row>
    <row r="203" spans="5:10">
      <c r="E203" t="str">
        <f>IF(D203&gt;0,VLOOKUP(D203,DONNEES!$A$2:$C$300,2,0),"")</f>
        <v/>
      </c>
      <c r="F203" s="3" t="str">
        <f>IF(D203&gt;0,VLOOKUP(D203,DONNEES!$A$2:$C$300,3,0),"")</f>
        <v/>
      </c>
      <c r="H203" s="4" t="str">
        <f t="shared" si="4"/>
        <v/>
      </c>
      <c r="J203" s="3" t="str">
        <f>IF(I203&gt;0,SUM(H$1:H203)-SUM(J$1:J202),"")</f>
        <v/>
      </c>
    </row>
    <row r="204" spans="5:10">
      <c r="E204" t="str">
        <f>IF(D204&gt;0,VLOOKUP(D204,DONNEES!$A$2:$C$300,2,0),"")</f>
        <v/>
      </c>
      <c r="F204" s="3" t="str">
        <f>IF(D204&gt;0,VLOOKUP(D204,DONNEES!$A$2:$C$300,3,0),"")</f>
        <v/>
      </c>
      <c r="H204" s="4" t="str">
        <f t="shared" si="4"/>
        <v/>
      </c>
      <c r="J204" s="3" t="str">
        <f>IF(I204&gt;0,SUM(H$1:H204)-SUM(J$1:J203),"")</f>
        <v/>
      </c>
    </row>
    <row r="205" spans="5:10">
      <c r="E205" t="str">
        <f>IF(D205&gt;0,VLOOKUP(D205,DONNEES!$A$2:$C$300,2,0),"")</f>
        <v/>
      </c>
      <c r="F205" s="3" t="str">
        <f>IF(D205&gt;0,VLOOKUP(D205,DONNEES!$A$2:$C$300,3,0),"")</f>
        <v/>
      </c>
      <c r="H205" s="4" t="str">
        <f t="shared" si="4"/>
        <v/>
      </c>
      <c r="J205" s="3" t="str">
        <f>IF(I205&gt;0,SUM(H$1:H205)-SUM(J$1:J204),"")</f>
        <v/>
      </c>
    </row>
    <row r="206" spans="5:10">
      <c r="E206" t="str">
        <f>IF(D206&gt;0,VLOOKUP(D206,DONNEES!$A$2:$C$300,2,0),"")</f>
        <v/>
      </c>
      <c r="F206" s="3" t="str">
        <f>IF(D206&gt;0,VLOOKUP(D206,DONNEES!$A$2:$C$300,3,0),"")</f>
        <v/>
      </c>
      <c r="H206" s="4" t="str">
        <f t="shared" si="4"/>
        <v/>
      </c>
      <c r="J206" s="3" t="str">
        <f>IF(I206&gt;0,SUM(H$1:H206)-SUM(J$1:J205),"")</f>
        <v/>
      </c>
    </row>
    <row r="207" spans="5:10">
      <c r="E207" t="str">
        <f>IF(D207&gt;0,VLOOKUP(D207,DONNEES!$A$2:$C$300,2,0),"")</f>
        <v/>
      </c>
      <c r="F207" s="3" t="str">
        <f>IF(D207&gt;0,VLOOKUP(D207,DONNEES!$A$2:$C$300,3,0),"")</f>
        <v/>
      </c>
      <c r="H207" s="4" t="str">
        <f t="shared" si="4"/>
        <v/>
      </c>
      <c r="J207" s="3" t="str">
        <f>IF(I207&gt;0,SUM(H$1:H207)-SUM(J$1:J206),"")</f>
        <v/>
      </c>
    </row>
    <row r="208" spans="5:10">
      <c r="E208" t="str">
        <f>IF(D208&gt;0,VLOOKUP(D208,DONNEES!$A$2:$C$300,2,0),"")</f>
        <v/>
      </c>
      <c r="F208" s="3" t="str">
        <f>IF(D208&gt;0,VLOOKUP(D208,DONNEES!$A$2:$C$300,3,0),"")</f>
        <v/>
      </c>
      <c r="H208" s="4" t="str">
        <f t="shared" si="4"/>
        <v/>
      </c>
      <c r="J208" s="3" t="str">
        <f>IF(I208&gt;0,SUM(H$1:H208)-SUM(J$1:J207),"")</f>
        <v/>
      </c>
    </row>
    <row r="209" spans="5:10">
      <c r="E209" t="str">
        <f>IF(D209&gt;0,VLOOKUP(D209,DONNEES!$A$2:$C$300,2,0),"")</f>
        <v/>
      </c>
      <c r="F209" s="3" t="str">
        <f>IF(D209&gt;0,VLOOKUP(D209,DONNEES!$A$2:$C$300,3,0),"")</f>
        <v/>
      </c>
      <c r="H209" s="4" t="str">
        <f t="shared" si="4"/>
        <v/>
      </c>
      <c r="J209" s="3" t="str">
        <f>IF(I209&gt;0,SUM(H$1:H209)-SUM(J$1:J208),"")</f>
        <v/>
      </c>
    </row>
    <row r="210" spans="5:10">
      <c r="E210" t="str">
        <f>IF(D210&gt;0,VLOOKUP(D210,DONNEES!$A$2:$C$300,2,0),"")</f>
        <v/>
      </c>
      <c r="F210" s="3" t="str">
        <f>IF(D210&gt;0,VLOOKUP(D210,DONNEES!$A$2:$C$300,3,0),"")</f>
        <v/>
      </c>
      <c r="H210" s="4" t="str">
        <f t="shared" si="4"/>
        <v/>
      </c>
      <c r="J210" s="3" t="str">
        <f>IF(I210&gt;0,SUM(H$1:H210)-SUM(J$1:J209),"")</f>
        <v/>
      </c>
    </row>
    <row r="211" spans="5:10">
      <c r="E211" t="str">
        <f>IF(D211&gt;0,VLOOKUP(D211,DONNEES!$A$2:$C$300,2,0),"")</f>
        <v/>
      </c>
      <c r="F211" s="3" t="str">
        <f>IF(D211&gt;0,VLOOKUP(D211,DONNEES!$A$2:$C$300,3,0),"")</f>
        <v/>
      </c>
      <c r="H211" s="4" t="str">
        <f t="shared" si="4"/>
        <v/>
      </c>
      <c r="J211" s="3" t="str">
        <f>IF(I211&gt;0,SUM(H$1:H211)-SUM(J$1:J210),"")</f>
        <v/>
      </c>
    </row>
    <row r="212" spans="5:10">
      <c r="E212" t="str">
        <f>IF(D212&gt;0,VLOOKUP(D212,DONNEES!$A$2:$C$300,2,0),"")</f>
        <v/>
      </c>
      <c r="F212" s="3" t="str">
        <f>IF(D212&gt;0,VLOOKUP(D212,DONNEES!$A$2:$C$300,3,0),"")</f>
        <v/>
      </c>
      <c r="H212" s="4" t="str">
        <f t="shared" si="4"/>
        <v/>
      </c>
      <c r="J212" s="3" t="str">
        <f>IF(I212&gt;0,SUM(H$1:H212)-SUM(J$1:J211),"")</f>
        <v/>
      </c>
    </row>
    <row r="213" spans="5:10">
      <c r="E213" t="str">
        <f>IF(D213&gt;0,VLOOKUP(D213,DONNEES!$A$2:$C$300,2,0),"")</f>
        <v/>
      </c>
      <c r="F213" s="3" t="str">
        <f>IF(D213&gt;0,VLOOKUP(D213,DONNEES!$A$2:$C$300,3,0),"")</f>
        <v/>
      </c>
      <c r="H213" s="4" t="str">
        <f t="shared" si="4"/>
        <v/>
      </c>
      <c r="J213" s="3" t="str">
        <f>IF(I213&gt;0,SUM(H$1:H213)-SUM(J$1:J212),"")</f>
        <v/>
      </c>
    </row>
    <row r="214" spans="5:10">
      <c r="E214" t="str">
        <f>IF(D214&gt;0,VLOOKUP(D214,DONNEES!$A$2:$C$300,2,0),"")</f>
        <v/>
      </c>
      <c r="F214" s="3" t="str">
        <f>IF(D214&gt;0,VLOOKUP(D214,DONNEES!$A$2:$C$300,3,0),"")</f>
        <v/>
      </c>
      <c r="H214" s="4" t="str">
        <f t="shared" si="4"/>
        <v/>
      </c>
      <c r="J214" s="3" t="str">
        <f>IF(I214&gt;0,SUM(H$1:H214)-SUM(J$1:J213),"")</f>
        <v/>
      </c>
    </row>
    <row r="215" spans="5:10">
      <c r="E215" t="str">
        <f>IF(D215&gt;0,VLOOKUP(D215,DONNEES!$A$2:$C$300,2,0),"")</f>
        <v/>
      </c>
      <c r="F215" s="3" t="str">
        <f>IF(D215&gt;0,VLOOKUP(D215,DONNEES!$A$2:$C$300,3,0),"")</f>
        <v/>
      </c>
      <c r="H215" s="4" t="str">
        <f t="shared" si="4"/>
        <v/>
      </c>
      <c r="J215" s="3" t="str">
        <f>IF(I215&gt;0,SUM(H$1:H215)-SUM(J$1:J214),"")</f>
        <v/>
      </c>
    </row>
    <row r="216" spans="5:10">
      <c r="E216" t="str">
        <f>IF(D216&gt;0,VLOOKUP(D216,DONNEES!$A$2:$C$300,2,0),"")</f>
        <v/>
      </c>
      <c r="F216" s="3" t="str">
        <f>IF(D216&gt;0,VLOOKUP(D216,DONNEES!$A$2:$C$300,3,0),"")</f>
        <v/>
      </c>
      <c r="H216" s="4" t="str">
        <f t="shared" si="4"/>
        <v/>
      </c>
      <c r="J216" s="3" t="str">
        <f>IF(I216&gt;0,SUM(H$1:H216)-SUM(J$1:J215),"")</f>
        <v/>
      </c>
    </row>
    <row r="217" spans="5:10">
      <c r="E217" t="str">
        <f>IF(D217&gt;0,VLOOKUP(D217,DONNEES!$A$2:$C$300,2,0),"")</f>
        <v/>
      </c>
      <c r="F217" s="3" t="str">
        <f>IF(D217&gt;0,VLOOKUP(D217,DONNEES!$A$2:$C$300,3,0),"")</f>
        <v/>
      </c>
      <c r="H217" s="4" t="str">
        <f t="shared" si="4"/>
        <v/>
      </c>
      <c r="J217" s="3" t="str">
        <f>IF(I217&gt;0,SUM(H$1:H217)-SUM(J$1:J216),"")</f>
        <v/>
      </c>
    </row>
    <row r="218" spans="5:10">
      <c r="E218" t="str">
        <f>IF(D218&gt;0,VLOOKUP(D218,DONNEES!$A$2:$C$300,2,0),"")</f>
        <v/>
      </c>
      <c r="F218" s="3" t="str">
        <f>IF(D218&gt;0,VLOOKUP(D218,DONNEES!$A$2:$C$300,3,0),"")</f>
        <v/>
      </c>
      <c r="H218" s="4" t="str">
        <f t="shared" si="4"/>
        <v/>
      </c>
      <c r="J218" s="3" t="str">
        <f>IF(I218&gt;0,SUM(H$1:H218)-SUM(J$1:J217),"")</f>
        <v/>
      </c>
    </row>
    <row r="219" spans="5:10">
      <c r="E219" t="str">
        <f>IF(D219&gt;0,VLOOKUP(D219,DONNEES!$A$2:$C$300,2,0),"")</f>
        <v/>
      </c>
      <c r="F219" s="3" t="str">
        <f>IF(D219&gt;0,VLOOKUP(D219,DONNEES!$A$2:$C$300,3,0),"")</f>
        <v/>
      </c>
      <c r="H219" s="4" t="str">
        <f t="shared" si="4"/>
        <v/>
      </c>
      <c r="J219" s="3" t="str">
        <f>IF(I219&gt;0,SUM(H$1:H219)-SUM(J$1:J218),"")</f>
        <v/>
      </c>
    </row>
    <row r="220" spans="5:10">
      <c r="E220" t="str">
        <f>IF(D220&gt;0,VLOOKUP(D220,DONNEES!$A$2:$C$300,2,0),"")</f>
        <v/>
      </c>
      <c r="F220" s="3" t="str">
        <f>IF(D220&gt;0,VLOOKUP(D220,DONNEES!$A$2:$C$300,3,0),"")</f>
        <v/>
      </c>
      <c r="H220" s="4" t="str">
        <f t="shared" si="4"/>
        <v/>
      </c>
      <c r="J220" s="3" t="str">
        <f>IF(I220&gt;0,SUM(H$1:H220)-SUM(J$1:J219),"")</f>
        <v/>
      </c>
    </row>
    <row r="221" spans="5:10">
      <c r="E221" t="str">
        <f>IF(D221&gt;0,VLOOKUP(D221,DONNEES!$A$2:$C$300,2,0),"")</f>
        <v/>
      </c>
      <c r="F221" s="3" t="str">
        <f>IF(D221&gt;0,VLOOKUP(D221,DONNEES!$A$2:$C$300,3,0),"")</f>
        <v/>
      </c>
      <c r="H221" s="4" t="str">
        <f t="shared" si="4"/>
        <v/>
      </c>
      <c r="J221" s="3" t="str">
        <f>IF(I221&gt;0,SUM(H$1:H221)-SUM(J$1:J220),"")</f>
        <v/>
      </c>
    </row>
    <row r="222" spans="5:10">
      <c r="E222" t="str">
        <f>IF(D222&gt;0,VLOOKUP(D222,DONNEES!$A$2:$C$300,2,0),"")</f>
        <v/>
      </c>
      <c r="F222" s="3" t="str">
        <f>IF(D222&gt;0,VLOOKUP(D222,DONNEES!$A$2:$C$300,3,0),"")</f>
        <v/>
      </c>
      <c r="H222" s="4" t="str">
        <f t="shared" ref="H222:H285" si="5">IF(G222&gt;0,F222*G222,"")</f>
        <v/>
      </c>
      <c r="J222" s="3" t="str">
        <f>IF(I222&gt;0,SUM(H$1:H222)-SUM(J$1:J221),"")</f>
        <v/>
      </c>
    </row>
    <row r="223" spans="5:10">
      <c r="E223" t="str">
        <f>IF(D223&gt;0,VLOOKUP(D223,DONNEES!$A$2:$C$300,2,0),"")</f>
        <v/>
      </c>
      <c r="F223" s="3" t="str">
        <f>IF(D223&gt;0,VLOOKUP(D223,DONNEES!$A$2:$C$300,3,0),"")</f>
        <v/>
      </c>
      <c r="H223" s="4" t="str">
        <f t="shared" si="5"/>
        <v/>
      </c>
      <c r="J223" s="3" t="str">
        <f>IF(I223&gt;0,SUM(H$1:H223)-SUM(J$1:J222),"")</f>
        <v/>
      </c>
    </row>
    <row r="224" spans="5:10">
      <c r="E224" t="str">
        <f>IF(D224&gt;0,VLOOKUP(D224,DONNEES!$A$2:$C$300,2,0),"")</f>
        <v/>
      </c>
      <c r="F224" s="3" t="str">
        <f>IF(D224&gt;0,VLOOKUP(D224,DONNEES!$A$2:$C$300,3,0),"")</f>
        <v/>
      </c>
      <c r="H224" s="4" t="str">
        <f t="shared" si="5"/>
        <v/>
      </c>
      <c r="J224" s="3" t="str">
        <f>IF(I224&gt;0,SUM(H$1:H224)-SUM(J$1:J223),"")</f>
        <v/>
      </c>
    </row>
    <row r="225" spans="5:10">
      <c r="E225" t="str">
        <f>IF(D225&gt;0,VLOOKUP(D225,DONNEES!$A$2:$C$300,2,0),"")</f>
        <v/>
      </c>
      <c r="F225" s="3" t="str">
        <f>IF(D225&gt;0,VLOOKUP(D225,DONNEES!$A$2:$C$300,3,0),"")</f>
        <v/>
      </c>
      <c r="H225" s="4" t="str">
        <f t="shared" si="5"/>
        <v/>
      </c>
      <c r="J225" s="3" t="str">
        <f>IF(I225&gt;0,SUM(H$1:H225)-SUM(J$1:J224),"")</f>
        <v/>
      </c>
    </row>
    <row r="226" spans="5:10">
      <c r="E226" t="str">
        <f>IF(D226&gt;0,VLOOKUP(D226,DONNEES!$A$2:$C$300,2,0),"")</f>
        <v/>
      </c>
      <c r="F226" s="3" t="str">
        <f>IF(D226&gt;0,VLOOKUP(D226,DONNEES!$A$2:$C$300,3,0),"")</f>
        <v/>
      </c>
      <c r="H226" s="4" t="str">
        <f t="shared" si="5"/>
        <v/>
      </c>
      <c r="J226" s="3" t="str">
        <f>IF(I226&gt;0,SUM(H$1:H226)-SUM(J$1:J225),"")</f>
        <v/>
      </c>
    </row>
    <row r="227" spans="5:10">
      <c r="E227" t="str">
        <f>IF(D227&gt;0,VLOOKUP(D227,DONNEES!$A$2:$C$300,2,0),"")</f>
        <v/>
      </c>
      <c r="F227" s="3" t="str">
        <f>IF(D227&gt;0,VLOOKUP(D227,DONNEES!$A$2:$C$300,3,0),"")</f>
        <v/>
      </c>
      <c r="H227" s="4" t="str">
        <f t="shared" si="5"/>
        <v/>
      </c>
      <c r="J227" s="3" t="str">
        <f>IF(I227&gt;0,SUM(H$1:H227)-SUM(J$1:J226),"")</f>
        <v/>
      </c>
    </row>
    <row r="228" spans="5:10">
      <c r="E228" t="str">
        <f>IF(D228&gt;0,VLOOKUP(D228,DONNEES!$A$2:$C$300,2,0),"")</f>
        <v/>
      </c>
      <c r="F228" s="3" t="str">
        <f>IF(D228&gt;0,VLOOKUP(D228,DONNEES!$A$2:$C$300,3,0),"")</f>
        <v/>
      </c>
      <c r="H228" s="4" t="str">
        <f t="shared" si="5"/>
        <v/>
      </c>
      <c r="J228" s="3" t="str">
        <f>IF(I228&gt;0,SUM(H$1:H228)-SUM(J$1:J227),"")</f>
        <v/>
      </c>
    </row>
    <row r="229" spans="5:10">
      <c r="E229" t="str">
        <f>IF(D229&gt;0,VLOOKUP(D229,DONNEES!$A$2:$C$300,2,0),"")</f>
        <v/>
      </c>
      <c r="F229" s="3" t="str">
        <f>IF(D229&gt;0,VLOOKUP(D229,DONNEES!$A$2:$C$300,3,0),"")</f>
        <v/>
      </c>
      <c r="H229" s="4" t="str">
        <f t="shared" si="5"/>
        <v/>
      </c>
      <c r="J229" s="3" t="str">
        <f>IF(I229&gt;0,SUM(H$1:H229)-SUM(J$1:J228),"")</f>
        <v/>
      </c>
    </row>
    <row r="230" spans="5:10">
      <c r="E230" t="str">
        <f>IF(D230&gt;0,VLOOKUP(D230,DONNEES!$A$2:$C$300,2,0),"")</f>
        <v/>
      </c>
      <c r="F230" s="3" t="str">
        <f>IF(D230&gt;0,VLOOKUP(D230,DONNEES!$A$2:$C$300,3,0),"")</f>
        <v/>
      </c>
      <c r="H230" s="4" t="str">
        <f t="shared" si="5"/>
        <v/>
      </c>
      <c r="J230" s="3" t="str">
        <f>IF(I230&gt;0,SUM(H$1:H230)-SUM(J$1:J229),"")</f>
        <v/>
      </c>
    </row>
    <row r="231" spans="5:10">
      <c r="E231" t="str">
        <f>IF(D231&gt;0,VLOOKUP(D231,DONNEES!$A$2:$C$300,2,0),"")</f>
        <v/>
      </c>
      <c r="F231" s="3" t="str">
        <f>IF(D231&gt;0,VLOOKUP(D231,DONNEES!$A$2:$C$300,3,0),"")</f>
        <v/>
      </c>
      <c r="H231" s="4" t="str">
        <f t="shared" si="5"/>
        <v/>
      </c>
      <c r="J231" s="3" t="str">
        <f>IF(I231&gt;0,SUM(H$1:H231)-SUM(J$1:J230),"")</f>
        <v/>
      </c>
    </row>
    <row r="232" spans="5:10">
      <c r="E232" t="str">
        <f>IF(D232&gt;0,VLOOKUP(D232,DONNEES!$A$2:$C$300,2,0),"")</f>
        <v/>
      </c>
      <c r="F232" s="3" t="str">
        <f>IF(D232&gt;0,VLOOKUP(D232,DONNEES!$A$2:$C$300,3,0),"")</f>
        <v/>
      </c>
      <c r="H232" s="4" t="str">
        <f t="shared" si="5"/>
        <v/>
      </c>
      <c r="J232" s="3" t="str">
        <f>IF(I232&gt;0,SUM(H$1:H232)-SUM(J$1:J231),"")</f>
        <v/>
      </c>
    </row>
    <row r="233" spans="5:10">
      <c r="E233" t="str">
        <f>IF(D233&gt;0,VLOOKUP(D233,DONNEES!$A$2:$C$300,2,0),"")</f>
        <v/>
      </c>
      <c r="F233" s="3" t="str">
        <f>IF(D233&gt;0,VLOOKUP(D233,DONNEES!$A$2:$C$300,3,0),"")</f>
        <v/>
      </c>
      <c r="H233" s="4" t="str">
        <f t="shared" si="5"/>
        <v/>
      </c>
      <c r="J233" s="3" t="str">
        <f>IF(I233&gt;0,SUM(H$1:H233)-SUM(J$1:J232),"")</f>
        <v/>
      </c>
    </row>
    <row r="234" spans="5:10">
      <c r="E234" t="str">
        <f>IF(D234&gt;0,VLOOKUP(D234,DONNEES!$A$2:$C$300,2,0),"")</f>
        <v/>
      </c>
      <c r="F234" s="3" t="str">
        <f>IF(D234&gt;0,VLOOKUP(D234,DONNEES!$A$2:$C$300,3,0),"")</f>
        <v/>
      </c>
      <c r="H234" s="4" t="str">
        <f t="shared" si="5"/>
        <v/>
      </c>
      <c r="J234" s="3" t="str">
        <f>IF(I234&gt;0,SUM(H$1:H234)-SUM(J$1:J233),"")</f>
        <v/>
      </c>
    </row>
    <row r="235" spans="5:10">
      <c r="E235" t="str">
        <f>IF(D235&gt;0,VLOOKUP(D235,DONNEES!$A$2:$C$300,2,0),"")</f>
        <v/>
      </c>
      <c r="F235" s="3" t="str">
        <f>IF(D235&gt;0,VLOOKUP(D235,DONNEES!$A$2:$C$300,3,0),"")</f>
        <v/>
      </c>
      <c r="H235" s="4" t="str">
        <f t="shared" si="5"/>
        <v/>
      </c>
      <c r="J235" s="3" t="str">
        <f>IF(I235&gt;0,SUM(H$1:H235)-SUM(J$1:J234),"")</f>
        <v/>
      </c>
    </row>
    <row r="236" spans="5:10">
      <c r="E236" t="str">
        <f>IF(D236&gt;0,VLOOKUP(D236,DONNEES!$A$2:$C$300,2,0),"")</f>
        <v/>
      </c>
      <c r="F236" s="3" t="str">
        <f>IF(D236&gt;0,VLOOKUP(D236,DONNEES!$A$2:$C$300,3,0),"")</f>
        <v/>
      </c>
      <c r="H236" s="4" t="str">
        <f t="shared" si="5"/>
        <v/>
      </c>
      <c r="J236" s="3" t="str">
        <f>IF(I236&gt;0,SUM(H$1:H236)-SUM(J$1:J235),"")</f>
        <v/>
      </c>
    </row>
    <row r="237" spans="5:10">
      <c r="E237" t="str">
        <f>IF(D237&gt;0,VLOOKUP(D237,DONNEES!$A$2:$C$300,2,0),"")</f>
        <v/>
      </c>
      <c r="F237" s="3" t="str">
        <f>IF(D237&gt;0,VLOOKUP(D237,DONNEES!$A$2:$C$300,3,0),"")</f>
        <v/>
      </c>
      <c r="H237" s="4" t="str">
        <f t="shared" si="5"/>
        <v/>
      </c>
      <c r="J237" s="3" t="str">
        <f>IF(I237&gt;0,SUM(H$1:H237)-SUM(J$1:J236),"")</f>
        <v/>
      </c>
    </row>
    <row r="238" spans="5:10">
      <c r="E238" t="str">
        <f>IF(D238&gt;0,VLOOKUP(D238,DONNEES!$A$2:$C$300,2,0),"")</f>
        <v/>
      </c>
      <c r="F238" s="3" t="str">
        <f>IF(D238&gt;0,VLOOKUP(D238,DONNEES!$A$2:$C$300,3,0),"")</f>
        <v/>
      </c>
      <c r="H238" s="4" t="str">
        <f t="shared" si="5"/>
        <v/>
      </c>
      <c r="J238" s="3" t="str">
        <f>IF(I238&gt;0,SUM(H$1:H238)-SUM(J$1:J237),"")</f>
        <v/>
      </c>
    </row>
    <row r="239" spans="5:10">
      <c r="E239" t="str">
        <f>IF(D239&gt;0,VLOOKUP(D239,DONNEES!$A$2:$C$300,2,0),"")</f>
        <v/>
      </c>
      <c r="F239" s="3" t="str">
        <f>IF(D239&gt;0,VLOOKUP(D239,DONNEES!$A$2:$C$300,3,0),"")</f>
        <v/>
      </c>
      <c r="H239" s="4" t="str">
        <f t="shared" si="5"/>
        <v/>
      </c>
      <c r="J239" s="3" t="str">
        <f>IF(I239&gt;0,SUM(H$1:H239)-SUM(J$1:J238),"")</f>
        <v/>
      </c>
    </row>
    <row r="240" spans="5:10">
      <c r="E240" t="str">
        <f>IF(D240&gt;0,VLOOKUP(D240,DONNEES!$A$2:$C$300,2,0),"")</f>
        <v/>
      </c>
      <c r="F240" s="3" t="str">
        <f>IF(D240&gt;0,VLOOKUP(D240,DONNEES!$A$2:$C$300,3,0),"")</f>
        <v/>
      </c>
      <c r="H240" s="4" t="str">
        <f t="shared" si="5"/>
        <v/>
      </c>
      <c r="J240" s="3" t="str">
        <f>IF(I240&gt;0,SUM(H$1:H240)-SUM(J$1:J239),"")</f>
        <v/>
      </c>
    </row>
    <row r="241" spans="5:10">
      <c r="E241" t="str">
        <f>IF(D241&gt;0,VLOOKUP(D241,DONNEES!$A$2:$C$300,2,0),"")</f>
        <v/>
      </c>
      <c r="F241" s="3" t="str">
        <f>IF(D241&gt;0,VLOOKUP(D241,DONNEES!$A$2:$C$300,3,0),"")</f>
        <v/>
      </c>
      <c r="H241" s="4" t="str">
        <f t="shared" si="5"/>
        <v/>
      </c>
      <c r="J241" s="3" t="str">
        <f>IF(I241&gt;0,SUM(H$1:H241)-SUM(J$1:J240),"")</f>
        <v/>
      </c>
    </row>
    <row r="242" spans="5:10">
      <c r="E242" t="str">
        <f>IF(D242&gt;0,VLOOKUP(D242,DONNEES!$A$2:$C$300,2,0),"")</f>
        <v/>
      </c>
      <c r="F242" s="3" t="str">
        <f>IF(D242&gt;0,VLOOKUP(D242,DONNEES!$A$2:$C$300,3,0),"")</f>
        <v/>
      </c>
      <c r="H242" s="4" t="str">
        <f t="shared" si="5"/>
        <v/>
      </c>
      <c r="J242" s="3" t="str">
        <f>IF(I242&gt;0,SUM(H$1:H242)-SUM(J$1:J241),"")</f>
        <v/>
      </c>
    </row>
    <row r="243" spans="5:10">
      <c r="E243" t="str">
        <f>IF(D243&gt;0,VLOOKUP(D243,DONNEES!$A$2:$C$300,2,0),"")</f>
        <v/>
      </c>
      <c r="F243" s="3" t="str">
        <f>IF(D243&gt;0,VLOOKUP(D243,DONNEES!$A$2:$C$300,3,0),"")</f>
        <v/>
      </c>
      <c r="H243" s="4" t="str">
        <f t="shared" si="5"/>
        <v/>
      </c>
      <c r="J243" s="3" t="str">
        <f>IF(I243&gt;0,SUM(H$1:H243)-SUM(J$1:J242),"")</f>
        <v/>
      </c>
    </row>
    <row r="244" spans="5:10">
      <c r="E244" t="str">
        <f>IF(D244&gt;0,VLOOKUP(D244,DONNEES!$A$2:$C$300,2,0),"")</f>
        <v/>
      </c>
      <c r="F244" s="3" t="str">
        <f>IF(D244&gt;0,VLOOKUP(D244,DONNEES!$A$2:$C$300,3,0),"")</f>
        <v/>
      </c>
      <c r="H244" s="4" t="str">
        <f t="shared" si="5"/>
        <v/>
      </c>
      <c r="J244" s="3" t="str">
        <f>IF(I244&gt;0,SUM(H$1:H244)-SUM(J$1:J243),"")</f>
        <v/>
      </c>
    </row>
    <row r="245" spans="5:10">
      <c r="E245" t="str">
        <f>IF(D245&gt;0,VLOOKUP(D245,DONNEES!$A$2:$C$300,2,0),"")</f>
        <v/>
      </c>
      <c r="F245" s="3" t="str">
        <f>IF(D245&gt;0,VLOOKUP(D245,DONNEES!$A$2:$C$300,3,0),"")</f>
        <v/>
      </c>
      <c r="H245" s="4" t="str">
        <f t="shared" si="5"/>
        <v/>
      </c>
      <c r="J245" s="3" t="str">
        <f>IF(I245&gt;0,SUM(H$1:H245)-SUM(J$1:J244),"")</f>
        <v/>
      </c>
    </row>
    <row r="246" spans="5:10">
      <c r="E246" t="str">
        <f>IF(D246&gt;0,VLOOKUP(D246,DONNEES!$A$2:$C$300,2,0),"")</f>
        <v/>
      </c>
      <c r="F246" s="3" t="str">
        <f>IF(D246&gt;0,VLOOKUP(D246,DONNEES!$A$2:$C$300,3,0),"")</f>
        <v/>
      </c>
      <c r="H246" s="4" t="str">
        <f t="shared" si="5"/>
        <v/>
      </c>
      <c r="J246" s="3" t="str">
        <f>IF(I246&gt;0,SUM(H$1:H246)-SUM(J$1:J245),"")</f>
        <v/>
      </c>
    </row>
    <row r="247" spans="5:10">
      <c r="E247" t="str">
        <f>IF(D247&gt;0,VLOOKUP(D247,DONNEES!$A$2:$C$300,2,0),"")</f>
        <v/>
      </c>
      <c r="F247" s="3" t="str">
        <f>IF(D247&gt;0,VLOOKUP(D247,DONNEES!$A$2:$C$300,3,0),"")</f>
        <v/>
      </c>
      <c r="H247" s="4" t="str">
        <f t="shared" si="5"/>
        <v/>
      </c>
      <c r="J247" s="3" t="str">
        <f>IF(I247&gt;0,SUM(H$1:H247)-SUM(J$1:J246),"")</f>
        <v/>
      </c>
    </row>
    <row r="248" spans="5:10">
      <c r="E248" t="str">
        <f>IF(D248&gt;0,VLOOKUP(D248,DONNEES!$A$2:$C$300,2,0),"")</f>
        <v/>
      </c>
      <c r="F248" s="3" t="str">
        <f>IF(D248&gt;0,VLOOKUP(D248,DONNEES!$A$2:$C$300,3,0),"")</f>
        <v/>
      </c>
      <c r="H248" s="4" t="str">
        <f t="shared" si="5"/>
        <v/>
      </c>
      <c r="J248" s="3" t="str">
        <f>IF(I248&gt;0,SUM(H$1:H248)-SUM(J$1:J247),"")</f>
        <v/>
      </c>
    </row>
    <row r="249" spans="5:10">
      <c r="E249" t="str">
        <f>IF(D249&gt;0,VLOOKUP(D249,DONNEES!$A$2:$C$300,2,0),"")</f>
        <v/>
      </c>
      <c r="F249" s="3" t="str">
        <f>IF(D249&gt;0,VLOOKUP(D249,DONNEES!$A$2:$C$300,3,0),"")</f>
        <v/>
      </c>
      <c r="H249" s="4" t="str">
        <f t="shared" si="5"/>
        <v/>
      </c>
      <c r="J249" s="3" t="str">
        <f>IF(I249&gt;0,SUM(H$1:H249)-SUM(J$1:J248),"")</f>
        <v/>
      </c>
    </row>
    <row r="250" spans="5:10">
      <c r="E250" t="str">
        <f>IF(D250&gt;0,VLOOKUP(D250,DONNEES!$A$2:$C$300,2,0),"")</f>
        <v/>
      </c>
      <c r="F250" s="3" t="str">
        <f>IF(D250&gt;0,VLOOKUP(D250,DONNEES!$A$2:$C$300,3,0),"")</f>
        <v/>
      </c>
      <c r="H250" s="4" t="str">
        <f t="shared" si="5"/>
        <v/>
      </c>
      <c r="J250" s="3" t="str">
        <f>IF(I250&gt;0,SUM(H$1:H250)-SUM(J$1:J249),"")</f>
        <v/>
      </c>
    </row>
    <row r="251" spans="5:10">
      <c r="E251" t="str">
        <f>IF(D251&gt;0,VLOOKUP(D251,DONNEES!$A$2:$C$300,2,0),"")</f>
        <v/>
      </c>
      <c r="F251" s="3" t="str">
        <f>IF(D251&gt;0,VLOOKUP(D251,DONNEES!$A$2:$C$300,3,0),"")</f>
        <v/>
      </c>
      <c r="H251" s="4" t="str">
        <f t="shared" si="5"/>
        <v/>
      </c>
      <c r="J251" s="3" t="str">
        <f>IF(I251&gt;0,SUM(H$1:H251)-SUM(J$1:J250),"")</f>
        <v/>
      </c>
    </row>
    <row r="252" spans="5:10">
      <c r="E252" t="str">
        <f>IF(D252&gt;0,VLOOKUP(D252,DONNEES!$A$2:$C$300,2,0),"")</f>
        <v/>
      </c>
      <c r="F252" s="3" t="str">
        <f>IF(D252&gt;0,VLOOKUP(D252,DONNEES!$A$2:$C$300,3,0),"")</f>
        <v/>
      </c>
      <c r="H252" s="4" t="str">
        <f t="shared" si="5"/>
        <v/>
      </c>
      <c r="J252" s="3" t="str">
        <f>IF(I252&gt;0,SUM(H$1:H252)-SUM(J$1:J251),"")</f>
        <v/>
      </c>
    </row>
    <row r="253" spans="5:10">
      <c r="E253" t="str">
        <f>IF(D253&gt;0,VLOOKUP(D253,DONNEES!$A$2:$C$300,2,0),"")</f>
        <v/>
      </c>
      <c r="F253" s="3" t="str">
        <f>IF(D253&gt;0,VLOOKUP(D253,DONNEES!$A$2:$C$300,3,0),"")</f>
        <v/>
      </c>
      <c r="H253" s="4" t="str">
        <f t="shared" si="5"/>
        <v/>
      </c>
      <c r="J253" s="3" t="str">
        <f>IF(I253&gt;0,SUM(H$1:H253)-SUM(J$1:J252),"")</f>
        <v/>
      </c>
    </row>
    <row r="254" spans="5:10">
      <c r="E254" t="str">
        <f>IF(D254&gt;0,VLOOKUP(D254,DONNEES!$A$2:$C$300,2,0),"")</f>
        <v/>
      </c>
      <c r="F254" s="3" t="str">
        <f>IF(D254&gt;0,VLOOKUP(D254,DONNEES!$A$2:$C$300,3,0),"")</f>
        <v/>
      </c>
      <c r="H254" s="4" t="str">
        <f t="shared" si="5"/>
        <v/>
      </c>
      <c r="J254" s="3" t="str">
        <f>IF(I254&gt;0,SUM(H$1:H254)-SUM(J$1:J253),"")</f>
        <v/>
      </c>
    </row>
    <row r="255" spans="5:10">
      <c r="E255" t="str">
        <f>IF(D255&gt;0,VLOOKUP(D255,DONNEES!$A$2:$C$300,2,0),"")</f>
        <v/>
      </c>
      <c r="F255" s="3" t="str">
        <f>IF(D255&gt;0,VLOOKUP(D255,DONNEES!$A$2:$C$300,3,0),"")</f>
        <v/>
      </c>
      <c r="H255" s="4" t="str">
        <f t="shared" si="5"/>
        <v/>
      </c>
      <c r="J255" s="3" t="str">
        <f>IF(I255&gt;0,SUM(H$1:H255)-SUM(J$1:J254),"")</f>
        <v/>
      </c>
    </row>
    <row r="256" spans="5:10">
      <c r="E256" t="str">
        <f>IF(D256&gt;0,VLOOKUP(D256,DONNEES!$A$2:$C$300,2,0),"")</f>
        <v/>
      </c>
      <c r="F256" s="3" t="str">
        <f>IF(D256&gt;0,VLOOKUP(D256,DONNEES!$A$2:$C$300,3,0),"")</f>
        <v/>
      </c>
      <c r="H256" s="4" t="str">
        <f t="shared" si="5"/>
        <v/>
      </c>
      <c r="J256" s="3" t="str">
        <f>IF(I256&gt;0,SUM(H$1:H256)-SUM(J$1:J255),"")</f>
        <v/>
      </c>
    </row>
    <row r="257" spans="5:10">
      <c r="E257" t="str">
        <f>IF(D257&gt;0,VLOOKUP(D257,DONNEES!$A$2:$C$300,2,0),"")</f>
        <v/>
      </c>
      <c r="F257" s="3" t="str">
        <f>IF(D257&gt;0,VLOOKUP(D257,DONNEES!$A$2:$C$300,3,0),"")</f>
        <v/>
      </c>
      <c r="H257" s="4" t="str">
        <f t="shared" si="5"/>
        <v/>
      </c>
      <c r="J257" s="3" t="str">
        <f>IF(I257&gt;0,SUM(H$1:H257)-SUM(J$1:J256),"")</f>
        <v/>
      </c>
    </row>
    <row r="258" spans="5:10">
      <c r="E258" t="str">
        <f>IF(D258&gt;0,VLOOKUP(D258,DONNEES!$A$2:$C$300,2,0),"")</f>
        <v/>
      </c>
      <c r="F258" s="3" t="str">
        <f>IF(D258&gt;0,VLOOKUP(D258,DONNEES!$A$2:$C$300,3,0),"")</f>
        <v/>
      </c>
      <c r="H258" s="4" t="str">
        <f t="shared" si="5"/>
        <v/>
      </c>
      <c r="J258" s="3" t="str">
        <f>IF(I258&gt;0,SUM(H$1:H258)-SUM(J$1:J257),"")</f>
        <v/>
      </c>
    </row>
    <row r="259" spans="5:10">
      <c r="E259" t="str">
        <f>IF(D259&gt;0,VLOOKUP(D259,DONNEES!$A$2:$C$300,2,0),"")</f>
        <v/>
      </c>
      <c r="F259" s="3" t="str">
        <f>IF(D259&gt;0,VLOOKUP(D259,DONNEES!$A$2:$C$300,3,0),"")</f>
        <v/>
      </c>
      <c r="H259" s="4" t="str">
        <f t="shared" si="5"/>
        <v/>
      </c>
      <c r="J259" s="3" t="str">
        <f>IF(I259&gt;0,SUM(H$1:H259)-SUM(J$1:J258),"")</f>
        <v/>
      </c>
    </row>
    <row r="260" spans="5:10">
      <c r="E260" t="str">
        <f>IF(D260&gt;0,VLOOKUP(D260,DONNEES!$A$2:$C$300,2,0),"")</f>
        <v/>
      </c>
      <c r="F260" s="3" t="str">
        <f>IF(D260&gt;0,VLOOKUP(D260,DONNEES!$A$2:$C$300,3,0),"")</f>
        <v/>
      </c>
      <c r="H260" s="4" t="str">
        <f t="shared" si="5"/>
        <v/>
      </c>
      <c r="J260" s="3" t="str">
        <f>IF(I260&gt;0,SUM(H$1:H260)-SUM(J$1:J259),"")</f>
        <v/>
      </c>
    </row>
    <row r="261" spans="5:10">
      <c r="E261" t="str">
        <f>IF(D261&gt;0,VLOOKUP(D261,DONNEES!$A$2:$C$300,2,0),"")</f>
        <v/>
      </c>
      <c r="F261" s="3" t="str">
        <f>IF(D261&gt;0,VLOOKUP(D261,DONNEES!$A$2:$C$300,3,0),"")</f>
        <v/>
      </c>
      <c r="H261" s="4" t="str">
        <f t="shared" si="5"/>
        <v/>
      </c>
      <c r="J261" s="3" t="str">
        <f>IF(I261&gt;0,SUM(H$1:H261)-SUM(J$1:J260),"")</f>
        <v/>
      </c>
    </row>
    <row r="262" spans="5:10">
      <c r="E262" t="str">
        <f>IF(D262&gt;0,VLOOKUP(D262,DONNEES!$A$2:$C$300,2,0),"")</f>
        <v/>
      </c>
      <c r="F262" s="3" t="str">
        <f>IF(D262&gt;0,VLOOKUP(D262,DONNEES!$A$2:$C$300,3,0),"")</f>
        <v/>
      </c>
      <c r="H262" s="4" t="str">
        <f t="shared" si="5"/>
        <v/>
      </c>
      <c r="J262" s="3" t="str">
        <f>IF(I262&gt;0,SUM(H$1:H262)-SUM(J$1:J261),"")</f>
        <v/>
      </c>
    </row>
    <row r="263" spans="5:10">
      <c r="E263" t="str">
        <f>IF(D263&gt;0,VLOOKUP(D263,DONNEES!$A$2:$C$300,2,0),"")</f>
        <v/>
      </c>
      <c r="F263" s="3" t="str">
        <f>IF(D263&gt;0,VLOOKUP(D263,DONNEES!$A$2:$C$300,3,0),"")</f>
        <v/>
      </c>
      <c r="H263" s="4" t="str">
        <f t="shared" si="5"/>
        <v/>
      </c>
      <c r="J263" s="3" t="str">
        <f>IF(I263&gt;0,SUM(H$1:H263)-SUM(J$1:J262),"")</f>
        <v/>
      </c>
    </row>
    <row r="264" spans="5:10">
      <c r="E264" t="str">
        <f>IF(D264&gt;0,VLOOKUP(D264,DONNEES!$A$2:$C$300,2,0),"")</f>
        <v/>
      </c>
      <c r="F264" s="3" t="str">
        <f>IF(D264&gt;0,VLOOKUP(D264,DONNEES!$A$2:$C$300,3,0),"")</f>
        <v/>
      </c>
      <c r="H264" s="4" t="str">
        <f t="shared" si="5"/>
        <v/>
      </c>
      <c r="J264" s="3" t="str">
        <f>IF(I264&gt;0,SUM(H$1:H264)-SUM(J$1:J263),"")</f>
        <v/>
      </c>
    </row>
    <row r="265" spans="5:10">
      <c r="E265" t="str">
        <f>IF(D265&gt;0,VLOOKUP(D265,DONNEES!$A$2:$C$300,2,0),"")</f>
        <v/>
      </c>
      <c r="F265" s="3" t="str">
        <f>IF(D265&gt;0,VLOOKUP(D265,DONNEES!$A$2:$C$300,3,0),"")</f>
        <v/>
      </c>
      <c r="H265" s="4" t="str">
        <f t="shared" si="5"/>
        <v/>
      </c>
      <c r="J265" s="3" t="str">
        <f>IF(I265&gt;0,SUM(H$1:H265)-SUM(J$1:J264),"")</f>
        <v/>
      </c>
    </row>
    <row r="266" spans="5:10">
      <c r="E266" t="str">
        <f>IF(D266&gt;0,VLOOKUP(D266,DONNEES!$A$2:$C$300,2,0),"")</f>
        <v/>
      </c>
      <c r="F266" s="3" t="str">
        <f>IF(D266&gt;0,VLOOKUP(D266,DONNEES!$A$2:$C$300,3,0),"")</f>
        <v/>
      </c>
      <c r="H266" s="4" t="str">
        <f t="shared" si="5"/>
        <v/>
      </c>
      <c r="J266" s="3" t="str">
        <f>IF(I266&gt;0,SUM(H$1:H266)-SUM(J$1:J265),"")</f>
        <v/>
      </c>
    </row>
    <row r="267" spans="5:10">
      <c r="E267" t="str">
        <f>IF(D267&gt;0,VLOOKUP(D267,DONNEES!$A$2:$C$300,2,0),"")</f>
        <v/>
      </c>
      <c r="F267" s="3" t="str">
        <f>IF(D267&gt;0,VLOOKUP(D267,DONNEES!$A$2:$C$300,3,0),"")</f>
        <v/>
      </c>
      <c r="H267" s="4" t="str">
        <f t="shared" si="5"/>
        <v/>
      </c>
      <c r="J267" s="3" t="str">
        <f>IF(I267&gt;0,SUM(H$1:H267)-SUM(J$1:J266),"")</f>
        <v/>
      </c>
    </row>
    <row r="268" spans="5:10">
      <c r="E268" t="str">
        <f>IF(D268&gt;0,VLOOKUP(D268,DONNEES!$A$2:$C$300,2,0),"")</f>
        <v/>
      </c>
      <c r="F268" s="3" t="str">
        <f>IF(D268&gt;0,VLOOKUP(D268,DONNEES!$A$2:$C$300,3,0),"")</f>
        <v/>
      </c>
      <c r="H268" s="4" t="str">
        <f t="shared" si="5"/>
        <v/>
      </c>
      <c r="J268" s="3" t="str">
        <f>IF(I268&gt;0,SUM(H$1:H268)-SUM(J$1:J267),"")</f>
        <v/>
      </c>
    </row>
    <row r="269" spans="5:10">
      <c r="E269" t="str">
        <f>IF(D269&gt;0,VLOOKUP(D269,DONNEES!$A$2:$C$300,2,0),"")</f>
        <v/>
      </c>
      <c r="F269" s="3" t="str">
        <f>IF(D269&gt;0,VLOOKUP(D269,DONNEES!$A$2:$C$300,3,0),"")</f>
        <v/>
      </c>
      <c r="H269" s="4" t="str">
        <f t="shared" si="5"/>
        <v/>
      </c>
      <c r="J269" s="3" t="str">
        <f>IF(I269&gt;0,SUM(H$1:H269)-SUM(J$1:J268),"")</f>
        <v/>
      </c>
    </row>
    <row r="270" spans="5:10">
      <c r="E270" t="str">
        <f>IF(D270&gt;0,VLOOKUP(D270,DONNEES!$A$2:$C$300,2,0),"")</f>
        <v/>
      </c>
      <c r="F270" s="3" t="str">
        <f>IF(D270&gt;0,VLOOKUP(D270,DONNEES!$A$2:$C$300,3,0),"")</f>
        <v/>
      </c>
      <c r="H270" s="4" t="str">
        <f t="shared" si="5"/>
        <v/>
      </c>
      <c r="J270" s="3" t="str">
        <f>IF(I270&gt;0,SUM(H$1:H270)-SUM(J$1:J269),"")</f>
        <v/>
      </c>
    </row>
    <row r="271" spans="5:10">
      <c r="E271" t="str">
        <f>IF(D271&gt;0,VLOOKUP(D271,DONNEES!$A$2:$C$300,2,0),"")</f>
        <v/>
      </c>
      <c r="F271" s="3" t="str">
        <f>IF(D271&gt;0,VLOOKUP(D271,DONNEES!$A$2:$C$300,3,0),"")</f>
        <v/>
      </c>
      <c r="H271" s="4" t="str">
        <f t="shared" si="5"/>
        <v/>
      </c>
      <c r="J271" s="3" t="str">
        <f>IF(I271&gt;0,SUM(H$1:H271)-SUM(J$1:J270),"")</f>
        <v/>
      </c>
    </row>
    <row r="272" spans="5:10">
      <c r="E272" t="str">
        <f>IF(D272&gt;0,VLOOKUP(D272,DONNEES!$A$2:$C$300,2,0),"")</f>
        <v/>
      </c>
      <c r="F272" s="3" t="str">
        <f>IF(D272&gt;0,VLOOKUP(D272,DONNEES!$A$2:$C$300,3,0),"")</f>
        <v/>
      </c>
      <c r="H272" s="4" t="str">
        <f t="shared" si="5"/>
        <v/>
      </c>
      <c r="J272" s="3" t="str">
        <f>IF(I272&gt;0,SUM(H$1:H272)-SUM(J$1:J271),"")</f>
        <v/>
      </c>
    </row>
    <row r="273" spans="5:10">
      <c r="E273" t="str">
        <f>IF(D273&gt;0,VLOOKUP(D273,DONNEES!$A$2:$C$300,2,0),"")</f>
        <v/>
      </c>
      <c r="F273" s="3" t="str">
        <f>IF(D273&gt;0,VLOOKUP(D273,DONNEES!$A$2:$C$300,3,0),"")</f>
        <v/>
      </c>
      <c r="H273" s="4" t="str">
        <f t="shared" si="5"/>
        <v/>
      </c>
      <c r="J273" s="3" t="str">
        <f>IF(I273&gt;0,SUM(H$1:H273)-SUM(J$1:J272),"")</f>
        <v/>
      </c>
    </row>
    <row r="274" spans="5:10">
      <c r="E274" t="str">
        <f>IF(D274&gt;0,VLOOKUP(D274,DONNEES!$A$2:$C$300,2,0),"")</f>
        <v/>
      </c>
      <c r="F274" s="3" t="str">
        <f>IF(D274&gt;0,VLOOKUP(D274,DONNEES!$A$2:$C$300,3,0),"")</f>
        <v/>
      </c>
      <c r="H274" s="4" t="str">
        <f t="shared" si="5"/>
        <v/>
      </c>
      <c r="J274" s="3" t="str">
        <f>IF(I274&gt;0,SUM(H$1:H274)-SUM(J$1:J273),"")</f>
        <v/>
      </c>
    </row>
    <row r="275" spans="5:10">
      <c r="E275" t="str">
        <f>IF(D275&gt;0,VLOOKUP(D275,DONNEES!$A$2:$C$300,2,0),"")</f>
        <v/>
      </c>
      <c r="F275" s="3" t="str">
        <f>IF(D275&gt;0,VLOOKUP(D275,DONNEES!$A$2:$C$300,3,0),"")</f>
        <v/>
      </c>
      <c r="H275" s="4" t="str">
        <f t="shared" si="5"/>
        <v/>
      </c>
      <c r="J275" s="3" t="str">
        <f>IF(I275&gt;0,SUM(H$1:H275)-SUM(J$1:J274),"")</f>
        <v/>
      </c>
    </row>
    <row r="276" spans="5:10">
      <c r="E276" t="str">
        <f>IF(D276&gt;0,VLOOKUP(D276,DONNEES!$A$2:$C$300,2,0),"")</f>
        <v/>
      </c>
      <c r="F276" s="3" t="str">
        <f>IF(D276&gt;0,VLOOKUP(D276,DONNEES!$A$2:$C$300,3,0),"")</f>
        <v/>
      </c>
      <c r="H276" s="4" t="str">
        <f t="shared" si="5"/>
        <v/>
      </c>
      <c r="J276" s="3" t="str">
        <f>IF(I276&gt;0,SUM(H$1:H276)-SUM(J$1:J275),"")</f>
        <v/>
      </c>
    </row>
    <row r="277" spans="5:10">
      <c r="E277" t="str">
        <f>IF(D277&gt;0,VLOOKUP(D277,DONNEES!$A$2:$C$300,2,0),"")</f>
        <v/>
      </c>
      <c r="F277" s="3" t="str">
        <f>IF(D277&gt;0,VLOOKUP(D277,DONNEES!$A$2:$C$300,3,0),"")</f>
        <v/>
      </c>
      <c r="H277" s="4" t="str">
        <f t="shared" si="5"/>
        <v/>
      </c>
      <c r="J277" s="3" t="str">
        <f>IF(I277&gt;0,SUM(H$1:H277)-SUM(J$1:J276),"")</f>
        <v/>
      </c>
    </row>
    <row r="278" spans="5:10">
      <c r="E278" t="str">
        <f>IF(D278&gt;0,VLOOKUP(D278,DONNEES!$A$2:$C$300,2,0),"")</f>
        <v/>
      </c>
      <c r="F278" s="3" t="str">
        <f>IF(D278&gt;0,VLOOKUP(D278,DONNEES!$A$2:$C$300,3,0),"")</f>
        <v/>
      </c>
      <c r="H278" s="4" t="str">
        <f t="shared" si="5"/>
        <v/>
      </c>
      <c r="J278" s="3" t="str">
        <f>IF(I278&gt;0,SUM(H$1:H278)-SUM(J$1:J277),"")</f>
        <v/>
      </c>
    </row>
    <row r="279" spans="5:10">
      <c r="E279" t="str">
        <f>IF(D279&gt;0,VLOOKUP(D279,DONNEES!$A$2:$C$300,2,0),"")</f>
        <v/>
      </c>
      <c r="F279" s="3" t="str">
        <f>IF(D279&gt;0,VLOOKUP(D279,DONNEES!$A$2:$C$300,3,0),"")</f>
        <v/>
      </c>
      <c r="H279" s="4" t="str">
        <f t="shared" si="5"/>
        <v/>
      </c>
      <c r="J279" s="3" t="str">
        <f>IF(I279&gt;0,SUM(H$1:H279)-SUM(J$1:J278),"")</f>
        <v/>
      </c>
    </row>
    <row r="280" spans="5:10">
      <c r="E280" t="str">
        <f>IF(D280&gt;0,VLOOKUP(D280,DONNEES!$A$2:$C$300,2,0),"")</f>
        <v/>
      </c>
      <c r="F280" s="3" t="str">
        <f>IF(D280&gt;0,VLOOKUP(D280,DONNEES!$A$2:$C$300,3,0),"")</f>
        <v/>
      </c>
      <c r="H280" s="4" t="str">
        <f t="shared" si="5"/>
        <v/>
      </c>
      <c r="J280" s="3" t="str">
        <f>IF(I280&gt;0,SUM(H$1:H280)-SUM(J$1:J279),"")</f>
        <v/>
      </c>
    </row>
    <row r="281" spans="5:10">
      <c r="E281" t="str">
        <f>IF(D281&gt;0,VLOOKUP(D281,DONNEES!$A$2:$C$300,2,0),"")</f>
        <v/>
      </c>
      <c r="F281" s="3" t="str">
        <f>IF(D281&gt;0,VLOOKUP(D281,DONNEES!$A$2:$C$300,3,0),"")</f>
        <v/>
      </c>
      <c r="H281" s="4" t="str">
        <f t="shared" si="5"/>
        <v/>
      </c>
      <c r="J281" s="3" t="str">
        <f>IF(I281&gt;0,SUM(H$1:H281)-SUM(J$1:J280),"")</f>
        <v/>
      </c>
    </row>
    <row r="282" spans="5:10">
      <c r="E282" t="str">
        <f>IF(D282&gt;0,VLOOKUP(D282,DONNEES!$A$2:$C$300,2,0),"")</f>
        <v/>
      </c>
      <c r="F282" s="3" t="str">
        <f>IF(D282&gt;0,VLOOKUP(D282,DONNEES!$A$2:$C$300,3,0),"")</f>
        <v/>
      </c>
      <c r="H282" s="4" t="str">
        <f t="shared" si="5"/>
        <v/>
      </c>
      <c r="J282" s="3" t="str">
        <f>IF(I282&gt;0,SUM(H$1:H282)-SUM(J$1:J281),"")</f>
        <v/>
      </c>
    </row>
    <row r="283" spans="5:10">
      <c r="E283" t="str">
        <f>IF(D283&gt;0,VLOOKUP(D283,DONNEES!$A$2:$C$300,2,0),"")</f>
        <v/>
      </c>
      <c r="F283" s="3" t="str">
        <f>IF(D283&gt;0,VLOOKUP(D283,DONNEES!$A$2:$C$300,3,0),"")</f>
        <v/>
      </c>
      <c r="H283" s="4" t="str">
        <f t="shared" si="5"/>
        <v/>
      </c>
      <c r="J283" s="3" t="str">
        <f>IF(I283&gt;0,SUM(H$1:H283)-SUM(J$1:J282),"")</f>
        <v/>
      </c>
    </row>
    <row r="284" spans="5:10">
      <c r="E284" t="str">
        <f>IF(D284&gt;0,VLOOKUP(D284,DONNEES!$A$2:$C$300,2,0),"")</f>
        <v/>
      </c>
      <c r="F284" s="3" t="str">
        <f>IF(D284&gt;0,VLOOKUP(D284,DONNEES!$A$2:$C$300,3,0),"")</f>
        <v/>
      </c>
      <c r="H284" s="4" t="str">
        <f t="shared" si="5"/>
        <v/>
      </c>
      <c r="J284" s="3" t="str">
        <f>IF(I284&gt;0,SUM(H$1:H284)-SUM(J$1:J283),"")</f>
        <v/>
      </c>
    </row>
    <row r="285" spans="5:10">
      <c r="E285" t="str">
        <f>IF(D285&gt;0,VLOOKUP(D285,DONNEES!$A$2:$C$300,2,0),"")</f>
        <v/>
      </c>
      <c r="F285" s="3" t="str">
        <f>IF(D285&gt;0,VLOOKUP(D285,DONNEES!$A$2:$C$300,3,0),"")</f>
        <v/>
      </c>
      <c r="H285" s="4" t="str">
        <f t="shared" si="5"/>
        <v/>
      </c>
      <c r="J285" s="3" t="str">
        <f>IF(I285&gt;0,SUM(H$1:H285)-SUM(J$1:J284),"")</f>
        <v/>
      </c>
    </row>
    <row r="286" spans="5:10">
      <c r="E286" t="str">
        <f>IF(D286&gt;0,VLOOKUP(D286,DONNEES!$A$2:$C$300,2,0),"")</f>
        <v/>
      </c>
      <c r="F286" s="3" t="str">
        <f>IF(D286&gt;0,VLOOKUP(D286,DONNEES!$A$2:$C$300,3,0),"")</f>
        <v/>
      </c>
      <c r="H286" s="4" t="str">
        <f t="shared" ref="H286:H349" si="6">IF(G286&gt;0,F286*G286,"")</f>
        <v/>
      </c>
      <c r="J286" s="3" t="str">
        <f>IF(I286&gt;0,SUM(H$1:H286)-SUM(J$1:J285),"")</f>
        <v/>
      </c>
    </row>
    <row r="287" spans="5:10">
      <c r="E287" t="str">
        <f>IF(D287&gt;0,VLOOKUP(D287,DONNEES!$A$2:$C$300,2,0),"")</f>
        <v/>
      </c>
      <c r="F287" s="3" t="str">
        <f>IF(D287&gt;0,VLOOKUP(D287,DONNEES!$A$2:$C$300,3,0),"")</f>
        <v/>
      </c>
      <c r="H287" s="4" t="str">
        <f t="shared" si="6"/>
        <v/>
      </c>
      <c r="J287" s="3" t="str">
        <f>IF(I287&gt;0,SUM(H$1:H287)-SUM(J$1:J286),"")</f>
        <v/>
      </c>
    </row>
    <row r="288" spans="5:10">
      <c r="E288" t="str">
        <f>IF(D288&gt;0,VLOOKUP(D288,DONNEES!$A$2:$C$300,2,0),"")</f>
        <v/>
      </c>
      <c r="F288" s="3" t="str">
        <f>IF(D288&gt;0,VLOOKUP(D288,DONNEES!$A$2:$C$300,3,0),"")</f>
        <v/>
      </c>
      <c r="H288" s="4" t="str">
        <f t="shared" si="6"/>
        <v/>
      </c>
      <c r="J288" s="3" t="str">
        <f>IF(I288&gt;0,SUM(H$1:H288)-SUM(J$1:J287),"")</f>
        <v/>
      </c>
    </row>
    <row r="289" spans="5:10">
      <c r="E289" t="str">
        <f>IF(D289&gt;0,VLOOKUP(D289,DONNEES!$A$2:$C$300,2,0),"")</f>
        <v/>
      </c>
      <c r="F289" s="3" t="str">
        <f>IF(D289&gt;0,VLOOKUP(D289,DONNEES!$A$2:$C$300,3,0),"")</f>
        <v/>
      </c>
      <c r="H289" s="4" t="str">
        <f t="shared" si="6"/>
        <v/>
      </c>
      <c r="J289" s="3" t="str">
        <f>IF(I289&gt;0,SUM(H$1:H289)-SUM(J$1:J288),"")</f>
        <v/>
      </c>
    </row>
    <row r="290" spans="5:10">
      <c r="E290" t="str">
        <f>IF(D290&gt;0,VLOOKUP(D290,DONNEES!$A$2:$C$300,2,0),"")</f>
        <v/>
      </c>
      <c r="F290" s="3" t="str">
        <f>IF(D290&gt;0,VLOOKUP(D290,DONNEES!$A$2:$C$300,3,0),"")</f>
        <v/>
      </c>
      <c r="H290" s="4" t="str">
        <f t="shared" si="6"/>
        <v/>
      </c>
      <c r="J290" s="3" t="str">
        <f>IF(I290&gt;0,SUM(H$1:H290)-SUM(J$1:J289),"")</f>
        <v/>
      </c>
    </row>
    <row r="291" spans="5:10">
      <c r="E291" t="str">
        <f>IF(D291&gt;0,VLOOKUP(D291,DONNEES!$A$2:$C$300,2,0),"")</f>
        <v/>
      </c>
      <c r="F291" s="3" t="str">
        <f>IF(D291&gt;0,VLOOKUP(D291,DONNEES!$A$2:$C$300,3,0),"")</f>
        <v/>
      </c>
      <c r="H291" s="4" t="str">
        <f t="shared" si="6"/>
        <v/>
      </c>
      <c r="J291" s="3" t="str">
        <f>IF(I291&gt;0,SUM(H$1:H291)-SUM(J$1:J290),"")</f>
        <v/>
      </c>
    </row>
    <row r="292" spans="5:10">
      <c r="E292" t="str">
        <f>IF(D292&gt;0,VLOOKUP(D292,DONNEES!$A$2:$C$300,2,0),"")</f>
        <v/>
      </c>
      <c r="F292" s="3" t="str">
        <f>IF(D292&gt;0,VLOOKUP(D292,DONNEES!$A$2:$C$300,3,0),"")</f>
        <v/>
      </c>
      <c r="H292" s="4" t="str">
        <f t="shared" si="6"/>
        <v/>
      </c>
      <c r="J292" s="3" t="str">
        <f>IF(I292&gt;0,SUM(H$1:H292)-SUM(J$1:J291),"")</f>
        <v/>
      </c>
    </row>
    <row r="293" spans="5:10">
      <c r="E293" t="str">
        <f>IF(D293&gt;0,VLOOKUP(D293,DONNEES!$A$2:$C$300,2,0),"")</f>
        <v/>
      </c>
      <c r="F293" s="3" t="str">
        <f>IF(D293&gt;0,VLOOKUP(D293,DONNEES!$A$2:$C$300,3,0),"")</f>
        <v/>
      </c>
      <c r="H293" s="4" t="str">
        <f t="shared" si="6"/>
        <v/>
      </c>
      <c r="J293" s="3" t="str">
        <f>IF(I293&gt;0,SUM(H$1:H293)-SUM(J$1:J292),"")</f>
        <v/>
      </c>
    </row>
    <row r="294" spans="5:10">
      <c r="E294" t="str">
        <f>IF(D294&gt;0,VLOOKUP(D294,DONNEES!$A$2:$C$300,2,0),"")</f>
        <v/>
      </c>
      <c r="F294" s="3" t="str">
        <f>IF(D294&gt;0,VLOOKUP(D294,DONNEES!$A$2:$C$300,3,0),"")</f>
        <v/>
      </c>
      <c r="H294" s="4" t="str">
        <f t="shared" si="6"/>
        <v/>
      </c>
      <c r="J294" s="3" t="str">
        <f>IF(I294&gt;0,SUM(H$1:H294)-SUM(J$1:J293),"")</f>
        <v/>
      </c>
    </row>
    <row r="295" spans="5:10">
      <c r="E295" t="str">
        <f>IF(D295&gt;0,VLOOKUP(D295,DONNEES!$A$2:$C$300,2,0),"")</f>
        <v/>
      </c>
      <c r="F295" s="3" t="str">
        <f>IF(D295&gt;0,VLOOKUP(D295,DONNEES!$A$2:$C$300,3,0),"")</f>
        <v/>
      </c>
      <c r="H295" s="4" t="str">
        <f t="shared" si="6"/>
        <v/>
      </c>
      <c r="J295" s="3" t="str">
        <f>IF(I295&gt;0,SUM(H$1:H295)-SUM(J$1:J294),"")</f>
        <v/>
      </c>
    </row>
    <row r="296" spans="5:10">
      <c r="E296" t="str">
        <f>IF(D296&gt;0,VLOOKUP(D296,DONNEES!$A$2:$C$300,2,0),"")</f>
        <v/>
      </c>
      <c r="F296" s="3" t="str">
        <f>IF(D296&gt;0,VLOOKUP(D296,DONNEES!$A$2:$C$300,3,0),"")</f>
        <v/>
      </c>
      <c r="H296" s="4" t="str">
        <f t="shared" si="6"/>
        <v/>
      </c>
      <c r="J296" s="3" t="str">
        <f>IF(I296&gt;0,SUM(H$1:H296)-SUM(J$1:J295),"")</f>
        <v/>
      </c>
    </row>
    <row r="297" spans="5:10">
      <c r="E297" t="str">
        <f>IF(D297&gt;0,VLOOKUP(D297,DONNEES!$A$2:$C$300,2,0),"")</f>
        <v/>
      </c>
      <c r="F297" s="3" t="str">
        <f>IF(D297&gt;0,VLOOKUP(D297,DONNEES!$A$2:$C$300,3,0),"")</f>
        <v/>
      </c>
      <c r="H297" s="4" t="str">
        <f t="shared" si="6"/>
        <v/>
      </c>
      <c r="J297" s="3" t="str">
        <f>IF(I297&gt;0,SUM(H$1:H297)-SUM(J$1:J296),"")</f>
        <v/>
      </c>
    </row>
    <row r="298" spans="5:10">
      <c r="E298" t="str">
        <f>IF(D298&gt;0,VLOOKUP(D298,DONNEES!$A$2:$C$300,2,0),"")</f>
        <v/>
      </c>
      <c r="F298" s="3" t="str">
        <f>IF(D298&gt;0,VLOOKUP(D298,DONNEES!$A$2:$C$300,3,0),"")</f>
        <v/>
      </c>
      <c r="H298" s="4" t="str">
        <f t="shared" si="6"/>
        <v/>
      </c>
      <c r="J298" s="3" t="str">
        <f>IF(I298&gt;0,SUM(H$1:H298)-SUM(J$1:J297),"")</f>
        <v/>
      </c>
    </row>
    <row r="299" spans="5:10">
      <c r="E299" t="str">
        <f>IF(D299&gt;0,VLOOKUP(D299,DONNEES!$A$2:$C$300,2,0),"")</f>
        <v/>
      </c>
      <c r="F299" s="3" t="str">
        <f>IF(D299&gt;0,VLOOKUP(D299,DONNEES!$A$2:$C$300,3,0),"")</f>
        <v/>
      </c>
      <c r="H299" s="4" t="str">
        <f t="shared" si="6"/>
        <v/>
      </c>
      <c r="J299" s="3" t="str">
        <f>IF(I299&gt;0,SUM(H$1:H299)-SUM(J$1:J298),"")</f>
        <v/>
      </c>
    </row>
    <row r="300" spans="5:10">
      <c r="E300" t="str">
        <f>IF(D300&gt;0,VLOOKUP(D300,DONNEES!$A$2:$C$300,2,0),"")</f>
        <v/>
      </c>
      <c r="F300" s="3" t="str">
        <f>IF(D300&gt;0,VLOOKUP(D300,DONNEES!$A$2:$C$300,3,0),"")</f>
        <v/>
      </c>
      <c r="H300" s="4" t="str">
        <f t="shared" si="6"/>
        <v/>
      </c>
      <c r="J300" s="3" t="str">
        <f>IF(I300&gt;0,SUM(H$1:H300)-SUM(J$1:J299),"")</f>
        <v/>
      </c>
    </row>
    <row r="301" spans="5:10">
      <c r="E301" t="str">
        <f>IF(D301&gt;0,VLOOKUP(D301,DONNEES!$A$2:$C$300,2,0),"")</f>
        <v/>
      </c>
      <c r="F301" s="3" t="str">
        <f>IF(D301&gt;0,VLOOKUP(D301,DONNEES!$A$2:$C$300,3,0),"")</f>
        <v/>
      </c>
      <c r="H301" s="4" t="str">
        <f t="shared" si="6"/>
        <v/>
      </c>
      <c r="J301" s="3" t="str">
        <f>IF(I301&gt;0,SUM(H$1:H301)-SUM(J$1:J300),"")</f>
        <v/>
      </c>
    </row>
    <row r="302" spans="5:10">
      <c r="E302" t="str">
        <f>IF(D302&gt;0,VLOOKUP(D302,DONNEES!$A$2:$C$300,2,0),"")</f>
        <v/>
      </c>
      <c r="F302" s="3" t="str">
        <f>IF(D302&gt;0,VLOOKUP(D302,DONNEES!$A$2:$C$300,3,0),"")</f>
        <v/>
      </c>
      <c r="H302" s="4" t="str">
        <f t="shared" si="6"/>
        <v/>
      </c>
      <c r="J302" s="3" t="str">
        <f>IF(I302&gt;0,SUM(H$1:H302)-SUM(J$1:J301),"")</f>
        <v/>
      </c>
    </row>
    <row r="303" spans="5:10">
      <c r="E303" t="str">
        <f>IF(D303&gt;0,VLOOKUP(D303,DONNEES!$A$2:$C$300,2,0),"")</f>
        <v/>
      </c>
      <c r="F303" s="3" t="str">
        <f>IF(D303&gt;0,VLOOKUP(D303,DONNEES!$A$2:$C$300,3,0),"")</f>
        <v/>
      </c>
      <c r="H303" s="4" t="str">
        <f t="shared" si="6"/>
        <v/>
      </c>
      <c r="J303" s="3" t="str">
        <f>IF(I303&gt;0,SUM(H$1:H303)-SUM(J$1:J302),"")</f>
        <v/>
      </c>
    </row>
    <row r="304" spans="5:10">
      <c r="E304" t="str">
        <f>IF(D304&gt;0,VLOOKUP(D304,DONNEES!$A$2:$C$300,2,0),"")</f>
        <v/>
      </c>
      <c r="F304" s="3" t="str">
        <f>IF(D304&gt;0,VLOOKUP(D304,DONNEES!$A$2:$C$300,3,0),"")</f>
        <v/>
      </c>
      <c r="H304" s="4" t="str">
        <f t="shared" si="6"/>
        <v/>
      </c>
      <c r="J304" s="3" t="str">
        <f>IF(I304&gt;0,SUM(H$1:H304)-SUM(J$1:J303),"")</f>
        <v/>
      </c>
    </row>
    <row r="305" spans="5:10">
      <c r="E305" t="str">
        <f>IF(D305&gt;0,VLOOKUP(D305,DONNEES!$A$2:$C$300,2,0),"")</f>
        <v/>
      </c>
      <c r="F305" s="3" t="str">
        <f>IF(D305&gt;0,VLOOKUP(D305,DONNEES!$A$2:$C$300,3,0),"")</f>
        <v/>
      </c>
      <c r="H305" s="4" t="str">
        <f t="shared" si="6"/>
        <v/>
      </c>
      <c r="J305" s="3" t="str">
        <f>IF(I305&gt;0,SUM(H$1:H305)-SUM(J$1:J304),"")</f>
        <v/>
      </c>
    </row>
    <row r="306" spans="5:10">
      <c r="E306" t="str">
        <f>IF(D306&gt;0,VLOOKUP(D306,DONNEES!$A$2:$C$300,2,0),"")</f>
        <v/>
      </c>
      <c r="F306" s="3" t="str">
        <f>IF(D306&gt;0,VLOOKUP(D306,DONNEES!$A$2:$C$300,3,0),"")</f>
        <v/>
      </c>
      <c r="H306" s="4" t="str">
        <f t="shared" si="6"/>
        <v/>
      </c>
      <c r="J306" s="3" t="str">
        <f>IF(I306&gt;0,SUM(H$1:H306)-SUM(J$1:J305),"")</f>
        <v/>
      </c>
    </row>
    <row r="307" spans="5:10">
      <c r="E307" t="str">
        <f>IF(D307&gt;0,VLOOKUP(D307,DONNEES!$A$2:$C$300,2,0),"")</f>
        <v/>
      </c>
      <c r="F307" s="3" t="str">
        <f>IF(D307&gt;0,VLOOKUP(D307,DONNEES!$A$2:$C$300,3,0),"")</f>
        <v/>
      </c>
      <c r="H307" s="4" t="str">
        <f t="shared" si="6"/>
        <v/>
      </c>
      <c r="J307" s="3" t="str">
        <f>IF(I307&gt;0,SUM(H$1:H307)-SUM(J$1:J306),"")</f>
        <v/>
      </c>
    </row>
    <row r="308" spans="5:10">
      <c r="E308" t="str">
        <f>IF(D308&gt;0,VLOOKUP(D308,DONNEES!$A$2:$C$300,2,0),"")</f>
        <v/>
      </c>
      <c r="F308" s="3" t="str">
        <f>IF(D308&gt;0,VLOOKUP(D308,DONNEES!$A$2:$C$300,3,0),"")</f>
        <v/>
      </c>
      <c r="H308" s="4" t="str">
        <f t="shared" si="6"/>
        <v/>
      </c>
      <c r="J308" s="3" t="str">
        <f>IF(I308&gt;0,SUM(H$1:H308)-SUM(J$1:J307),"")</f>
        <v/>
      </c>
    </row>
    <row r="309" spans="5:10">
      <c r="E309" t="str">
        <f>IF(D309&gt;0,VLOOKUP(D309,DONNEES!$A$2:$C$300,2,0),"")</f>
        <v/>
      </c>
      <c r="F309" s="3" t="str">
        <f>IF(D309&gt;0,VLOOKUP(D309,DONNEES!$A$2:$C$300,3,0),"")</f>
        <v/>
      </c>
      <c r="H309" s="4" t="str">
        <f t="shared" si="6"/>
        <v/>
      </c>
      <c r="J309" s="3" t="str">
        <f>IF(I309&gt;0,SUM(H$1:H309)-SUM(J$1:J308),"")</f>
        <v/>
      </c>
    </row>
    <row r="310" spans="5:10">
      <c r="E310" t="str">
        <f>IF(D310&gt;0,VLOOKUP(D310,DONNEES!$A$2:$C$300,2,0),"")</f>
        <v/>
      </c>
      <c r="F310" s="3" t="str">
        <f>IF(D310&gt;0,VLOOKUP(D310,DONNEES!$A$2:$C$300,3,0),"")</f>
        <v/>
      </c>
      <c r="H310" s="4" t="str">
        <f t="shared" si="6"/>
        <v/>
      </c>
      <c r="J310" s="3" t="str">
        <f>IF(I310&gt;0,SUM(H$1:H310)-SUM(J$1:J309),"")</f>
        <v/>
      </c>
    </row>
    <row r="311" spans="5:10">
      <c r="E311" t="str">
        <f>IF(D311&gt;0,VLOOKUP(D311,DONNEES!$A$2:$C$300,2,0),"")</f>
        <v/>
      </c>
      <c r="F311" s="3" t="str">
        <f>IF(D311&gt;0,VLOOKUP(D311,DONNEES!$A$2:$C$300,3,0),"")</f>
        <v/>
      </c>
      <c r="H311" s="4" t="str">
        <f t="shared" si="6"/>
        <v/>
      </c>
      <c r="J311" s="3" t="str">
        <f>IF(I311&gt;0,SUM(H$1:H311)-SUM(J$1:J310),"")</f>
        <v/>
      </c>
    </row>
    <row r="312" spans="5:10">
      <c r="E312" t="str">
        <f>IF(D312&gt;0,VLOOKUP(D312,DONNEES!$A$2:$C$300,2,0),"")</f>
        <v/>
      </c>
      <c r="F312" s="3" t="str">
        <f>IF(D312&gt;0,VLOOKUP(D312,DONNEES!$A$2:$C$300,3,0),"")</f>
        <v/>
      </c>
      <c r="H312" s="4" t="str">
        <f t="shared" si="6"/>
        <v/>
      </c>
      <c r="J312" s="3" t="str">
        <f>IF(I312&gt;0,SUM(H$1:H312)-SUM(J$1:J311),"")</f>
        <v/>
      </c>
    </row>
    <row r="313" spans="5:10">
      <c r="E313" t="str">
        <f>IF(D313&gt;0,VLOOKUP(D313,DONNEES!$A$2:$C$300,2,0),"")</f>
        <v/>
      </c>
      <c r="F313" s="3" t="str">
        <f>IF(D313&gt;0,VLOOKUP(D313,DONNEES!$A$2:$C$300,3,0),"")</f>
        <v/>
      </c>
      <c r="H313" s="4" t="str">
        <f t="shared" si="6"/>
        <v/>
      </c>
      <c r="J313" s="3" t="str">
        <f>IF(I313&gt;0,SUM(H$1:H313)-SUM(J$1:J312),"")</f>
        <v/>
      </c>
    </row>
    <row r="314" spans="5:10">
      <c r="E314" t="str">
        <f>IF(D314&gt;0,VLOOKUP(D314,DONNEES!$A$2:$C$300,2,0),"")</f>
        <v/>
      </c>
      <c r="F314" s="3" t="str">
        <f>IF(D314&gt;0,VLOOKUP(D314,DONNEES!$A$2:$C$300,3,0),"")</f>
        <v/>
      </c>
      <c r="H314" s="4" t="str">
        <f t="shared" si="6"/>
        <v/>
      </c>
      <c r="J314" s="3" t="str">
        <f>IF(I314&gt;0,SUM(H$1:H314)-SUM(J$1:J313),"")</f>
        <v/>
      </c>
    </row>
    <row r="315" spans="5:10">
      <c r="E315" t="str">
        <f>IF(D315&gt;0,VLOOKUP(D315,DONNEES!$A$2:$C$300,2,0),"")</f>
        <v/>
      </c>
      <c r="F315" s="3" t="str">
        <f>IF(D315&gt;0,VLOOKUP(D315,DONNEES!$A$2:$C$300,3,0),"")</f>
        <v/>
      </c>
      <c r="H315" s="4" t="str">
        <f t="shared" si="6"/>
        <v/>
      </c>
      <c r="J315" s="3" t="str">
        <f>IF(I315&gt;0,SUM(H$1:H315)-SUM(J$1:J314),"")</f>
        <v/>
      </c>
    </row>
    <row r="316" spans="5:10">
      <c r="E316" t="str">
        <f>IF(D316&gt;0,VLOOKUP(D316,DONNEES!$A$2:$C$300,2,0),"")</f>
        <v/>
      </c>
      <c r="F316" s="3" t="str">
        <f>IF(D316&gt;0,VLOOKUP(D316,DONNEES!$A$2:$C$300,3,0),"")</f>
        <v/>
      </c>
      <c r="H316" s="4" t="str">
        <f t="shared" si="6"/>
        <v/>
      </c>
      <c r="J316" s="3" t="str">
        <f>IF(I316&gt;0,SUM(H$1:H316)-SUM(J$1:J315),"")</f>
        <v/>
      </c>
    </row>
    <row r="317" spans="5:10">
      <c r="E317" t="str">
        <f>IF(D317&gt;0,VLOOKUP(D317,DONNEES!$A$2:$C$300,2,0),"")</f>
        <v/>
      </c>
      <c r="F317" s="3" t="str">
        <f>IF(D317&gt;0,VLOOKUP(D317,DONNEES!$A$2:$C$300,3,0),"")</f>
        <v/>
      </c>
      <c r="H317" s="4" t="str">
        <f t="shared" si="6"/>
        <v/>
      </c>
      <c r="J317" s="3" t="str">
        <f>IF(I317&gt;0,SUM(H$1:H317)-SUM(J$1:J316),"")</f>
        <v/>
      </c>
    </row>
    <row r="318" spans="5:10">
      <c r="E318" t="str">
        <f>IF(D318&gt;0,VLOOKUP(D318,DONNEES!$A$2:$C$300,2,0),"")</f>
        <v/>
      </c>
      <c r="F318" s="3" t="str">
        <f>IF(D318&gt;0,VLOOKUP(D318,DONNEES!$A$2:$C$300,3,0),"")</f>
        <v/>
      </c>
      <c r="H318" s="4" t="str">
        <f t="shared" si="6"/>
        <v/>
      </c>
      <c r="J318" s="3" t="str">
        <f>IF(I318&gt;0,SUM(H$1:H318)-SUM(J$1:J317),"")</f>
        <v/>
      </c>
    </row>
    <row r="319" spans="5:10">
      <c r="E319" t="str">
        <f>IF(D319&gt;0,VLOOKUP(D319,DONNEES!$A$2:$C$300,2,0),"")</f>
        <v/>
      </c>
      <c r="F319" s="3" t="str">
        <f>IF(D319&gt;0,VLOOKUP(D319,DONNEES!$A$2:$C$300,3,0),"")</f>
        <v/>
      </c>
      <c r="H319" s="4" t="str">
        <f t="shared" si="6"/>
        <v/>
      </c>
      <c r="J319" s="3" t="str">
        <f>IF(I319&gt;0,SUM(H$1:H319)-SUM(J$1:J318),"")</f>
        <v/>
      </c>
    </row>
    <row r="320" spans="5:10">
      <c r="E320" t="str">
        <f>IF(D320&gt;0,VLOOKUP(D320,DONNEES!$A$2:$C$300,2,0),"")</f>
        <v/>
      </c>
      <c r="F320" s="3" t="str">
        <f>IF(D320&gt;0,VLOOKUP(D320,DONNEES!$A$2:$C$300,3,0),"")</f>
        <v/>
      </c>
      <c r="H320" s="4" t="str">
        <f t="shared" si="6"/>
        <v/>
      </c>
      <c r="J320" s="3" t="str">
        <f>IF(I320&gt;0,SUM(H$1:H320)-SUM(J$1:J319),"")</f>
        <v/>
      </c>
    </row>
    <row r="321" spans="5:10">
      <c r="E321" t="str">
        <f>IF(D321&gt;0,VLOOKUP(D321,DONNEES!$A$2:$C$300,2,0),"")</f>
        <v/>
      </c>
      <c r="F321" s="3" t="str">
        <f>IF(D321&gt;0,VLOOKUP(D321,DONNEES!$A$2:$C$300,3,0),"")</f>
        <v/>
      </c>
      <c r="H321" s="4" t="str">
        <f t="shared" si="6"/>
        <v/>
      </c>
      <c r="J321" s="3" t="str">
        <f>IF(I321&gt;0,SUM(H$1:H321)-SUM(J$1:J320),"")</f>
        <v/>
      </c>
    </row>
    <row r="322" spans="5:10">
      <c r="E322" t="str">
        <f>IF(D322&gt;0,VLOOKUP(D322,DONNEES!$A$2:$C$300,2,0),"")</f>
        <v/>
      </c>
      <c r="F322" s="3" t="str">
        <f>IF(D322&gt;0,VLOOKUP(D322,DONNEES!$A$2:$C$300,3,0),"")</f>
        <v/>
      </c>
      <c r="H322" s="4" t="str">
        <f t="shared" si="6"/>
        <v/>
      </c>
      <c r="J322" s="3" t="str">
        <f>IF(I322&gt;0,SUM(H$1:H322)-SUM(J$1:J321),"")</f>
        <v/>
      </c>
    </row>
    <row r="323" spans="5:10">
      <c r="E323" t="str">
        <f>IF(D323&gt;0,VLOOKUP(D323,DONNEES!$A$2:$C$300,2,0),"")</f>
        <v/>
      </c>
      <c r="F323" s="3" t="str">
        <f>IF(D323&gt;0,VLOOKUP(D323,DONNEES!$A$2:$C$300,3,0),"")</f>
        <v/>
      </c>
      <c r="H323" s="4" t="str">
        <f t="shared" si="6"/>
        <v/>
      </c>
      <c r="J323" s="3" t="str">
        <f>IF(I323&gt;0,SUM(H$1:H323)-SUM(J$1:J322),"")</f>
        <v/>
      </c>
    </row>
    <row r="324" spans="5:10">
      <c r="E324" t="str">
        <f>IF(D324&gt;0,VLOOKUP(D324,DONNEES!$A$2:$C$300,2,0),"")</f>
        <v/>
      </c>
      <c r="F324" s="3" t="str">
        <f>IF(D324&gt;0,VLOOKUP(D324,DONNEES!$A$2:$C$300,3,0),"")</f>
        <v/>
      </c>
      <c r="H324" s="4" t="str">
        <f t="shared" si="6"/>
        <v/>
      </c>
      <c r="J324" s="3" t="str">
        <f>IF(I324&gt;0,SUM(H$1:H324)-SUM(J$1:J323),"")</f>
        <v/>
      </c>
    </row>
    <row r="325" spans="5:10">
      <c r="E325" t="str">
        <f>IF(D325&gt;0,VLOOKUP(D325,DONNEES!$A$2:$C$300,2,0),"")</f>
        <v/>
      </c>
      <c r="F325" s="3" t="str">
        <f>IF(D325&gt;0,VLOOKUP(D325,DONNEES!$A$2:$C$300,3,0),"")</f>
        <v/>
      </c>
      <c r="H325" s="4" t="str">
        <f t="shared" si="6"/>
        <v/>
      </c>
      <c r="J325" s="3" t="str">
        <f>IF(I325&gt;0,SUM(H$1:H325)-SUM(J$1:J324),"")</f>
        <v/>
      </c>
    </row>
    <row r="326" spans="5:10">
      <c r="E326" t="str">
        <f>IF(D326&gt;0,VLOOKUP(D326,DONNEES!$A$2:$C$300,2,0),"")</f>
        <v/>
      </c>
      <c r="F326" s="3" t="str">
        <f>IF(D326&gt;0,VLOOKUP(D326,DONNEES!$A$2:$C$300,3,0),"")</f>
        <v/>
      </c>
      <c r="H326" s="4" t="str">
        <f t="shared" si="6"/>
        <v/>
      </c>
      <c r="J326" s="3" t="str">
        <f>IF(I326&gt;0,SUM(H$1:H326)-SUM(J$1:J325),"")</f>
        <v/>
      </c>
    </row>
    <row r="327" spans="5:10">
      <c r="E327" t="str">
        <f>IF(D327&gt;0,VLOOKUP(D327,DONNEES!$A$2:$C$300,2,0),"")</f>
        <v/>
      </c>
      <c r="F327" s="3" t="str">
        <f>IF(D327&gt;0,VLOOKUP(D327,DONNEES!$A$2:$C$300,3,0),"")</f>
        <v/>
      </c>
      <c r="H327" s="4" t="str">
        <f t="shared" si="6"/>
        <v/>
      </c>
      <c r="J327" s="3" t="str">
        <f>IF(I327&gt;0,SUM(H$1:H327)-SUM(J$1:J326),"")</f>
        <v/>
      </c>
    </row>
    <row r="328" spans="5:10">
      <c r="E328" t="str">
        <f>IF(D328&gt;0,VLOOKUP(D328,DONNEES!$A$2:$C$300,2,0),"")</f>
        <v/>
      </c>
      <c r="F328" s="3" t="str">
        <f>IF(D328&gt;0,VLOOKUP(D328,DONNEES!$A$2:$C$300,3,0),"")</f>
        <v/>
      </c>
      <c r="H328" s="4" t="str">
        <f t="shared" si="6"/>
        <v/>
      </c>
      <c r="J328" s="3" t="str">
        <f>IF(I328&gt;0,SUM(H$1:H328)-SUM(J$1:J327),"")</f>
        <v/>
      </c>
    </row>
    <row r="329" spans="5:10">
      <c r="E329" t="str">
        <f>IF(D329&gt;0,VLOOKUP(D329,DONNEES!$A$2:$C$300,2,0),"")</f>
        <v/>
      </c>
      <c r="F329" s="3" t="str">
        <f>IF(D329&gt;0,VLOOKUP(D329,DONNEES!$A$2:$C$300,3,0),"")</f>
        <v/>
      </c>
      <c r="H329" s="4" t="str">
        <f t="shared" si="6"/>
        <v/>
      </c>
      <c r="J329" s="3" t="str">
        <f>IF(I329&gt;0,SUM(H$1:H329)-SUM(J$1:J328),"")</f>
        <v/>
      </c>
    </row>
    <row r="330" spans="5:10">
      <c r="E330" t="str">
        <f>IF(D330&gt;0,VLOOKUP(D330,DONNEES!$A$2:$C$300,2,0),"")</f>
        <v/>
      </c>
      <c r="F330" s="3" t="str">
        <f>IF(D330&gt;0,VLOOKUP(D330,DONNEES!$A$2:$C$300,3,0),"")</f>
        <v/>
      </c>
      <c r="H330" s="4" t="str">
        <f t="shared" si="6"/>
        <v/>
      </c>
      <c r="J330" s="3" t="str">
        <f>IF(I330&gt;0,SUM(H$1:H330)-SUM(J$1:J329),"")</f>
        <v/>
      </c>
    </row>
    <row r="331" spans="5:10">
      <c r="E331" t="str">
        <f>IF(D331&gt;0,VLOOKUP(D331,DONNEES!$A$2:$C$300,2,0),"")</f>
        <v/>
      </c>
      <c r="F331" s="3" t="str">
        <f>IF(D331&gt;0,VLOOKUP(D331,DONNEES!$A$2:$C$300,3,0),"")</f>
        <v/>
      </c>
      <c r="H331" s="4" t="str">
        <f t="shared" si="6"/>
        <v/>
      </c>
      <c r="J331" s="3" t="str">
        <f>IF(I331&gt;0,SUM(H$1:H331)-SUM(J$1:J330),"")</f>
        <v/>
      </c>
    </row>
    <row r="332" spans="5:10">
      <c r="E332" t="str">
        <f>IF(D332&gt;0,VLOOKUP(D332,DONNEES!$A$2:$C$300,2,0),"")</f>
        <v/>
      </c>
      <c r="F332" s="3" t="str">
        <f>IF(D332&gt;0,VLOOKUP(D332,DONNEES!$A$2:$C$300,3,0),"")</f>
        <v/>
      </c>
      <c r="H332" s="4" t="str">
        <f t="shared" si="6"/>
        <v/>
      </c>
      <c r="J332" s="3" t="str">
        <f>IF(I332&gt;0,SUM(H$1:H332)-SUM(J$1:J331),"")</f>
        <v/>
      </c>
    </row>
    <row r="333" spans="5:10">
      <c r="E333" t="str">
        <f>IF(D333&gt;0,VLOOKUP(D333,DONNEES!$A$2:$C$300,2,0),"")</f>
        <v/>
      </c>
      <c r="F333" s="3" t="str">
        <f>IF(D333&gt;0,VLOOKUP(D333,DONNEES!$A$2:$C$300,3,0),"")</f>
        <v/>
      </c>
      <c r="H333" s="4" t="str">
        <f t="shared" si="6"/>
        <v/>
      </c>
      <c r="J333" s="3" t="str">
        <f>IF(I333&gt;0,SUM(H$1:H333)-SUM(J$1:J332),"")</f>
        <v/>
      </c>
    </row>
    <row r="334" spans="5:10">
      <c r="E334" t="str">
        <f>IF(D334&gt;0,VLOOKUP(D334,DONNEES!$A$2:$C$300,2,0),"")</f>
        <v/>
      </c>
      <c r="F334" s="3" t="str">
        <f>IF(D334&gt;0,VLOOKUP(D334,DONNEES!$A$2:$C$300,3,0),"")</f>
        <v/>
      </c>
      <c r="H334" s="4" t="str">
        <f t="shared" si="6"/>
        <v/>
      </c>
      <c r="J334" s="3" t="str">
        <f>IF(I334&gt;0,SUM(H$1:H334)-SUM(J$1:J333),"")</f>
        <v/>
      </c>
    </row>
    <row r="335" spans="5:10">
      <c r="E335" t="str">
        <f>IF(D335&gt;0,VLOOKUP(D335,DONNEES!$A$2:$C$300,2,0),"")</f>
        <v/>
      </c>
      <c r="F335" s="3" t="str">
        <f>IF(D335&gt;0,VLOOKUP(D335,DONNEES!$A$2:$C$300,3,0),"")</f>
        <v/>
      </c>
      <c r="H335" s="4" t="str">
        <f t="shared" si="6"/>
        <v/>
      </c>
      <c r="J335" s="3" t="str">
        <f>IF(I335&gt;0,SUM(H$1:H335)-SUM(J$1:J334),"")</f>
        <v/>
      </c>
    </row>
    <row r="336" spans="5:10">
      <c r="E336" t="str">
        <f>IF(D336&gt;0,VLOOKUP(D336,DONNEES!$A$2:$C$300,2,0),"")</f>
        <v/>
      </c>
      <c r="F336" s="3" t="str">
        <f>IF(D336&gt;0,VLOOKUP(D336,DONNEES!$A$2:$C$300,3,0),"")</f>
        <v/>
      </c>
      <c r="H336" s="4" t="str">
        <f t="shared" si="6"/>
        <v/>
      </c>
      <c r="J336" s="3" t="str">
        <f>IF(I336&gt;0,SUM(H$1:H336)-SUM(J$1:J335),"")</f>
        <v/>
      </c>
    </row>
    <row r="337" spans="5:10">
      <c r="E337" t="str">
        <f>IF(D337&gt;0,VLOOKUP(D337,DONNEES!$A$2:$C$300,2,0),"")</f>
        <v/>
      </c>
      <c r="F337" s="3" t="str">
        <f>IF(D337&gt;0,VLOOKUP(D337,DONNEES!$A$2:$C$300,3,0),"")</f>
        <v/>
      </c>
      <c r="H337" s="4" t="str">
        <f t="shared" si="6"/>
        <v/>
      </c>
      <c r="J337" s="3" t="str">
        <f>IF(I337&gt;0,SUM(H$1:H337)-SUM(J$1:J336),"")</f>
        <v/>
      </c>
    </row>
    <row r="338" spans="5:10">
      <c r="E338" t="str">
        <f>IF(D338&gt;0,VLOOKUP(D338,DONNEES!$A$2:$C$300,2,0),"")</f>
        <v/>
      </c>
      <c r="F338" s="3" t="str">
        <f>IF(D338&gt;0,VLOOKUP(D338,DONNEES!$A$2:$C$300,3,0),"")</f>
        <v/>
      </c>
      <c r="H338" s="4" t="str">
        <f t="shared" si="6"/>
        <v/>
      </c>
      <c r="J338" s="3" t="str">
        <f>IF(I338&gt;0,SUM(H$1:H338)-SUM(J$1:J337),"")</f>
        <v/>
      </c>
    </row>
    <row r="339" spans="5:10">
      <c r="E339" t="str">
        <f>IF(D339&gt;0,VLOOKUP(D339,DONNEES!$A$2:$C$300,2,0),"")</f>
        <v/>
      </c>
      <c r="F339" s="3" t="str">
        <f>IF(D339&gt;0,VLOOKUP(D339,DONNEES!$A$2:$C$300,3,0),"")</f>
        <v/>
      </c>
      <c r="H339" s="4" t="str">
        <f t="shared" si="6"/>
        <v/>
      </c>
      <c r="J339" s="3" t="str">
        <f>IF(I339&gt;0,SUM(H$1:H339)-SUM(J$1:J338),"")</f>
        <v/>
      </c>
    </row>
    <row r="340" spans="5:10">
      <c r="E340" t="str">
        <f>IF(D340&gt;0,VLOOKUP(D340,DONNEES!$A$2:$C$300,2,0),"")</f>
        <v/>
      </c>
      <c r="F340" s="3" t="str">
        <f>IF(D340&gt;0,VLOOKUP(D340,DONNEES!$A$2:$C$300,3,0),"")</f>
        <v/>
      </c>
      <c r="H340" s="4" t="str">
        <f t="shared" si="6"/>
        <v/>
      </c>
      <c r="J340" s="3" t="str">
        <f>IF(I340&gt;0,SUM(H$1:H340)-SUM(J$1:J339),"")</f>
        <v/>
      </c>
    </row>
    <row r="341" spans="5:10">
      <c r="E341" t="str">
        <f>IF(D341&gt;0,VLOOKUP(D341,DONNEES!$A$2:$C$300,2,0),"")</f>
        <v/>
      </c>
      <c r="F341" s="3" t="str">
        <f>IF(D341&gt;0,VLOOKUP(D341,DONNEES!$A$2:$C$300,3,0),"")</f>
        <v/>
      </c>
      <c r="H341" s="4" t="str">
        <f t="shared" si="6"/>
        <v/>
      </c>
      <c r="J341" s="3" t="str">
        <f>IF(I341&gt;0,SUM(H$1:H341)-SUM(J$1:J340),"")</f>
        <v/>
      </c>
    </row>
    <row r="342" spans="5:10">
      <c r="E342" t="str">
        <f>IF(D342&gt;0,VLOOKUP(D342,DONNEES!$A$2:$C$300,2,0),"")</f>
        <v/>
      </c>
      <c r="F342" s="3" t="str">
        <f>IF(D342&gt;0,VLOOKUP(D342,DONNEES!$A$2:$C$300,3,0),"")</f>
        <v/>
      </c>
      <c r="H342" s="4" t="str">
        <f t="shared" si="6"/>
        <v/>
      </c>
      <c r="J342" s="3" t="str">
        <f>IF(I342&gt;0,SUM(H$1:H342)-SUM(J$1:J341),"")</f>
        <v/>
      </c>
    </row>
    <row r="343" spans="5:10">
      <c r="E343" t="str">
        <f>IF(D343&gt;0,VLOOKUP(D343,DONNEES!$A$2:$C$300,2,0),"")</f>
        <v/>
      </c>
      <c r="F343" s="3" t="str">
        <f>IF(D343&gt;0,VLOOKUP(D343,DONNEES!$A$2:$C$300,3,0),"")</f>
        <v/>
      </c>
      <c r="H343" s="4" t="str">
        <f t="shared" si="6"/>
        <v/>
      </c>
      <c r="J343" s="3" t="str">
        <f>IF(I343&gt;0,SUM(H$1:H343)-SUM(J$1:J342),"")</f>
        <v/>
      </c>
    </row>
    <row r="344" spans="5:10">
      <c r="E344" t="str">
        <f>IF(D344&gt;0,VLOOKUP(D344,DONNEES!$A$2:$C$300,2,0),"")</f>
        <v/>
      </c>
      <c r="F344" s="3" t="str">
        <f>IF(D344&gt;0,VLOOKUP(D344,DONNEES!$A$2:$C$300,3,0),"")</f>
        <v/>
      </c>
      <c r="H344" s="4" t="str">
        <f t="shared" si="6"/>
        <v/>
      </c>
      <c r="J344" s="3" t="str">
        <f>IF(I344&gt;0,SUM(H$1:H344)-SUM(J$1:J343),"")</f>
        <v/>
      </c>
    </row>
    <row r="345" spans="5:10">
      <c r="E345" t="str">
        <f>IF(D345&gt;0,VLOOKUP(D345,DONNEES!$A$2:$C$300,2,0),"")</f>
        <v/>
      </c>
      <c r="F345" s="3" t="str">
        <f>IF(D345&gt;0,VLOOKUP(D345,DONNEES!$A$2:$C$300,3,0),"")</f>
        <v/>
      </c>
      <c r="H345" s="4" t="str">
        <f t="shared" si="6"/>
        <v/>
      </c>
      <c r="J345" s="3" t="str">
        <f>IF(I345&gt;0,SUM(H$1:H345)-SUM(J$1:J344),"")</f>
        <v/>
      </c>
    </row>
    <row r="346" spans="5:10">
      <c r="E346" t="str">
        <f>IF(D346&gt;0,VLOOKUP(D346,DONNEES!$A$2:$C$300,2,0),"")</f>
        <v/>
      </c>
      <c r="F346" s="3" t="str">
        <f>IF(D346&gt;0,VLOOKUP(D346,DONNEES!$A$2:$C$300,3,0),"")</f>
        <v/>
      </c>
      <c r="H346" s="4" t="str">
        <f t="shared" si="6"/>
        <v/>
      </c>
      <c r="J346" s="3" t="str">
        <f>IF(I346&gt;0,SUM(H$1:H346)-SUM(J$1:J345),"")</f>
        <v/>
      </c>
    </row>
    <row r="347" spans="5:10">
      <c r="E347" t="str">
        <f>IF(D347&gt;0,VLOOKUP(D347,DONNEES!$A$2:$C$300,2,0),"")</f>
        <v/>
      </c>
      <c r="F347" s="3" t="str">
        <f>IF(D347&gt;0,VLOOKUP(D347,DONNEES!$A$2:$C$300,3,0),"")</f>
        <v/>
      </c>
      <c r="H347" s="4" t="str">
        <f t="shared" si="6"/>
        <v/>
      </c>
      <c r="J347" s="3" t="str">
        <f>IF(I347&gt;0,SUM(H$1:H347)-SUM(J$1:J346),"")</f>
        <v/>
      </c>
    </row>
    <row r="348" spans="5:10">
      <c r="E348" t="str">
        <f>IF(D348&gt;0,VLOOKUP(D348,DONNEES!$A$2:$C$300,2,0),"")</f>
        <v/>
      </c>
      <c r="F348" s="3" t="str">
        <f>IF(D348&gt;0,VLOOKUP(D348,DONNEES!$A$2:$C$300,3,0),"")</f>
        <v/>
      </c>
      <c r="H348" s="4" t="str">
        <f t="shared" si="6"/>
        <v/>
      </c>
      <c r="J348" s="3" t="str">
        <f>IF(I348&gt;0,SUM(H$1:H348)-SUM(J$1:J347),"")</f>
        <v/>
      </c>
    </row>
    <row r="349" spans="5:10">
      <c r="E349" t="str">
        <f>IF(D349&gt;0,VLOOKUP(D349,DONNEES!$A$2:$C$300,2,0),"")</f>
        <v/>
      </c>
      <c r="F349" s="3" t="str">
        <f>IF(D349&gt;0,VLOOKUP(D349,DONNEES!$A$2:$C$300,3,0),"")</f>
        <v/>
      </c>
      <c r="H349" s="4" t="str">
        <f t="shared" si="6"/>
        <v/>
      </c>
      <c r="J349" s="3" t="str">
        <f>IF(I349&gt;0,SUM(H$1:H349)-SUM(J$1:J348),"")</f>
        <v/>
      </c>
    </row>
    <row r="350" spans="5:10">
      <c r="E350" t="str">
        <f>IF(D350&gt;0,VLOOKUP(D350,DONNEES!$A$2:$C$300,2,0),"")</f>
        <v/>
      </c>
      <c r="F350" s="3" t="str">
        <f>IF(D350&gt;0,VLOOKUP(D350,DONNEES!$A$2:$C$300,3,0),"")</f>
        <v/>
      </c>
      <c r="H350" s="4" t="str">
        <f t="shared" ref="H350" si="7">IF(G350&gt;0,F350*G350,"")</f>
        <v/>
      </c>
      <c r="J350" s="3" t="str">
        <f>IF(I350&gt;0,SUM(H$1:H350)-SUM(J$1:J349),"")</f>
        <v/>
      </c>
    </row>
  </sheetData>
  <dataValidations count="1">
    <dataValidation type="list" allowBlank="1" showInputMessage="1" showErrorMessage="1" sqref="D2:D350">
      <formula1>CODES_RECETTES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DONNEES</vt:lpstr>
      <vt:lpstr>Tableaux Recettes</vt:lpstr>
      <vt:lpstr>Feuil2</vt:lpstr>
      <vt:lpstr>Feuil3</vt:lpstr>
      <vt:lpstr>CODES_RECETTES</vt:lpstr>
      <vt:lpstr>Codesdesrecettes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Dannick</dc:creator>
  <cp:lastModifiedBy>Utilisateur</cp:lastModifiedBy>
  <dcterms:created xsi:type="dcterms:W3CDTF">2014-05-01T08:26:31Z</dcterms:created>
  <dcterms:modified xsi:type="dcterms:W3CDTF">2014-05-01T16:20:00Z</dcterms:modified>
</cp:coreProperties>
</file>