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20" yWindow="60" windowWidth="21315" windowHeight="901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M3" i="1"/>
  <c r="M4"/>
  <c r="M5"/>
  <c r="L3"/>
  <c r="L4"/>
  <c r="L5"/>
  <c r="J3"/>
  <c r="J4"/>
  <c r="J5"/>
  <c r="J2"/>
  <c r="L2"/>
  <c r="I2"/>
  <c r="M2" l="1"/>
  <c r="E5"/>
  <c r="E4"/>
  <c r="E3"/>
  <c r="E2"/>
</calcChain>
</file>

<file path=xl/sharedStrings.xml><?xml version="1.0" encoding="utf-8"?>
<sst xmlns="http://schemas.openxmlformats.org/spreadsheetml/2006/main" count="26" uniqueCount="20">
  <si>
    <t>CLASSE</t>
  </si>
  <si>
    <t>NIVEAU</t>
  </si>
  <si>
    <t>GROUPE</t>
  </si>
  <si>
    <t>ELEVE</t>
  </si>
  <si>
    <t>SEXE</t>
  </si>
  <si>
    <t>PARTANT/NONPARTANT/ABANDON</t>
  </si>
  <si>
    <t>Temps Ergo</t>
  </si>
  <si>
    <t>Temps Basket+Sprint</t>
  </si>
  <si>
    <t>Temps Final</t>
  </si>
  <si>
    <t>Bonus fille</t>
  </si>
  <si>
    <t>Bonus Basket</t>
  </si>
  <si>
    <t>Pénalité</t>
  </si>
  <si>
    <t>Temps Modifié</t>
  </si>
  <si>
    <t>1apr1</t>
  </si>
  <si>
    <t>cap</t>
  </si>
  <si>
    <t>f1</t>
  </si>
  <si>
    <t>f2</t>
  </si>
  <si>
    <t>f3</t>
  </si>
  <si>
    <t>f4</t>
  </si>
  <si>
    <t>partant</t>
  </si>
</sst>
</file>

<file path=xl/styles.xml><?xml version="1.0" encoding="utf-8"?>
<styleSheet xmlns="http://schemas.openxmlformats.org/spreadsheetml/2006/main">
  <numFmts count="2">
    <numFmt numFmtId="164" formatCode="mm:ss.0;@"/>
    <numFmt numFmtId="166" formatCode="00&quot;:&quot;00&quot;,&quot;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5" xfId="0" applyBorder="1" applyProtection="1">
      <protection locked="0"/>
    </xf>
    <xf numFmtId="166" fontId="0" fillId="2" borderId="5" xfId="0" applyNumberFormat="1" applyFill="1" applyBorder="1" applyAlignment="1" applyProtection="1">
      <alignment horizontal="center"/>
      <protection locked="0"/>
    </xf>
    <xf numFmtId="166" fontId="0" fillId="3" borderId="5" xfId="0" applyNumberFormat="1" applyFill="1" applyBorder="1" applyAlignment="1" applyProtection="1">
      <alignment horizontal="center"/>
      <protection locked="0"/>
    </xf>
    <xf numFmtId="166" fontId="0" fillId="2" borderId="4" xfId="0" applyNumberFormat="1" applyFill="1" applyBorder="1" applyAlignment="1" applyProtection="1">
      <alignment horizontal="center"/>
      <protection locked="0"/>
    </xf>
    <xf numFmtId="166" fontId="0" fillId="3" borderId="4" xfId="0" applyNumberFormat="1" applyFill="1" applyBorder="1" applyAlignment="1" applyProtection="1">
      <alignment horizontal="center"/>
      <protection locked="0"/>
    </xf>
    <xf numFmtId="0" fontId="0" fillId="0" borderId="6" xfId="0" applyFill="1" applyBorder="1" applyProtection="1">
      <protection locked="0"/>
    </xf>
    <xf numFmtId="0" fontId="0" fillId="2" borderId="7" xfId="0" applyFill="1" applyBorder="1" applyProtection="1">
      <protection locked="0"/>
    </xf>
    <xf numFmtId="164" fontId="0" fillId="2" borderId="7" xfId="0" applyNumberFormat="1" applyFill="1" applyBorder="1" applyAlignment="1" applyProtection="1">
      <alignment horizontal="center" wrapText="1"/>
      <protection locked="0"/>
    </xf>
    <xf numFmtId="164" fontId="0" fillId="3" borderId="7" xfId="0" applyNumberFormat="1" applyFill="1" applyBorder="1" applyProtection="1"/>
    <xf numFmtId="164" fontId="0" fillId="2" borderId="7" xfId="0" applyNumberFormat="1" applyFill="1" applyBorder="1" applyProtection="1">
      <protection locked="0"/>
    </xf>
    <xf numFmtId="164" fontId="0" fillId="0" borderId="7" xfId="0" applyNumberFormat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609600</xdr:colOff>
      <xdr:row>7</xdr:row>
      <xdr:rowOff>0</xdr:rowOff>
    </xdr:from>
    <xdr:to>
      <xdr:col>10</xdr:col>
      <xdr:colOff>533400</xdr:colOff>
      <xdr:row>22</xdr:row>
      <xdr:rowOff>171450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24175" y="1533525"/>
          <a:ext cx="3838575" cy="30289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10</xdr:col>
      <xdr:colOff>542925</xdr:colOff>
      <xdr:row>6</xdr:row>
      <xdr:rowOff>171450</xdr:rowOff>
    </xdr:from>
    <xdr:to>
      <xdr:col>15</xdr:col>
      <xdr:colOff>552450</xdr:colOff>
      <xdr:row>23</xdr:row>
      <xdr:rowOff>19050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72275" y="1514475"/>
          <a:ext cx="3895725" cy="30861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5"/>
  <sheetViews>
    <sheetView tabSelected="1" workbookViewId="0">
      <selection activeCell="G2" sqref="G2"/>
    </sheetView>
  </sheetViews>
  <sheetFormatPr baseColWidth="10" defaultRowHeight="15"/>
  <cols>
    <col min="1" max="1" width="7.28515625" bestFit="1" customWidth="1"/>
    <col min="2" max="2" width="7.85546875" bestFit="1" customWidth="1"/>
    <col min="3" max="3" width="8.28515625" bestFit="1" customWidth="1"/>
    <col min="4" max="4" width="6.140625" bestFit="1" customWidth="1"/>
    <col min="5" max="5" width="5.140625" bestFit="1" customWidth="1"/>
    <col min="6" max="6" width="12.5703125" customWidth="1"/>
    <col min="7" max="7" width="11.140625" bestFit="1" customWidth="1"/>
    <col min="8" max="8" width="13" customWidth="1"/>
    <col min="9" max="9" width="11.5703125" bestFit="1" customWidth="1"/>
    <col min="10" max="10" width="10.42578125" bestFit="1" customWidth="1"/>
    <col min="11" max="11" width="12.7109375" bestFit="1" customWidth="1"/>
    <col min="12" max="12" width="8.42578125" bestFit="1" customWidth="1"/>
    <col min="13" max="13" width="14.28515625" bestFit="1" customWidth="1"/>
  </cols>
  <sheetData>
    <row r="1" spans="1:13" ht="30.75" customHeight="1" thickBo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10" t="s">
        <v>5</v>
      </c>
      <c r="G1" s="11" t="s">
        <v>6</v>
      </c>
      <c r="H1" s="12" t="s">
        <v>7</v>
      </c>
      <c r="I1" s="13" t="s">
        <v>8</v>
      </c>
      <c r="J1" s="14" t="s">
        <v>9</v>
      </c>
      <c r="K1" s="14" t="s">
        <v>10</v>
      </c>
      <c r="L1" s="14" t="s">
        <v>11</v>
      </c>
      <c r="M1" s="15" t="s">
        <v>12</v>
      </c>
    </row>
    <row r="2" spans="1:13">
      <c r="A2" s="4" t="s">
        <v>13</v>
      </c>
      <c r="B2" s="4" t="s">
        <v>14</v>
      </c>
      <c r="C2" s="4"/>
      <c r="D2" s="4" t="s">
        <v>15</v>
      </c>
      <c r="E2" s="4" t="str">
        <f>LEFT(D2)</f>
        <v>f</v>
      </c>
      <c r="F2" s="4" t="s">
        <v>19</v>
      </c>
      <c r="G2" s="8">
        <v>2</v>
      </c>
      <c r="H2" s="8">
        <v>2000</v>
      </c>
      <c r="I2" s="9">
        <f>G2+H2</f>
        <v>2002</v>
      </c>
      <c r="J2" s="8">
        <f>IF(E2="f",100,0)</f>
        <v>100</v>
      </c>
      <c r="K2" s="8">
        <v>10</v>
      </c>
      <c r="L2" s="8">
        <f>IF(F2="abandon",600,IF(F2="nonpartant",400,0))</f>
        <v>0</v>
      </c>
      <c r="M2" s="9">
        <f>I2+L2-K2-J2</f>
        <v>1892</v>
      </c>
    </row>
    <row r="3" spans="1:13">
      <c r="A3" s="5" t="s">
        <v>13</v>
      </c>
      <c r="B3" s="4" t="s">
        <v>14</v>
      </c>
      <c r="C3" s="5"/>
      <c r="D3" s="5" t="s">
        <v>16</v>
      </c>
      <c r="E3" s="4" t="str">
        <f t="shared" ref="E3:E5" si="0">LEFT(D3)</f>
        <v>f</v>
      </c>
      <c r="F3" s="4"/>
      <c r="G3" s="6"/>
      <c r="H3" s="6"/>
      <c r="I3" s="7"/>
      <c r="J3" s="6">
        <f t="shared" ref="J3:J5" si="1">IF(E3="f",100,0)</f>
        <v>100</v>
      </c>
      <c r="K3" s="8"/>
      <c r="L3" s="6">
        <f t="shared" ref="L3:L5" si="2">IF(F3="abandon",600,IF(F3="nonpartant",400,0))</f>
        <v>0</v>
      </c>
      <c r="M3" s="9">
        <f t="shared" ref="M3:M5" si="3">I3+L3-K3-J3</f>
        <v>-100</v>
      </c>
    </row>
    <row r="4" spans="1:13">
      <c r="A4" s="5" t="s">
        <v>13</v>
      </c>
      <c r="B4" s="4" t="s">
        <v>14</v>
      </c>
      <c r="C4" s="5"/>
      <c r="D4" s="5" t="s">
        <v>17</v>
      </c>
      <c r="E4" s="4" t="str">
        <f t="shared" si="0"/>
        <v>f</v>
      </c>
      <c r="F4" s="4"/>
      <c r="G4" s="6"/>
      <c r="H4" s="6"/>
      <c r="I4" s="7"/>
      <c r="J4" s="6">
        <f t="shared" si="1"/>
        <v>100</v>
      </c>
      <c r="K4" s="8"/>
      <c r="L4" s="6">
        <f t="shared" si="2"/>
        <v>0</v>
      </c>
      <c r="M4" s="9">
        <f t="shared" si="3"/>
        <v>-100</v>
      </c>
    </row>
    <row r="5" spans="1:13">
      <c r="A5" s="5" t="s">
        <v>13</v>
      </c>
      <c r="B5" s="4" t="s">
        <v>14</v>
      </c>
      <c r="C5" s="5"/>
      <c r="D5" s="5" t="s">
        <v>18</v>
      </c>
      <c r="E5" s="4" t="str">
        <f t="shared" si="0"/>
        <v>f</v>
      </c>
      <c r="F5" s="4"/>
      <c r="G5" s="6"/>
      <c r="H5" s="6"/>
      <c r="I5" s="7"/>
      <c r="J5" s="6">
        <f t="shared" si="1"/>
        <v>100</v>
      </c>
      <c r="K5" s="8"/>
      <c r="L5" s="6">
        <f t="shared" si="2"/>
        <v>0</v>
      </c>
      <c r="M5" s="9">
        <f t="shared" si="3"/>
        <v>-100</v>
      </c>
    </row>
  </sheetData>
  <dataValidations count="1">
    <dataValidation type="custom" allowBlank="1" showInputMessage="1" showErrorMessage="1" errorTitle="Erreur Saisie !" error="Erreur dans la saisie des secondes : Veuillez corriger." sqref="G2:H5">
      <formula1>--(LEFT(RIGHT(TEXT(G2,"00000"),3),2))&lt;60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sans nom</dc:creator>
  <cp:lastModifiedBy>Utilisateur</cp:lastModifiedBy>
  <dcterms:created xsi:type="dcterms:W3CDTF">2014-09-12T10:41:35Z</dcterms:created>
  <dcterms:modified xsi:type="dcterms:W3CDTF">2014-09-13T18:52:29Z</dcterms:modified>
</cp:coreProperties>
</file>