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 activeTab="1"/>
  </bookViews>
  <sheets>
    <sheet name="Feuil1" sheetId="1" r:id="rId1"/>
    <sheet name="Feuil2" sheetId="2" r:id="rId2"/>
  </sheets>
  <definedNames>
    <definedName name="Col">Feuil1!$A:$A</definedName>
    <definedName name="Dates">OFFSET(Feuil1!$A$3,,,COUNTA(Feuil1!$A:$A)-1)</definedName>
    <definedName name="Gains">OFFSET(Feuil1!$Q$3,,,COUNTA(Feuil1!$A:$A)-1)</definedName>
    <definedName name="Mises">OFFSET(Feuil1!$O$3,,,COUNTA(Feuil1!$A:$A)-1)</definedName>
  </definedNames>
  <calcPr calcId="125725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3"/>
  <c r="A4" i="2" a="1"/>
  <c r="A4" s="1"/>
  <c r="B4" s="1"/>
  <c r="N3" i="1"/>
  <c r="Q3"/>
  <c r="N4"/>
  <c r="Q4" s="1"/>
  <c r="N5"/>
  <c r="Q5" s="1"/>
  <c r="N6"/>
  <c r="Q6" s="1"/>
  <c r="N7"/>
  <c r="Q7" s="1"/>
  <c r="N8"/>
  <c r="Q8" s="1"/>
  <c r="N9"/>
  <c r="Q9" s="1"/>
  <c r="N10"/>
  <c r="Q10" s="1"/>
  <c r="N11"/>
  <c r="Q11" s="1"/>
  <c r="N12"/>
  <c r="Q12" s="1"/>
  <c r="N13"/>
  <c r="Q13" s="1"/>
  <c r="N14"/>
  <c r="Q14" s="1"/>
  <c r="N15"/>
  <c r="Q15" s="1"/>
  <c r="N16"/>
  <c r="Q16" s="1"/>
  <c r="N17"/>
  <c r="Q17" s="1"/>
  <c r="N18"/>
  <c r="Q18" s="1"/>
  <c r="N19"/>
  <c r="Q19" s="1"/>
  <c r="N20"/>
  <c r="Q20" s="1"/>
  <c r="N21"/>
  <c r="Q21" s="1"/>
  <c r="N22"/>
  <c r="Q22" s="1"/>
  <c r="N23"/>
  <c r="Q23" s="1"/>
  <c r="N24"/>
  <c r="Q24" s="1"/>
  <c r="N25"/>
  <c r="Q25" s="1"/>
  <c r="N26"/>
  <c r="Q26" s="1"/>
  <c r="N27"/>
  <c r="Q27" s="1"/>
  <c r="N28"/>
  <c r="Q28" s="1"/>
  <c r="N29"/>
  <c r="Q29" s="1"/>
  <c r="N30"/>
  <c r="Q30" s="1"/>
  <c r="N31"/>
  <c r="Q31" s="1"/>
  <c r="N32"/>
  <c r="Q32" s="1"/>
  <c r="N33"/>
  <c r="Q33" s="1"/>
  <c r="N34"/>
  <c r="Q34" s="1"/>
  <c r="N35"/>
  <c r="Q35" s="1"/>
  <c r="N36"/>
  <c r="Q36" s="1"/>
  <c r="N37"/>
  <c r="Q37" s="1"/>
  <c r="N38"/>
  <c r="Q38" s="1"/>
  <c r="N39"/>
  <c r="Q39" s="1"/>
  <c r="N40"/>
  <c r="Q40" s="1"/>
  <c r="N41"/>
  <c r="Q41" s="1"/>
  <c r="N42"/>
  <c r="Q42" s="1"/>
  <c r="N43"/>
  <c r="Q43" s="1"/>
  <c r="N44"/>
  <c r="Q44" s="1"/>
  <c r="N45"/>
  <c r="Q45" s="1"/>
  <c r="N46"/>
  <c r="Q46" s="1"/>
  <c r="N47"/>
  <c r="Q47" s="1"/>
  <c r="N48"/>
  <c r="Q48" s="1"/>
  <c r="N49"/>
  <c r="Q49" s="1"/>
  <c r="N50"/>
  <c r="Q50" s="1"/>
  <c r="N51"/>
  <c r="Q51" s="1"/>
  <c r="N52"/>
  <c r="Q52" s="1"/>
  <c r="N53"/>
  <c r="Q53" s="1"/>
  <c r="N54"/>
  <c r="Q54" s="1"/>
  <c r="N55"/>
  <c r="Q55" s="1"/>
  <c r="N56"/>
  <c r="Q56" s="1"/>
  <c r="N57"/>
  <c r="Q57" s="1"/>
  <c r="N58"/>
  <c r="Q58" s="1"/>
  <c r="N59"/>
  <c r="Q59" s="1"/>
  <c r="N60"/>
  <c r="Q60" s="1"/>
  <c r="N61"/>
  <c r="Q61" s="1"/>
  <c r="N62"/>
  <c r="Q62" s="1"/>
  <c r="N63"/>
  <c r="Q63" s="1"/>
  <c r="N64"/>
  <c r="Q64" s="1"/>
  <c r="N65"/>
  <c r="Q65" s="1"/>
  <c r="N66"/>
  <c r="Q66" s="1"/>
  <c r="N67"/>
  <c r="Q67" s="1"/>
  <c r="N68"/>
  <c r="Q68" s="1"/>
  <c r="E62"/>
  <c r="E63" s="1"/>
  <c r="E64" s="1"/>
  <c r="E65" s="1"/>
  <c r="E66" s="1"/>
  <c r="E67" s="1"/>
  <c r="E68" s="1"/>
  <c r="E53"/>
  <c r="E54" s="1"/>
  <c r="E55" s="1"/>
  <c r="E56" s="1"/>
  <c r="E57" s="1"/>
  <c r="E58" s="1"/>
  <c r="E59" s="1"/>
  <c r="E60" s="1"/>
  <c r="E61" s="1"/>
  <c r="E45"/>
  <c r="E46" s="1"/>
  <c r="E47" s="1"/>
  <c r="E48" s="1"/>
  <c r="E49" s="1"/>
  <c r="E50" s="1"/>
  <c r="E51" s="1"/>
  <c r="E52" s="1"/>
  <c r="E37"/>
  <c r="E38" s="1"/>
  <c r="E39" s="1"/>
  <c r="E40" s="1"/>
  <c r="E41" s="1"/>
  <c r="E42" s="1"/>
  <c r="E43" s="1"/>
  <c r="E44" s="1"/>
  <c r="E28"/>
  <c r="E29" s="1"/>
  <c r="E30" s="1"/>
  <c r="E31" s="1"/>
  <c r="E32" s="1"/>
  <c r="E33" s="1"/>
  <c r="E34" s="1"/>
  <c r="E35" s="1"/>
  <c r="E36" s="1"/>
  <c r="E20"/>
  <c r="E21" s="1"/>
  <c r="E22" s="1"/>
  <c r="E23" s="1"/>
  <c r="E24" s="1"/>
  <c r="E25" s="1"/>
  <c r="E26" s="1"/>
  <c r="E27" s="1"/>
  <c r="E11"/>
  <c r="E12" s="1"/>
  <c r="E13" s="1"/>
  <c r="E14" s="1"/>
  <c r="E15" s="1"/>
  <c r="E16" s="1"/>
  <c r="E17" s="1"/>
  <c r="E18" s="1"/>
  <c r="E19" s="1"/>
  <c r="E3"/>
  <c r="E4" s="1"/>
  <c r="E5" s="1"/>
  <c r="E6" s="1"/>
  <c r="E7" s="1"/>
  <c r="E8" s="1"/>
  <c r="E9" s="1"/>
  <c r="E10" s="1"/>
  <c r="C4" i="2" l="1"/>
  <c r="D4" s="1"/>
  <c r="A5" a="1"/>
  <c r="A5" s="1"/>
  <c r="C5" l="1"/>
  <c r="B5"/>
  <c r="A6" a="1"/>
  <c r="A6" s="1"/>
  <c r="D5" l="1"/>
  <c r="A7" a="1"/>
  <c r="A7" s="1"/>
  <c r="B6"/>
  <c r="C6"/>
  <c r="D6" s="1"/>
  <c r="C7" l="1"/>
  <c r="B7"/>
  <c r="A8" a="1"/>
  <c r="A8" s="1"/>
  <c r="D7" l="1"/>
  <c r="B8"/>
  <c r="C8"/>
  <c r="A9" a="1"/>
  <c r="A9" s="1"/>
  <c r="D8" l="1"/>
  <c r="A10" a="1"/>
  <c r="A10" s="1"/>
  <c r="C9"/>
  <c r="B9"/>
  <c r="D9" l="1"/>
  <c r="B10"/>
  <c r="C10"/>
  <c r="A11" a="1"/>
  <c r="A11" s="1"/>
  <c r="D10" l="1"/>
  <c r="C11"/>
  <c r="D11" s="1"/>
  <c r="B11"/>
  <c r="A12" a="1"/>
  <c r="A12" s="1"/>
  <c r="B1"/>
  <c r="B12" l="1"/>
  <c r="C12"/>
  <c r="D12" s="1"/>
  <c r="A13" a="1"/>
  <c r="A13" s="1"/>
  <c r="D1"/>
  <c r="C1"/>
  <c r="C13" l="1"/>
  <c r="D13" s="1"/>
  <c r="B13"/>
  <c r="A14" a="1"/>
  <c r="A14" s="1"/>
  <c r="A15" l="1" a="1"/>
  <c r="A15" s="1"/>
  <c r="B14"/>
  <c r="C14"/>
  <c r="D14" s="1"/>
  <c r="A16" l="1" a="1"/>
  <c r="A16" s="1"/>
  <c r="C15"/>
  <c r="D15" s="1"/>
  <c r="B15"/>
  <c r="C16" l="1"/>
  <c r="D16" s="1"/>
  <c r="A17" a="1"/>
  <c r="A17" s="1"/>
  <c r="B17" s="1"/>
  <c r="B16"/>
  <c r="C17" l="1"/>
  <c r="A18" a="1"/>
  <c r="A18" s="1"/>
  <c r="A19" s="1" a="1"/>
  <c r="A19" s="1"/>
  <c r="D17"/>
  <c r="B19" l="1"/>
  <c r="C19"/>
  <c r="D19" s="1"/>
  <c r="A20" a="1"/>
  <c r="A20" s="1"/>
  <c r="C18"/>
  <c r="D18" s="1"/>
  <c r="B18"/>
  <c r="A21" l="1" a="1"/>
  <c r="A21" s="1"/>
  <c r="B20"/>
  <c r="C20"/>
  <c r="D20" s="1"/>
  <c r="B21" l="1"/>
  <c r="A22" a="1"/>
  <c r="A22" s="1"/>
  <c r="C21"/>
  <c r="D21" s="1"/>
  <c r="A23" l="1" a="1"/>
  <c r="A23" s="1"/>
  <c r="B22"/>
  <c r="C22"/>
  <c r="D22" s="1"/>
  <c r="B23" l="1"/>
  <c r="A24" a="1"/>
  <c r="A24" s="1"/>
  <c r="C23"/>
  <c r="D23" s="1"/>
  <c r="C24" l="1"/>
  <c r="D24" s="1"/>
  <c r="A25" a="1"/>
  <c r="A25" s="1"/>
  <c r="B24"/>
  <c r="A26" l="1" a="1"/>
  <c r="A26" s="1"/>
  <c r="C25"/>
  <c r="D25" s="1"/>
  <c r="B25"/>
  <c r="C26" l="1"/>
  <c r="D26" s="1"/>
  <c r="A27" a="1"/>
  <c r="A27" s="1"/>
  <c r="B26"/>
  <c r="A28" l="1" a="1"/>
  <c r="A28" s="1"/>
  <c r="C27"/>
  <c r="D27" s="1"/>
  <c r="B27"/>
  <c r="C28" l="1"/>
  <c r="D28" s="1"/>
  <c r="A29" a="1"/>
  <c r="A29" s="1"/>
  <c r="B28"/>
  <c r="A30" l="1" a="1"/>
  <c r="A30" s="1"/>
  <c r="C29"/>
  <c r="D29" s="1"/>
  <c r="B29"/>
  <c r="C30" l="1"/>
  <c r="D30" s="1"/>
  <c r="B30"/>
</calcChain>
</file>

<file path=xl/sharedStrings.xml><?xml version="1.0" encoding="utf-8"?>
<sst xmlns="http://schemas.openxmlformats.org/spreadsheetml/2006/main" count="158" uniqueCount="28">
  <si>
    <t>T</t>
  </si>
  <si>
    <t>R1</t>
  </si>
  <si>
    <t>MOIS DE L'ANNEE</t>
  </si>
  <si>
    <t>JOUR DU MOIS</t>
  </si>
  <si>
    <t>DISCIPLINE</t>
  </si>
  <si>
    <t>N° REUNION</t>
  </si>
  <si>
    <t>N° COURSE</t>
  </si>
  <si>
    <t>PRONO DE 5 CHEVAUX</t>
  </si>
  <si>
    <t>1ER</t>
  </si>
  <si>
    <t>2EME</t>
  </si>
  <si>
    <t>3EME</t>
  </si>
  <si>
    <t>ARRIVEE 3EME CHEVAL DU PRONO</t>
  </si>
  <si>
    <t>MONTANT MISE EN €</t>
  </si>
  <si>
    <t>RAPPORT POUR 1 €</t>
  </si>
  <si>
    <t>GAINS POUR 1,5 €</t>
  </si>
  <si>
    <t>MISES</t>
  </si>
  <si>
    <t>GAINS</t>
  </si>
  <si>
    <t>BENEFS/PERTES</t>
  </si>
  <si>
    <t>TOTAL</t>
  </si>
  <si>
    <t>NOMS DEFINIS</t>
  </si>
  <si>
    <t>Dates</t>
  </si>
  <si>
    <t>Gains</t>
  </si>
  <si>
    <t>Mises</t>
  </si>
  <si>
    <t>Col</t>
  </si>
  <si>
    <t>=Feuil1!$A:$A</t>
  </si>
  <si>
    <t>=DECALER(Feuil1!$A$3;;;NBVAL(Feuil1!$A:$A)-1)</t>
  </si>
  <si>
    <t>=DECALER(Feuil1!$Q$3;;;NBVAL(Feuil1!$A:$A)-1)</t>
  </si>
  <si>
    <t>=DECALER(Feuil1!$O$3;;;NBVAL(Feuil1!$A:$A)-1)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</si>
</sst>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7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Continuous"/>
    </xf>
    <xf numFmtId="0" fontId="0" fillId="0" borderId="0" xfId="0" applyAlignment="1">
      <alignment horizontal="centerContinuous"/>
    </xf>
    <xf numFmtId="0" fontId="2" fillId="5" borderId="0" xfId="0" applyNumberFormat="1" applyFont="1" applyFill="1" applyBorder="1"/>
    <xf numFmtId="0" fontId="0" fillId="5" borderId="0" xfId="0" applyFill="1" applyBorder="1"/>
    <xf numFmtId="0" fontId="0" fillId="5" borderId="6" xfId="0" applyFill="1" applyBorder="1"/>
    <xf numFmtId="0" fontId="2" fillId="5" borderId="5" xfId="0" applyNumberFormat="1" applyFont="1" applyFill="1" applyBorder="1" applyAlignment="1">
      <alignment horizontal="right"/>
    </xf>
    <xf numFmtId="0" fontId="3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17" fontId="1" fillId="0" borderId="2" xfId="0" applyNumberFormat="1" applyFont="1" applyBorder="1"/>
    <xf numFmtId="0" fontId="0" fillId="0" borderId="3" xfId="0" applyBorder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17" fontId="1" fillId="0" borderId="5" xfId="0" applyNumberFormat="1" applyFont="1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7" fontId="1" fillId="0" borderId="7" xfId="0" applyNumberFormat="1" applyFont="1" applyBorder="1"/>
    <xf numFmtId="0" fontId="0" fillId="0" borderId="8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68"/>
  <sheetViews>
    <sheetView workbookViewId="0">
      <selection activeCell="B3" sqref="B3"/>
    </sheetView>
  </sheetViews>
  <sheetFormatPr baseColWidth="10" defaultRowHeight="15"/>
  <cols>
    <col min="1" max="1" width="16.42578125" style="7" bestFit="1" customWidth="1"/>
    <col min="2" max="2" width="13.7109375" style="7" bestFit="1" customWidth="1"/>
    <col min="3" max="3" width="10.5703125" style="7" bestFit="1" customWidth="1"/>
    <col min="4" max="4" width="11.85546875" style="7" bestFit="1" customWidth="1"/>
    <col min="5" max="5" width="10.5703125" style="7" bestFit="1" customWidth="1"/>
    <col min="6" max="10" width="4.7109375" style="7" customWidth="1"/>
    <col min="11" max="11" width="4.140625" style="7" bestFit="1" customWidth="1"/>
    <col min="12" max="13" width="5.7109375" style="7" bestFit="1" customWidth="1"/>
    <col min="14" max="14" width="31.28515625" style="7" bestFit="1" customWidth="1"/>
    <col min="15" max="15" width="19.42578125" style="7" bestFit="1" customWidth="1"/>
    <col min="16" max="16" width="17.7109375" style="7" bestFit="1" customWidth="1"/>
    <col min="17" max="17" width="16.5703125" style="7" bestFit="1" customWidth="1"/>
    <col min="18" max="16384" width="11.42578125" style="7"/>
  </cols>
  <sheetData>
    <row r="2" spans="1:17">
      <c r="A2" s="7" t="s">
        <v>2</v>
      </c>
      <c r="B2" s="7" t="s">
        <v>3</v>
      </c>
      <c r="C2" s="7" t="s">
        <v>4</v>
      </c>
      <c r="D2" s="7" t="s">
        <v>5</v>
      </c>
      <c r="E2" s="7" t="s">
        <v>6</v>
      </c>
      <c r="F2" s="10" t="s">
        <v>7</v>
      </c>
      <c r="G2" s="10"/>
      <c r="H2" s="10"/>
      <c r="I2" s="10"/>
      <c r="J2" s="10"/>
      <c r="K2" s="7" t="s">
        <v>8</v>
      </c>
      <c r="L2" s="7" t="s">
        <v>9</v>
      </c>
      <c r="M2" s="7" t="s">
        <v>10</v>
      </c>
      <c r="N2" s="7" t="s">
        <v>11</v>
      </c>
      <c r="O2" s="7" t="s">
        <v>12</v>
      </c>
      <c r="P2" s="7" t="s">
        <v>13</v>
      </c>
      <c r="Q2" s="7" t="s">
        <v>14</v>
      </c>
    </row>
    <row r="3" spans="1:17">
      <c r="A3" s="5">
        <f>DATE(YEAR(B3),MONTH(B3),1)</f>
        <v>40299</v>
      </c>
      <c r="B3" s="6">
        <v>40303</v>
      </c>
      <c r="C3" s="1" t="s">
        <v>0</v>
      </c>
      <c r="D3" s="1" t="s">
        <v>1</v>
      </c>
      <c r="E3" s="1">
        <f t="shared" ref="E3:E66" si="0">IF(B3=B2,1+E2,1)</f>
        <v>1</v>
      </c>
      <c r="F3" s="9">
        <v>7</v>
      </c>
      <c r="G3" s="3">
        <v>9</v>
      </c>
      <c r="H3" s="3">
        <v>8</v>
      </c>
      <c r="I3" s="2">
        <v>3</v>
      </c>
      <c r="J3" s="2">
        <v>4</v>
      </c>
      <c r="K3" s="4">
        <v>6</v>
      </c>
      <c r="L3" s="4">
        <v>8</v>
      </c>
      <c r="M3" s="4">
        <v>1</v>
      </c>
      <c r="N3" s="7">
        <f>COUNTIF(K3:M3,H3)</f>
        <v>1</v>
      </c>
      <c r="O3" s="7">
        <v>1.5</v>
      </c>
      <c r="P3" s="7">
        <v>5.2</v>
      </c>
      <c r="Q3" s="8">
        <f>IF(N3=1,O3*P3,"")</f>
        <v>7.8000000000000007</v>
      </c>
    </row>
    <row r="4" spans="1:17">
      <c r="A4" s="5">
        <f t="shared" ref="A4:A67" si="1">DATE(YEAR(B4),MONTH(B4),1)</f>
        <v>40299</v>
      </c>
      <c r="B4" s="6">
        <v>40303</v>
      </c>
      <c r="C4" s="1" t="s">
        <v>0</v>
      </c>
      <c r="D4" s="1" t="s">
        <v>1</v>
      </c>
      <c r="E4" s="1">
        <f t="shared" si="0"/>
        <v>2</v>
      </c>
      <c r="F4" s="2">
        <v>10</v>
      </c>
      <c r="G4" s="3">
        <v>6</v>
      </c>
      <c r="H4" s="3">
        <v>9</v>
      </c>
      <c r="I4" s="2">
        <v>11</v>
      </c>
      <c r="J4" s="2">
        <v>5</v>
      </c>
      <c r="K4" s="4">
        <v>10</v>
      </c>
      <c r="L4" s="4">
        <v>11</v>
      </c>
      <c r="M4" s="4">
        <v>9</v>
      </c>
      <c r="N4" s="7">
        <f t="shared" ref="N4:N67" si="2">COUNTIF(K4:M4,H4)</f>
        <v>1</v>
      </c>
      <c r="O4" s="7">
        <v>1.5</v>
      </c>
      <c r="P4" s="7">
        <v>1.3</v>
      </c>
      <c r="Q4" s="8">
        <f t="shared" ref="Q4:Q67" si="3">IF(N4=1,O4*P4,"")</f>
        <v>1.9500000000000002</v>
      </c>
    </row>
    <row r="5" spans="1:17">
      <c r="A5" s="5">
        <f t="shared" si="1"/>
        <v>40299</v>
      </c>
      <c r="B5" s="6">
        <v>40303</v>
      </c>
      <c r="C5" s="1" t="s">
        <v>0</v>
      </c>
      <c r="D5" s="1" t="s">
        <v>1</v>
      </c>
      <c r="E5" s="1">
        <f t="shared" si="0"/>
        <v>3</v>
      </c>
      <c r="F5" s="2">
        <v>9</v>
      </c>
      <c r="G5" s="3">
        <v>16</v>
      </c>
      <c r="H5" s="3">
        <v>5</v>
      </c>
      <c r="I5" s="2">
        <v>8</v>
      </c>
      <c r="J5" s="2">
        <v>18</v>
      </c>
      <c r="K5" s="4">
        <v>16</v>
      </c>
      <c r="L5" s="4">
        <v>9</v>
      </c>
      <c r="M5" s="4">
        <v>12</v>
      </c>
      <c r="N5" s="7">
        <f t="shared" si="2"/>
        <v>0</v>
      </c>
      <c r="O5" s="7">
        <v>1.5</v>
      </c>
      <c r="Q5" s="8" t="str">
        <f t="shared" si="3"/>
        <v/>
      </c>
    </row>
    <row r="6" spans="1:17">
      <c r="A6" s="5">
        <f t="shared" si="1"/>
        <v>40299</v>
      </c>
      <c r="B6" s="6">
        <v>40303</v>
      </c>
      <c r="C6" s="1" t="s">
        <v>0</v>
      </c>
      <c r="D6" s="1" t="s">
        <v>1</v>
      </c>
      <c r="E6" s="1">
        <f t="shared" si="0"/>
        <v>4</v>
      </c>
      <c r="F6" s="2">
        <v>15</v>
      </c>
      <c r="G6" s="3">
        <v>17</v>
      </c>
      <c r="H6" s="3">
        <v>12</v>
      </c>
      <c r="I6" s="2">
        <v>9</v>
      </c>
      <c r="J6" s="2">
        <v>13</v>
      </c>
      <c r="K6" s="4">
        <v>15</v>
      </c>
      <c r="L6" s="4">
        <v>12</v>
      </c>
      <c r="M6" s="4">
        <v>17</v>
      </c>
      <c r="N6" s="7">
        <f t="shared" si="2"/>
        <v>1</v>
      </c>
      <c r="O6" s="7">
        <v>1.5</v>
      </c>
      <c r="P6" s="7">
        <v>2.4</v>
      </c>
      <c r="Q6" s="8">
        <f t="shared" si="3"/>
        <v>3.5999999999999996</v>
      </c>
    </row>
    <row r="7" spans="1:17">
      <c r="A7" s="5">
        <f t="shared" si="1"/>
        <v>40299</v>
      </c>
      <c r="B7" s="6">
        <v>40303</v>
      </c>
      <c r="C7" s="1" t="s">
        <v>0</v>
      </c>
      <c r="D7" s="1" t="s">
        <v>1</v>
      </c>
      <c r="E7" s="1">
        <f t="shared" si="0"/>
        <v>5</v>
      </c>
      <c r="F7" s="2">
        <v>6</v>
      </c>
      <c r="G7" s="3">
        <v>9</v>
      </c>
      <c r="H7" s="3">
        <v>10</v>
      </c>
      <c r="I7" s="2">
        <v>14</v>
      </c>
      <c r="J7" s="2">
        <v>8</v>
      </c>
      <c r="K7" s="4">
        <v>10</v>
      </c>
      <c r="L7" s="4">
        <v>9</v>
      </c>
      <c r="M7" s="4">
        <v>8</v>
      </c>
      <c r="N7" s="7">
        <f t="shared" si="2"/>
        <v>1</v>
      </c>
      <c r="O7" s="7">
        <v>1.5</v>
      </c>
      <c r="P7" s="7">
        <v>2.5</v>
      </c>
      <c r="Q7" s="8">
        <f t="shared" si="3"/>
        <v>3.75</v>
      </c>
    </row>
    <row r="8" spans="1:17">
      <c r="A8" s="5">
        <f t="shared" si="1"/>
        <v>40299</v>
      </c>
      <c r="B8" s="6">
        <v>40303</v>
      </c>
      <c r="C8" s="1" t="s">
        <v>0</v>
      </c>
      <c r="D8" s="1" t="s">
        <v>1</v>
      </c>
      <c r="E8" s="1">
        <f t="shared" si="0"/>
        <v>6</v>
      </c>
      <c r="F8" s="2">
        <v>12</v>
      </c>
      <c r="G8" s="3">
        <v>7</v>
      </c>
      <c r="H8" s="3">
        <v>10</v>
      </c>
      <c r="I8" s="2">
        <v>11</v>
      </c>
      <c r="J8" s="2">
        <v>16</v>
      </c>
      <c r="K8" s="4">
        <v>2</v>
      </c>
      <c r="L8" s="4">
        <v>10</v>
      </c>
      <c r="M8" s="4">
        <v>11</v>
      </c>
      <c r="N8" s="7">
        <f t="shared" si="2"/>
        <v>1</v>
      </c>
      <c r="O8" s="7">
        <v>1.5</v>
      </c>
      <c r="P8" s="7">
        <v>5.5</v>
      </c>
      <c r="Q8" s="8">
        <f t="shared" si="3"/>
        <v>8.25</v>
      </c>
    </row>
    <row r="9" spans="1:17">
      <c r="A9" s="5">
        <f t="shared" si="1"/>
        <v>40299</v>
      </c>
      <c r="B9" s="6">
        <v>40303</v>
      </c>
      <c r="C9" s="1" t="s">
        <v>0</v>
      </c>
      <c r="D9" s="1" t="s">
        <v>1</v>
      </c>
      <c r="E9" s="1">
        <f t="shared" si="0"/>
        <v>7</v>
      </c>
      <c r="F9" s="2">
        <v>9</v>
      </c>
      <c r="G9" s="3">
        <v>15</v>
      </c>
      <c r="H9" s="3">
        <v>6</v>
      </c>
      <c r="I9" s="2">
        <v>7</v>
      </c>
      <c r="J9" s="2">
        <v>8</v>
      </c>
      <c r="K9" s="4">
        <v>11</v>
      </c>
      <c r="L9" s="4">
        <v>6</v>
      </c>
      <c r="M9" s="4">
        <v>3</v>
      </c>
      <c r="N9" s="7">
        <f t="shared" si="2"/>
        <v>1</v>
      </c>
      <c r="O9" s="7">
        <v>1.5</v>
      </c>
      <c r="P9" s="7">
        <v>1.8</v>
      </c>
      <c r="Q9" s="8">
        <f t="shared" si="3"/>
        <v>2.7</v>
      </c>
    </row>
    <row r="10" spans="1:17">
      <c r="A10" s="5">
        <f t="shared" si="1"/>
        <v>40299</v>
      </c>
      <c r="B10" s="6">
        <v>40303</v>
      </c>
      <c r="C10" s="1" t="s">
        <v>0</v>
      </c>
      <c r="D10" s="1" t="s">
        <v>1</v>
      </c>
      <c r="E10" s="1">
        <f t="shared" si="0"/>
        <v>8</v>
      </c>
      <c r="F10" s="2">
        <v>8</v>
      </c>
      <c r="G10" s="3">
        <v>10</v>
      </c>
      <c r="H10" s="3">
        <v>9</v>
      </c>
      <c r="I10" s="2">
        <v>6</v>
      </c>
      <c r="J10" s="2">
        <v>7</v>
      </c>
      <c r="K10" s="4">
        <v>10</v>
      </c>
      <c r="L10" s="4">
        <v>7</v>
      </c>
      <c r="M10" s="4">
        <v>8</v>
      </c>
      <c r="N10" s="7">
        <f t="shared" si="2"/>
        <v>0</v>
      </c>
      <c r="O10" s="7">
        <v>1.5</v>
      </c>
      <c r="Q10" s="8" t="str">
        <f t="shared" si="3"/>
        <v/>
      </c>
    </row>
    <row r="11" spans="1:17">
      <c r="A11" s="5">
        <f t="shared" si="1"/>
        <v>40299</v>
      </c>
      <c r="B11" s="6">
        <v>40306</v>
      </c>
      <c r="C11" s="1" t="s">
        <v>0</v>
      </c>
      <c r="D11" s="1" t="s">
        <v>1</v>
      </c>
      <c r="E11" s="1">
        <f t="shared" si="0"/>
        <v>1</v>
      </c>
      <c r="F11" s="2">
        <v>8</v>
      </c>
      <c r="G11" s="3">
        <v>15</v>
      </c>
      <c r="H11" s="3">
        <v>4</v>
      </c>
      <c r="I11" s="2">
        <v>17</v>
      </c>
      <c r="J11" s="2">
        <v>13</v>
      </c>
      <c r="K11" s="4">
        <v>15</v>
      </c>
      <c r="L11" s="4">
        <v>9</v>
      </c>
      <c r="M11" s="4">
        <v>16</v>
      </c>
      <c r="N11" s="7">
        <f t="shared" si="2"/>
        <v>0</v>
      </c>
      <c r="O11" s="7">
        <v>1.5</v>
      </c>
      <c r="Q11" s="8" t="str">
        <f t="shared" si="3"/>
        <v/>
      </c>
    </row>
    <row r="12" spans="1:17">
      <c r="A12" s="5">
        <f t="shared" si="1"/>
        <v>40299</v>
      </c>
      <c r="B12" s="6">
        <v>40306</v>
      </c>
      <c r="C12" s="1" t="s">
        <v>0</v>
      </c>
      <c r="D12" s="1" t="s">
        <v>1</v>
      </c>
      <c r="E12" s="1">
        <f t="shared" si="0"/>
        <v>2</v>
      </c>
      <c r="F12" s="2">
        <v>11</v>
      </c>
      <c r="G12" s="3">
        <v>3</v>
      </c>
      <c r="H12" s="3">
        <v>14</v>
      </c>
      <c r="I12" s="2">
        <v>7</v>
      </c>
      <c r="J12" s="2">
        <v>2</v>
      </c>
      <c r="K12" s="4">
        <v>11</v>
      </c>
      <c r="L12" s="4">
        <v>7</v>
      </c>
      <c r="M12" s="4">
        <v>3</v>
      </c>
      <c r="N12" s="7">
        <f t="shared" si="2"/>
        <v>0</v>
      </c>
      <c r="O12" s="7">
        <v>1.5</v>
      </c>
      <c r="Q12" s="8" t="str">
        <f t="shared" si="3"/>
        <v/>
      </c>
    </row>
    <row r="13" spans="1:17">
      <c r="A13" s="5">
        <f t="shared" si="1"/>
        <v>40299</v>
      </c>
      <c r="B13" s="6">
        <v>40306</v>
      </c>
      <c r="C13" s="1" t="s">
        <v>0</v>
      </c>
      <c r="D13" s="1" t="s">
        <v>1</v>
      </c>
      <c r="E13" s="1">
        <f t="shared" si="0"/>
        <v>3</v>
      </c>
      <c r="F13" s="2">
        <v>7</v>
      </c>
      <c r="G13" s="3">
        <v>2</v>
      </c>
      <c r="H13" s="3">
        <v>3</v>
      </c>
      <c r="I13" s="2">
        <v>5</v>
      </c>
      <c r="J13" s="2">
        <v>8</v>
      </c>
      <c r="K13" s="4">
        <v>18</v>
      </c>
      <c r="L13" s="4">
        <v>11</v>
      </c>
      <c r="M13" s="4">
        <v>1</v>
      </c>
      <c r="N13" s="7">
        <f t="shared" si="2"/>
        <v>0</v>
      </c>
      <c r="O13" s="7">
        <v>1.5</v>
      </c>
      <c r="Q13" s="8" t="str">
        <f t="shared" si="3"/>
        <v/>
      </c>
    </row>
    <row r="14" spans="1:17">
      <c r="A14" s="5">
        <f t="shared" si="1"/>
        <v>40299</v>
      </c>
      <c r="B14" s="6">
        <v>40306</v>
      </c>
      <c r="C14" s="1" t="s">
        <v>0</v>
      </c>
      <c r="D14" s="1" t="s">
        <v>1</v>
      </c>
      <c r="E14" s="1">
        <f t="shared" si="0"/>
        <v>4</v>
      </c>
      <c r="F14" s="2">
        <v>13</v>
      </c>
      <c r="G14" s="3">
        <v>8</v>
      </c>
      <c r="H14" s="3">
        <v>7</v>
      </c>
      <c r="I14" s="2">
        <v>15</v>
      </c>
      <c r="J14" s="2">
        <v>10</v>
      </c>
      <c r="K14" s="4">
        <v>11</v>
      </c>
      <c r="L14" s="4">
        <v>13</v>
      </c>
      <c r="M14" s="4">
        <v>8</v>
      </c>
      <c r="N14" s="7">
        <f t="shared" si="2"/>
        <v>0</v>
      </c>
      <c r="O14" s="7">
        <v>1.5</v>
      </c>
      <c r="Q14" s="8" t="str">
        <f t="shared" si="3"/>
        <v/>
      </c>
    </row>
    <row r="15" spans="1:17">
      <c r="A15" s="5">
        <f t="shared" si="1"/>
        <v>40299</v>
      </c>
      <c r="B15" s="6">
        <v>40306</v>
      </c>
      <c r="C15" s="1" t="s">
        <v>0</v>
      </c>
      <c r="D15" s="1" t="s">
        <v>1</v>
      </c>
      <c r="E15" s="1">
        <f t="shared" si="0"/>
        <v>5</v>
      </c>
      <c r="F15" s="2">
        <v>6</v>
      </c>
      <c r="G15" s="3">
        <v>10</v>
      </c>
      <c r="H15" s="3">
        <v>2</v>
      </c>
      <c r="I15" s="2">
        <v>4</v>
      </c>
      <c r="J15" s="2">
        <v>12</v>
      </c>
      <c r="K15" s="4">
        <v>5</v>
      </c>
      <c r="L15" s="4">
        <v>7</v>
      </c>
      <c r="M15" s="4">
        <v>2</v>
      </c>
      <c r="N15" s="7">
        <f t="shared" si="2"/>
        <v>1</v>
      </c>
      <c r="O15" s="7">
        <v>1.5</v>
      </c>
      <c r="P15" s="7">
        <v>3.6</v>
      </c>
      <c r="Q15" s="8">
        <f t="shared" si="3"/>
        <v>5.4</v>
      </c>
    </row>
    <row r="16" spans="1:17">
      <c r="A16" s="5">
        <f t="shared" si="1"/>
        <v>40299</v>
      </c>
      <c r="B16" s="6">
        <v>40306</v>
      </c>
      <c r="C16" s="1" t="s">
        <v>0</v>
      </c>
      <c r="D16" s="1" t="s">
        <v>1</v>
      </c>
      <c r="E16" s="1">
        <f t="shared" si="0"/>
        <v>6</v>
      </c>
      <c r="F16" s="2">
        <v>16</v>
      </c>
      <c r="G16" s="3">
        <v>6</v>
      </c>
      <c r="H16" s="3">
        <v>12</v>
      </c>
      <c r="I16" s="2">
        <v>3</v>
      </c>
      <c r="J16" s="2">
        <v>11</v>
      </c>
      <c r="K16" s="4">
        <v>11</v>
      </c>
      <c r="L16" s="4">
        <v>16</v>
      </c>
      <c r="M16" s="4">
        <v>2</v>
      </c>
      <c r="N16" s="7">
        <f t="shared" si="2"/>
        <v>0</v>
      </c>
      <c r="O16" s="7">
        <v>1.5</v>
      </c>
      <c r="Q16" s="8" t="str">
        <f t="shared" si="3"/>
        <v/>
      </c>
    </row>
    <row r="17" spans="1:17">
      <c r="A17" s="5">
        <f t="shared" si="1"/>
        <v>40299</v>
      </c>
      <c r="B17" s="6">
        <v>40306</v>
      </c>
      <c r="C17" s="1" t="s">
        <v>0</v>
      </c>
      <c r="D17" s="1" t="s">
        <v>1</v>
      </c>
      <c r="E17" s="1">
        <f t="shared" si="0"/>
        <v>7</v>
      </c>
      <c r="F17" s="2">
        <v>13</v>
      </c>
      <c r="G17" s="3">
        <v>9</v>
      </c>
      <c r="H17" s="3">
        <v>16</v>
      </c>
      <c r="I17" s="2">
        <v>14</v>
      </c>
      <c r="J17" s="2">
        <v>7</v>
      </c>
      <c r="K17" s="4">
        <v>16</v>
      </c>
      <c r="L17" s="4">
        <v>14</v>
      </c>
      <c r="M17" s="4">
        <v>13</v>
      </c>
      <c r="N17" s="7">
        <f t="shared" si="2"/>
        <v>1</v>
      </c>
      <c r="O17" s="7">
        <v>1.5</v>
      </c>
      <c r="P17" s="7">
        <v>3.4</v>
      </c>
      <c r="Q17" s="8">
        <f t="shared" si="3"/>
        <v>5.0999999999999996</v>
      </c>
    </row>
    <row r="18" spans="1:17">
      <c r="A18" s="5">
        <f t="shared" si="1"/>
        <v>40299</v>
      </c>
      <c r="B18" s="6">
        <v>40306</v>
      </c>
      <c r="C18" s="1" t="s">
        <v>0</v>
      </c>
      <c r="D18" s="1" t="s">
        <v>1</v>
      </c>
      <c r="E18" s="1">
        <f t="shared" si="0"/>
        <v>8</v>
      </c>
      <c r="F18" s="2">
        <v>9</v>
      </c>
      <c r="G18" s="3">
        <v>7</v>
      </c>
      <c r="H18" s="3">
        <v>6</v>
      </c>
      <c r="I18" s="2">
        <v>3</v>
      </c>
      <c r="J18" s="2">
        <v>8</v>
      </c>
      <c r="K18" s="4">
        <v>5</v>
      </c>
      <c r="L18" s="4">
        <v>9</v>
      </c>
      <c r="M18" s="4">
        <v>10</v>
      </c>
      <c r="N18" s="7">
        <f t="shared" si="2"/>
        <v>0</v>
      </c>
      <c r="O18" s="7">
        <v>1.5</v>
      </c>
      <c r="Q18" s="8" t="str">
        <f t="shared" si="3"/>
        <v/>
      </c>
    </row>
    <row r="19" spans="1:17">
      <c r="A19" s="5">
        <f t="shared" si="1"/>
        <v>40299</v>
      </c>
      <c r="B19" s="6">
        <v>40306</v>
      </c>
      <c r="C19" s="1" t="s">
        <v>0</v>
      </c>
      <c r="D19" s="1" t="s">
        <v>1</v>
      </c>
      <c r="E19" s="1">
        <f t="shared" si="0"/>
        <v>9</v>
      </c>
      <c r="F19" s="2">
        <v>12</v>
      </c>
      <c r="G19" s="3">
        <v>6</v>
      </c>
      <c r="H19" s="3">
        <v>8</v>
      </c>
      <c r="I19" s="2">
        <v>5</v>
      </c>
      <c r="J19" s="2">
        <v>7</v>
      </c>
      <c r="K19" s="4">
        <v>8</v>
      </c>
      <c r="L19" s="4">
        <v>7</v>
      </c>
      <c r="M19" s="4">
        <v>10</v>
      </c>
      <c r="N19" s="7">
        <f t="shared" si="2"/>
        <v>1</v>
      </c>
      <c r="O19" s="7">
        <v>1.5</v>
      </c>
      <c r="P19" s="7">
        <v>4</v>
      </c>
      <c r="Q19" s="8">
        <f t="shared" si="3"/>
        <v>6</v>
      </c>
    </row>
    <row r="20" spans="1:17">
      <c r="A20" s="5">
        <f t="shared" si="1"/>
        <v>40299</v>
      </c>
      <c r="B20" s="6">
        <v>40309</v>
      </c>
      <c r="C20" s="1" t="s">
        <v>0</v>
      </c>
      <c r="D20" s="1" t="s">
        <v>1</v>
      </c>
      <c r="E20" s="1">
        <f t="shared" si="0"/>
        <v>1</v>
      </c>
      <c r="F20" s="2">
        <v>10</v>
      </c>
      <c r="G20" s="3">
        <v>9</v>
      </c>
      <c r="H20" s="3">
        <v>14</v>
      </c>
      <c r="I20" s="2">
        <v>7</v>
      </c>
      <c r="J20" s="2">
        <v>5</v>
      </c>
      <c r="K20" s="4">
        <v>10</v>
      </c>
      <c r="L20" s="4">
        <v>12</v>
      </c>
      <c r="M20" s="4">
        <v>8</v>
      </c>
      <c r="N20" s="7">
        <f t="shared" si="2"/>
        <v>0</v>
      </c>
      <c r="O20" s="7">
        <v>1.5</v>
      </c>
      <c r="Q20" s="8" t="str">
        <f t="shared" si="3"/>
        <v/>
      </c>
    </row>
    <row r="21" spans="1:17">
      <c r="A21" s="5">
        <f t="shared" si="1"/>
        <v>40299</v>
      </c>
      <c r="B21" s="6">
        <v>40309</v>
      </c>
      <c r="C21" s="1" t="s">
        <v>0</v>
      </c>
      <c r="D21" s="1" t="s">
        <v>1</v>
      </c>
      <c r="E21" s="1">
        <f t="shared" si="0"/>
        <v>2</v>
      </c>
      <c r="F21" s="2">
        <v>9</v>
      </c>
      <c r="G21" s="3">
        <v>2</v>
      </c>
      <c r="H21" s="3">
        <v>3</v>
      </c>
      <c r="I21" s="2">
        <v>8</v>
      </c>
      <c r="J21" s="2">
        <v>1</v>
      </c>
      <c r="K21" s="4">
        <v>2</v>
      </c>
      <c r="L21" s="4">
        <v>3</v>
      </c>
      <c r="M21" s="4">
        <v>5</v>
      </c>
      <c r="N21" s="7">
        <f t="shared" si="2"/>
        <v>1</v>
      </c>
      <c r="O21" s="7">
        <v>1.5</v>
      </c>
      <c r="P21" s="7">
        <v>3.2</v>
      </c>
      <c r="Q21" s="8">
        <f t="shared" si="3"/>
        <v>4.8000000000000007</v>
      </c>
    </row>
    <row r="22" spans="1:17">
      <c r="A22" s="5">
        <f t="shared" si="1"/>
        <v>40299</v>
      </c>
      <c r="B22" s="6">
        <v>40309</v>
      </c>
      <c r="C22" s="1" t="s">
        <v>0</v>
      </c>
      <c r="D22" s="1" t="s">
        <v>1</v>
      </c>
      <c r="E22" s="1">
        <f t="shared" si="0"/>
        <v>3</v>
      </c>
      <c r="F22" s="2">
        <v>2</v>
      </c>
      <c r="G22" s="3">
        <v>4</v>
      </c>
      <c r="H22" s="3">
        <v>9</v>
      </c>
      <c r="I22" s="2">
        <v>8</v>
      </c>
      <c r="J22" s="2">
        <v>12</v>
      </c>
      <c r="K22" s="4">
        <v>2</v>
      </c>
      <c r="L22" s="4">
        <v>4</v>
      </c>
      <c r="M22" s="4">
        <v>8</v>
      </c>
      <c r="N22" s="7">
        <f t="shared" si="2"/>
        <v>0</v>
      </c>
      <c r="O22" s="7">
        <v>1.5</v>
      </c>
      <c r="Q22" s="8" t="str">
        <f t="shared" si="3"/>
        <v/>
      </c>
    </row>
    <row r="23" spans="1:17">
      <c r="A23" s="5">
        <f t="shared" si="1"/>
        <v>40299</v>
      </c>
      <c r="B23" s="6">
        <v>40309</v>
      </c>
      <c r="C23" s="1" t="s">
        <v>0</v>
      </c>
      <c r="D23" s="1" t="s">
        <v>1</v>
      </c>
      <c r="E23" s="1">
        <f t="shared" si="0"/>
        <v>4</v>
      </c>
      <c r="F23" s="2">
        <v>7</v>
      </c>
      <c r="G23" s="3">
        <v>10</v>
      </c>
      <c r="H23" s="3">
        <v>2</v>
      </c>
      <c r="I23" s="2">
        <v>9</v>
      </c>
      <c r="J23" s="2">
        <v>6</v>
      </c>
      <c r="K23" s="4">
        <v>7</v>
      </c>
      <c r="L23" s="4">
        <v>9</v>
      </c>
      <c r="M23" s="4">
        <v>6</v>
      </c>
      <c r="N23" s="7">
        <f t="shared" si="2"/>
        <v>0</v>
      </c>
      <c r="O23" s="7">
        <v>1.5</v>
      </c>
      <c r="Q23" s="8" t="str">
        <f t="shared" si="3"/>
        <v/>
      </c>
    </row>
    <row r="24" spans="1:17">
      <c r="A24" s="5">
        <f t="shared" si="1"/>
        <v>40299</v>
      </c>
      <c r="B24" s="6">
        <v>40309</v>
      </c>
      <c r="C24" s="1" t="s">
        <v>0</v>
      </c>
      <c r="D24" s="1" t="s">
        <v>1</v>
      </c>
      <c r="E24" s="1">
        <f t="shared" si="0"/>
        <v>5</v>
      </c>
      <c r="F24" s="2">
        <v>9</v>
      </c>
      <c r="G24" s="3">
        <v>15</v>
      </c>
      <c r="H24" s="3">
        <v>8</v>
      </c>
      <c r="I24" s="2">
        <v>5</v>
      </c>
      <c r="J24" s="2">
        <v>17</v>
      </c>
      <c r="K24" s="4">
        <v>8</v>
      </c>
      <c r="L24" s="4">
        <v>10</v>
      </c>
      <c r="M24" s="4">
        <v>15</v>
      </c>
      <c r="N24" s="7">
        <f t="shared" si="2"/>
        <v>1</v>
      </c>
      <c r="O24" s="7">
        <v>1.5</v>
      </c>
      <c r="P24" s="7">
        <v>3.6</v>
      </c>
      <c r="Q24" s="8">
        <f t="shared" si="3"/>
        <v>5.4</v>
      </c>
    </row>
    <row r="25" spans="1:17">
      <c r="A25" s="5">
        <f t="shared" si="1"/>
        <v>40299</v>
      </c>
      <c r="B25" s="6">
        <v>40309</v>
      </c>
      <c r="C25" s="1" t="s">
        <v>0</v>
      </c>
      <c r="D25" s="1" t="s">
        <v>1</v>
      </c>
      <c r="E25" s="1">
        <f t="shared" si="0"/>
        <v>6</v>
      </c>
      <c r="F25" s="2">
        <v>8</v>
      </c>
      <c r="G25" s="3">
        <v>6</v>
      </c>
      <c r="H25" s="3">
        <v>4</v>
      </c>
      <c r="I25" s="2">
        <v>7</v>
      </c>
      <c r="J25" s="2">
        <v>5</v>
      </c>
      <c r="K25" s="4">
        <v>4</v>
      </c>
      <c r="L25" s="4">
        <v>6</v>
      </c>
      <c r="M25" s="4">
        <v>9</v>
      </c>
      <c r="N25" s="7">
        <f t="shared" si="2"/>
        <v>1</v>
      </c>
      <c r="O25" s="7">
        <v>1.5</v>
      </c>
      <c r="P25" s="7">
        <v>2</v>
      </c>
      <c r="Q25" s="8">
        <f t="shared" si="3"/>
        <v>3</v>
      </c>
    </row>
    <row r="26" spans="1:17">
      <c r="A26" s="5">
        <f t="shared" si="1"/>
        <v>40299</v>
      </c>
      <c r="B26" s="6">
        <v>40309</v>
      </c>
      <c r="C26" s="1" t="s">
        <v>0</v>
      </c>
      <c r="D26" s="1" t="s">
        <v>1</v>
      </c>
      <c r="E26" s="1">
        <f t="shared" si="0"/>
        <v>7</v>
      </c>
      <c r="F26" s="2">
        <v>15</v>
      </c>
      <c r="G26" s="3">
        <v>1</v>
      </c>
      <c r="H26" s="3">
        <v>13</v>
      </c>
      <c r="I26" s="2">
        <v>8</v>
      </c>
      <c r="J26" s="2">
        <v>9</v>
      </c>
      <c r="K26" s="4">
        <v>7</v>
      </c>
      <c r="L26" s="4">
        <v>5</v>
      </c>
      <c r="M26" s="4">
        <v>13</v>
      </c>
      <c r="N26" s="7">
        <f t="shared" si="2"/>
        <v>1</v>
      </c>
      <c r="O26" s="7">
        <v>1.5</v>
      </c>
      <c r="P26" s="7">
        <v>2.8</v>
      </c>
      <c r="Q26" s="8">
        <f t="shared" si="3"/>
        <v>4.1999999999999993</v>
      </c>
    </row>
    <row r="27" spans="1:17">
      <c r="A27" s="5">
        <f t="shared" si="1"/>
        <v>40299</v>
      </c>
      <c r="B27" s="6">
        <v>40309</v>
      </c>
      <c r="C27" s="1" t="s">
        <v>0</v>
      </c>
      <c r="D27" s="1" t="s">
        <v>1</v>
      </c>
      <c r="E27" s="1">
        <f t="shared" si="0"/>
        <v>8</v>
      </c>
      <c r="F27" s="2">
        <v>14</v>
      </c>
      <c r="G27" s="3">
        <v>9</v>
      </c>
      <c r="H27" s="3">
        <v>12</v>
      </c>
      <c r="I27" s="2">
        <v>13</v>
      </c>
      <c r="J27" s="2">
        <v>8</v>
      </c>
      <c r="K27" s="4">
        <v>9</v>
      </c>
      <c r="L27" s="4">
        <v>4</v>
      </c>
      <c r="M27" s="4">
        <v>5</v>
      </c>
      <c r="N27" s="7">
        <f t="shared" si="2"/>
        <v>0</v>
      </c>
      <c r="O27" s="7">
        <v>1.5</v>
      </c>
      <c r="Q27" s="8" t="str">
        <f t="shared" si="3"/>
        <v/>
      </c>
    </row>
    <row r="28" spans="1:17">
      <c r="A28" s="5">
        <f t="shared" si="1"/>
        <v>40299</v>
      </c>
      <c r="B28" s="6">
        <v>40313</v>
      </c>
      <c r="C28" s="1" t="s">
        <v>0</v>
      </c>
      <c r="D28" s="1" t="s">
        <v>1</v>
      </c>
      <c r="E28" s="1">
        <f t="shared" si="0"/>
        <v>1</v>
      </c>
      <c r="F28" s="2">
        <v>9</v>
      </c>
      <c r="G28" s="3">
        <v>2</v>
      </c>
      <c r="H28" s="3">
        <v>5</v>
      </c>
      <c r="I28" s="2">
        <v>3</v>
      </c>
      <c r="J28" s="2">
        <v>6</v>
      </c>
      <c r="K28" s="4">
        <v>4</v>
      </c>
      <c r="L28" s="4">
        <v>3</v>
      </c>
      <c r="M28" s="4">
        <v>9</v>
      </c>
      <c r="N28" s="7">
        <f t="shared" si="2"/>
        <v>0</v>
      </c>
      <c r="O28" s="7">
        <v>1.5</v>
      </c>
      <c r="Q28" s="8" t="str">
        <f t="shared" si="3"/>
        <v/>
      </c>
    </row>
    <row r="29" spans="1:17">
      <c r="A29" s="5">
        <f t="shared" si="1"/>
        <v>40299</v>
      </c>
      <c r="B29" s="6">
        <v>40313</v>
      </c>
      <c r="C29" s="1" t="s">
        <v>0</v>
      </c>
      <c r="D29" s="1" t="s">
        <v>1</v>
      </c>
      <c r="E29" s="1">
        <f t="shared" si="0"/>
        <v>2</v>
      </c>
      <c r="F29" s="2">
        <v>13</v>
      </c>
      <c r="G29" s="3">
        <v>2</v>
      </c>
      <c r="H29" s="3">
        <v>12</v>
      </c>
      <c r="I29" s="2">
        <v>8</v>
      </c>
      <c r="J29" s="2">
        <v>4</v>
      </c>
      <c r="K29" s="4">
        <v>6</v>
      </c>
      <c r="L29" s="4">
        <v>8</v>
      </c>
      <c r="M29" s="4">
        <v>13</v>
      </c>
      <c r="N29" s="7">
        <f t="shared" si="2"/>
        <v>0</v>
      </c>
      <c r="O29" s="7">
        <v>1.5</v>
      </c>
      <c r="Q29" s="8" t="str">
        <f t="shared" si="3"/>
        <v/>
      </c>
    </row>
    <row r="30" spans="1:17">
      <c r="A30" s="5">
        <f t="shared" si="1"/>
        <v>40299</v>
      </c>
      <c r="B30" s="6">
        <v>40313</v>
      </c>
      <c r="C30" s="1" t="s">
        <v>0</v>
      </c>
      <c r="D30" s="1" t="s">
        <v>1</v>
      </c>
      <c r="E30" s="1">
        <f t="shared" si="0"/>
        <v>3</v>
      </c>
      <c r="F30" s="2">
        <v>10</v>
      </c>
      <c r="G30" s="3">
        <v>12</v>
      </c>
      <c r="H30" s="3">
        <v>14</v>
      </c>
      <c r="I30" s="2">
        <v>15</v>
      </c>
      <c r="J30" s="2">
        <v>5</v>
      </c>
      <c r="K30" s="4">
        <v>14</v>
      </c>
      <c r="L30" s="4">
        <v>12</v>
      </c>
      <c r="M30" s="4">
        <v>9</v>
      </c>
      <c r="N30" s="7">
        <f t="shared" si="2"/>
        <v>1</v>
      </c>
      <c r="O30" s="7">
        <v>1.5</v>
      </c>
      <c r="P30" s="7">
        <v>4</v>
      </c>
      <c r="Q30" s="8">
        <f t="shared" si="3"/>
        <v>6</v>
      </c>
    </row>
    <row r="31" spans="1:17">
      <c r="A31" s="5">
        <f t="shared" si="1"/>
        <v>40299</v>
      </c>
      <c r="B31" s="6">
        <v>40313</v>
      </c>
      <c r="C31" s="1" t="s">
        <v>0</v>
      </c>
      <c r="D31" s="1" t="s">
        <v>1</v>
      </c>
      <c r="E31" s="1">
        <f t="shared" si="0"/>
        <v>4</v>
      </c>
      <c r="F31" s="2">
        <v>10</v>
      </c>
      <c r="G31" s="3">
        <v>6</v>
      </c>
      <c r="H31" s="3">
        <v>7</v>
      </c>
      <c r="I31" s="2">
        <v>13</v>
      </c>
      <c r="J31" s="2">
        <v>8</v>
      </c>
      <c r="K31" s="4">
        <v>10</v>
      </c>
      <c r="L31" s="4">
        <v>6</v>
      </c>
      <c r="M31" s="4">
        <v>8</v>
      </c>
      <c r="N31" s="7">
        <f t="shared" si="2"/>
        <v>0</v>
      </c>
      <c r="O31" s="7">
        <v>1.5</v>
      </c>
      <c r="Q31" s="8" t="str">
        <f t="shared" si="3"/>
        <v/>
      </c>
    </row>
    <row r="32" spans="1:17">
      <c r="A32" s="5">
        <f t="shared" si="1"/>
        <v>40299</v>
      </c>
      <c r="B32" s="6">
        <v>40313</v>
      </c>
      <c r="C32" s="1" t="s">
        <v>0</v>
      </c>
      <c r="D32" s="1" t="s">
        <v>1</v>
      </c>
      <c r="E32" s="1">
        <f t="shared" si="0"/>
        <v>5</v>
      </c>
      <c r="F32" s="2">
        <v>17</v>
      </c>
      <c r="G32" s="3">
        <v>18</v>
      </c>
      <c r="H32" s="3">
        <v>11</v>
      </c>
      <c r="I32" s="2">
        <v>9</v>
      </c>
      <c r="J32" s="2">
        <v>12</v>
      </c>
      <c r="K32" s="4">
        <v>12</v>
      </c>
      <c r="L32" s="4">
        <v>2</v>
      </c>
      <c r="M32" s="4">
        <v>18</v>
      </c>
      <c r="N32" s="7">
        <f t="shared" si="2"/>
        <v>0</v>
      </c>
      <c r="O32" s="7">
        <v>1.5</v>
      </c>
      <c r="Q32" s="8" t="str">
        <f t="shared" si="3"/>
        <v/>
      </c>
    </row>
    <row r="33" spans="1:17">
      <c r="A33" s="5">
        <f t="shared" si="1"/>
        <v>40299</v>
      </c>
      <c r="B33" s="6">
        <v>40313</v>
      </c>
      <c r="C33" s="1" t="s">
        <v>0</v>
      </c>
      <c r="D33" s="1" t="s">
        <v>1</v>
      </c>
      <c r="E33" s="1">
        <f t="shared" si="0"/>
        <v>6</v>
      </c>
      <c r="F33" s="2">
        <v>16</v>
      </c>
      <c r="G33" s="3">
        <v>12</v>
      </c>
      <c r="H33" s="3">
        <v>10</v>
      </c>
      <c r="I33" s="2">
        <v>8</v>
      </c>
      <c r="J33" s="2">
        <v>14</v>
      </c>
      <c r="K33" s="4">
        <v>3</v>
      </c>
      <c r="L33" s="4">
        <v>9</v>
      </c>
      <c r="M33" s="4">
        <v>12</v>
      </c>
      <c r="N33" s="7">
        <f t="shared" si="2"/>
        <v>0</v>
      </c>
      <c r="O33" s="7">
        <v>1.5</v>
      </c>
      <c r="Q33" s="8" t="str">
        <f t="shared" si="3"/>
        <v/>
      </c>
    </row>
    <row r="34" spans="1:17">
      <c r="A34" s="5">
        <f t="shared" si="1"/>
        <v>40299</v>
      </c>
      <c r="B34" s="6">
        <v>40313</v>
      </c>
      <c r="C34" s="1" t="s">
        <v>0</v>
      </c>
      <c r="D34" s="1" t="s">
        <v>1</v>
      </c>
      <c r="E34" s="1">
        <f t="shared" si="0"/>
        <v>7</v>
      </c>
      <c r="F34" s="2">
        <v>10</v>
      </c>
      <c r="G34" s="3">
        <v>9</v>
      </c>
      <c r="H34" s="3">
        <v>2</v>
      </c>
      <c r="I34" s="2">
        <v>7</v>
      </c>
      <c r="J34" s="2">
        <v>8</v>
      </c>
      <c r="K34" s="4">
        <v>10</v>
      </c>
      <c r="L34" s="4">
        <v>8</v>
      </c>
      <c r="M34" s="4">
        <v>4</v>
      </c>
      <c r="N34" s="7">
        <f t="shared" si="2"/>
        <v>0</v>
      </c>
      <c r="O34" s="7">
        <v>1.5</v>
      </c>
      <c r="Q34" s="8" t="str">
        <f t="shared" si="3"/>
        <v/>
      </c>
    </row>
    <row r="35" spans="1:17">
      <c r="A35" s="5">
        <f t="shared" si="1"/>
        <v>40299</v>
      </c>
      <c r="B35" s="6">
        <v>40313</v>
      </c>
      <c r="C35" s="1" t="s">
        <v>0</v>
      </c>
      <c r="D35" s="1" t="s">
        <v>1</v>
      </c>
      <c r="E35" s="1">
        <f t="shared" si="0"/>
        <v>8</v>
      </c>
      <c r="F35" s="2">
        <v>13</v>
      </c>
      <c r="G35" s="3">
        <v>8</v>
      </c>
      <c r="H35" s="3">
        <v>11</v>
      </c>
      <c r="I35" s="2">
        <v>3</v>
      </c>
      <c r="J35" s="2">
        <v>9</v>
      </c>
      <c r="K35" s="4">
        <v>9</v>
      </c>
      <c r="L35" s="4">
        <v>17</v>
      </c>
      <c r="M35" s="4">
        <v>16</v>
      </c>
      <c r="N35" s="7">
        <f t="shared" si="2"/>
        <v>0</v>
      </c>
      <c r="O35" s="7">
        <v>1.5</v>
      </c>
      <c r="Q35" s="8" t="str">
        <f t="shared" si="3"/>
        <v/>
      </c>
    </row>
    <row r="36" spans="1:17">
      <c r="A36" s="5">
        <f t="shared" si="1"/>
        <v>40299</v>
      </c>
      <c r="B36" s="6">
        <v>40313</v>
      </c>
      <c r="C36" s="1" t="s">
        <v>0</v>
      </c>
      <c r="D36" s="1" t="s">
        <v>1</v>
      </c>
      <c r="E36" s="1">
        <f t="shared" si="0"/>
        <v>9</v>
      </c>
      <c r="F36" s="2">
        <v>18</v>
      </c>
      <c r="G36" s="3">
        <v>17</v>
      </c>
      <c r="H36" s="3">
        <v>14</v>
      </c>
      <c r="I36" s="2">
        <v>9</v>
      </c>
      <c r="J36" s="2">
        <v>10</v>
      </c>
      <c r="K36" s="4">
        <v>11</v>
      </c>
      <c r="L36" s="4">
        <v>18</v>
      </c>
      <c r="M36" s="4">
        <v>12</v>
      </c>
      <c r="N36" s="7">
        <f t="shared" si="2"/>
        <v>0</v>
      </c>
      <c r="O36" s="7">
        <v>1.5</v>
      </c>
      <c r="Q36" s="8" t="str">
        <f t="shared" si="3"/>
        <v/>
      </c>
    </row>
    <row r="37" spans="1:17">
      <c r="A37" s="5">
        <f t="shared" si="1"/>
        <v>40299</v>
      </c>
      <c r="B37" s="6">
        <v>40317</v>
      </c>
      <c r="C37" s="1" t="s">
        <v>0</v>
      </c>
      <c r="D37" s="1" t="s">
        <v>1</v>
      </c>
      <c r="E37" s="1">
        <f t="shared" si="0"/>
        <v>1</v>
      </c>
      <c r="F37" s="2">
        <v>11</v>
      </c>
      <c r="G37" s="3">
        <v>8</v>
      </c>
      <c r="H37" s="3">
        <v>7</v>
      </c>
      <c r="I37" s="2">
        <v>12</v>
      </c>
      <c r="J37" s="2">
        <v>6</v>
      </c>
      <c r="K37" s="4">
        <v>4</v>
      </c>
      <c r="L37" s="4">
        <v>12</v>
      </c>
      <c r="M37" s="4">
        <v>9</v>
      </c>
      <c r="N37" s="7">
        <f t="shared" si="2"/>
        <v>0</v>
      </c>
      <c r="O37" s="7">
        <v>1.5</v>
      </c>
      <c r="Q37" s="8" t="str">
        <f t="shared" si="3"/>
        <v/>
      </c>
    </row>
    <row r="38" spans="1:17">
      <c r="A38" s="5">
        <f t="shared" si="1"/>
        <v>40299</v>
      </c>
      <c r="B38" s="6">
        <v>40317</v>
      </c>
      <c r="C38" s="1" t="s">
        <v>0</v>
      </c>
      <c r="D38" s="1" t="s">
        <v>1</v>
      </c>
      <c r="E38" s="1">
        <f t="shared" si="0"/>
        <v>2</v>
      </c>
      <c r="F38" s="2">
        <v>13</v>
      </c>
      <c r="G38" s="3">
        <v>9</v>
      </c>
      <c r="H38" s="3">
        <v>14</v>
      </c>
      <c r="I38" s="2">
        <v>11</v>
      </c>
      <c r="J38" s="2">
        <v>4</v>
      </c>
      <c r="K38" s="4">
        <v>11</v>
      </c>
      <c r="L38" s="4">
        <v>12</v>
      </c>
      <c r="M38" s="4">
        <v>14</v>
      </c>
      <c r="N38" s="7">
        <f t="shared" si="2"/>
        <v>1</v>
      </c>
      <c r="O38" s="7">
        <v>1.5</v>
      </c>
      <c r="P38" s="7">
        <v>3.8</v>
      </c>
      <c r="Q38" s="8">
        <f t="shared" si="3"/>
        <v>5.6999999999999993</v>
      </c>
    </row>
    <row r="39" spans="1:17">
      <c r="A39" s="5">
        <f t="shared" si="1"/>
        <v>40299</v>
      </c>
      <c r="B39" s="6">
        <v>40317</v>
      </c>
      <c r="C39" s="1" t="s">
        <v>0</v>
      </c>
      <c r="D39" s="1" t="s">
        <v>1</v>
      </c>
      <c r="E39" s="1">
        <f t="shared" si="0"/>
        <v>3</v>
      </c>
      <c r="F39" s="2">
        <v>8</v>
      </c>
      <c r="G39" s="3">
        <v>9</v>
      </c>
      <c r="H39" s="3">
        <v>5</v>
      </c>
      <c r="I39" s="2">
        <v>6</v>
      </c>
      <c r="J39" s="2">
        <v>4</v>
      </c>
      <c r="K39" s="4">
        <v>6</v>
      </c>
      <c r="L39" s="4">
        <v>7</v>
      </c>
      <c r="M39" s="4">
        <v>2</v>
      </c>
      <c r="N39" s="7">
        <f t="shared" si="2"/>
        <v>0</v>
      </c>
      <c r="O39" s="7">
        <v>1.5</v>
      </c>
      <c r="Q39" s="8" t="str">
        <f t="shared" si="3"/>
        <v/>
      </c>
    </row>
    <row r="40" spans="1:17">
      <c r="A40" s="5">
        <f t="shared" si="1"/>
        <v>40299</v>
      </c>
      <c r="B40" s="6">
        <v>40317</v>
      </c>
      <c r="C40" s="1" t="s">
        <v>0</v>
      </c>
      <c r="D40" s="1" t="s">
        <v>1</v>
      </c>
      <c r="E40" s="1">
        <f t="shared" si="0"/>
        <v>4</v>
      </c>
      <c r="F40" s="2">
        <v>7</v>
      </c>
      <c r="G40" s="3">
        <v>5</v>
      </c>
      <c r="H40" s="3">
        <v>1</v>
      </c>
      <c r="I40" s="2">
        <v>8</v>
      </c>
      <c r="J40" s="2">
        <v>2</v>
      </c>
      <c r="K40" s="4">
        <v>1</v>
      </c>
      <c r="L40" s="4">
        <v>7</v>
      </c>
      <c r="M40" s="4">
        <v>5</v>
      </c>
      <c r="N40" s="7">
        <f t="shared" si="2"/>
        <v>1</v>
      </c>
      <c r="O40" s="7">
        <v>1.5</v>
      </c>
      <c r="P40" s="7">
        <v>2.1</v>
      </c>
      <c r="Q40" s="8">
        <f t="shared" si="3"/>
        <v>3.1500000000000004</v>
      </c>
    </row>
    <row r="41" spans="1:17">
      <c r="A41" s="5">
        <f t="shared" si="1"/>
        <v>40299</v>
      </c>
      <c r="B41" s="6">
        <v>40317</v>
      </c>
      <c r="C41" s="1" t="s">
        <v>0</v>
      </c>
      <c r="D41" s="1" t="s">
        <v>1</v>
      </c>
      <c r="E41" s="1">
        <f t="shared" si="0"/>
        <v>5</v>
      </c>
      <c r="F41" s="2">
        <v>7</v>
      </c>
      <c r="G41" s="3">
        <v>6</v>
      </c>
      <c r="H41" s="3">
        <v>3</v>
      </c>
      <c r="I41" s="2">
        <v>2</v>
      </c>
      <c r="J41" s="2">
        <v>4</v>
      </c>
      <c r="K41" s="4">
        <v>7</v>
      </c>
      <c r="L41" s="4">
        <v>6</v>
      </c>
      <c r="M41" s="4">
        <v>5</v>
      </c>
      <c r="N41" s="7">
        <f t="shared" si="2"/>
        <v>0</v>
      </c>
      <c r="O41" s="7">
        <v>1.5</v>
      </c>
      <c r="Q41" s="8" t="str">
        <f t="shared" si="3"/>
        <v/>
      </c>
    </row>
    <row r="42" spans="1:17">
      <c r="A42" s="5">
        <f t="shared" si="1"/>
        <v>40299</v>
      </c>
      <c r="B42" s="6">
        <v>40317</v>
      </c>
      <c r="C42" s="1" t="s">
        <v>0</v>
      </c>
      <c r="D42" s="1" t="s">
        <v>1</v>
      </c>
      <c r="E42" s="1">
        <f t="shared" si="0"/>
        <v>6</v>
      </c>
      <c r="F42" s="2">
        <v>3</v>
      </c>
      <c r="G42" s="3">
        <v>19</v>
      </c>
      <c r="H42" s="3">
        <v>11</v>
      </c>
      <c r="I42" s="2">
        <v>15</v>
      </c>
      <c r="J42" s="2">
        <v>7</v>
      </c>
      <c r="K42" s="4">
        <v>2</v>
      </c>
      <c r="L42" s="4">
        <v>7</v>
      </c>
      <c r="M42" s="4">
        <v>12</v>
      </c>
      <c r="N42" s="7">
        <f t="shared" si="2"/>
        <v>0</v>
      </c>
      <c r="O42" s="7">
        <v>1.5</v>
      </c>
      <c r="Q42" s="8" t="str">
        <f t="shared" si="3"/>
        <v/>
      </c>
    </row>
    <row r="43" spans="1:17">
      <c r="A43" s="5">
        <f t="shared" si="1"/>
        <v>40299</v>
      </c>
      <c r="B43" s="6">
        <v>40317</v>
      </c>
      <c r="C43" s="1" t="s">
        <v>0</v>
      </c>
      <c r="D43" s="1" t="s">
        <v>1</v>
      </c>
      <c r="E43" s="1">
        <f t="shared" si="0"/>
        <v>7</v>
      </c>
      <c r="F43" s="2">
        <v>7</v>
      </c>
      <c r="G43" s="3">
        <v>13</v>
      </c>
      <c r="H43" s="3">
        <v>10</v>
      </c>
      <c r="I43" s="2">
        <v>4</v>
      </c>
      <c r="J43" s="2">
        <v>9</v>
      </c>
      <c r="K43" s="4">
        <v>13</v>
      </c>
      <c r="L43" s="4">
        <v>9</v>
      </c>
      <c r="M43" s="4">
        <v>7</v>
      </c>
      <c r="N43" s="7">
        <f t="shared" si="2"/>
        <v>0</v>
      </c>
      <c r="O43" s="7">
        <v>1.5</v>
      </c>
      <c r="Q43" s="8" t="str">
        <f t="shared" si="3"/>
        <v/>
      </c>
    </row>
    <row r="44" spans="1:17">
      <c r="A44" s="5">
        <f t="shared" si="1"/>
        <v>40299</v>
      </c>
      <c r="B44" s="6">
        <v>40317</v>
      </c>
      <c r="C44" s="1" t="s">
        <v>0</v>
      </c>
      <c r="D44" s="1" t="s">
        <v>1</v>
      </c>
      <c r="E44" s="1">
        <f t="shared" si="0"/>
        <v>8</v>
      </c>
      <c r="F44" s="2">
        <v>12</v>
      </c>
      <c r="G44" s="3">
        <v>5</v>
      </c>
      <c r="H44" s="3">
        <v>7</v>
      </c>
      <c r="I44" s="2">
        <v>9</v>
      </c>
      <c r="J44" s="2">
        <v>10</v>
      </c>
      <c r="K44" s="4">
        <v>12</v>
      </c>
      <c r="L44" s="4">
        <v>7</v>
      </c>
      <c r="M44" s="4">
        <v>5</v>
      </c>
      <c r="N44" s="7">
        <f t="shared" si="2"/>
        <v>1</v>
      </c>
      <c r="O44" s="7">
        <v>1.5</v>
      </c>
      <c r="P44" s="7">
        <v>3</v>
      </c>
      <c r="Q44" s="8">
        <f t="shared" si="3"/>
        <v>4.5</v>
      </c>
    </row>
    <row r="45" spans="1:17">
      <c r="A45" s="5">
        <f t="shared" si="1"/>
        <v>40299</v>
      </c>
      <c r="B45" s="6">
        <v>40324</v>
      </c>
      <c r="C45" s="1" t="s">
        <v>0</v>
      </c>
      <c r="D45" s="1" t="s">
        <v>1</v>
      </c>
      <c r="E45" s="1">
        <f t="shared" si="0"/>
        <v>1</v>
      </c>
      <c r="F45" s="2">
        <v>16</v>
      </c>
      <c r="G45" s="3">
        <v>13</v>
      </c>
      <c r="H45" s="3">
        <v>4</v>
      </c>
      <c r="I45" s="2">
        <v>8</v>
      </c>
      <c r="J45" s="2">
        <v>17</v>
      </c>
      <c r="K45" s="4">
        <v>13</v>
      </c>
      <c r="L45" s="4">
        <v>3</v>
      </c>
      <c r="M45" s="4">
        <v>10</v>
      </c>
      <c r="N45" s="7">
        <f t="shared" si="2"/>
        <v>0</v>
      </c>
      <c r="O45" s="7">
        <v>1.5</v>
      </c>
      <c r="Q45" s="8" t="str">
        <f t="shared" si="3"/>
        <v/>
      </c>
    </row>
    <row r="46" spans="1:17">
      <c r="A46" s="5">
        <f t="shared" si="1"/>
        <v>40299</v>
      </c>
      <c r="B46" s="6">
        <v>40324</v>
      </c>
      <c r="C46" s="1" t="s">
        <v>0</v>
      </c>
      <c r="D46" s="1" t="s">
        <v>1</v>
      </c>
      <c r="E46" s="1">
        <f t="shared" si="0"/>
        <v>2</v>
      </c>
      <c r="F46" s="2">
        <v>10</v>
      </c>
      <c r="G46" s="3">
        <v>5</v>
      </c>
      <c r="H46" s="3">
        <v>3</v>
      </c>
      <c r="I46" s="2">
        <v>7</v>
      </c>
      <c r="J46" s="2">
        <v>12</v>
      </c>
      <c r="K46" s="4">
        <v>10</v>
      </c>
      <c r="L46" s="4">
        <v>15</v>
      </c>
      <c r="M46" s="4">
        <v>7</v>
      </c>
      <c r="N46" s="7">
        <f t="shared" si="2"/>
        <v>0</v>
      </c>
      <c r="O46" s="7">
        <v>1.5</v>
      </c>
      <c r="Q46" s="8" t="str">
        <f t="shared" si="3"/>
        <v/>
      </c>
    </row>
    <row r="47" spans="1:17">
      <c r="A47" s="5">
        <f t="shared" si="1"/>
        <v>40299</v>
      </c>
      <c r="B47" s="6">
        <v>40324</v>
      </c>
      <c r="C47" s="1" t="s">
        <v>0</v>
      </c>
      <c r="D47" s="1" t="s">
        <v>1</v>
      </c>
      <c r="E47" s="1">
        <f t="shared" si="0"/>
        <v>3</v>
      </c>
      <c r="F47" s="2">
        <v>7</v>
      </c>
      <c r="G47" s="3">
        <v>4</v>
      </c>
      <c r="H47" s="3">
        <v>5</v>
      </c>
      <c r="I47" s="2">
        <v>8</v>
      </c>
      <c r="J47" s="2">
        <v>11</v>
      </c>
      <c r="K47" s="4">
        <v>11</v>
      </c>
      <c r="L47" s="4">
        <v>4</v>
      </c>
      <c r="M47" s="4">
        <v>8</v>
      </c>
      <c r="N47" s="7">
        <f t="shared" si="2"/>
        <v>0</v>
      </c>
      <c r="O47" s="7">
        <v>1.5</v>
      </c>
      <c r="Q47" s="8" t="str">
        <f t="shared" si="3"/>
        <v/>
      </c>
    </row>
    <row r="48" spans="1:17">
      <c r="A48" s="5">
        <f t="shared" si="1"/>
        <v>40299</v>
      </c>
      <c r="B48" s="6">
        <v>40324</v>
      </c>
      <c r="C48" s="1" t="s">
        <v>0</v>
      </c>
      <c r="D48" s="1" t="s">
        <v>1</v>
      </c>
      <c r="E48" s="1">
        <f t="shared" si="0"/>
        <v>4</v>
      </c>
      <c r="F48" s="2">
        <v>8</v>
      </c>
      <c r="G48" s="3">
        <v>6</v>
      </c>
      <c r="H48" s="3">
        <v>10</v>
      </c>
      <c r="I48" s="2">
        <v>9</v>
      </c>
      <c r="J48" s="2">
        <v>7</v>
      </c>
      <c r="K48" s="4">
        <v>9</v>
      </c>
      <c r="L48" s="4">
        <v>8</v>
      </c>
      <c r="M48" s="4">
        <v>10</v>
      </c>
      <c r="N48" s="7">
        <f t="shared" si="2"/>
        <v>1</v>
      </c>
      <c r="O48" s="7">
        <v>1.5</v>
      </c>
      <c r="P48" s="7">
        <v>2.1</v>
      </c>
      <c r="Q48" s="8">
        <f t="shared" si="3"/>
        <v>3.1500000000000004</v>
      </c>
    </row>
    <row r="49" spans="1:17">
      <c r="A49" s="5">
        <f t="shared" si="1"/>
        <v>40299</v>
      </c>
      <c r="B49" s="6">
        <v>40324</v>
      </c>
      <c r="C49" s="1" t="s">
        <v>0</v>
      </c>
      <c r="D49" s="1" t="s">
        <v>1</v>
      </c>
      <c r="E49" s="1">
        <f t="shared" si="0"/>
        <v>5</v>
      </c>
      <c r="F49" s="2">
        <v>9</v>
      </c>
      <c r="G49" s="3">
        <v>7</v>
      </c>
      <c r="H49" s="3">
        <v>8</v>
      </c>
      <c r="I49" s="2">
        <v>4</v>
      </c>
      <c r="J49" s="2">
        <v>6</v>
      </c>
      <c r="K49" s="4">
        <v>7</v>
      </c>
      <c r="L49" s="4">
        <v>9</v>
      </c>
      <c r="M49" s="4">
        <v>8</v>
      </c>
      <c r="N49" s="7">
        <f t="shared" si="2"/>
        <v>1</v>
      </c>
      <c r="O49" s="7">
        <v>1.5</v>
      </c>
      <c r="P49" s="7">
        <v>1.8</v>
      </c>
      <c r="Q49" s="8">
        <f t="shared" si="3"/>
        <v>2.7</v>
      </c>
    </row>
    <row r="50" spans="1:17">
      <c r="A50" s="5">
        <f t="shared" si="1"/>
        <v>40299</v>
      </c>
      <c r="B50" s="6">
        <v>40324</v>
      </c>
      <c r="C50" s="1" t="s">
        <v>0</v>
      </c>
      <c r="D50" s="1" t="s">
        <v>1</v>
      </c>
      <c r="E50" s="1">
        <f t="shared" si="0"/>
        <v>6</v>
      </c>
      <c r="F50" s="2">
        <v>10</v>
      </c>
      <c r="G50" s="3">
        <v>7</v>
      </c>
      <c r="H50" s="3">
        <v>4</v>
      </c>
      <c r="I50" s="2">
        <v>9</v>
      </c>
      <c r="J50" s="2">
        <v>2</v>
      </c>
      <c r="K50" s="4">
        <v>4</v>
      </c>
      <c r="L50" s="4">
        <v>8</v>
      </c>
      <c r="M50" s="4">
        <v>6</v>
      </c>
      <c r="N50" s="7">
        <f t="shared" si="2"/>
        <v>1</v>
      </c>
      <c r="O50" s="7">
        <v>1.5</v>
      </c>
      <c r="P50" s="7">
        <v>3.6</v>
      </c>
      <c r="Q50" s="8">
        <f t="shared" si="3"/>
        <v>5.4</v>
      </c>
    </row>
    <row r="51" spans="1:17">
      <c r="A51" s="5">
        <f t="shared" si="1"/>
        <v>40299</v>
      </c>
      <c r="B51" s="6">
        <v>40324</v>
      </c>
      <c r="C51" s="1" t="s">
        <v>0</v>
      </c>
      <c r="D51" s="1" t="s">
        <v>1</v>
      </c>
      <c r="E51" s="1">
        <f t="shared" si="0"/>
        <v>7</v>
      </c>
      <c r="F51" s="2">
        <v>6</v>
      </c>
      <c r="G51" s="3">
        <v>13</v>
      </c>
      <c r="H51" s="3">
        <v>9</v>
      </c>
      <c r="I51" s="2">
        <v>3</v>
      </c>
      <c r="J51" s="2">
        <v>7</v>
      </c>
      <c r="K51" s="4">
        <v>6</v>
      </c>
      <c r="L51" s="4">
        <v>4</v>
      </c>
      <c r="M51" s="4">
        <v>3</v>
      </c>
      <c r="N51" s="7">
        <f t="shared" si="2"/>
        <v>0</v>
      </c>
      <c r="O51" s="7">
        <v>1.5</v>
      </c>
      <c r="Q51" s="8" t="str">
        <f t="shared" si="3"/>
        <v/>
      </c>
    </row>
    <row r="52" spans="1:17">
      <c r="A52" s="5">
        <f t="shared" si="1"/>
        <v>40299</v>
      </c>
      <c r="B52" s="6">
        <v>40324</v>
      </c>
      <c r="C52" s="1" t="s">
        <v>0</v>
      </c>
      <c r="D52" s="1" t="s">
        <v>1</v>
      </c>
      <c r="E52" s="1">
        <f t="shared" si="0"/>
        <v>8</v>
      </c>
      <c r="F52" s="2">
        <v>12</v>
      </c>
      <c r="G52" s="3">
        <v>10</v>
      </c>
      <c r="H52" s="3">
        <v>13</v>
      </c>
      <c r="I52" s="2">
        <v>1</v>
      </c>
      <c r="J52" s="2">
        <v>3</v>
      </c>
      <c r="K52" s="4">
        <v>12</v>
      </c>
      <c r="L52" s="4">
        <v>3</v>
      </c>
      <c r="M52" s="4">
        <v>13</v>
      </c>
      <c r="N52" s="7">
        <f t="shared" si="2"/>
        <v>1</v>
      </c>
      <c r="O52" s="7">
        <v>1.5</v>
      </c>
      <c r="P52" s="7">
        <v>2.7</v>
      </c>
      <c r="Q52" s="8">
        <f t="shared" si="3"/>
        <v>4.0500000000000007</v>
      </c>
    </row>
    <row r="53" spans="1:17">
      <c r="A53" s="5">
        <f t="shared" si="1"/>
        <v>40299</v>
      </c>
      <c r="B53" s="6">
        <v>40327</v>
      </c>
      <c r="C53" s="1" t="s">
        <v>0</v>
      </c>
      <c r="D53" s="1" t="s">
        <v>1</v>
      </c>
      <c r="E53" s="1">
        <f t="shared" si="0"/>
        <v>1</v>
      </c>
      <c r="F53" s="2">
        <v>16</v>
      </c>
      <c r="G53" s="3">
        <v>14</v>
      </c>
      <c r="H53" s="3">
        <v>10</v>
      </c>
      <c r="I53" s="2">
        <v>11</v>
      </c>
      <c r="J53" s="2">
        <v>7</v>
      </c>
      <c r="K53" s="4">
        <v>15</v>
      </c>
      <c r="L53" s="4">
        <v>16</v>
      </c>
      <c r="M53" s="4">
        <v>5</v>
      </c>
      <c r="N53" s="7">
        <f t="shared" si="2"/>
        <v>0</v>
      </c>
      <c r="O53" s="7">
        <v>1.5</v>
      </c>
      <c r="Q53" s="8" t="str">
        <f t="shared" si="3"/>
        <v/>
      </c>
    </row>
    <row r="54" spans="1:17">
      <c r="A54" s="5">
        <f t="shared" si="1"/>
        <v>40299</v>
      </c>
      <c r="B54" s="6">
        <v>40327</v>
      </c>
      <c r="C54" s="1" t="s">
        <v>0</v>
      </c>
      <c r="D54" s="1" t="s">
        <v>1</v>
      </c>
      <c r="E54" s="1">
        <f t="shared" si="0"/>
        <v>2</v>
      </c>
      <c r="F54" s="2">
        <v>3</v>
      </c>
      <c r="G54" s="3">
        <v>7</v>
      </c>
      <c r="H54" s="3">
        <v>8</v>
      </c>
      <c r="I54" s="2">
        <v>10</v>
      </c>
      <c r="J54" s="2">
        <v>11</v>
      </c>
      <c r="K54" s="4">
        <v>3</v>
      </c>
      <c r="L54" s="4">
        <v>7</v>
      </c>
      <c r="M54" s="4">
        <v>2</v>
      </c>
      <c r="N54" s="7">
        <f t="shared" si="2"/>
        <v>0</v>
      </c>
      <c r="O54" s="7">
        <v>1.5</v>
      </c>
      <c r="Q54" s="8" t="str">
        <f t="shared" si="3"/>
        <v/>
      </c>
    </row>
    <row r="55" spans="1:17">
      <c r="A55" s="5">
        <f t="shared" si="1"/>
        <v>40299</v>
      </c>
      <c r="B55" s="6">
        <v>40327</v>
      </c>
      <c r="C55" s="1" t="s">
        <v>0</v>
      </c>
      <c r="D55" s="1" t="s">
        <v>1</v>
      </c>
      <c r="E55" s="1">
        <f t="shared" si="0"/>
        <v>3</v>
      </c>
      <c r="F55" s="2">
        <v>13</v>
      </c>
      <c r="G55" s="3">
        <v>8</v>
      </c>
      <c r="H55" s="3">
        <v>12</v>
      </c>
      <c r="I55" s="2">
        <v>10</v>
      </c>
      <c r="J55" s="2">
        <v>5</v>
      </c>
      <c r="K55" s="4">
        <v>10</v>
      </c>
      <c r="L55" s="4">
        <v>12</v>
      </c>
      <c r="M55" s="4">
        <v>13</v>
      </c>
      <c r="N55" s="7">
        <f t="shared" si="2"/>
        <v>1</v>
      </c>
      <c r="O55" s="7">
        <v>1.5</v>
      </c>
      <c r="P55" s="7">
        <v>6.6</v>
      </c>
      <c r="Q55" s="8">
        <f t="shared" si="3"/>
        <v>9.8999999999999986</v>
      </c>
    </row>
    <row r="56" spans="1:17">
      <c r="A56" s="5">
        <f t="shared" si="1"/>
        <v>40299</v>
      </c>
      <c r="B56" s="6">
        <v>40327</v>
      </c>
      <c r="C56" s="1" t="s">
        <v>0</v>
      </c>
      <c r="D56" s="1" t="s">
        <v>1</v>
      </c>
      <c r="E56" s="1">
        <f t="shared" si="0"/>
        <v>4</v>
      </c>
      <c r="F56" s="2">
        <v>9</v>
      </c>
      <c r="G56" s="3">
        <v>4</v>
      </c>
      <c r="H56" s="3">
        <v>14</v>
      </c>
      <c r="I56" s="2">
        <v>11</v>
      </c>
      <c r="J56" s="2">
        <v>8</v>
      </c>
      <c r="K56" s="4">
        <v>11</v>
      </c>
      <c r="L56" s="4">
        <v>5</v>
      </c>
      <c r="M56" s="4">
        <v>6</v>
      </c>
      <c r="N56" s="7">
        <f t="shared" si="2"/>
        <v>0</v>
      </c>
      <c r="O56" s="7">
        <v>1.5</v>
      </c>
      <c r="Q56" s="8" t="str">
        <f t="shared" si="3"/>
        <v/>
      </c>
    </row>
    <row r="57" spans="1:17">
      <c r="A57" s="5">
        <f t="shared" si="1"/>
        <v>40299</v>
      </c>
      <c r="B57" s="6">
        <v>40327</v>
      </c>
      <c r="C57" s="1" t="s">
        <v>0</v>
      </c>
      <c r="D57" s="1" t="s">
        <v>1</v>
      </c>
      <c r="E57" s="1">
        <f t="shared" si="0"/>
        <v>5</v>
      </c>
      <c r="F57" s="2">
        <v>9</v>
      </c>
      <c r="G57" s="3">
        <v>7</v>
      </c>
      <c r="H57" s="3">
        <v>10</v>
      </c>
      <c r="I57" s="2">
        <v>1</v>
      </c>
      <c r="J57" s="2">
        <v>8</v>
      </c>
      <c r="K57" s="4">
        <v>9</v>
      </c>
      <c r="L57" s="4">
        <v>10</v>
      </c>
      <c r="M57" s="4">
        <v>8</v>
      </c>
      <c r="N57" s="7">
        <f t="shared" si="2"/>
        <v>1</v>
      </c>
      <c r="O57" s="7">
        <v>1.5</v>
      </c>
      <c r="P57" s="7">
        <v>2.1</v>
      </c>
      <c r="Q57" s="8">
        <f t="shared" si="3"/>
        <v>3.1500000000000004</v>
      </c>
    </row>
    <row r="58" spans="1:17">
      <c r="A58" s="5">
        <f t="shared" si="1"/>
        <v>40299</v>
      </c>
      <c r="B58" s="6">
        <v>40327</v>
      </c>
      <c r="C58" s="1" t="s">
        <v>0</v>
      </c>
      <c r="D58" s="1" t="s">
        <v>1</v>
      </c>
      <c r="E58" s="1">
        <f t="shared" si="0"/>
        <v>6</v>
      </c>
      <c r="F58" s="2">
        <v>12</v>
      </c>
      <c r="G58" s="3">
        <v>15</v>
      </c>
      <c r="H58" s="3">
        <v>7</v>
      </c>
      <c r="I58" s="2">
        <v>4</v>
      </c>
      <c r="J58" s="2">
        <v>8</v>
      </c>
      <c r="K58" s="4">
        <v>12</v>
      </c>
      <c r="L58" s="4">
        <v>8</v>
      </c>
      <c r="M58" s="4">
        <v>4</v>
      </c>
      <c r="N58" s="7">
        <f t="shared" si="2"/>
        <v>0</v>
      </c>
      <c r="O58" s="7">
        <v>1.5</v>
      </c>
      <c r="Q58" s="8" t="str">
        <f t="shared" si="3"/>
        <v/>
      </c>
    </row>
    <row r="59" spans="1:17">
      <c r="A59" s="5">
        <f t="shared" si="1"/>
        <v>40299</v>
      </c>
      <c r="B59" s="6">
        <v>40327</v>
      </c>
      <c r="C59" s="1" t="s">
        <v>0</v>
      </c>
      <c r="D59" s="1" t="s">
        <v>1</v>
      </c>
      <c r="E59" s="1">
        <f t="shared" si="0"/>
        <v>7</v>
      </c>
      <c r="F59" s="2">
        <v>8</v>
      </c>
      <c r="G59" s="3">
        <v>6</v>
      </c>
      <c r="H59" s="3">
        <v>5</v>
      </c>
      <c r="I59" s="2">
        <v>7</v>
      </c>
      <c r="J59" s="2">
        <v>9</v>
      </c>
      <c r="K59" s="4">
        <v>6</v>
      </c>
      <c r="L59" s="4">
        <v>9</v>
      </c>
      <c r="M59" s="4">
        <v>5</v>
      </c>
      <c r="N59" s="7">
        <f t="shared" si="2"/>
        <v>1</v>
      </c>
      <c r="O59" s="7">
        <v>1.5</v>
      </c>
      <c r="P59" s="7">
        <v>2.4</v>
      </c>
      <c r="Q59" s="8">
        <f t="shared" si="3"/>
        <v>3.5999999999999996</v>
      </c>
    </row>
    <row r="60" spans="1:17">
      <c r="A60" s="5">
        <f t="shared" si="1"/>
        <v>40299</v>
      </c>
      <c r="B60" s="6">
        <v>40327</v>
      </c>
      <c r="C60" s="1" t="s">
        <v>0</v>
      </c>
      <c r="D60" s="1" t="s">
        <v>1</v>
      </c>
      <c r="E60" s="1">
        <f t="shared" si="0"/>
        <v>8</v>
      </c>
      <c r="F60" s="2">
        <v>12</v>
      </c>
      <c r="G60" s="3">
        <v>5</v>
      </c>
      <c r="H60" s="3">
        <v>10</v>
      </c>
      <c r="I60" s="2">
        <v>16</v>
      </c>
      <c r="J60" s="2">
        <v>6</v>
      </c>
      <c r="K60" s="4">
        <v>18</v>
      </c>
      <c r="L60" s="4">
        <v>12</v>
      </c>
      <c r="M60" s="4">
        <v>16</v>
      </c>
      <c r="N60" s="7">
        <f t="shared" si="2"/>
        <v>0</v>
      </c>
      <c r="O60" s="7">
        <v>1.5</v>
      </c>
      <c r="Q60" s="8" t="str">
        <f t="shared" si="3"/>
        <v/>
      </c>
    </row>
    <row r="61" spans="1:17">
      <c r="A61" s="5">
        <f t="shared" si="1"/>
        <v>40299</v>
      </c>
      <c r="B61" s="6">
        <v>40327</v>
      </c>
      <c r="C61" s="1" t="s">
        <v>0</v>
      </c>
      <c r="D61" s="1" t="s">
        <v>1</v>
      </c>
      <c r="E61" s="1">
        <f t="shared" si="0"/>
        <v>9</v>
      </c>
      <c r="F61" s="2">
        <v>9</v>
      </c>
      <c r="G61" s="3">
        <v>15</v>
      </c>
      <c r="H61" s="3">
        <v>6</v>
      </c>
      <c r="I61" s="2">
        <v>13</v>
      </c>
      <c r="J61" s="2">
        <v>14</v>
      </c>
      <c r="K61" s="4">
        <v>15</v>
      </c>
      <c r="L61" s="4">
        <v>14</v>
      </c>
      <c r="M61" s="4">
        <v>9</v>
      </c>
      <c r="N61" s="7">
        <f t="shared" si="2"/>
        <v>0</v>
      </c>
      <c r="O61" s="7">
        <v>1.5</v>
      </c>
      <c r="Q61" s="8" t="str">
        <f t="shared" si="3"/>
        <v/>
      </c>
    </row>
    <row r="62" spans="1:17">
      <c r="A62" s="5">
        <f t="shared" si="1"/>
        <v>40330</v>
      </c>
      <c r="B62" s="6">
        <v>40332</v>
      </c>
      <c r="C62" s="1" t="s">
        <v>0</v>
      </c>
      <c r="D62" s="1" t="s">
        <v>1</v>
      </c>
      <c r="E62" s="1">
        <f t="shared" si="0"/>
        <v>1</v>
      </c>
      <c r="F62" s="2">
        <v>10</v>
      </c>
      <c r="G62" s="3">
        <v>8</v>
      </c>
      <c r="H62" s="3">
        <v>1</v>
      </c>
      <c r="I62" s="2">
        <v>12</v>
      </c>
      <c r="J62" s="2">
        <v>7</v>
      </c>
      <c r="K62" s="4">
        <v>7</v>
      </c>
      <c r="L62" s="4">
        <v>10</v>
      </c>
      <c r="M62" s="4">
        <v>1</v>
      </c>
      <c r="N62" s="7">
        <f t="shared" si="2"/>
        <v>1</v>
      </c>
      <c r="O62" s="7">
        <v>1.5</v>
      </c>
      <c r="P62" s="7">
        <v>8.1</v>
      </c>
      <c r="Q62" s="8">
        <f t="shared" si="3"/>
        <v>12.149999999999999</v>
      </c>
    </row>
    <row r="63" spans="1:17">
      <c r="A63" s="5">
        <f t="shared" si="1"/>
        <v>40330</v>
      </c>
      <c r="B63" s="6">
        <v>40332</v>
      </c>
      <c r="C63" s="1" t="s">
        <v>0</v>
      </c>
      <c r="D63" s="1" t="s">
        <v>1</v>
      </c>
      <c r="E63" s="1">
        <f t="shared" si="0"/>
        <v>2</v>
      </c>
      <c r="F63" s="2">
        <v>12</v>
      </c>
      <c r="G63" s="3">
        <v>11</v>
      </c>
      <c r="H63" s="3">
        <v>14</v>
      </c>
      <c r="I63" s="2">
        <v>13</v>
      </c>
      <c r="J63" s="2">
        <v>7</v>
      </c>
      <c r="K63" s="4">
        <v>8</v>
      </c>
      <c r="L63" s="4">
        <v>7</v>
      </c>
      <c r="M63" s="4">
        <v>10</v>
      </c>
      <c r="N63" s="7">
        <f t="shared" si="2"/>
        <v>0</v>
      </c>
      <c r="O63" s="7">
        <v>1.5</v>
      </c>
      <c r="Q63" s="8" t="str">
        <f t="shared" si="3"/>
        <v/>
      </c>
    </row>
    <row r="64" spans="1:17">
      <c r="A64" s="5">
        <f t="shared" si="1"/>
        <v>40330</v>
      </c>
      <c r="B64" s="6">
        <v>40332</v>
      </c>
      <c r="C64" s="1" t="s">
        <v>0</v>
      </c>
      <c r="D64" s="1" t="s">
        <v>1</v>
      </c>
      <c r="E64" s="1">
        <f t="shared" si="0"/>
        <v>3</v>
      </c>
      <c r="F64" s="2">
        <v>11</v>
      </c>
      <c r="G64" s="3">
        <v>12</v>
      </c>
      <c r="H64" s="3">
        <v>10</v>
      </c>
      <c r="I64" s="2">
        <v>7</v>
      </c>
      <c r="J64" s="2">
        <v>8</v>
      </c>
      <c r="K64" s="4">
        <v>9</v>
      </c>
      <c r="L64" s="4">
        <v>11</v>
      </c>
      <c r="M64" s="4">
        <v>2</v>
      </c>
      <c r="N64" s="7">
        <f t="shared" si="2"/>
        <v>0</v>
      </c>
      <c r="O64" s="7">
        <v>1.5</v>
      </c>
      <c r="Q64" s="8" t="str">
        <f t="shared" si="3"/>
        <v/>
      </c>
    </row>
    <row r="65" spans="1:17">
      <c r="A65" s="5">
        <f t="shared" si="1"/>
        <v>40330</v>
      </c>
      <c r="B65" s="6">
        <v>40332</v>
      </c>
      <c r="C65" s="1" t="s">
        <v>0</v>
      </c>
      <c r="D65" s="1" t="s">
        <v>1</v>
      </c>
      <c r="E65" s="1">
        <f t="shared" si="0"/>
        <v>4</v>
      </c>
      <c r="F65" s="2">
        <v>13</v>
      </c>
      <c r="G65" s="3">
        <v>9</v>
      </c>
      <c r="H65" s="3">
        <v>2</v>
      </c>
      <c r="I65" s="2">
        <v>12</v>
      </c>
      <c r="J65" s="2">
        <v>5</v>
      </c>
      <c r="K65" s="4">
        <v>5</v>
      </c>
      <c r="L65" s="4">
        <v>13</v>
      </c>
      <c r="M65" s="4">
        <v>12</v>
      </c>
      <c r="N65" s="7">
        <f t="shared" si="2"/>
        <v>0</v>
      </c>
      <c r="O65" s="7">
        <v>1.5</v>
      </c>
      <c r="Q65" s="8" t="str">
        <f t="shared" si="3"/>
        <v/>
      </c>
    </row>
    <row r="66" spans="1:17">
      <c r="A66" s="5">
        <f t="shared" si="1"/>
        <v>40330</v>
      </c>
      <c r="B66" s="6">
        <v>40332</v>
      </c>
      <c r="C66" s="1" t="s">
        <v>0</v>
      </c>
      <c r="D66" s="1" t="s">
        <v>1</v>
      </c>
      <c r="E66" s="1">
        <f t="shared" si="0"/>
        <v>5</v>
      </c>
      <c r="F66" s="2">
        <v>7</v>
      </c>
      <c r="G66" s="3">
        <v>11</v>
      </c>
      <c r="H66" s="3">
        <v>3</v>
      </c>
      <c r="I66" s="2">
        <v>16</v>
      </c>
      <c r="J66" s="2">
        <v>9</v>
      </c>
      <c r="K66" s="4">
        <v>7</v>
      </c>
      <c r="L66" s="4">
        <v>15</v>
      </c>
      <c r="M66" s="4">
        <v>9</v>
      </c>
      <c r="N66" s="7">
        <f t="shared" si="2"/>
        <v>0</v>
      </c>
      <c r="O66" s="7">
        <v>1.5</v>
      </c>
      <c r="Q66" s="8" t="str">
        <f t="shared" si="3"/>
        <v/>
      </c>
    </row>
    <row r="67" spans="1:17">
      <c r="A67" s="5">
        <f t="shared" si="1"/>
        <v>40330</v>
      </c>
      <c r="B67" s="6">
        <v>40332</v>
      </c>
      <c r="C67" s="1" t="s">
        <v>0</v>
      </c>
      <c r="D67" s="1" t="s">
        <v>1</v>
      </c>
      <c r="E67" s="1">
        <f t="shared" ref="E67:E68" si="4">IF(B67=B66,1+E66,1)</f>
        <v>6</v>
      </c>
      <c r="F67" s="2">
        <v>11</v>
      </c>
      <c r="G67" s="3">
        <v>8</v>
      </c>
      <c r="H67" s="3">
        <v>4</v>
      </c>
      <c r="I67" s="2">
        <v>12</v>
      </c>
      <c r="J67" s="2">
        <v>7</v>
      </c>
      <c r="K67" s="4">
        <v>12</v>
      </c>
      <c r="L67" s="4">
        <v>7</v>
      </c>
      <c r="M67" s="4">
        <v>10</v>
      </c>
      <c r="N67" s="7">
        <f t="shared" si="2"/>
        <v>0</v>
      </c>
      <c r="O67" s="7">
        <v>1.5</v>
      </c>
      <c r="Q67" s="8" t="str">
        <f t="shared" si="3"/>
        <v/>
      </c>
    </row>
    <row r="68" spans="1:17">
      <c r="A68" s="5">
        <f t="shared" ref="A68" si="5">DATE(YEAR(B68),MONTH(B68),1)</f>
        <v>40330</v>
      </c>
      <c r="B68" s="6">
        <v>40332</v>
      </c>
      <c r="C68" s="1" t="s">
        <v>0</v>
      </c>
      <c r="D68" s="1" t="s">
        <v>1</v>
      </c>
      <c r="E68" s="1">
        <f t="shared" si="4"/>
        <v>7</v>
      </c>
      <c r="F68" s="2">
        <v>4</v>
      </c>
      <c r="G68" s="3">
        <v>14</v>
      </c>
      <c r="H68" s="3">
        <v>9</v>
      </c>
      <c r="I68" s="2">
        <v>8</v>
      </c>
      <c r="J68" s="2">
        <v>7</v>
      </c>
      <c r="K68" s="4">
        <v>4</v>
      </c>
      <c r="L68" s="4">
        <v>7</v>
      </c>
      <c r="M68" s="4">
        <v>11</v>
      </c>
      <c r="N68" s="7">
        <f t="shared" ref="N68" si="6">COUNTIF(K68:M68,H68)</f>
        <v>0</v>
      </c>
      <c r="O68" s="7">
        <v>1.5</v>
      </c>
      <c r="Q68" s="8" t="str">
        <f t="shared" ref="Q68" si="7">IF(N68=1,O68*P68,"")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30"/>
  <sheetViews>
    <sheetView tabSelected="1" workbookViewId="0">
      <selection activeCell="H10" sqref="H10"/>
    </sheetView>
  </sheetViews>
  <sheetFormatPr baseColWidth="10" defaultRowHeight="15"/>
  <cols>
    <col min="4" max="4" width="14.7109375" bestFit="1" customWidth="1"/>
  </cols>
  <sheetData>
    <row r="1" spans="1:13">
      <c r="A1" s="7"/>
      <c r="B1" s="7">
        <f ca="1">SUM(B4:B11)</f>
        <v>99</v>
      </c>
      <c r="C1" s="7">
        <f t="shared" ref="C1:D1" ca="1" si="0">SUM(C4:C11)</f>
        <v>125.40000000000003</v>
      </c>
      <c r="D1" s="7">
        <f t="shared" ca="1" si="0"/>
        <v>26.400000000000027</v>
      </c>
      <c r="I1" s="15" t="s">
        <v>19</v>
      </c>
      <c r="J1" s="16"/>
      <c r="K1" s="16"/>
      <c r="L1" s="16"/>
      <c r="M1" s="17"/>
    </row>
    <row r="2" spans="1:13">
      <c r="A2" s="7"/>
      <c r="B2" s="7" t="s">
        <v>15</v>
      </c>
      <c r="C2" s="7" t="s">
        <v>16</v>
      </c>
      <c r="D2" s="7" t="s">
        <v>17</v>
      </c>
      <c r="I2" s="14" t="s">
        <v>23</v>
      </c>
      <c r="J2" s="11" t="s">
        <v>24</v>
      </c>
      <c r="K2" s="12"/>
      <c r="L2" s="12"/>
      <c r="M2" s="13"/>
    </row>
    <row r="3" spans="1:13" ht="15.75" thickBot="1">
      <c r="A3" s="7" t="s">
        <v>18</v>
      </c>
      <c r="B3" s="7"/>
      <c r="C3" s="7"/>
      <c r="D3" s="7"/>
      <c r="I3" s="14" t="s">
        <v>20</v>
      </c>
      <c r="J3" s="11" t="s">
        <v>25</v>
      </c>
      <c r="K3" s="12"/>
      <c r="L3" s="12"/>
      <c r="M3" s="13"/>
    </row>
    <row r="4" spans="1:13">
      <c r="A4" s="18">
        <f t="array" aca="1" ref="A4" ca="1">IF(VALUE(INDEX(Col,MIN(IF(COUNTIF(A$3:A3,Dates)=0,ROW(Dates)))))=0,"",VALUE(INDEX(Col,MIN(IF(COUNTIF(A$3:A3,Dates)=0,ROW(Dates))))))</f>
        <v>40299</v>
      </c>
      <c r="B4" s="19">
        <f ca="1">IF(A4="","",SUMPRODUCT((MONTH(Dates)=MONTH(A4))*(YEAR(Dates)=YEAR(A4))*Mises))</f>
        <v>88.5</v>
      </c>
      <c r="C4" s="20">
        <f ca="1">IF(A4="","",SUMPRODUCT((MONTH(Dates)=MONTH(A4))*(YEAR(Dates)=YEAR(A4)),Gains))</f>
        <v>113.25000000000003</v>
      </c>
      <c r="D4" s="21">
        <f ca="1">IF(A4="","",C4-B4)</f>
        <v>24.750000000000028</v>
      </c>
      <c r="I4" s="14" t="s">
        <v>21</v>
      </c>
      <c r="J4" s="11" t="s">
        <v>26</v>
      </c>
      <c r="K4" s="12"/>
      <c r="L4" s="12"/>
      <c r="M4" s="13"/>
    </row>
    <row r="5" spans="1:13">
      <c r="A5" s="22">
        <f t="array" aca="1" ref="A5" ca="1">IF(VALUE(INDEX(Col,MIN(IF(COUNTIF(A$3:A4,Dates)=0,ROW(Dates)))))=0,"",VALUE(INDEX(Col,MIN(IF(COUNTIF(A$3:A4,Dates)=0,ROW(Dates))))))</f>
        <v>40330</v>
      </c>
      <c r="B5" s="23">
        <f ca="1">IF(A5="","",SUMPRODUCT((MONTH(Dates)=MONTH(A5))*(YEAR(Dates)=YEAR(A5))*Mises))</f>
        <v>10.5</v>
      </c>
      <c r="C5" s="24">
        <f ca="1">IF(A5="","",SUMPRODUCT((MONTH(Dates)=MONTH(A5))*(YEAR(Dates)=YEAR(A5)),Gains))</f>
        <v>12.149999999999999</v>
      </c>
      <c r="D5" s="25">
        <f t="shared" ref="D5:D30" ca="1" si="1">IF(A5="","",C5-B5)</f>
        <v>1.6499999999999986</v>
      </c>
      <c r="I5" s="14" t="s">
        <v>22</v>
      </c>
      <c r="J5" s="11" t="s">
        <v>27</v>
      </c>
      <c r="K5" s="12"/>
      <c r="L5" s="12"/>
      <c r="M5" s="13"/>
    </row>
    <row r="6" spans="1:13" ht="15.75" thickBot="1">
      <c r="A6" s="22" t="str">
        <f t="array" aca="1" ref="A6" ca="1">IF(VALUE(INDEX(Col,MIN(IF(COUNTIF(A$3:A5,Dates)=0,ROW(Dates)))))=0,"",VALUE(INDEX(Col,MIN(IF(COUNTIF(A$3:A5,Dates)=0,ROW(Dates))))))</f>
        <v/>
      </c>
      <c r="B6" s="23" t="str">
        <f ca="1">IF(A6="","",SUMPRODUCT((MONTH(Dates)=MONTH(A6))*(YEAR(Dates)=YEAR(A6))*Mises))</f>
        <v/>
      </c>
      <c r="C6" s="24" t="str">
        <f ca="1">IF(A6="","",SUMPRODUCT((MONTH(Dates)=MONTH(A6))*(YEAR(Dates)=YEAR(A6)),Gains))</f>
        <v/>
      </c>
      <c r="D6" s="25" t="str">
        <f t="shared" ca="1" si="1"/>
        <v/>
      </c>
      <c r="I6" s="30"/>
      <c r="J6" s="31"/>
      <c r="K6" s="31"/>
      <c r="L6" s="31"/>
      <c r="M6" s="32"/>
    </row>
    <row r="7" spans="1:13">
      <c r="A7" s="22" t="str">
        <f t="array" aca="1" ref="A7" ca="1">IF(VALUE(INDEX(Col,MIN(IF(COUNTIF(A$3:A6,Dates)=0,ROW(Dates)))))=0,"",VALUE(INDEX(Col,MIN(IF(COUNTIF(A$3:A6,Dates)=0,ROW(Dates))))))</f>
        <v/>
      </c>
      <c r="B7" s="23" t="str">
        <f ca="1">IF(A7="","",SUMPRODUCT((MONTH(Dates)=MONTH(A7))*(YEAR(Dates)=YEAR(A7))*Mises))</f>
        <v/>
      </c>
      <c r="C7" s="24" t="str">
        <f ca="1">IF(A7="","",SUMPRODUCT((MONTH(Dates)=MONTH(A7))*(YEAR(Dates)=YEAR(A7)),Gains))</f>
        <v/>
      </c>
      <c r="D7" s="25" t="str">
        <f t="shared" ca="1" si="1"/>
        <v/>
      </c>
    </row>
    <row r="8" spans="1:13">
      <c r="A8" s="22" t="str">
        <f t="array" aca="1" ref="A8" ca="1">IF(VALUE(INDEX(Col,MIN(IF(COUNTIF(A$3:A7,Dates)=0,ROW(Dates)))))=0,"",VALUE(INDEX(Col,MIN(IF(COUNTIF(A$3:A7,Dates)=0,ROW(Dates))))))</f>
        <v/>
      </c>
      <c r="B8" s="23" t="str">
        <f ca="1">IF(A8="","",SUMPRODUCT((MONTH(Dates)=MONTH(A8))*(YEAR(Dates)=YEAR(A8))*Mises))</f>
        <v/>
      </c>
      <c r="C8" s="24" t="str">
        <f ca="1">IF(A8="","",SUMPRODUCT((MONTH(Dates)=MONTH(A8))*(YEAR(Dates)=YEAR(A8)),Gains))</f>
        <v/>
      </c>
      <c r="D8" s="25" t="str">
        <f t="shared" ca="1" si="1"/>
        <v/>
      </c>
    </row>
    <row r="9" spans="1:13">
      <c r="A9" s="22" t="str">
        <f t="array" aca="1" ref="A9" ca="1">IF(VALUE(INDEX(Col,MIN(IF(COUNTIF(A$3:A8,Dates)=0,ROW(Dates)))))=0,"",VALUE(INDEX(Col,MIN(IF(COUNTIF(A$3:A8,Dates)=0,ROW(Dates))))))</f>
        <v/>
      </c>
      <c r="B9" s="23" t="str">
        <f ca="1">IF(A9="","",SUMPRODUCT((MONTH(Dates)=MONTH(A9))*(YEAR(Dates)=YEAR(A9))*Mises))</f>
        <v/>
      </c>
      <c r="C9" s="24" t="str">
        <f ca="1">IF(A9="","",SUMPRODUCT((MONTH(Dates)=MONTH(A9))*(YEAR(Dates)=YEAR(A9)),Gains))</f>
        <v/>
      </c>
      <c r="D9" s="25" t="str">
        <f t="shared" ca="1" si="1"/>
        <v/>
      </c>
    </row>
    <row r="10" spans="1:13">
      <c r="A10" s="22" t="str">
        <f t="array" aca="1" ref="A10" ca="1">IF(VALUE(INDEX(Col,MIN(IF(COUNTIF(A$3:A9,Dates)=0,ROW(Dates)))))=0,"",VALUE(INDEX(Col,MIN(IF(COUNTIF(A$3:A9,Dates)=0,ROW(Dates))))))</f>
        <v/>
      </c>
      <c r="B10" s="23" t="str">
        <f ca="1">IF(A10="","",SUMPRODUCT((MONTH(Dates)=MONTH(A10))*(YEAR(Dates)=YEAR(A10))*Mises))</f>
        <v/>
      </c>
      <c r="C10" s="24" t="str">
        <f ca="1">IF(A10="","",SUMPRODUCT((MONTH(Dates)=MONTH(A10))*(YEAR(Dates)=YEAR(A10)),Gains))</f>
        <v/>
      </c>
      <c r="D10" s="25" t="str">
        <f t="shared" ca="1" si="1"/>
        <v/>
      </c>
    </row>
    <row r="11" spans="1:13">
      <c r="A11" s="22" t="str">
        <f t="array" aca="1" ref="A11" ca="1">IF(VALUE(INDEX(Col,MIN(IF(COUNTIF(A$3:A10,Dates)=0,ROW(Dates)))))=0,"",VALUE(INDEX(Col,MIN(IF(COUNTIF(A$3:A10,Dates)=0,ROW(Dates))))))</f>
        <v/>
      </c>
      <c r="B11" s="23" t="str">
        <f ca="1">IF(A11="","",SUMPRODUCT((MONTH(Dates)=MONTH(A11))*(YEAR(Dates)=YEAR(A11))*Mises))</f>
        <v/>
      </c>
      <c r="C11" s="24" t="str">
        <f ca="1">IF(A11="","",SUMPRODUCT((MONTH(Dates)=MONTH(A11))*(YEAR(Dates)=YEAR(A11)),Gains))</f>
        <v/>
      </c>
      <c r="D11" s="25" t="str">
        <f t="shared" ca="1" si="1"/>
        <v/>
      </c>
    </row>
    <row r="12" spans="1:13">
      <c r="A12" s="22" t="str">
        <f t="array" aca="1" ref="A12" ca="1">IF(VALUE(INDEX(Col,MIN(IF(COUNTIF(A$3:A11,Dates)=0,ROW(Dates)))))=0,"",VALUE(INDEX(Col,MIN(IF(COUNTIF(A$3:A11,Dates)=0,ROW(Dates))))))</f>
        <v/>
      </c>
      <c r="B12" s="23" t="str">
        <f ca="1">IF(A12="","",SUMPRODUCT((MONTH(Dates)=MONTH(A12))*(YEAR(Dates)=YEAR(A12))*Mises))</f>
        <v/>
      </c>
      <c r="C12" s="24" t="str">
        <f ca="1">IF(A12="","",SUMPRODUCT((MONTH(Dates)=MONTH(A12))*(YEAR(Dates)=YEAR(A12)),Gains))</f>
        <v/>
      </c>
      <c r="D12" s="25" t="str">
        <f t="shared" ca="1" si="1"/>
        <v/>
      </c>
    </row>
    <row r="13" spans="1:13">
      <c r="A13" s="22" t="str">
        <f t="array" aca="1" ref="A13" ca="1">IF(VALUE(INDEX(Col,MIN(IF(COUNTIF(A$3:A12,Dates)=0,ROW(Dates)))))=0,"",VALUE(INDEX(Col,MIN(IF(COUNTIF(A$3:A12,Dates)=0,ROW(Dates))))))</f>
        <v/>
      </c>
      <c r="B13" s="23" t="str">
        <f ca="1">IF(A13="","",SUMPRODUCT((MONTH(Dates)=MONTH(A13))*(YEAR(Dates)=YEAR(A13))*Mises))</f>
        <v/>
      </c>
      <c r="C13" s="24" t="str">
        <f ca="1">IF(A13="","",SUMPRODUCT((MONTH(Dates)=MONTH(A13))*(YEAR(Dates)=YEAR(A13)),Gains))</f>
        <v/>
      </c>
      <c r="D13" s="25" t="str">
        <f t="shared" ca="1" si="1"/>
        <v/>
      </c>
    </row>
    <row r="14" spans="1:13">
      <c r="A14" s="22" t="str">
        <f t="array" aca="1" ref="A14" ca="1">IF(VALUE(INDEX(Col,MIN(IF(COUNTIF(A$3:A13,Dates)=0,ROW(Dates)))))=0,"",VALUE(INDEX(Col,MIN(IF(COUNTIF(A$3:A13,Dates)=0,ROW(Dates))))))</f>
        <v/>
      </c>
      <c r="B14" s="23" t="str">
        <f ca="1">IF(A14="","",SUMPRODUCT((MONTH(Dates)=MONTH(A14))*(YEAR(Dates)=YEAR(A14))*Mises))</f>
        <v/>
      </c>
      <c r="C14" s="24" t="str">
        <f ca="1">IF(A14="","",SUMPRODUCT((MONTH(Dates)=MONTH(A14))*(YEAR(Dates)=YEAR(A14)),Gains))</f>
        <v/>
      </c>
      <c r="D14" s="25" t="str">
        <f t="shared" ca="1" si="1"/>
        <v/>
      </c>
    </row>
    <row r="15" spans="1:13">
      <c r="A15" s="22" t="str">
        <f t="array" aca="1" ref="A15" ca="1">IF(VALUE(INDEX(Col,MIN(IF(COUNTIF(A$3:A14,Dates)=0,ROW(Dates)))))=0,"",VALUE(INDEX(Col,MIN(IF(COUNTIF(A$3:A14,Dates)=0,ROW(Dates))))))</f>
        <v/>
      </c>
      <c r="B15" s="23" t="str">
        <f ca="1">IF(A15="","",SUMPRODUCT((MONTH(Dates)=MONTH(A15))*(YEAR(Dates)=YEAR(A15))*Mises))</f>
        <v/>
      </c>
      <c r="C15" s="24" t="str">
        <f ca="1">IF(A15="","",SUMPRODUCT((MONTH(Dates)=MONTH(A15))*(YEAR(Dates)=YEAR(A15)),Gains))</f>
        <v/>
      </c>
      <c r="D15" s="25" t="str">
        <f t="shared" ca="1" si="1"/>
        <v/>
      </c>
    </row>
    <row r="16" spans="1:13">
      <c r="A16" s="22" t="str">
        <f t="array" aca="1" ref="A16" ca="1">IF(VALUE(INDEX(Col,MIN(IF(COUNTIF(A$3:A15,Dates)=0,ROW(Dates)))))=0,"",VALUE(INDEX(Col,MIN(IF(COUNTIF(A$3:A15,Dates)=0,ROW(Dates))))))</f>
        <v/>
      </c>
      <c r="B16" s="23" t="str">
        <f ca="1">IF(A16="","",SUMPRODUCT((MONTH(Dates)=MONTH(A16))*(YEAR(Dates)=YEAR(A16))*Mises))</f>
        <v/>
      </c>
      <c r="C16" s="24" t="str">
        <f ca="1">IF(A16="","",SUMPRODUCT((MONTH(Dates)=MONTH(A16))*(YEAR(Dates)=YEAR(A16)),Gains))</f>
        <v/>
      </c>
      <c r="D16" s="25" t="str">
        <f t="shared" ca="1" si="1"/>
        <v/>
      </c>
    </row>
    <row r="17" spans="1:4">
      <c r="A17" s="22" t="str">
        <f t="array" aca="1" ref="A17" ca="1">IF(VALUE(INDEX(Col,MIN(IF(COUNTIF(A$3:A16,Dates)=0,ROW(Dates)))))=0,"",VALUE(INDEX(Col,MIN(IF(COUNTIF(A$3:A16,Dates)=0,ROW(Dates))))))</f>
        <v/>
      </c>
      <c r="B17" s="23" t="str">
        <f ca="1">IF(A17="","",SUMPRODUCT((MONTH(Dates)=MONTH(A17))*(YEAR(Dates)=YEAR(A17))*Mises))</f>
        <v/>
      </c>
      <c r="C17" s="24" t="str">
        <f ca="1">IF(A17="","",SUMPRODUCT((MONTH(Dates)=MONTH(A17))*(YEAR(Dates)=YEAR(A17)),Gains))</f>
        <v/>
      </c>
      <c r="D17" s="25" t="str">
        <f t="shared" ca="1" si="1"/>
        <v/>
      </c>
    </row>
    <row r="18" spans="1:4">
      <c r="A18" s="22" t="str">
        <f t="array" aca="1" ref="A18" ca="1">IF(VALUE(INDEX(Col,MIN(IF(COUNTIF(A$3:A17,Dates)=0,ROW(Dates)))))=0,"",VALUE(INDEX(Col,MIN(IF(COUNTIF(A$3:A17,Dates)=0,ROW(Dates))))))</f>
        <v/>
      </c>
      <c r="B18" s="23" t="str">
        <f ca="1">IF(A18="","",SUMPRODUCT((MONTH(Dates)=MONTH(A18))*(YEAR(Dates)=YEAR(A18))*Mises))</f>
        <v/>
      </c>
      <c r="C18" s="24" t="str">
        <f ca="1">IF(A18="","",SUMPRODUCT((MONTH(Dates)=MONTH(A18))*(YEAR(Dates)=YEAR(A18)),Gains))</f>
        <v/>
      </c>
      <c r="D18" s="25" t="str">
        <f t="shared" ca="1" si="1"/>
        <v/>
      </c>
    </row>
    <row r="19" spans="1:4">
      <c r="A19" s="22" t="str">
        <f t="array" aca="1" ref="A19" ca="1">IF(VALUE(INDEX(Col,MIN(IF(COUNTIF(A$3:A18,Dates)=0,ROW(Dates)))))=0,"",VALUE(INDEX(Col,MIN(IF(COUNTIF(A$3:A18,Dates)=0,ROW(Dates))))))</f>
        <v/>
      </c>
      <c r="B19" s="23" t="str">
        <f ca="1">IF(A19="","",SUMPRODUCT((MONTH(Dates)=MONTH(A19))*(YEAR(Dates)=YEAR(A19))*Mises))</f>
        <v/>
      </c>
      <c r="C19" s="24" t="str">
        <f ca="1">IF(A19="","",SUMPRODUCT((MONTH(Dates)=MONTH(A19))*(YEAR(Dates)=YEAR(A19)),Gains))</f>
        <v/>
      </c>
      <c r="D19" s="25" t="str">
        <f t="shared" ca="1" si="1"/>
        <v/>
      </c>
    </row>
    <row r="20" spans="1:4">
      <c r="A20" s="22" t="str">
        <f t="array" aca="1" ref="A20" ca="1">IF(VALUE(INDEX(Col,MIN(IF(COUNTIF(A$3:A19,Dates)=0,ROW(Dates)))))=0,"",VALUE(INDEX(Col,MIN(IF(COUNTIF(A$3:A19,Dates)=0,ROW(Dates))))))</f>
        <v/>
      </c>
      <c r="B20" s="23" t="str">
        <f ca="1">IF(A20="","",SUMPRODUCT((MONTH(Dates)=MONTH(A20))*(YEAR(Dates)=YEAR(A20))*Mises))</f>
        <v/>
      </c>
      <c r="C20" s="24" t="str">
        <f ca="1">IF(A20="","",SUMPRODUCT((MONTH(Dates)=MONTH(A20))*(YEAR(Dates)=YEAR(A20)),Gains))</f>
        <v/>
      </c>
      <c r="D20" s="25" t="str">
        <f t="shared" ca="1" si="1"/>
        <v/>
      </c>
    </row>
    <row r="21" spans="1:4">
      <c r="A21" s="22" t="str">
        <f t="array" aca="1" ref="A21" ca="1">IF(VALUE(INDEX(Col,MIN(IF(COUNTIF(A$3:A20,Dates)=0,ROW(Dates)))))=0,"",VALUE(INDEX(Col,MIN(IF(COUNTIF(A$3:A20,Dates)=0,ROW(Dates))))))</f>
        <v/>
      </c>
      <c r="B21" s="23" t="str">
        <f ca="1">IF(A21="","",SUMPRODUCT((MONTH(Dates)=MONTH(A21))*(YEAR(Dates)=YEAR(A21))*Mises))</f>
        <v/>
      </c>
      <c r="C21" s="24" t="str">
        <f ca="1">IF(A21="","",SUMPRODUCT((MONTH(Dates)=MONTH(A21))*(YEAR(Dates)=YEAR(A21)),Gains))</f>
        <v/>
      </c>
      <c r="D21" s="25" t="str">
        <f t="shared" ca="1" si="1"/>
        <v/>
      </c>
    </row>
    <row r="22" spans="1:4">
      <c r="A22" s="22" t="str">
        <f t="array" aca="1" ref="A22" ca="1">IF(VALUE(INDEX(Col,MIN(IF(COUNTIF(A$3:A21,Dates)=0,ROW(Dates)))))=0,"",VALUE(INDEX(Col,MIN(IF(COUNTIF(A$3:A21,Dates)=0,ROW(Dates))))))</f>
        <v/>
      </c>
      <c r="B22" s="23" t="str">
        <f ca="1">IF(A22="","",SUMPRODUCT((MONTH(Dates)=MONTH(A22))*(YEAR(Dates)=YEAR(A22))*Mises))</f>
        <v/>
      </c>
      <c r="C22" s="24" t="str">
        <f ca="1">IF(A22="","",SUMPRODUCT((MONTH(Dates)=MONTH(A22))*(YEAR(Dates)=YEAR(A22)),Gains))</f>
        <v/>
      </c>
      <c r="D22" s="25" t="str">
        <f t="shared" ca="1" si="1"/>
        <v/>
      </c>
    </row>
    <row r="23" spans="1:4">
      <c r="A23" s="22" t="str">
        <f t="array" aca="1" ref="A23" ca="1">IF(VALUE(INDEX(Col,MIN(IF(COUNTIF(A$3:A22,Dates)=0,ROW(Dates)))))=0,"",VALUE(INDEX(Col,MIN(IF(COUNTIF(A$3:A22,Dates)=0,ROW(Dates))))))</f>
        <v/>
      </c>
      <c r="B23" s="23" t="str">
        <f ca="1">IF(A23="","",SUMPRODUCT((MONTH(Dates)=MONTH(A23))*(YEAR(Dates)=YEAR(A23))*Mises))</f>
        <v/>
      </c>
      <c r="C23" s="24" t="str">
        <f ca="1">IF(A23="","",SUMPRODUCT((MONTH(Dates)=MONTH(A23))*(YEAR(Dates)=YEAR(A23)),Gains))</f>
        <v/>
      </c>
      <c r="D23" s="25" t="str">
        <f t="shared" ca="1" si="1"/>
        <v/>
      </c>
    </row>
    <row r="24" spans="1:4">
      <c r="A24" s="22" t="str">
        <f t="array" aca="1" ref="A24" ca="1">IF(VALUE(INDEX(Col,MIN(IF(COUNTIF(A$3:A23,Dates)=0,ROW(Dates)))))=0,"",VALUE(INDEX(Col,MIN(IF(COUNTIF(A$3:A23,Dates)=0,ROW(Dates))))))</f>
        <v/>
      </c>
      <c r="B24" s="23" t="str">
        <f ca="1">IF(A24="","",SUMPRODUCT((MONTH(Dates)=MONTH(A24))*(YEAR(Dates)=YEAR(A24))*Mises))</f>
        <v/>
      </c>
      <c r="C24" s="24" t="str">
        <f ca="1">IF(A24="","",SUMPRODUCT((MONTH(Dates)=MONTH(A24))*(YEAR(Dates)=YEAR(A24)),Gains))</f>
        <v/>
      </c>
      <c r="D24" s="25" t="str">
        <f t="shared" ca="1" si="1"/>
        <v/>
      </c>
    </row>
    <row r="25" spans="1:4">
      <c r="A25" s="22" t="str">
        <f t="array" aca="1" ref="A25" ca="1">IF(VALUE(INDEX(Col,MIN(IF(COUNTIF(A$3:A24,Dates)=0,ROW(Dates)))))=0,"",VALUE(INDEX(Col,MIN(IF(COUNTIF(A$3:A24,Dates)=0,ROW(Dates))))))</f>
        <v/>
      </c>
      <c r="B25" s="23" t="str">
        <f ca="1">IF(A25="","",SUMPRODUCT((MONTH(Dates)=MONTH(A25))*(YEAR(Dates)=YEAR(A25))*Mises))</f>
        <v/>
      </c>
      <c r="C25" s="24" t="str">
        <f ca="1">IF(A25="","",SUMPRODUCT((MONTH(Dates)=MONTH(A25))*(YEAR(Dates)=YEAR(A25)),Gains))</f>
        <v/>
      </c>
      <c r="D25" s="25" t="str">
        <f t="shared" ca="1" si="1"/>
        <v/>
      </c>
    </row>
    <row r="26" spans="1:4">
      <c r="A26" s="22" t="str">
        <f t="array" aca="1" ref="A26" ca="1">IF(VALUE(INDEX(Col,MIN(IF(COUNTIF(A$3:A25,Dates)=0,ROW(Dates)))))=0,"",VALUE(INDEX(Col,MIN(IF(COUNTIF(A$3:A25,Dates)=0,ROW(Dates))))))</f>
        <v/>
      </c>
      <c r="B26" s="23" t="str">
        <f ca="1">IF(A26="","",SUMPRODUCT((MONTH(Dates)=MONTH(A26))*(YEAR(Dates)=YEAR(A26))*Mises))</f>
        <v/>
      </c>
      <c r="C26" s="24" t="str">
        <f ca="1">IF(A26="","",SUMPRODUCT((MONTH(Dates)=MONTH(A26))*(YEAR(Dates)=YEAR(A26)),Gains))</f>
        <v/>
      </c>
      <c r="D26" s="25" t="str">
        <f t="shared" ca="1" si="1"/>
        <v/>
      </c>
    </row>
    <row r="27" spans="1:4">
      <c r="A27" s="22" t="str">
        <f t="array" aca="1" ref="A27" ca="1">IF(VALUE(INDEX(Col,MIN(IF(COUNTIF(A$3:A26,Dates)=0,ROW(Dates)))))=0,"",VALUE(INDEX(Col,MIN(IF(COUNTIF(A$3:A26,Dates)=0,ROW(Dates))))))</f>
        <v/>
      </c>
      <c r="B27" s="23" t="str">
        <f ca="1">IF(A27="","",SUMPRODUCT((MONTH(Dates)=MONTH(A27))*(YEAR(Dates)=YEAR(A27))*Mises))</f>
        <v/>
      </c>
      <c r="C27" s="24" t="str">
        <f ca="1">IF(A27="","",SUMPRODUCT((MONTH(Dates)=MONTH(A27))*(YEAR(Dates)=YEAR(A27)),Gains))</f>
        <v/>
      </c>
      <c r="D27" s="25" t="str">
        <f t="shared" ca="1" si="1"/>
        <v/>
      </c>
    </row>
    <row r="28" spans="1:4">
      <c r="A28" s="22" t="str">
        <f t="array" aca="1" ref="A28" ca="1">IF(VALUE(INDEX(Col,MIN(IF(COUNTIF(A$3:A27,Dates)=0,ROW(Dates)))))=0,"",VALUE(INDEX(Col,MIN(IF(COUNTIF(A$3:A27,Dates)=0,ROW(Dates))))))</f>
        <v/>
      </c>
      <c r="B28" s="23" t="str">
        <f ca="1">IF(A28="","",SUMPRODUCT((MONTH(Dates)=MONTH(A28))*(YEAR(Dates)=YEAR(A28))*Mises))</f>
        <v/>
      </c>
      <c r="C28" s="24" t="str">
        <f ca="1">IF(A28="","",SUMPRODUCT((MONTH(Dates)=MONTH(A28))*(YEAR(Dates)=YEAR(A28)),Gains))</f>
        <v/>
      </c>
      <c r="D28" s="25" t="str">
        <f t="shared" ca="1" si="1"/>
        <v/>
      </c>
    </row>
    <row r="29" spans="1:4">
      <c r="A29" s="22" t="str">
        <f t="array" aca="1" ref="A29" ca="1">IF(VALUE(INDEX(Col,MIN(IF(COUNTIF(A$3:A28,Dates)=0,ROW(Dates)))))=0,"",VALUE(INDEX(Col,MIN(IF(COUNTIF(A$3:A28,Dates)=0,ROW(Dates))))))</f>
        <v/>
      </c>
      <c r="B29" s="23" t="str">
        <f ca="1">IF(A29="","",SUMPRODUCT((MONTH(Dates)=MONTH(A29))*(YEAR(Dates)=YEAR(A29))*Mises))</f>
        <v/>
      </c>
      <c r="C29" s="24" t="str">
        <f ca="1">IF(A29="","",SUMPRODUCT((MONTH(Dates)=MONTH(A29))*(YEAR(Dates)=YEAR(A29)),Gains))</f>
        <v/>
      </c>
      <c r="D29" s="25" t="str">
        <f t="shared" ca="1" si="1"/>
        <v/>
      </c>
    </row>
    <row r="30" spans="1:4" ht="15.75" thickBot="1">
      <c r="A30" s="26" t="str">
        <f t="array" aca="1" ref="A30" ca="1">IF(VALUE(INDEX(Col,MIN(IF(COUNTIF(A$3:A29,Dates)=0,ROW(Dates)))))=0,"",VALUE(INDEX(Col,MIN(IF(COUNTIF(A$3:A29,Dates)=0,ROW(Dates))))))</f>
        <v/>
      </c>
      <c r="B30" s="27" t="str">
        <f ca="1">IF(A30="","",SUMPRODUCT((MONTH(Dates)=MONTH(A30))*(YEAR(Dates)=YEAR(A30))*Mises))</f>
        <v/>
      </c>
      <c r="C30" s="28" t="str">
        <f ca="1">IF(A30="","",SUMPRODUCT((MONTH(Dates)=MONTH(A30))*(YEAR(Dates)=YEAR(A30)),Gains))</f>
        <v/>
      </c>
      <c r="D30" s="29" t="str">
        <f t="shared" ca="1" si="1"/>
        <v/>
      </c>
    </row>
  </sheetData>
  <mergeCells count="1"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J-MARC</dc:creator>
  <cp:lastModifiedBy>Utilisateur</cp:lastModifiedBy>
  <dcterms:created xsi:type="dcterms:W3CDTF">2010-06-12T12:18:35Z</dcterms:created>
  <dcterms:modified xsi:type="dcterms:W3CDTF">2010-06-13T10:39:02Z</dcterms:modified>
</cp:coreProperties>
</file>