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95" yWindow="135" windowWidth="17010" windowHeight="7350"/>
  </bookViews>
  <sheets>
    <sheet name="Récap" sheetId="8" r:id="rId1"/>
    <sheet name="Janvier" sheetId="4" r:id="rId2"/>
    <sheet name="Février" sheetId="10" r:id="rId3"/>
    <sheet name="Mars" sheetId="11" r:id="rId4"/>
    <sheet name="Avril" sheetId="12" r:id="rId5"/>
    <sheet name="Mai" sheetId="13" r:id="rId6"/>
    <sheet name="Juin" sheetId="14" r:id="rId7"/>
    <sheet name="Juillet" sheetId="15" r:id="rId8"/>
    <sheet name="Août" sheetId="16" r:id="rId9"/>
    <sheet name="Septembre" sheetId="17" r:id="rId10"/>
    <sheet name="Octobre" sheetId="18" r:id="rId11"/>
    <sheet name="Novembre" sheetId="19" r:id="rId12"/>
    <sheet name="Décembre" sheetId="9" r:id="rId13"/>
    <sheet name="Base de donnée" sheetId="1" r:id="rId14"/>
  </sheets>
  <functionGroups/>
  <definedNames>
    <definedName name="activitées" comment="emploi du temps des personnels">'Base de donnée'!$A$155:$A$169</definedName>
    <definedName name="affectation">'Base de donnée'!$F$155:$F$160</definedName>
    <definedName name="An">Récap!$A$1</definedName>
    <definedName name="Feries">'Base de donnée'!$Q$155:$Q$167</definedName>
    <definedName name="Grade" comment="Hiérarchie">'Base de donnée'!$I$155:$I$167</definedName>
    <definedName name="ListeFeuilles">'Base de donnée'!$V$155:$V$166</definedName>
  </definedNames>
  <calcPr calcId="125725"/>
</workbook>
</file>

<file path=xl/calcChain.xml><?xml version="1.0" encoding="utf-8"?>
<calcChain xmlns="http://schemas.openxmlformats.org/spreadsheetml/2006/main">
  <c r="V2" i="9"/>
  <c r="N147" i="8"/>
  <c r="O147"/>
  <c r="P147"/>
  <c r="Q147"/>
  <c r="R147"/>
  <c r="N148"/>
  <c r="O148"/>
  <c r="P148"/>
  <c r="Q148"/>
  <c r="R148"/>
  <c r="N149"/>
  <c r="O149"/>
  <c r="P149"/>
  <c r="Q149"/>
  <c r="R149"/>
  <c r="N150"/>
  <c r="O150"/>
  <c r="P150"/>
  <c r="Q150"/>
  <c r="R150"/>
  <c r="S147"/>
  <c r="T147"/>
  <c r="U147"/>
  <c r="V147"/>
  <c r="W147"/>
  <c r="S148"/>
  <c r="T148"/>
  <c r="U148"/>
  <c r="V148"/>
  <c r="W148"/>
  <c r="S149"/>
  <c r="T149"/>
  <c r="U149"/>
  <c r="V149"/>
  <c r="W149"/>
  <c r="S150"/>
  <c r="T150"/>
  <c r="U150"/>
  <c r="V150"/>
  <c r="W150"/>
  <c r="X147"/>
  <c r="Y147"/>
  <c r="Z147"/>
  <c r="AA147"/>
  <c r="AB147"/>
  <c r="X148"/>
  <c r="Y148"/>
  <c r="Z148"/>
  <c r="AA148"/>
  <c r="AB148"/>
  <c r="X149"/>
  <c r="Y149"/>
  <c r="Z149"/>
  <c r="AA149"/>
  <c r="AB149"/>
  <c r="X150"/>
  <c r="Y150"/>
  <c r="Z150"/>
  <c r="AA150"/>
  <c r="AB150"/>
  <c r="M22" i="4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M150" i="8"/>
  <c r="M147"/>
  <c r="M148"/>
  <c r="M149"/>
  <c r="U150" i="9"/>
  <c r="S150"/>
  <c r="R150"/>
  <c r="Q150"/>
  <c r="P150"/>
  <c r="O150"/>
  <c r="N150"/>
  <c r="M150"/>
  <c r="W146" i="8" s="1"/>
  <c r="L150" i="9"/>
  <c r="K150"/>
  <c r="U146" i="8" s="1"/>
  <c r="J150" i="9"/>
  <c r="T146" i="8" s="1"/>
  <c r="I150" i="9"/>
  <c r="S146" i="8" s="1"/>
  <c r="H150" i="9"/>
  <c r="R146" i="8" s="1"/>
  <c r="G150" i="9"/>
  <c r="Q146" i="8" s="1"/>
  <c r="F150" i="9"/>
  <c r="P146" i="8" s="1"/>
  <c r="E150" i="9"/>
  <c r="O146" i="8" s="1"/>
  <c r="D150" i="9"/>
  <c r="N146" i="8" s="1"/>
  <c r="U149" i="9"/>
  <c r="S149"/>
  <c r="R149"/>
  <c r="Q149"/>
  <c r="P149"/>
  <c r="O149"/>
  <c r="N149"/>
  <c r="M149"/>
  <c r="W145" i="8" s="1"/>
  <c r="L149" i="9"/>
  <c r="K149"/>
  <c r="U145" i="8" s="1"/>
  <c r="J149" i="9"/>
  <c r="T145" i="8" s="1"/>
  <c r="I149" i="9"/>
  <c r="S145" i="8" s="1"/>
  <c r="H149" i="9"/>
  <c r="R145" i="8" s="1"/>
  <c r="G149" i="9"/>
  <c r="Q145" i="8" s="1"/>
  <c r="F149" i="9"/>
  <c r="P145" i="8" s="1"/>
  <c r="E149" i="9"/>
  <c r="O145" i="8" s="1"/>
  <c r="D149" i="9"/>
  <c r="N145" i="8" s="1"/>
  <c r="U148" i="9"/>
  <c r="S148"/>
  <c r="R148"/>
  <c r="Q148"/>
  <c r="P148"/>
  <c r="O148"/>
  <c r="N148"/>
  <c r="M148"/>
  <c r="W144" i="8" s="1"/>
  <c r="L148" i="9"/>
  <c r="K148"/>
  <c r="U144" i="8" s="1"/>
  <c r="J148" i="9"/>
  <c r="T144" i="8" s="1"/>
  <c r="I148" i="9"/>
  <c r="S144" i="8" s="1"/>
  <c r="H148" i="9"/>
  <c r="R144" i="8" s="1"/>
  <c r="G148" i="9"/>
  <c r="Q144" i="8" s="1"/>
  <c r="F148" i="9"/>
  <c r="P144" i="8" s="1"/>
  <c r="E148" i="9"/>
  <c r="O144" i="8" s="1"/>
  <c r="D148" i="9"/>
  <c r="N144" i="8" s="1"/>
  <c r="U147" i="9"/>
  <c r="S147"/>
  <c r="R147"/>
  <c r="Q147"/>
  <c r="P147"/>
  <c r="O147"/>
  <c r="N147"/>
  <c r="M147"/>
  <c r="W143" i="8" s="1"/>
  <c r="L147" i="9"/>
  <c r="K147"/>
  <c r="U143" i="8" s="1"/>
  <c r="J147" i="9"/>
  <c r="T143" i="8" s="1"/>
  <c r="I147" i="9"/>
  <c r="S143" i="8" s="1"/>
  <c r="H147" i="9"/>
  <c r="R143" i="8" s="1"/>
  <c r="G147" i="9"/>
  <c r="Q143" i="8" s="1"/>
  <c r="F147" i="9"/>
  <c r="P143" i="8" s="1"/>
  <c r="E147" i="9"/>
  <c r="O143" i="8" s="1"/>
  <c r="D147" i="9"/>
  <c r="N143" i="8" s="1"/>
  <c r="U146" i="9"/>
  <c r="S146"/>
  <c r="R146"/>
  <c r="Q146"/>
  <c r="P146"/>
  <c r="O146"/>
  <c r="N146"/>
  <c r="M146"/>
  <c r="W142" i="8" s="1"/>
  <c r="L146" i="9"/>
  <c r="K146"/>
  <c r="U142" i="8" s="1"/>
  <c r="J146" i="9"/>
  <c r="T142" i="8" s="1"/>
  <c r="I146" i="9"/>
  <c r="S142" i="8" s="1"/>
  <c r="H146" i="9"/>
  <c r="R142" i="8" s="1"/>
  <c r="G146" i="9"/>
  <c r="Q142" i="8" s="1"/>
  <c r="F146" i="9"/>
  <c r="P142" i="8" s="1"/>
  <c r="E146" i="9"/>
  <c r="O142" i="8" s="1"/>
  <c r="D146" i="9"/>
  <c r="N142" i="8" s="1"/>
  <c r="U145" i="9"/>
  <c r="S145"/>
  <c r="R145"/>
  <c r="Q145"/>
  <c r="P145"/>
  <c r="O145"/>
  <c r="N145"/>
  <c r="M145"/>
  <c r="W141" i="8" s="1"/>
  <c r="L145" i="9"/>
  <c r="K145"/>
  <c r="U141" i="8" s="1"/>
  <c r="J145" i="9"/>
  <c r="T141" i="8" s="1"/>
  <c r="I145" i="9"/>
  <c r="S141" i="8" s="1"/>
  <c r="H145" i="9"/>
  <c r="R141" i="8" s="1"/>
  <c r="G145" i="9"/>
  <c r="Q141" i="8" s="1"/>
  <c r="F145" i="9"/>
  <c r="P141" i="8" s="1"/>
  <c r="E145" i="9"/>
  <c r="O141" i="8" s="1"/>
  <c r="D145" i="9"/>
  <c r="N141" i="8" s="1"/>
  <c r="U144" i="9"/>
  <c r="S144"/>
  <c r="R144"/>
  <c r="Q144"/>
  <c r="P144"/>
  <c r="O144"/>
  <c r="N144"/>
  <c r="M144"/>
  <c r="W140" i="8" s="1"/>
  <c r="L144" i="9"/>
  <c r="K144"/>
  <c r="U140" i="8" s="1"/>
  <c r="J144" i="9"/>
  <c r="T140" i="8" s="1"/>
  <c r="I144" i="9"/>
  <c r="S140" i="8" s="1"/>
  <c r="H144" i="9"/>
  <c r="R140" i="8" s="1"/>
  <c r="G144" i="9"/>
  <c r="Q140" i="8" s="1"/>
  <c r="F144" i="9"/>
  <c r="P140" i="8" s="1"/>
  <c r="E144" i="9"/>
  <c r="O140" i="8" s="1"/>
  <c r="D144" i="9"/>
  <c r="N140" i="8" s="1"/>
  <c r="U143" i="9"/>
  <c r="S143"/>
  <c r="R143"/>
  <c r="Q143"/>
  <c r="P143"/>
  <c r="O143"/>
  <c r="N143"/>
  <c r="M143"/>
  <c r="W139" i="8" s="1"/>
  <c r="L143" i="9"/>
  <c r="K143"/>
  <c r="U139" i="8" s="1"/>
  <c r="J143" i="9"/>
  <c r="T139" i="8" s="1"/>
  <c r="I143" i="9"/>
  <c r="S139" i="8" s="1"/>
  <c r="H143" i="9"/>
  <c r="R139" i="8" s="1"/>
  <c r="G143" i="9"/>
  <c r="Q139" i="8" s="1"/>
  <c r="F143" i="9"/>
  <c r="P139" i="8" s="1"/>
  <c r="E143" i="9"/>
  <c r="O139" i="8" s="1"/>
  <c r="D143" i="9"/>
  <c r="N139" i="8" s="1"/>
  <c r="U142" i="9"/>
  <c r="S142"/>
  <c r="R142"/>
  <c r="Q142"/>
  <c r="P142"/>
  <c r="O142"/>
  <c r="N142"/>
  <c r="M142"/>
  <c r="W138" i="8" s="1"/>
  <c r="L142" i="9"/>
  <c r="K142"/>
  <c r="U138" i="8" s="1"/>
  <c r="J142" i="9"/>
  <c r="T138" i="8" s="1"/>
  <c r="I142" i="9"/>
  <c r="S138" i="8" s="1"/>
  <c r="H142" i="9"/>
  <c r="R138" i="8" s="1"/>
  <c r="G142" i="9"/>
  <c r="Q138" i="8" s="1"/>
  <c r="F142" i="9"/>
  <c r="P138" i="8" s="1"/>
  <c r="E142" i="9"/>
  <c r="O138" i="8" s="1"/>
  <c r="D142" i="9"/>
  <c r="N138" i="8" s="1"/>
  <c r="U141" i="9"/>
  <c r="S141"/>
  <c r="R141"/>
  <c r="Q141"/>
  <c r="P141"/>
  <c r="O141"/>
  <c r="N141"/>
  <c r="M141"/>
  <c r="W137" i="8" s="1"/>
  <c r="L141" i="9"/>
  <c r="K141"/>
  <c r="U137" i="8" s="1"/>
  <c r="J141" i="9"/>
  <c r="T137" i="8" s="1"/>
  <c r="I141" i="9"/>
  <c r="S137" i="8" s="1"/>
  <c r="H141" i="9"/>
  <c r="R137" i="8" s="1"/>
  <c r="G141" i="9"/>
  <c r="Q137" i="8" s="1"/>
  <c r="F141" i="9"/>
  <c r="P137" i="8" s="1"/>
  <c r="E141" i="9"/>
  <c r="O137" i="8" s="1"/>
  <c r="D141" i="9"/>
  <c r="N137" i="8" s="1"/>
  <c r="U140" i="9"/>
  <c r="S140"/>
  <c r="R140"/>
  <c r="Q140"/>
  <c r="P140"/>
  <c r="O140"/>
  <c r="N140"/>
  <c r="M140"/>
  <c r="W136" i="8" s="1"/>
  <c r="L140" i="9"/>
  <c r="K140"/>
  <c r="U136" i="8" s="1"/>
  <c r="J140" i="9"/>
  <c r="T136" i="8" s="1"/>
  <c r="I140" i="9"/>
  <c r="S136" i="8" s="1"/>
  <c r="H140" i="9"/>
  <c r="R136" i="8" s="1"/>
  <c r="G140" i="9"/>
  <c r="Q136" i="8" s="1"/>
  <c r="F140" i="9"/>
  <c r="P136" i="8" s="1"/>
  <c r="E140" i="9"/>
  <c r="O136" i="8" s="1"/>
  <c r="D140" i="9"/>
  <c r="N136" i="8" s="1"/>
  <c r="U139" i="9"/>
  <c r="S139"/>
  <c r="R139"/>
  <c r="Q139"/>
  <c r="P139"/>
  <c r="O139"/>
  <c r="N139"/>
  <c r="M139"/>
  <c r="W135" i="8" s="1"/>
  <c r="L139" i="9"/>
  <c r="K139"/>
  <c r="U135" i="8" s="1"/>
  <c r="J139" i="9"/>
  <c r="T135" i="8" s="1"/>
  <c r="I139" i="9"/>
  <c r="S135" i="8" s="1"/>
  <c r="H139" i="9"/>
  <c r="R135" i="8" s="1"/>
  <c r="G139" i="9"/>
  <c r="Q135" i="8" s="1"/>
  <c r="F139" i="9"/>
  <c r="P135" i="8" s="1"/>
  <c r="E139" i="9"/>
  <c r="O135" i="8" s="1"/>
  <c r="D139" i="9"/>
  <c r="N135" i="8" s="1"/>
  <c r="U138" i="9"/>
  <c r="S138"/>
  <c r="R138"/>
  <c r="Q138"/>
  <c r="P138"/>
  <c r="O138"/>
  <c r="N138"/>
  <c r="M138"/>
  <c r="W134" i="8" s="1"/>
  <c r="L138" i="9"/>
  <c r="K138"/>
  <c r="U134" i="8" s="1"/>
  <c r="J138" i="9"/>
  <c r="T134" i="8" s="1"/>
  <c r="I138" i="9"/>
  <c r="S134" i="8" s="1"/>
  <c r="H138" i="9"/>
  <c r="R134" i="8" s="1"/>
  <c r="G138" i="9"/>
  <c r="Q134" i="8" s="1"/>
  <c r="F138" i="9"/>
  <c r="P134" i="8" s="1"/>
  <c r="E138" i="9"/>
  <c r="O134" i="8" s="1"/>
  <c r="D138" i="9"/>
  <c r="N134" i="8" s="1"/>
  <c r="U137" i="9"/>
  <c r="S137"/>
  <c r="R137"/>
  <c r="Q137"/>
  <c r="P137"/>
  <c r="O137"/>
  <c r="N137"/>
  <c r="M137"/>
  <c r="W133" i="8" s="1"/>
  <c r="L137" i="9"/>
  <c r="K137"/>
  <c r="U133" i="8" s="1"/>
  <c r="J137" i="9"/>
  <c r="T133" i="8" s="1"/>
  <c r="I137" i="9"/>
  <c r="S133" i="8" s="1"/>
  <c r="H137" i="9"/>
  <c r="R133" i="8" s="1"/>
  <c r="G137" i="9"/>
  <c r="Q133" i="8" s="1"/>
  <c r="F137" i="9"/>
  <c r="P133" i="8" s="1"/>
  <c r="E137" i="9"/>
  <c r="O133" i="8" s="1"/>
  <c r="D137" i="9"/>
  <c r="N133" i="8" s="1"/>
  <c r="U136" i="9"/>
  <c r="S136"/>
  <c r="R136"/>
  <c r="Q136"/>
  <c r="P136"/>
  <c r="O136"/>
  <c r="N136"/>
  <c r="M136"/>
  <c r="W132" i="8" s="1"/>
  <c r="L136" i="9"/>
  <c r="K136"/>
  <c r="U132" i="8" s="1"/>
  <c r="J136" i="9"/>
  <c r="T132" i="8" s="1"/>
  <c r="I136" i="9"/>
  <c r="S132" i="8" s="1"/>
  <c r="H136" i="9"/>
  <c r="R132" i="8" s="1"/>
  <c r="G136" i="9"/>
  <c r="Q132" i="8" s="1"/>
  <c r="F136" i="9"/>
  <c r="P132" i="8" s="1"/>
  <c r="E136" i="9"/>
  <c r="O132" i="8" s="1"/>
  <c r="D136" i="9"/>
  <c r="N132" i="8" s="1"/>
  <c r="U135" i="9"/>
  <c r="S135"/>
  <c r="R135"/>
  <c r="Q135"/>
  <c r="P135"/>
  <c r="O135"/>
  <c r="N135"/>
  <c r="M135"/>
  <c r="W131" i="8" s="1"/>
  <c r="L135" i="9"/>
  <c r="K135"/>
  <c r="U131" i="8" s="1"/>
  <c r="J135" i="9"/>
  <c r="T131" i="8" s="1"/>
  <c r="I135" i="9"/>
  <c r="S131" i="8" s="1"/>
  <c r="H135" i="9"/>
  <c r="R131" i="8" s="1"/>
  <c r="G135" i="9"/>
  <c r="Q131" i="8" s="1"/>
  <c r="F135" i="9"/>
  <c r="P131" i="8" s="1"/>
  <c r="E135" i="9"/>
  <c r="O131" i="8" s="1"/>
  <c r="D135" i="9"/>
  <c r="N131" i="8" s="1"/>
  <c r="U134" i="9"/>
  <c r="S134"/>
  <c r="R134"/>
  <c r="Q134"/>
  <c r="P134"/>
  <c r="O134"/>
  <c r="N134"/>
  <c r="M134"/>
  <c r="W130" i="8" s="1"/>
  <c r="L134" i="9"/>
  <c r="K134"/>
  <c r="U130" i="8" s="1"/>
  <c r="J134" i="9"/>
  <c r="T130" i="8" s="1"/>
  <c r="I134" i="9"/>
  <c r="S130" i="8" s="1"/>
  <c r="H134" i="9"/>
  <c r="R130" i="8" s="1"/>
  <c r="G134" i="9"/>
  <c r="Q130" i="8" s="1"/>
  <c r="F134" i="9"/>
  <c r="P130" i="8" s="1"/>
  <c r="E134" i="9"/>
  <c r="O130" i="8" s="1"/>
  <c r="D134" i="9"/>
  <c r="N130" i="8" s="1"/>
  <c r="U133" i="9"/>
  <c r="S133"/>
  <c r="R133"/>
  <c r="Q133"/>
  <c r="P133"/>
  <c r="O133"/>
  <c r="N133"/>
  <c r="M133"/>
  <c r="W129" i="8" s="1"/>
  <c r="L133" i="9"/>
  <c r="K133"/>
  <c r="U129" i="8" s="1"/>
  <c r="J133" i="9"/>
  <c r="T129" i="8" s="1"/>
  <c r="I133" i="9"/>
  <c r="S129" i="8" s="1"/>
  <c r="H133" i="9"/>
  <c r="R129" i="8" s="1"/>
  <c r="G133" i="9"/>
  <c r="Q129" i="8" s="1"/>
  <c r="F133" i="9"/>
  <c r="P129" i="8" s="1"/>
  <c r="E133" i="9"/>
  <c r="O129" i="8" s="1"/>
  <c r="D133" i="9"/>
  <c r="N129" i="8" s="1"/>
  <c r="U132" i="9"/>
  <c r="S132"/>
  <c r="R132"/>
  <c r="Q132"/>
  <c r="P132"/>
  <c r="O132"/>
  <c r="N132"/>
  <c r="M132"/>
  <c r="W128" i="8" s="1"/>
  <c r="L132" i="9"/>
  <c r="K132"/>
  <c r="U128" i="8" s="1"/>
  <c r="J132" i="9"/>
  <c r="T128" i="8" s="1"/>
  <c r="I132" i="9"/>
  <c r="S128" i="8" s="1"/>
  <c r="H132" i="9"/>
  <c r="R128" i="8" s="1"/>
  <c r="G132" i="9"/>
  <c r="Q128" i="8" s="1"/>
  <c r="F132" i="9"/>
  <c r="P128" i="8" s="1"/>
  <c r="E132" i="9"/>
  <c r="O128" i="8" s="1"/>
  <c r="D132" i="9"/>
  <c r="N128" i="8" s="1"/>
  <c r="U131" i="9"/>
  <c r="S131"/>
  <c r="R131"/>
  <c r="Q131"/>
  <c r="P131"/>
  <c r="O131"/>
  <c r="N131"/>
  <c r="M131"/>
  <c r="W127" i="8" s="1"/>
  <c r="L131" i="9"/>
  <c r="K131"/>
  <c r="U127" i="8" s="1"/>
  <c r="J131" i="9"/>
  <c r="T127" i="8" s="1"/>
  <c r="I131" i="9"/>
  <c r="S127" i="8" s="1"/>
  <c r="H131" i="9"/>
  <c r="R127" i="8" s="1"/>
  <c r="G131" i="9"/>
  <c r="Q127" i="8" s="1"/>
  <c r="F131" i="9"/>
  <c r="P127" i="8" s="1"/>
  <c r="E131" i="9"/>
  <c r="O127" i="8" s="1"/>
  <c r="D131" i="9"/>
  <c r="N127" i="8" s="1"/>
  <c r="U130" i="9"/>
  <c r="S130"/>
  <c r="R130"/>
  <c r="Q130"/>
  <c r="P130"/>
  <c r="O130"/>
  <c r="N130"/>
  <c r="M130"/>
  <c r="W126" i="8" s="1"/>
  <c r="L130" i="9"/>
  <c r="K130"/>
  <c r="U126" i="8" s="1"/>
  <c r="J130" i="9"/>
  <c r="T126" i="8" s="1"/>
  <c r="I130" i="9"/>
  <c r="S126" i="8" s="1"/>
  <c r="H130" i="9"/>
  <c r="R126" i="8" s="1"/>
  <c r="G130" i="9"/>
  <c r="Q126" i="8" s="1"/>
  <c r="F130" i="9"/>
  <c r="P126" i="8" s="1"/>
  <c r="E130" i="9"/>
  <c r="O126" i="8" s="1"/>
  <c r="D130" i="9"/>
  <c r="N126" i="8" s="1"/>
  <c r="U129" i="9"/>
  <c r="S129"/>
  <c r="R129"/>
  <c r="Q129"/>
  <c r="P129"/>
  <c r="O129"/>
  <c r="N129"/>
  <c r="M129"/>
  <c r="W125" i="8" s="1"/>
  <c r="L129" i="9"/>
  <c r="K129"/>
  <c r="U125" i="8" s="1"/>
  <c r="J129" i="9"/>
  <c r="T125" i="8" s="1"/>
  <c r="I129" i="9"/>
  <c r="S125" i="8" s="1"/>
  <c r="H129" i="9"/>
  <c r="R125" i="8" s="1"/>
  <c r="G129" i="9"/>
  <c r="Q125" i="8" s="1"/>
  <c r="F129" i="9"/>
  <c r="P125" i="8" s="1"/>
  <c r="E129" i="9"/>
  <c r="O125" i="8" s="1"/>
  <c r="D129" i="9"/>
  <c r="N125" i="8" s="1"/>
  <c r="U128" i="9"/>
  <c r="S128"/>
  <c r="R128"/>
  <c r="Q128"/>
  <c r="P128"/>
  <c r="O128"/>
  <c r="N128"/>
  <c r="M128"/>
  <c r="W124" i="8" s="1"/>
  <c r="L128" i="9"/>
  <c r="K128"/>
  <c r="U124" i="8" s="1"/>
  <c r="J128" i="9"/>
  <c r="T124" i="8" s="1"/>
  <c r="I128" i="9"/>
  <c r="S124" i="8" s="1"/>
  <c r="H128" i="9"/>
  <c r="R124" i="8" s="1"/>
  <c r="G128" i="9"/>
  <c r="Q124" i="8" s="1"/>
  <c r="F128" i="9"/>
  <c r="P124" i="8" s="1"/>
  <c r="E128" i="9"/>
  <c r="O124" i="8" s="1"/>
  <c r="D128" i="9"/>
  <c r="N124" i="8" s="1"/>
  <c r="U127" i="9"/>
  <c r="S127"/>
  <c r="R127"/>
  <c r="Q127"/>
  <c r="P127"/>
  <c r="O127"/>
  <c r="N127"/>
  <c r="M127"/>
  <c r="W123" i="8" s="1"/>
  <c r="L127" i="9"/>
  <c r="K127"/>
  <c r="U123" i="8" s="1"/>
  <c r="J127" i="9"/>
  <c r="T123" i="8" s="1"/>
  <c r="I127" i="9"/>
  <c r="S123" i="8" s="1"/>
  <c r="H127" i="9"/>
  <c r="R123" i="8" s="1"/>
  <c r="G127" i="9"/>
  <c r="Q123" i="8" s="1"/>
  <c r="F127" i="9"/>
  <c r="P123" i="8" s="1"/>
  <c r="E127" i="9"/>
  <c r="O123" i="8" s="1"/>
  <c r="D127" i="9"/>
  <c r="N123" i="8" s="1"/>
  <c r="U126" i="9"/>
  <c r="S126"/>
  <c r="R126"/>
  <c r="Q126"/>
  <c r="P126"/>
  <c r="O126"/>
  <c r="N126"/>
  <c r="M126"/>
  <c r="W122" i="8" s="1"/>
  <c r="L126" i="9"/>
  <c r="K126"/>
  <c r="U122" i="8" s="1"/>
  <c r="J126" i="9"/>
  <c r="T122" i="8" s="1"/>
  <c r="I126" i="9"/>
  <c r="S122" i="8" s="1"/>
  <c r="H126" i="9"/>
  <c r="R122" i="8" s="1"/>
  <c r="G126" i="9"/>
  <c r="Q122" i="8" s="1"/>
  <c r="F126" i="9"/>
  <c r="P122" i="8" s="1"/>
  <c r="E126" i="9"/>
  <c r="O122" i="8" s="1"/>
  <c r="D126" i="9"/>
  <c r="N122" i="8" s="1"/>
  <c r="U125" i="9"/>
  <c r="S125"/>
  <c r="R125"/>
  <c r="Q125"/>
  <c r="P125"/>
  <c r="O125"/>
  <c r="N125"/>
  <c r="M125"/>
  <c r="W121" i="8" s="1"/>
  <c r="L125" i="9"/>
  <c r="K125"/>
  <c r="U121" i="8" s="1"/>
  <c r="J125" i="9"/>
  <c r="T121" i="8" s="1"/>
  <c r="I125" i="9"/>
  <c r="S121" i="8" s="1"/>
  <c r="H125" i="9"/>
  <c r="R121" i="8" s="1"/>
  <c r="G125" i="9"/>
  <c r="Q121" i="8" s="1"/>
  <c r="F125" i="9"/>
  <c r="P121" i="8" s="1"/>
  <c r="E125" i="9"/>
  <c r="O121" i="8" s="1"/>
  <c r="D125" i="9"/>
  <c r="N121" i="8" s="1"/>
  <c r="U124" i="9"/>
  <c r="S124"/>
  <c r="R124"/>
  <c r="Q124"/>
  <c r="P124"/>
  <c r="O124"/>
  <c r="N124"/>
  <c r="M124"/>
  <c r="W120" i="8" s="1"/>
  <c r="L124" i="9"/>
  <c r="K124"/>
  <c r="U120" i="8" s="1"/>
  <c r="J124" i="9"/>
  <c r="T120" i="8" s="1"/>
  <c r="I124" i="9"/>
  <c r="S120" i="8" s="1"/>
  <c r="H124" i="9"/>
  <c r="R120" i="8" s="1"/>
  <c r="G124" i="9"/>
  <c r="Q120" i="8" s="1"/>
  <c r="F124" i="9"/>
  <c r="P120" i="8" s="1"/>
  <c r="E124" i="9"/>
  <c r="O120" i="8" s="1"/>
  <c r="D124" i="9"/>
  <c r="N120" i="8" s="1"/>
  <c r="U123" i="9"/>
  <c r="S123"/>
  <c r="R123"/>
  <c r="Q123"/>
  <c r="P123"/>
  <c r="O123"/>
  <c r="N123"/>
  <c r="M123"/>
  <c r="W119" i="8" s="1"/>
  <c r="L123" i="9"/>
  <c r="K123"/>
  <c r="U119" i="8" s="1"/>
  <c r="J123" i="9"/>
  <c r="T119" i="8" s="1"/>
  <c r="I123" i="9"/>
  <c r="S119" i="8" s="1"/>
  <c r="H123" i="9"/>
  <c r="R119" i="8" s="1"/>
  <c r="G123" i="9"/>
  <c r="Q119" i="8" s="1"/>
  <c r="F123" i="9"/>
  <c r="P119" i="8" s="1"/>
  <c r="E123" i="9"/>
  <c r="O119" i="8" s="1"/>
  <c r="D123" i="9"/>
  <c r="N119" i="8" s="1"/>
  <c r="U122" i="9"/>
  <c r="S122"/>
  <c r="R122"/>
  <c r="Q122"/>
  <c r="P122"/>
  <c r="O122"/>
  <c r="N122"/>
  <c r="M122"/>
  <c r="W118" i="8" s="1"/>
  <c r="L122" i="9"/>
  <c r="K122"/>
  <c r="U118" i="8" s="1"/>
  <c r="J122" i="9"/>
  <c r="T118" i="8" s="1"/>
  <c r="I122" i="9"/>
  <c r="S118" i="8" s="1"/>
  <c r="H122" i="9"/>
  <c r="R118" i="8" s="1"/>
  <c r="G122" i="9"/>
  <c r="Q118" i="8" s="1"/>
  <c r="F122" i="9"/>
  <c r="P118" i="8" s="1"/>
  <c r="E122" i="9"/>
  <c r="O118" i="8" s="1"/>
  <c r="D122" i="9"/>
  <c r="N118" i="8" s="1"/>
  <c r="U121" i="9"/>
  <c r="S121"/>
  <c r="R121"/>
  <c r="Q121"/>
  <c r="P121"/>
  <c r="O121"/>
  <c r="N121"/>
  <c r="M121"/>
  <c r="W117" i="8" s="1"/>
  <c r="L121" i="9"/>
  <c r="K121"/>
  <c r="U117" i="8" s="1"/>
  <c r="J121" i="9"/>
  <c r="T117" i="8" s="1"/>
  <c r="I121" i="9"/>
  <c r="S117" i="8" s="1"/>
  <c r="H121" i="9"/>
  <c r="R117" i="8" s="1"/>
  <c r="G121" i="9"/>
  <c r="Q117" i="8" s="1"/>
  <c r="F121" i="9"/>
  <c r="P117" i="8" s="1"/>
  <c r="E121" i="9"/>
  <c r="O117" i="8" s="1"/>
  <c r="D121" i="9"/>
  <c r="N117" i="8" s="1"/>
  <c r="U120" i="9"/>
  <c r="S120"/>
  <c r="R120"/>
  <c r="Q120"/>
  <c r="P120"/>
  <c r="O120"/>
  <c r="N120"/>
  <c r="M120"/>
  <c r="W116" i="8" s="1"/>
  <c r="L120" i="9"/>
  <c r="K120"/>
  <c r="U116" i="8" s="1"/>
  <c r="J120" i="9"/>
  <c r="T116" i="8" s="1"/>
  <c r="I120" i="9"/>
  <c r="S116" i="8" s="1"/>
  <c r="H120" i="9"/>
  <c r="R116" i="8" s="1"/>
  <c r="G120" i="9"/>
  <c r="Q116" i="8" s="1"/>
  <c r="F120" i="9"/>
  <c r="P116" i="8" s="1"/>
  <c r="E120" i="9"/>
  <c r="O116" i="8" s="1"/>
  <c r="D120" i="9"/>
  <c r="N116" i="8" s="1"/>
  <c r="U119" i="9"/>
  <c r="S119"/>
  <c r="R119"/>
  <c r="Q119"/>
  <c r="P119"/>
  <c r="O119"/>
  <c r="N119"/>
  <c r="M119"/>
  <c r="W115" i="8" s="1"/>
  <c r="L119" i="9"/>
  <c r="K119"/>
  <c r="U115" i="8" s="1"/>
  <c r="J119" i="9"/>
  <c r="T115" i="8" s="1"/>
  <c r="I119" i="9"/>
  <c r="S115" i="8" s="1"/>
  <c r="H119" i="9"/>
  <c r="R115" i="8" s="1"/>
  <c r="G119" i="9"/>
  <c r="Q115" i="8" s="1"/>
  <c r="F119" i="9"/>
  <c r="P115" i="8" s="1"/>
  <c r="E119" i="9"/>
  <c r="O115" i="8" s="1"/>
  <c r="D119" i="9"/>
  <c r="N115" i="8" s="1"/>
  <c r="U118" i="9"/>
  <c r="S118"/>
  <c r="R118"/>
  <c r="Q118"/>
  <c r="P118"/>
  <c r="O118"/>
  <c r="N118"/>
  <c r="M118"/>
  <c r="W114" i="8" s="1"/>
  <c r="L118" i="9"/>
  <c r="K118"/>
  <c r="U114" i="8" s="1"/>
  <c r="J118" i="9"/>
  <c r="T114" i="8" s="1"/>
  <c r="I118" i="9"/>
  <c r="S114" i="8" s="1"/>
  <c r="H118" i="9"/>
  <c r="R114" i="8" s="1"/>
  <c r="G118" i="9"/>
  <c r="Q114" i="8" s="1"/>
  <c r="F118" i="9"/>
  <c r="P114" i="8" s="1"/>
  <c r="E118" i="9"/>
  <c r="O114" i="8" s="1"/>
  <c r="D118" i="9"/>
  <c r="N114" i="8" s="1"/>
  <c r="U117" i="9"/>
  <c r="S117"/>
  <c r="R117"/>
  <c r="Q117"/>
  <c r="P117"/>
  <c r="O117"/>
  <c r="N117"/>
  <c r="M117"/>
  <c r="W113" i="8" s="1"/>
  <c r="L117" i="9"/>
  <c r="K117"/>
  <c r="U113" i="8" s="1"/>
  <c r="J117" i="9"/>
  <c r="T113" i="8" s="1"/>
  <c r="I117" i="9"/>
  <c r="S113" i="8" s="1"/>
  <c r="H117" i="9"/>
  <c r="R113" i="8" s="1"/>
  <c r="G117" i="9"/>
  <c r="Q113" i="8" s="1"/>
  <c r="F117" i="9"/>
  <c r="P113" i="8" s="1"/>
  <c r="E117" i="9"/>
  <c r="O113" i="8" s="1"/>
  <c r="D117" i="9"/>
  <c r="N113" i="8" s="1"/>
  <c r="U116" i="9"/>
  <c r="S116"/>
  <c r="R116"/>
  <c r="Q116"/>
  <c r="P116"/>
  <c r="O116"/>
  <c r="N116"/>
  <c r="M116"/>
  <c r="W112" i="8" s="1"/>
  <c r="L116" i="9"/>
  <c r="K116"/>
  <c r="U112" i="8" s="1"/>
  <c r="J116" i="9"/>
  <c r="T112" i="8" s="1"/>
  <c r="I116" i="9"/>
  <c r="S112" i="8" s="1"/>
  <c r="H116" i="9"/>
  <c r="R112" i="8" s="1"/>
  <c r="G116" i="9"/>
  <c r="Q112" i="8" s="1"/>
  <c r="F116" i="9"/>
  <c r="P112" i="8" s="1"/>
  <c r="E116" i="9"/>
  <c r="O112" i="8" s="1"/>
  <c r="D116" i="9"/>
  <c r="N112" i="8" s="1"/>
  <c r="U115" i="9"/>
  <c r="S115"/>
  <c r="R115"/>
  <c r="Q115"/>
  <c r="P115"/>
  <c r="O115"/>
  <c r="N115"/>
  <c r="M115"/>
  <c r="W111" i="8" s="1"/>
  <c r="L115" i="9"/>
  <c r="K115"/>
  <c r="U111" i="8" s="1"/>
  <c r="J115" i="9"/>
  <c r="T111" i="8" s="1"/>
  <c r="I115" i="9"/>
  <c r="S111" i="8" s="1"/>
  <c r="H115" i="9"/>
  <c r="R111" i="8" s="1"/>
  <c r="G115" i="9"/>
  <c r="Q111" i="8" s="1"/>
  <c r="F115" i="9"/>
  <c r="P111" i="8" s="1"/>
  <c r="E115" i="9"/>
  <c r="O111" i="8" s="1"/>
  <c r="D115" i="9"/>
  <c r="N111" i="8" s="1"/>
  <c r="U114" i="9"/>
  <c r="S114"/>
  <c r="R114"/>
  <c r="Q114"/>
  <c r="P114"/>
  <c r="O114"/>
  <c r="N114"/>
  <c r="M114"/>
  <c r="W110" i="8" s="1"/>
  <c r="L114" i="9"/>
  <c r="K114"/>
  <c r="U110" i="8" s="1"/>
  <c r="J114" i="9"/>
  <c r="T110" i="8" s="1"/>
  <c r="I114" i="9"/>
  <c r="S110" i="8" s="1"/>
  <c r="H114" i="9"/>
  <c r="R110" i="8" s="1"/>
  <c r="G114" i="9"/>
  <c r="Q110" i="8" s="1"/>
  <c r="F114" i="9"/>
  <c r="P110" i="8" s="1"/>
  <c r="E114" i="9"/>
  <c r="O110" i="8" s="1"/>
  <c r="D114" i="9"/>
  <c r="N110" i="8" s="1"/>
  <c r="U113" i="9"/>
  <c r="S113"/>
  <c r="R113"/>
  <c r="Q113"/>
  <c r="P113"/>
  <c r="O113"/>
  <c r="N113"/>
  <c r="M113"/>
  <c r="W109" i="8" s="1"/>
  <c r="L113" i="9"/>
  <c r="K113"/>
  <c r="U109" i="8" s="1"/>
  <c r="J113" i="9"/>
  <c r="T109" i="8" s="1"/>
  <c r="I113" i="9"/>
  <c r="S109" i="8" s="1"/>
  <c r="H113" i="9"/>
  <c r="R109" i="8" s="1"/>
  <c r="G113" i="9"/>
  <c r="Q109" i="8" s="1"/>
  <c r="F113" i="9"/>
  <c r="P109" i="8" s="1"/>
  <c r="E113" i="9"/>
  <c r="O109" i="8" s="1"/>
  <c r="D113" i="9"/>
  <c r="N109" i="8" s="1"/>
  <c r="U112" i="9"/>
  <c r="S112"/>
  <c r="R112"/>
  <c r="Q112"/>
  <c r="P112"/>
  <c r="O112"/>
  <c r="N112"/>
  <c r="M112"/>
  <c r="W108" i="8" s="1"/>
  <c r="L112" i="9"/>
  <c r="K112"/>
  <c r="U108" i="8" s="1"/>
  <c r="J112" i="9"/>
  <c r="T108" i="8" s="1"/>
  <c r="I112" i="9"/>
  <c r="S108" i="8" s="1"/>
  <c r="H112" i="9"/>
  <c r="R108" i="8" s="1"/>
  <c r="G112" i="9"/>
  <c r="Q108" i="8" s="1"/>
  <c r="F112" i="9"/>
  <c r="P108" i="8" s="1"/>
  <c r="E112" i="9"/>
  <c r="O108" i="8" s="1"/>
  <c r="D112" i="9"/>
  <c r="N108" i="8" s="1"/>
  <c r="U111" i="9"/>
  <c r="S111"/>
  <c r="R111"/>
  <c r="Q111"/>
  <c r="P111"/>
  <c r="O111"/>
  <c r="N111"/>
  <c r="M111"/>
  <c r="W107" i="8" s="1"/>
  <c r="L111" i="9"/>
  <c r="K111"/>
  <c r="U107" i="8" s="1"/>
  <c r="J111" i="9"/>
  <c r="T107" i="8" s="1"/>
  <c r="I111" i="9"/>
  <c r="S107" i="8" s="1"/>
  <c r="H111" i="9"/>
  <c r="R107" i="8" s="1"/>
  <c r="G111" i="9"/>
  <c r="Q107" i="8" s="1"/>
  <c r="F111" i="9"/>
  <c r="P107" i="8" s="1"/>
  <c r="E111" i="9"/>
  <c r="O107" i="8" s="1"/>
  <c r="D111" i="9"/>
  <c r="N107" i="8" s="1"/>
  <c r="U110" i="9"/>
  <c r="S110"/>
  <c r="R110"/>
  <c r="Q110"/>
  <c r="P110"/>
  <c r="O110"/>
  <c r="N110"/>
  <c r="M110"/>
  <c r="W106" i="8" s="1"/>
  <c r="L110" i="9"/>
  <c r="K110"/>
  <c r="U106" i="8" s="1"/>
  <c r="J110" i="9"/>
  <c r="T106" i="8" s="1"/>
  <c r="I110" i="9"/>
  <c r="S106" i="8" s="1"/>
  <c r="H110" i="9"/>
  <c r="R106" i="8" s="1"/>
  <c r="G110" i="9"/>
  <c r="Q106" i="8" s="1"/>
  <c r="F110" i="9"/>
  <c r="P106" i="8" s="1"/>
  <c r="E110" i="9"/>
  <c r="O106" i="8" s="1"/>
  <c r="D110" i="9"/>
  <c r="N106" i="8" s="1"/>
  <c r="U109" i="9"/>
  <c r="S109"/>
  <c r="R109"/>
  <c r="Q109"/>
  <c r="P109"/>
  <c r="O109"/>
  <c r="N109"/>
  <c r="M109"/>
  <c r="W105" i="8" s="1"/>
  <c r="L109" i="9"/>
  <c r="K109"/>
  <c r="U105" i="8" s="1"/>
  <c r="J109" i="9"/>
  <c r="T105" i="8" s="1"/>
  <c r="I109" i="9"/>
  <c r="S105" i="8" s="1"/>
  <c r="H109" i="9"/>
  <c r="R105" i="8" s="1"/>
  <c r="G109" i="9"/>
  <c r="Q105" i="8" s="1"/>
  <c r="F109" i="9"/>
  <c r="P105" i="8" s="1"/>
  <c r="E109" i="9"/>
  <c r="O105" i="8" s="1"/>
  <c r="D109" i="9"/>
  <c r="N105" i="8" s="1"/>
  <c r="U108" i="9"/>
  <c r="S108"/>
  <c r="R108"/>
  <c r="Q108"/>
  <c r="P108"/>
  <c r="O108"/>
  <c r="N108"/>
  <c r="M108"/>
  <c r="W104" i="8" s="1"/>
  <c r="L108" i="9"/>
  <c r="K108"/>
  <c r="U104" i="8" s="1"/>
  <c r="J108" i="9"/>
  <c r="T104" i="8" s="1"/>
  <c r="I108" i="9"/>
  <c r="S104" i="8" s="1"/>
  <c r="H108" i="9"/>
  <c r="R104" i="8" s="1"/>
  <c r="G108" i="9"/>
  <c r="Q104" i="8" s="1"/>
  <c r="F108" i="9"/>
  <c r="P104" i="8" s="1"/>
  <c r="E108" i="9"/>
  <c r="O104" i="8" s="1"/>
  <c r="D108" i="9"/>
  <c r="N104" i="8" s="1"/>
  <c r="U107" i="9"/>
  <c r="S107"/>
  <c r="R107"/>
  <c r="Q107"/>
  <c r="P107"/>
  <c r="O107"/>
  <c r="N107"/>
  <c r="M107"/>
  <c r="W103" i="8" s="1"/>
  <c r="L107" i="9"/>
  <c r="K107"/>
  <c r="U103" i="8" s="1"/>
  <c r="J107" i="9"/>
  <c r="T103" i="8" s="1"/>
  <c r="I107" i="9"/>
  <c r="S103" i="8" s="1"/>
  <c r="H107" i="9"/>
  <c r="R103" i="8" s="1"/>
  <c r="G107" i="9"/>
  <c r="Q103" i="8" s="1"/>
  <c r="F107" i="9"/>
  <c r="P103" i="8" s="1"/>
  <c r="E107" i="9"/>
  <c r="O103" i="8" s="1"/>
  <c r="D107" i="9"/>
  <c r="N103" i="8" s="1"/>
  <c r="U106" i="9"/>
  <c r="S106"/>
  <c r="R106"/>
  <c r="Q106"/>
  <c r="P106"/>
  <c r="O106"/>
  <c r="N106"/>
  <c r="M106"/>
  <c r="W102" i="8" s="1"/>
  <c r="L106" i="9"/>
  <c r="K106"/>
  <c r="U102" i="8" s="1"/>
  <c r="J106" i="9"/>
  <c r="T102" i="8" s="1"/>
  <c r="I106" i="9"/>
  <c r="S102" i="8" s="1"/>
  <c r="H106" i="9"/>
  <c r="R102" i="8" s="1"/>
  <c r="G106" i="9"/>
  <c r="Q102" i="8" s="1"/>
  <c r="F106" i="9"/>
  <c r="P102" i="8" s="1"/>
  <c r="E106" i="9"/>
  <c r="O102" i="8" s="1"/>
  <c r="D106" i="9"/>
  <c r="N102" i="8" s="1"/>
  <c r="U105" i="9"/>
  <c r="S105"/>
  <c r="R105"/>
  <c r="Q105"/>
  <c r="P105"/>
  <c r="O105"/>
  <c r="N105"/>
  <c r="M105"/>
  <c r="W101" i="8" s="1"/>
  <c r="L105" i="9"/>
  <c r="K105"/>
  <c r="U101" i="8" s="1"/>
  <c r="J105" i="9"/>
  <c r="T101" i="8" s="1"/>
  <c r="I105" i="9"/>
  <c r="S101" i="8" s="1"/>
  <c r="H105" i="9"/>
  <c r="R101" i="8" s="1"/>
  <c r="G105" i="9"/>
  <c r="Q101" i="8" s="1"/>
  <c r="F105" i="9"/>
  <c r="P101" i="8" s="1"/>
  <c r="E105" i="9"/>
  <c r="O101" i="8" s="1"/>
  <c r="D105" i="9"/>
  <c r="N101" i="8" s="1"/>
  <c r="U104" i="9"/>
  <c r="S104"/>
  <c r="R104"/>
  <c r="Q104"/>
  <c r="P104"/>
  <c r="O104"/>
  <c r="N104"/>
  <c r="M104"/>
  <c r="W100" i="8" s="1"/>
  <c r="L104" i="9"/>
  <c r="K104"/>
  <c r="U100" i="8" s="1"/>
  <c r="J104" i="9"/>
  <c r="T100" i="8" s="1"/>
  <c r="I104" i="9"/>
  <c r="S100" i="8" s="1"/>
  <c r="H104" i="9"/>
  <c r="R100" i="8" s="1"/>
  <c r="G104" i="9"/>
  <c r="Q100" i="8" s="1"/>
  <c r="F104" i="9"/>
  <c r="P100" i="8" s="1"/>
  <c r="E104" i="9"/>
  <c r="O100" i="8" s="1"/>
  <c r="D104" i="9"/>
  <c r="N100" i="8" s="1"/>
  <c r="U103" i="9"/>
  <c r="S103"/>
  <c r="R103"/>
  <c r="Q103"/>
  <c r="P103"/>
  <c r="O103"/>
  <c r="N103"/>
  <c r="M103"/>
  <c r="W99" i="8" s="1"/>
  <c r="L103" i="9"/>
  <c r="K103"/>
  <c r="U99" i="8" s="1"/>
  <c r="J103" i="9"/>
  <c r="T99" i="8" s="1"/>
  <c r="I103" i="9"/>
  <c r="S99" i="8" s="1"/>
  <c r="H103" i="9"/>
  <c r="R99" i="8" s="1"/>
  <c r="G103" i="9"/>
  <c r="Q99" i="8" s="1"/>
  <c r="F103" i="9"/>
  <c r="P99" i="8" s="1"/>
  <c r="E103" i="9"/>
  <c r="O99" i="8" s="1"/>
  <c r="D103" i="9"/>
  <c r="N99" i="8" s="1"/>
  <c r="U102" i="9"/>
  <c r="S102"/>
  <c r="R102"/>
  <c r="Q102"/>
  <c r="P102"/>
  <c r="O102"/>
  <c r="N102"/>
  <c r="M102"/>
  <c r="W98" i="8" s="1"/>
  <c r="L102" i="9"/>
  <c r="K102"/>
  <c r="U98" i="8" s="1"/>
  <c r="J102" i="9"/>
  <c r="T98" i="8" s="1"/>
  <c r="I102" i="9"/>
  <c r="S98" i="8" s="1"/>
  <c r="H102" i="9"/>
  <c r="R98" i="8" s="1"/>
  <c r="G102" i="9"/>
  <c r="Q98" i="8" s="1"/>
  <c r="F102" i="9"/>
  <c r="P98" i="8" s="1"/>
  <c r="E102" i="9"/>
  <c r="O98" i="8" s="1"/>
  <c r="D102" i="9"/>
  <c r="N98" i="8" s="1"/>
  <c r="U101" i="9"/>
  <c r="S101"/>
  <c r="R101"/>
  <c r="Q101"/>
  <c r="P101"/>
  <c r="O101"/>
  <c r="N101"/>
  <c r="M101"/>
  <c r="W97" i="8" s="1"/>
  <c r="L101" i="9"/>
  <c r="K101"/>
  <c r="U97" i="8" s="1"/>
  <c r="J101" i="9"/>
  <c r="T97" i="8" s="1"/>
  <c r="I101" i="9"/>
  <c r="S97" i="8" s="1"/>
  <c r="H101" i="9"/>
  <c r="R97" i="8" s="1"/>
  <c r="G101" i="9"/>
  <c r="Q97" i="8" s="1"/>
  <c r="F101" i="9"/>
  <c r="P97" i="8" s="1"/>
  <c r="E101" i="9"/>
  <c r="O97" i="8" s="1"/>
  <c r="D101" i="9"/>
  <c r="N97" i="8" s="1"/>
  <c r="U100" i="9"/>
  <c r="S100"/>
  <c r="R100"/>
  <c r="Q100"/>
  <c r="P100"/>
  <c r="O100"/>
  <c r="N100"/>
  <c r="M100"/>
  <c r="W96" i="8" s="1"/>
  <c r="L100" i="9"/>
  <c r="K100"/>
  <c r="U96" i="8" s="1"/>
  <c r="J100" i="9"/>
  <c r="T96" i="8" s="1"/>
  <c r="I100" i="9"/>
  <c r="S96" i="8" s="1"/>
  <c r="H100" i="9"/>
  <c r="R96" i="8" s="1"/>
  <c r="G100" i="9"/>
  <c r="Q96" i="8" s="1"/>
  <c r="F100" i="9"/>
  <c r="P96" i="8" s="1"/>
  <c r="E100" i="9"/>
  <c r="O96" i="8" s="1"/>
  <c r="D100" i="9"/>
  <c r="N96" i="8" s="1"/>
  <c r="U99" i="9"/>
  <c r="S99"/>
  <c r="R99"/>
  <c r="Q99"/>
  <c r="P99"/>
  <c r="O99"/>
  <c r="N99"/>
  <c r="M99"/>
  <c r="W95" i="8" s="1"/>
  <c r="L99" i="9"/>
  <c r="K99"/>
  <c r="U95" i="8" s="1"/>
  <c r="J99" i="9"/>
  <c r="T95" i="8" s="1"/>
  <c r="I99" i="9"/>
  <c r="S95" i="8" s="1"/>
  <c r="H99" i="9"/>
  <c r="R95" i="8" s="1"/>
  <c r="G99" i="9"/>
  <c r="Q95" i="8" s="1"/>
  <c r="F99" i="9"/>
  <c r="P95" i="8" s="1"/>
  <c r="E99" i="9"/>
  <c r="O95" i="8" s="1"/>
  <c r="D99" i="9"/>
  <c r="N95" i="8" s="1"/>
  <c r="U98" i="9"/>
  <c r="S98"/>
  <c r="R98"/>
  <c r="Q98"/>
  <c r="P98"/>
  <c r="O98"/>
  <c r="N98"/>
  <c r="M98"/>
  <c r="W94" i="8" s="1"/>
  <c r="L98" i="9"/>
  <c r="K98"/>
  <c r="U94" i="8" s="1"/>
  <c r="J98" i="9"/>
  <c r="T94" i="8" s="1"/>
  <c r="I98" i="9"/>
  <c r="S94" i="8" s="1"/>
  <c r="H98" i="9"/>
  <c r="R94" i="8" s="1"/>
  <c r="G98" i="9"/>
  <c r="Q94" i="8" s="1"/>
  <c r="F98" i="9"/>
  <c r="P94" i="8" s="1"/>
  <c r="E98" i="9"/>
  <c r="O94" i="8" s="1"/>
  <c r="D98" i="9"/>
  <c r="N94" i="8" s="1"/>
  <c r="U97" i="9"/>
  <c r="S97"/>
  <c r="R97"/>
  <c r="Q97"/>
  <c r="P97"/>
  <c r="O97"/>
  <c r="N97"/>
  <c r="M97"/>
  <c r="W93" i="8" s="1"/>
  <c r="L97" i="9"/>
  <c r="K97"/>
  <c r="U93" i="8" s="1"/>
  <c r="J97" i="9"/>
  <c r="T93" i="8" s="1"/>
  <c r="I97" i="9"/>
  <c r="S93" i="8" s="1"/>
  <c r="H97" i="9"/>
  <c r="R93" i="8" s="1"/>
  <c r="G97" i="9"/>
  <c r="Q93" i="8" s="1"/>
  <c r="F97" i="9"/>
  <c r="P93" i="8" s="1"/>
  <c r="E97" i="9"/>
  <c r="O93" i="8" s="1"/>
  <c r="D97" i="9"/>
  <c r="N93" i="8" s="1"/>
  <c r="U96" i="9"/>
  <c r="S96"/>
  <c r="R96"/>
  <c r="Q96"/>
  <c r="P96"/>
  <c r="O96"/>
  <c r="N96"/>
  <c r="M96"/>
  <c r="W92" i="8" s="1"/>
  <c r="L96" i="9"/>
  <c r="K96"/>
  <c r="U92" i="8" s="1"/>
  <c r="J96" i="9"/>
  <c r="T92" i="8" s="1"/>
  <c r="I96" i="9"/>
  <c r="S92" i="8" s="1"/>
  <c r="H96" i="9"/>
  <c r="R92" i="8" s="1"/>
  <c r="G96" i="9"/>
  <c r="Q92" i="8" s="1"/>
  <c r="F96" i="9"/>
  <c r="P92" i="8" s="1"/>
  <c r="E96" i="9"/>
  <c r="O92" i="8" s="1"/>
  <c r="D96" i="9"/>
  <c r="N92" i="8" s="1"/>
  <c r="U95" i="9"/>
  <c r="S95"/>
  <c r="R95"/>
  <c r="Q95"/>
  <c r="P95"/>
  <c r="O95"/>
  <c r="N95"/>
  <c r="M95"/>
  <c r="W91" i="8" s="1"/>
  <c r="L95" i="9"/>
  <c r="K95"/>
  <c r="U91" i="8" s="1"/>
  <c r="J95" i="9"/>
  <c r="T91" i="8" s="1"/>
  <c r="I95" i="9"/>
  <c r="S91" i="8" s="1"/>
  <c r="H95" i="9"/>
  <c r="R91" i="8" s="1"/>
  <c r="G95" i="9"/>
  <c r="Q91" i="8" s="1"/>
  <c r="F95" i="9"/>
  <c r="P91" i="8" s="1"/>
  <c r="E95" i="9"/>
  <c r="O91" i="8" s="1"/>
  <c r="D95" i="9"/>
  <c r="N91" i="8" s="1"/>
  <c r="U94" i="9"/>
  <c r="S94"/>
  <c r="R94"/>
  <c r="Q94"/>
  <c r="P94"/>
  <c r="O94"/>
  <c r="N94"/>
  <c r="M94"/>
  <c r="W90" i="8" s="1"/>
  <c r="L94" i="9"/>
  <c r="K94"/>
  <c r="U90" i="8" s="1"/>
  <c r="J94" i="9"/>
  <c r="T90" i="8" s="1"/>
  <c r="I94" i="9"/>
  <c r="S90" i="8" s="1"/>
  <c r="H94" i="9"/>
  <c r="R90" i="8" s="1"/>
  <c r="G94" i="9"/>
  <c r="Q90" i="8" s="1"/>
  <c r="F94" i="9"/>
  <c r="P90" i="8" s="1"/>
  <c r="E94" i="9"/>
  <c r="O90" i="8" s="1"/>
  <c r="D94" i="9"/>
  <c r="N90" i="8" s="1"/>
  <c r="U93" i="9"/>
  <c r="S93"/>
  <c r="R93"/>
  <c r="Q93"/>
  <c r="P93"/>
  <c r="O93"/>
  <c r="N93"/>
  <c r="M93"/>
  <c r="W89" i="8" s="1"/>
  <c r="L93" i="9"/>
  <c r="K93"/>
  <c r="U89" i="8" s="1"/>
  <c r="J93" i="9"/>
  <c r="T89" i="8" s="1"/>
  <c r="I93" i="9"/>
  <c r="S89" i="8" s="1"/>
  <c r="H93" i="9"/>
  <c r="R89" i="8" s="1"/>
  <c r="G93" i="9"/>
  <c r="Q89" i="8" s="1"/>
  <c r="F93" i="9"/>
  <c r="P89" i="8" s="1"/>
  <c r="E93" i="9"/>
  <c r="O89" i="8" s="1"/>
  <c r="D93" i="9"/>
  <c r="N89" i="8" s="1"/>
  <c r="U92" i="9"/>
  <c r="S92"/>
  <c r="R92"/>
  <c r="Q92"/>
  <c r="P92"/>
  <c r="O92"/>
  <c r="N92"/>
  <c r="M92"/>
  <c r="W88" i="8" s="1"/>
  <c r="L92" i="9"/>
  <c r="K92"/>
  <c r="U88" i="8" s="1"/>
  <c r="J92" i="9"/>
  <c r="T88" i="8" s="1"/>
  <c r="I92" i="9"/>
  <c r="S88" i="8" s="1"/>
  <c r="H92" i="9"/>
  <c r="R88" i="8" s="1"/>
  <c r="G92" i="9"/>
  <c r="Q88" i="8" s="1"/>
  <c r="F92" i="9"/>
  <c r="P88" i="8" s="1"/>
  <c r="E92" i="9"/>
  <c r="O88" i="8" s="1"/>
  <c r="D92" i="9"/>
  <c r="N88" i="8" s="1"/>
  <c r="U91" i="9"/>
  <c r="S91"/>
  <c r="R91"/>
  <c r="Q91"/>
  <c r="P91"/>
  <c r="O91"/>
  <c r="N91"/>
  <c r="M91"/>
  <c r="W87" i="8" s="1"/>
  <c r="L91" i="9"/>
  <c r="K91"/>
  <c r="U87" i="8" s="1"/>
  <c r="J91" i="9"/>
  <c r="T87" i="8" s="1"/>
  <c r="I91" i="9"/>
  <c r="S87" i="8" s="1"/>
  <c r="H91" i="9"/>
  <c r="R87" i="8" s="1"/>
  <c r="G91" i="9"/>
  <c r="Q87" i="8" s="1"/>
  <c r="F91" i="9"/>
  <c r="P87" i="8" s="1"/>
  <c r="E91" i="9"/>
  <c r="O87" i="8" s="1"/>
  <c r="D91" i="9"/>
  <c r="N87" i="8" s="1"/>
  <c r="U90" i="9"/>
  <c r="S90"/>
  <c r="R90"/>
  <c r="Q90"/>
  <c r="P90"/>
  <c r="O90"/>
  <c r="N90"/>
  <c r="M90"/>
  <c r="W86" i="8" s="1"/>
  <c r="L90" i="9"/>
  <c r="K90"/>
  <c r="U86" i="8" s="1"/>
  <c r="J90" i="9"/>
  <c r="T86" i="8" s="1"/>
  <c r="I90" i="9"/>
  <c r="S86" i="8" s="1"/>
  <c r="H90" i="9"/>
  <c r="R86" i="8" s="1"/>
  <c r="G90" i="9"/>
  <c r="Q86" i="8" s="1"/>
  <c r="F90" i="9"/>
  <c r="P86" i="8" s="1"/>
  <c r="E90" i="9"/>
  <c r="O86" i="8" s="1"/>
  <c r="D90" i="9"/>
  <c r="N86" i="8" s="1"/>
  <c r="U89" i="9"/>
  <c r="S89"/>
  <c r="R89"/>
  <c r="Q89"/>
  <c r="P89"/>
  <c r="O89"/>
  <c r="N89"/>
  <c r="M89"/>
  <c r="W85" i="8" s="1"/>
  <c r="L89" i="9"/>
  <c r="K89"/>
  <c r="U85" i="8" s="1"/>
  <c r="J89" i="9"/>
  <c r="T85" i="8" s="1"/>
  <c r="I89" i="9"/>
  <c r="S85" i="8" s="1"/>
  <c r="H89" i="9"/>
  <c r="R85" i="8" s="1"/>
  <c r="G89" i="9"/>
  <c r="Q85" i="8" s="1"/>
  <c r="F89" i="9"/>
  <c r="P85" i="8" s="1"/>
  <c r="E89" i="9"/>
  <c r="O85" i="8" s="1"/>
  <c r="D89" i="9"/>
  <c r="N85" i="8" s="1"/>
  <c r="U88" i="9"/>
  <c r="S88"/>
  <c r="R88"/>
  <c r="Q88"/>
  <c r="P88"/>
  <c r="O88"/>
  <c r="N88"/>
  <c r="M88"/>
  <c r="W84" i="8" s="1"/>
  <c r="L88" i="9"/>
  <c r="K88"/>
  <c r="U84" i="8" s="1"/>
  <c r="J88" i="9"/>
  <c r="T84" i="8" s="1"/>
  <c r="I88" i="9"/>
  <c r="S84" i="8" s="1"/>
  <c r="H88" i="9"/>
  <c r="R84" i="8" s="1"/>
  <c r="G88" i="9"/>
  <c r="Q84" i="8" s="1"/>
  <c r="F88" i="9"/>
  <c r="P84" i="8" s="1"/>
  <c r="E88" i="9"/>
  <c r="O84" i="8" s="1"/>
  <c r="D88" i="9"/>
  <c r="N84" i="8" s="1"/>
  <c r="U87" i="9"/>
  <c r="S87"/>
  <c r="R87"/>
  <c r="Q87"/>
  <c r="P87"/>
  <c r="O87"/>
  <c r="N87"/>
  <c r="M87"/>
  <c r="W83" i="8" s="1"/>
  <c r="L87" i="9"/>
  <c r="K87"/>
  <c r="U83" i="8" s="1"/>
  <c r="J87" i="9"/>
  <c r="T83" i="8" s="1"/>
  <c r="I87" i="9"/>
  <c r="S83" i="8" s="1"/>
  <c r="H87" i="9"/>
  <c r="R83" i="8" s="1"/>
  <c r="G87" i="9"/>
  <c r="Q83" i="8" s="1"/>
  <c r="F87" i="9"/>
  <c r="P83" i="8" s="1"/>
  <c r="E87" i="9"/>
  <c r="O83" i="8" s="1"/>
  <c r="D87" i="9"/>
  <c r="N83" i="8" s="1"/>
  <c r="U86" i="9"/>
  <c r="S86"/>
  <c r="R86"/>
  <c r="Q86"/>
  <c r="P86"/>
  <c r="O86"/>
  <c r="N86"/>
  <c r="M86"/>
  <c r="W82" i="8" s="1"/>
  <c r="L86" i="9"/>
  <c r="K86"/>
  <c r="U82" i="8" s="1"/>
  <c r="J86" i="9"/>
  <c r="T82" i="8" s="1"/>
  <c r="I86" i="9"/>
  <c r="S82" i="8" s="1"/>
  <c r="H86" i="9"/>
  <c r="R82" i="8" s="1"/>
  <c r="G86" i="9"/>
  <c r="Q82" i="8" s="1"/>
  <c r="F86" i="9"/>
  <c r="P82" i="8" s="1"/>
  <c r="E86" i="9"/>
  <c r="O82" i="8" s="1"/>
  <c r="D86" i="9"/>
  <c r="N82" i="8" s="1"/>
  <c r="U85" i="9"/>
  <c r="S85"/>
  <c r="R85"/>
  <c r="Q85"/>
  <c r="P85"/>
  <c r="O85"/>
  <c r="N85"/>
  <c r="M85"/>
  <c r="W81" i="8" s="1"/>
  <c r="L85" i="9"/>
  <c r="K85"/>
  <c r="U81" i="8" s="1"/>
  <c r="J85" i="9"/>
  <c r="T81" i="8" s="1"/>
  <c r="I85" i="9"/>
  <c r="S81" i="8" s="1"/>
  <c r="H85" i="9"/>
  <c r="R81" i="8" s="1"/>
  <c r="G85" i="9"/>
  <c r="Q81" i="8" s="1"/>
  <c r="F85" i="9"/>
  <c r="P81" i="8" s="1"/>
  <c r="E85" i="9"/>
  <c r="O81" i="8" s="1"/>
  <c r="D85" i="9"/>
  <c r="N81" i="8" s="1"/>
  <c r="U84" i="9"/>
  <c r="S84"/>
  <c r="R84"/>
  <c r="Q84"/>
  <c r="P84"/>
  <c r="O84"/>
  <c r="N84"/>
  <c r="M84"/>
  <c r="W80" i="8" s="1"/>
  <c r="L84" i="9"/>
  <c r="K84"/>
  <c r="U80" i="8" s="1"/>
  <c r="J84" i="9"/>
  <c r="T80" i="8" s="1"/>
  <c r="I84" i="9"/>
  <c r="S80" i="8" s="1"/>
  <c r="H84" i="9"/>
  <c r="R80" i="8" s="1"/>
  <c r="G84" i="9"/>
  <c r="Q80" i="8" s="1"/>
  <c r="F84" i="9"/>
  <c r="P80" i="8" s="1"/>
  <c r="E84" i="9"/>
  <c r="O80" i="8" s="1"/>
  <c r="D84" i="9"/>
  <c r="N80" i="8" s="1"/>
  <c r="U83" i="9"/>
  <c r="S83"/>
  <c r="R83"/>
  <c r="Q83"/>
  <c r="P83"/>
  <c r="O83"/>
  <c r="N83"/>
  <c r="M83"/>
  <c r="W79" i="8" s="1"/>
  <c r="L83" i="9"/>
  <c r="K83"/>
  <c r="U79" i="8" s="1"/>
  <c r="J83" i="9"/>
  <c r="T79" i="8" s="1"/>
  <c r="I83" i="9"/>
  <c r="S79" i="8" s="1"/>
  <c r="H83" i="9"/>
  <c r="R79" i="8" s="1"/>
  <c r="G83" i="9"/>
  <c r="Q79" i="8" s="1"/>
  <c r="F83" i="9"/>
  <c r="P79" i="8" s="1"/>
  <c r="E83" i="9"/>
  <c r="O79" i="8" s="1"/>
  <c r="D83" i="9"/>
  <c r="N79" i="8" s="1"/>
  <c r="U82" i="9"/>
  <c r="S82"/>
  <c r="R82"/>
  <c r="Q82"/>
  <c r="P82"/>
  <c r="O82"/>
  <c r="N82"/>
  <c r="M82"/>
  <c r="W78" i="8" s="1"/>
  <c r="L82" i="9"/>
  <c r="K82"/>
  <c r="U78" i="8" s="1"/>
  <c r="J82" i="9"/>
  <c r="T78" i="8" s="1"/>
  <c r="I82" i="9"/>
  <c r="S78" i="8" s="1"/>
  <c r="H82" i="9"/>
  <c r="R78" i="8" s="1"/>
  <c r="G82" i="9"/>
  <c r="Q78" i="8" s="1"/>
  <c r="F82" i="9"/>
  <c r="P78" i="8" s="1"/>
  <c r="E82" i="9"/>
  <c r="O78" i="8" s="1"/>
  <c r="D82" i="9"/>
  <c r="N78" i="8" s="1"/>
  <c r="U81" i="9"/>
  <c r="S81"/>
  <c r="R81"/>
  <c r="Q81"/>
  <c r="P81"/>
  <c r="O81"/>
  <c r="N81"/>
  <c r="M81"/>
  <c r="W77" i="8" s="1"/>
  <c r="L81" i="9"/>
  <c r="K81"/>
  <c r="U77" i="8" s="1"/>
  <c r="J81" i="9"/>
  <c r="T77" i="8" s="1"/>
  <c r="I81" i="9"/>
  <c r="S77" i="8" s="1"/>
  <c r="H81" i="9"/>
  <c r="R77" i="8" s="1"/>
  <c r="G81" i="9"/>
  <c r="Q77" i="8" s="1"/>
  <c r="F81" i="9"/>
  <c r="P77" i="8" s="1"/>
  <c r="E81" i="9"/>
  <c r="O77" i="8" s="1"/>
  <c r="D81" i="9"/>
  <c r="N77" i="8" s="1"/>
  <c r="U80" i="9"/>
  <c r="S80"/>
  <c r="R80"/>
  <c r="Q80"/>
  <c r="P80"/>
  <c r="O80"/>
  <c r="N80"/>
  <c r="M80"/>
  <c r="W76" i="8" s="1"/>
  <c r="L80" i="9"/>
  <c r="K80"/>
  <c r="U76" i="8" s="1"/>
  <c r="J80" i="9"/>
  <c r="T76" i="8" s="1"/>
  <c r="I80" i="9"/>
  <c r="S76" i="8" s="1"/>
  <c r="H80" i="9"/>
  <c r="R76" i="8" s="1"/>
  <c r="G80" i="9"/>
  <c r="Q76" i="8" s="1"/>
  <c r="F80" i="9"/>
  <c r="P76" i="8" s="1"/>
  <c r="E80" i="9"/>
  <c r="O76" i="8" s="1"/>
  <c r="D80" i="9"/>
  <c r="N76" i="8" s="1"/>
  <c r="U79" i="9"/>
  <c r="S79"/>
  <c r="R79"/>
  <c r="Q79"/>
  <c r="P79"/>
  <c r="O79"/>
  <c r="N79"/>
  <c r="M79"/>
  <c r="W75" i="8" s="1"/>
  <c r="L79" i="9"/>
  <c r="K79"/>
  <c r="U75" i="8" s="1"/>
  <c r="J79" i="9"/>
  <c r="T75" i="8" s="1"/>
  <c r="I79" i="9"/>
  <c r="S75" i="8" s="1"/>
  <c r="H79" i="9"/>
  <c r="R75" i="8" s="1"/>
  <c r="G79" i="9"/>
  <c r="Q75" i="8" s="1"/>
  <c r="F79" i="9"/>
  <c r="P75" i="8" s="1"/>
  <c r="E79" i="9"/>
  <c r="O75" i="8" s="1"/>
  <c r="D79" i="9"/>
  <c r="N75" i="8" s="1"/>
  <c r="U78" i="9"/>
  <c r="S78"/>
  <c r="R78"/>
  <c r="Q78"/>
  <c r="P78"/>
  <c r="O78"/>
  <c r="N78"/>
  <c r="M78"/>
  <c r="W74" i="8" s="1"/>
  <c r="L78" i="9"/>
  <c r="K78"/>
  <c r="U74" i="8" s="1"/>
  <c r="J78" i="9"/>
  <c r="T74" i="8" s="1"/>
  <c r="I78" i="9"/>
  <c r="S74" i="8" s="1"/>
  <c r="H78" i="9"/>
  <c r="R74" i="8" s="1"/>
  <c r="G78" i="9"/>
  <c r="Q74" i="8" s="1"/>
  <c r="F78" i="9"/>
  <c r="P74" i="8" s="1"/>
  <c r="E78" i="9"/>
  <c r="O74" i="8" s="1"/>
  <c r="D78" i="9"/>
  <c r="N74" i="8" s="1"/>
  <c r="U77" i="9"/>
  <c r="S77"/>
  <c r="R77"/>
  <c r="Q77"/>
  <c r="P77"/>
  <c r="O77"/>
  <c r="N77"/>
  <c r="M77"/>
  <c r="W73" i="8" s="1"/>
  <c r="L77" i="9"/>
  <c r="K77"/>
  <c r="U73" i="8" s="1"/>
  <c r="J77" i="9"/>
  <c r="T73" i="8" s="1"/>
  <c r="I77" i="9"/>
  <c r="S73" i="8" s="1"/>
  <c r="H77" i="9"/>
  <c r="R73" i="8" s="1"/>
  <c r="G77" i="9"/>
  <c r="Q73" i="8" s="1"/>
  <c r="F77" i="9"/>
  <c r="P73" i="8" s="1"/>
  <c r="E77" i="9"/>
  <c r="O73" i="8" s="1"/>
  <c r="D77" i="9"/>
  <c r="N73" i="8" s="1"/>
  <c r="U76" i="9"/>
  <c r="S76"/>
  <c r="R76"/>
  <c r="Q76"/>
  <c r="P76"/>
  <c r="O76"/>
  <c r="N76"/>
  <c r="M76"/>
  <c r="W72" i="8" s="1"/>
  <c r="L76" i="9"/>
  <c r="K76"/>
  <c r="U72" i="8" s="1"/>
  <c r="J76" i="9"/>
  <c r="T72" i="8" s="1"/>
  <c r="I76" i="9"/>
  <c r="S72" i="8" s="1"/>
  <c r="H76" i="9"/>
  <c r="R72" i="8" s="1"/>
  <c r="G76" i="9"/>
  <c r="Q72" i="8" s="1"/>
  <c r="F76" i="9"/>
  <c r="P72" i="8" s="1"/>
  <c r="E76" i="9"/>
  <c r="O72" i="8" s="1"/>
  <c r="D76" i="9"/>
  <c r="N72" i="8" s="1"/>
  <c r="U75" i="9"/>
  <c r="S75"/>
  <c r="R75"/>
  <c r="Q75"/>
  <c r="P75"/>
  <c r="O75"/>
  <c r="N75"/>
  <c r="M75"/>
  <c r="W71" i="8" s="1"/>
  <c r="L75" i="9"/>
  <c r="K75"/>
  <c r="U71" i="8" s="1"/>
  <c r="J75" i="9"/>
  <c r="T71" i="8" s="1"/>
  <c r="I75" i="9"/>
  <c r="S71" i="8" s="1"/>
  <c r="H75" i="9"/>
  <c r="R71" i="8" s="1"/>
  <c r="G75" i="9"/>
  <c r="Q71" i="8" s="1"/>
  <c r="F75" i="9"/>
  <c r="P71" i="8" s="1"/>
  <c r="E75" i="9"/>
  <c r="O71" i="8" s="1"/>
  <c r="D75" i="9"/>
  <c r="N71" i="8" s="1"/>
  <c r="U74" i="9"/>
  <c r="S74"/>
  <c r="R74"/>
  <c r="Q74"/>
  <c r="P74"/>
  <c r="O74"/>
  <c r="N74"/>
  <c r="M74"/>
  <c r="W70" i="8" s="1"/>
  <c r="L74" i="9"/>
  <c r="K74"/>
  <c r="U70" i="8" s="1"/>
  <c r="J74" i="9"/>
  <c r="T70" i="8" s="1"/>
  <c r="I74" i="9"/>
  <c r="S70" i="8" s="1"/>
  <c r="H74" i="9"/>
  <c r="R70" i="8" s="1"/>
  <c r="G74" i="9"/>
  <c r="Q70" i="8" s="1"/>
  <c r="F74" i="9"/>
  <c r="P70" i="8" s="1"/>
  <c r="E74" i="9"/>
  <c r="O70" i="8" s="1"/>
  <c r="D74" i="9"/>
  <c r="N70" i="8" s="1"/>
  <c r="U73" i="9"/>
  <c r="S73"/>
  <c r="R73"/>
  <c r="Q73"/>
  <c r="P73"/>
  <c r="O73"/>
  <c r="N73"/>
  <c r="M73"/>
  <c r="W69" i="8" s="1"/>
  <c r="L73" i="9"/>
  <c r="K73"/>
  <c r="U69" i="8" s="1"/>
  <c r="J73" i="9"/>
  <c r="T69" i="8" s="1"/>
  <c r="I73" i="9"/>
  <c r="S69" i="8" s="1"/>
  <c r="H73" i="9"/>
  <c r="R69" i="8" s="1"/>
  <c r="G73" i="9"/>
  <c r="Q69" i="8" s="1"/>
  <c r="F73" i="9"/>
  <c r="P69" i="8" s="1"/>
  <c r="E73" i="9"/>
  <c r="O69" i="8" s="1"/>
  <c r="D73" i="9"/>
  <c r="N69" i="8" s="1"/>
  <c r="U72" i="9"/>
  <c r="S72"/>
  <c r="R72"/>
  <c r="Q72"/>
  <c r="P72"/>
  <c r="O72"/>
  <c r="N72"/>
  <c r="M72"/>
  <c r="W68" i="8" s="1"/>
  <c r="L72" i="9"/>
  <c r="K72"/>
  <c r="U68" i="8" s="1"/>
  <c r="J72" i="9"/>
  <c r="T68" i="8" s="1"/>
  <c r="I72" i="9"/>
  <c r="S68" i="8" s="1"/>
  <c r="H72" i="9"/>
  <c r="R68" i="8" s="1"/>
  <c r="G72" i="9"/>
  <c r="Q68" i="8" s="1"/>
  <c r="F72" i="9"/>
  <c r="P68" i="8" s="1"/>
  <c r="E72" i="9"/>
  <c r="O68" i="8" s="1"/>
  <c r="D72" i="9"/>
  <c r="N68" i="8" s="1"/>
  <c r="U71" i="9"/>
  <c r="S71"/>
  <c r="R71"/>
  <c r="Q71"/>
  <c r="P71"/>
  <c r="O71"/>
  <c r="N71"/>
  <c r="M71"/>
  <c r="W67" i="8" s="1"/>
  <c r="L71" i="9"/>
  <c r="K71"/>
  <c r="U67" i="8" s="1"/>
  <c r="J71" i="9"/>
  <c r="T67" i="8" s="1"/>
  <c r="I71" i="9"/>
  <c r="S67" i="8" s="1"/>
  <c r="H71" i="9"/>
  <c r="R67" i="8" s="1"/>
  <c r="G71" i="9"/>
  <c r="Q67" i="8" s="1"/>
  <c r="F71" i="9"/>
  <c r="P67" i="8" s="1"/>
  <c r="E71" i="9"/>
  <c r="O67" i="8" s="1"/>
  <c r="D71" i="9"/>
  <c r="N67" i="8" s="1"/>
  <c r="U70" i="9"/>
  <c r="S70"/>
  <c r="R70"/>
  <c r="Q70"/>
  <c r="P70"/>
  <c r="O70"/>
  <c r="N70"/>
  <c r="M70"/>
  <c r="W66" i="8" s="1"/>
  <c r="L70" i="9"/>
  <c r="K70"/>
  <c r="U66" i="8" s="1"/>
  <c r="J70" i="9"/>
  <c r="T66" i="8" s="1"/>
  <c r="I70" i="9"/>
  <c r="S66" i="8" s="1"/>
  <c r="H70" i="9"/>
  <c r="R66" i="8" s="1"/>
  <c r="G70" i="9"/>
  <c r="Q66" i="8" s="1"/>
  <c r="F70" i="9"/>
  <c r="P66" i="8" s="1"/>
  <c r="E70" i="9"/>
  <c r="O66" i="8" s="1"/>
  <c r="D70" i="9"/>
  <c r="N66" i="8" s="1"/>
  <c r="U69" i="9"/>
  <c r="S69"/>
  <c r="R69"/>
  <c r="Q69"/>
  <c r="P69"/>
  <c r="O69"/>
  <c r="N69"/>
  <c r="M69"/>
  <c r="W65" i="8" s="1"/>
  <c r="L69" i="9"/>
  <c r="K69"/>
  <c r="U65" i="8" s="1"/>
  <c r="J69" i="9"/>
  <c r="T65" i="8" s="1"/>
  <c r="I69" i="9"/>
  <c r="S65" i="8" s="1"/>
  <c r="H69" i="9"/>
  <c r="R65" i="8" s="1"/>
  <c r="G69" i="9"/>
  <c r="Q65" i="8" s="1"/>
  <c r="F69" i="9"/>
  <c r="P65" i="8" s="1"/>
  <c r="E69" i="9"/>
  <c r="O65" i="8" s="1"/>
  <c r="D69" i="9"/>
  <c r="N65" i="8" s="1"/>
  <c r="U68" i="9"/>
  <c r="S68"/>
  <c r="R68"/>
  <c r="Q68"/>
  <c r="P68"/>
  <c r="O68"/>
  <c r="N68"/>
  <c r="M68"/>
  <c r="W64" i="8" s="1"/>
  <c r="L68" i="9"/>
  <c r="K68"/>
  <c r="U64" i="8" s="1"/>
  <c r="J68" i="9"/>
  <c r="T64" i="8" s="1"/>
  <c r="I68" i="9"/>
  <c r="S64" i="8" s="1"/>
  <c r="H68" i="9"/>
  <c r="R64" i="8" s="1"/>
  <c r="G68" i="9"/>
  <c r="Q64" i="8" s="1"/>
  <c r="F68" i="9"/>
  <c r="P64" i="8" s="1"/>
  <c r="E68" i="9"/>
  <c r="O64" i="8" s="1"/>
  <c r="D68" i="9"/>
  <c r="N64" i="8" s="1"/>
  <c r="U67" i="9"/>
  <c r="S67"/>
  <c r="R67"/>
  <c r="Q67"/>
  <c r="P67"/>
  <c r="O67"/>
  <c r="N67"/>
  <c r="M67"/>
  <c r="W63" i="8" s="1"/>
  <c r="L67" i="9"/>
  <c r="K67"/>
  <c r="U63" i="8" s="1"/>
  <c r="J67" i="9"/>
  <c r="T63" i="8" s="1"/>
  <c r="I67" i="9"/>
  <c r="S63" i="8" s="1"/>
  <c r="H67" i="9"/>
  <c r="R63" i="8" s="1"/>
  <c r="G67" i="9"/>
  <c r="Q63" i="8" s="1"/>
  <c r="F67" i="9"/>
  <c r="P63" i="8" s="1"/>
  <c r="E67" i="9"/>
  <c r="O63" i="8" s="1"/>
  <c r="D67" i="9"/>
  <c r="N63" i="8" s="1"/>
  <c r="U66" i="9"/>
  <c r="S66"/>
  <c r="R66"/>
  <c r="Q66"/>
  <c r="P66"/>
  <c r="O66"/>
  <c r="N66"/>
  <c r="M66"/>
  <c r="W62" i="8" s="1"/>
  <c r="L66" i="9"/>
  <c r="K66"/>
  <c r="U62" i="8" s="1"/>
  <c r="J66" i="9"/>
  <c r="T62" i="8" s="1"/>
  <c r="I66" i="9"/>
  <c r="S62" i="8" s="1"/>
  <c r="H66" i="9"/>
  <c r="R62" i="8" s="1"/>
  <c r="G66" i="9"/>
  <c r="Q62" i="8" s="1"/>
  <c r="F66" i="9"/>
  <c r="P62" i="8" s="1"/>
  <c r="E66" i="9"/>
  <c r="O62" i="8" s="1"/>
  <c r="D66" i="9"/>
  <c r="N62" i="8" s="1"/>
  <c r="U65" i="9"/>
  <c r="S65"/>
  <c r="R65"/>
  <c r="Q65"/>
  <c r="P65"/>
  <c r="O65"/>
  <c r="N65"/>
  <c r="M65"/>
  <c r="W61" i="8" s="1"/>
  <c r="L65" i="9"/>
  <c r="K65"/>
  <c r="U61" i="8" s="1"/>
  <c r="J65" i="9"/>
  <c r="T61" i="8" s="1"/>
  <c r="I65" i="9"/>
  <c r="S61" i="8" s="1"/>
  <c r="H65" i="9"/>
  <c r="R61" i="8" s="1"/>
  <c r="G65" i="9"/>
  <c r="Q61" i="8" s="1"/>
  <c r="F65" i="9"/>
  <c r="P61" i="8" s="1"/>
  <c r="E65" i="9"/>
  <c r="O61" i="8" s="1"/>
  <c r="D65" i="9"/>
  <c r="N61" i="8" s="1"/>
  <c r="U64" i="9"/>
  <c r="S64"/>
  <c r="R64"/>
  <c r="Q64"/>
  <c r="P64"/>
  <c r="O64"/>
  <c r="N64"/>
  <c r="M64"/>
  <c r="W60" i="8" s="1"/>
  <c r="L64" i="9"/>
  <c r="K64"/>
  <c r="U60" i="8" s="1"/>
  <c r="J64" i="9"/>
  <c r="T60" i="8" s="1"/>
  <c r="I64" i="9"/>
  <c r="S60" i="8" s="1"/>
  <c r="H64" i="9"/>
  <c r="R60" i="8" s="1"/>
  <c r="G64" i="9"/>
  <c r="Q60" i="8" s="1"/>
  <c r="F64" i="9"/>
  <c r="P60" i="8" s="1"/>
  <c r="E64" i="9"/>
  <c r="O60" i="8" s="1"/>
  <c r="D64" i="9"/>
  <c r="N60" i="8" s="1"/>
  <c r="U63" i="9"/>
  <c r="S63"/>
  <c r="R63"/>
  <c r="Q63"/>
  <c r="P63"/>
  <c r="O63"/>
  <c r="N63"/>
  <c r="M63"/>
  <c r="W59" i="8" s="1"/>
  <c r="L63" i="9"/>
  <c r="K63"/>
  <c r="U59" i="8" s="1"/>
  <c r="J63" i="9"/>
  <c r="T59" i="8" s="1"/>
  <c r="I63" i="9"/>
  <c r="S59" i="8" s="1"/>
  <c r="H63" i="9"/>
  <c r="R59" i="8" s="1"/>
  <c r="G63" i="9"/>
  <c r="Q59" i="8" s="1"/>
  <c r="F63" i="9"/>
  <c r="P59" i="8" s="1"/>
  <c r="E63" i="9"/>
  <c r="O59" i="8" s="1"/>
  <c r="D63" i="9"/>
  <c r="N59" i="8" s="1"/>
  <c r="U62" i="9"/>
  <c r="S62"/>
  <c r="R62"/>
  <c r="Q62"/>
  <c r="P62"/>
  <c r="O62"/>
  <c r="N62"/>
  <c r="M62"/>
  <c r="W58" i="8" s="1"/>
  <c r="L62" i="9"/>
  <c r="K62"/>
  <c r="U58" i="8" s="1"/>
  <c r="J62" i="9"/>
  <c r="T58" i="8" s="1"/>
  <c r="I62" i="9"/>
  <c r="S58" i="8" s="1"/>
  <c r="H62" i="9"/>
  <c r="R58" i="8" s="1"/>
  <c r="G62" i="9"/>
  <c r="Q58" i="8" s="1"/>
  <c r="F62" i="9"/>
  <c r="P58" i="8" s="1"/>
  <c r="E62" i="9"/>
  <c r="O58" i="8" s="1"/>
  <c r="D62" i="9"/>
  <c r="N58" i="8" s="1"/>
  <c r="U61" i="9"/>
  <c r="S61"/>
  <c r="R61"/>
  <c r="Q61"/>
  <c r="P61"/>
  <c r="O61"/>
  <c r="N61"/>
  <c r="M61"/>
  <c r="W57" i="8" s="1"/>
  <c r="L61" i="9"/>
  <c r="K61"/>
  <c r="U57" i="8" s="1"/>
  <c r="J61" i="9"/>
  <c r="T57" i="8" s="1"/>
  <c r="I61" i="9"/>
  <c r="S57" i="8" s="1"/>
  <c r="H61" i="9"/>
  <c r="R57" i="8" s="1"/>
  <c r="G61" i="9"/>
  <c r="Q57" i="8" s="1"/>
  <c r="F61" i="9"/>
  <c r="P57" i="8" s="1"/>
  <c r="E61" i="9"/>
  <c r="O57" i="8" s="1"/>
  <c r="D61" i="9"/>
  <c r="N57" i="8" s="1"/>
  <c r="U60" i="9"/>
  <c r="S60"/>
  <c r="R60"/>
  <c r="Q60"/>
  <c r="P60"/>
  <c r="O60"/>
  <c r="N60"/>
  <c r="M60"/>
  <c r="W56" i="8" s="1"/>
  <c r="L60" i="9"/>
  <c r="K60"/>
  <c r="U56" i="8" s="1"/>
  <c r="J60" i="9"/>
  <c r="T56" i="8" s="1"/>
  <c r="I60" i="9"/>
  <c r="S56" i="8" s="1"/>
  <c r="H60" i="9"/>
  <c r="R56" i="8" s="1"/>
  <c r="G60" i="9"/>
  <c r="Q56" i="8" s="1"/>
  <c r="F60" i="9"/>
  <c r="P56" i="8" s="1"/>
  <c r="E60" i="9"/>
  <c r="O56" i="8" s="1"/>
  <c r="D60" i="9"/>
  <c r="N56" i="8" s="1"/>
  <c r="U59" i="9"/>
  <c r="S59"/>
  <c r="R59"/>
  <c r="Q59"/>
  <c r="P59"/>
  <c r="O59"/>
  <c r="N59"/>
  <c r="M59"/>
  <c r="W55" i="8" s="1"/>
  <c r="L59" i="9"/>
  <c r="K59"/>
  <c r="U55" i="8" s="1"/>
  <c r="J59" i="9"/>
  <c r="T55" i="8" s="1"/>
  <c r="I59" i="9"/>
  <c r="S55" i="8" s="1"/>
  <c r="H59" i="9"/>
  <c r="R55" i="8" s="1"/>
  <c r="G59" i="9"/>
  <c r="Q55" i="8" s="1"/>
  <c r="F59" i="9"/>
  <c r="P55" i="8" s="1"/>
  <c r="E59" i="9"/>
  <c r="O55" i="8" s="1"/>
  <c r="D59" i="9"/>
  <c r="N55" i="8" s="1"/>
  <c r="U58" i="9"/>
  <c r="S58"/>
  <c r="R58"/>
  <c r="Q58"/>
  <c r="P58"/>
  <c r="O58"/>
  <c r="N58"/>
  <c r="M58"/>
  <c r="W54" i="8" s="1"/>
  <c r="L58" i="9"/>
  <c r="K58"/>
  <c r="U54" i="8" s="1"/>
  <c r="J58" i="9"/>
  <c r="T54" i="8" s="1"/>
  <c r="I58" i="9"/>
  <c r="S54" i="8" s="1"/>
  <c r="H58" i="9"/>
  <c r="R54" i="8" s="1"/>
  <c r="G58" i="9"/>
  <c r="Q54" i="8" s="1"/>
  <c r="F58" i="9"/>
  <c r="P54" i="8" s="1"/>
  <c r="E58" i="9"/>
  <c r="O54" i="8" s="1"/>
  <c r="D58" i="9"/>
  <c r="N54" i="8" s="1"/>
  <c r="U57" i="9"/>
  <c r="S57"/>
  <c r="R57"/>
  <c r="Q57"/>
  <c r="P57"/>
  <c r="O57"/>
  <c r="N57"/>
  <c r="M57"/>
  <c r="W53" i="8" s="1"/>
  <c r="L57" i="9"/>
  <c r="K57"/>
  <c r="U53" i="8" s="1"/>
  <c r="J57" i="9"/>
  <c r="T53" i="8" s="1"/>
  <c r="I57" i="9"/>
  <c r="S53" i="8" s="1"/>
  <c r="H57" i="9"/>
  <c r="R53" i="8" s="1"/>
  <c r="G57" i="9"/>
  <c r="Q53" i="8" s="1"/>
  <c r="F57" i="9"/>
  <c r="P53" i="8" s="1"/>
  <c r="E57" i="9"/>
  <c r="O53" i="8" s="1"/>
  <c r="D57" i="9"/>
  <c r="N53" i="8" s="1"/>
  <c r="U56" i="9"/>
  <c r="S56"/>
  <c r="R56"/>
  <c r="Q56"/>
  <c r="P56"/>
  <c r="O56"/>
  <c r="N56"/>
  <c r="M56"/>
  <c r="W52" i="8" s="1"/>
  <c r="L56" i="9"/>
  <c r="K56"/>
  <c r="U52" i="8" s="1"/>
  <c r="J56" i="9"/>
  <c r="T52" i="8" s="1"/>
  <c r="I56" i="9"/>
  <c r="S52" i="8" s="1"/>
  <c r="H56" i="9"/>
  <c r="R52" i="8" s="1"/>
  <c r="G56" i="9"/>
  <c r="Q52" i="8" s="1"/>
  <c r="F56" i="9"/>
  <c r="P52" i="8" s="1"/>
  <c r="E56" i="9"/>
  <c r="O52" i="8" s="1"/>
  <c r="D56" i="9"/>
  <c r="N52" i="8" s="1"/>
  <c r="U55" i="9"/>
  <c r="S55"/>
  <c r="R55"/>
  <c r="Q55"/>
  <c r="P55"/>
  <c r="O55"/>
  <c r="N55"/>
  <c r="M55"/>
  <c r="W51" i="8" s="1"/>
  <c r="L55" i="9"/>
  <c r="K55"/>
  <c r="U51" i="8" s="1"/>
  <c r="J55" i="9"/>
  <c r="T51" i="8" s="1"/>
  <c r="I55" i="9"/>
  <c r="S51" i="8" s="1"/>
  <c r="H55" i="9"/>
  <c r="R51" i="8" s="1"/>
  <c r="G55" i="9"/>
  <c r="Q51" i="8" s="1"/>
  <c r="F55" i="9"/>
  <c r="P51" i="8" s="1"/>
  <c r="E55" i="9"/>
  <c r="O51" i="8" s="1"/>
  <c r="D55" i="9"/>
  <c r="N51" i="8" s="1"/>
  <c r="U54" i="9"/>
  <c r="S54"/>
  <c r="R54"/>
  <c r="Q54"/>
  <c r="P54"/>
  <c r="O54"/>
  <c r="N54"/>
  <c r="M54"/>
  <c r="W50" i="8" s="1"/>
  <c r="L54" i="9"/>
  <c r="K54"/>
  <c r="U50" i="8" s="1"/>
  <c r="J54" i="9"/>
  <c r="T50" i="8" s="1"/>
  <c r="I54" i="9"/>
  <c r="S50" i="8" s="1"/>
  <c r="H54" i="9"/>
  <c r="R50" i="8" s="1"/>
  <c r="G54" i="9"/>
  <c r="Q50" i="8" s="1"/>
  <c r="F54" i="9"/>
  <c r="P50" i="8" s="1"/>
  <c r="E54" i="9"/>
  <c r="O50" i="8" s="1"/>
  <c r="D54" i="9"/>
  <c r="N50" i="8" s="1"/>
  <c r="U53" i="9"/>
  <c r="S53"/>
  <c r="R53"/>
  <c r="Q53"/>
  <c r="P53"/>
  <c r="O53"/>
  <c r="N53"/>
  <c r="M53"/>
  <c r="W49" i="8" s="1"/>
  <c r="L53" i="9"/>
  <c r="K53"/>
  <c r="U49" i="8" s="1"/>
  <c r="J53" i="9"/>
  <c r="T49" i="8" s="1"/>
  <c r="I53" i="9"/>
  <c r="S49" i="8" s="1"/>
  <c r="H53" i="9"/>
  <c r="R49" i="8" s="1"/>
  <c r="G53" i="9"/>
  <c r="Q49" i="8" s="1"/>
  <c r="F53" i="9"/>
  <c r="P49" i="8" s="1"/>
  <c r="E53" i="9"/>
  <c r="O49" i="8" s="1"/>
  <c r="D53" i="9"/>
  <c r="N49" i="8" s="1"/>
  <c r="U52" i="9"/>
  <c r="S52"/>
  <c r="R52"/>
  <c r="Q52"/>
  <c r="P52"/>
  <c r="O52"/>
  <c r="N52"/>
  <c r="M52"/>
  <c r="W48" i="8" s="1"/>
  <c r="L52" i="9"/>
  <c r="K52"/>
  <c r="U48" i="8" s="1"/>
  <c r="J52" i="9"/>
  <c r="T48" i="8" s="1"/>
  <c r="I52" i="9"/>
  <c r="S48" i="8" s="1"/>
  <c r="H52" i="9"/>
  <c r="R48" i="8" s="1"/>
  <c r="G52" i="9"/>
  <c r="Q48" i="8" s="1"/>
  <c r="F52" i="9"/>
  <c r="P48" i="8" s="1"/>
  <c r="E52" i="9"/>
  <c r="O48" i="8" s="1"/>
  <c r="D52" i="9"/>
  <c r="N48" i="8" s="1"/>
  <c r="U51" i="9"/>
  <c r="S51"/>
  <c r="R51"/>
  <c r="Q51"/>
  <c r="P51"/>
  <c r="O51"/>
  <c r="N51"/>
  <c r="M51"/>
  <c r="W47" i="8" s="1"/>
  <c r="L51" i="9"/>
  <c r="K51"/>
  <c r="U47" i="8" s="1"/>
  <c r="J51" i="9"/>
  <c r="T47" i="8" s="1"/>
  <c r="I51" i="9"/>
  <c r="S47" i="8" s="1"/>
  <c r="H51" i="9"/>
  <c r="R47" i="8" s="1"/>
  <c r="G51" i="9"/>
  <c r="Q47" i="8" s="1"/>
  <c r="F51" i="9"/>
  <c r="P47" i="8" s="1"/>
  <c r="E51" i="9"/>
  <c r="O47" i="8" s="1"/>
  <c r="D51" i="9"/>
  <c r="N47" i="8" s="1"/>
  <c r="U50" i="9"/>
  <c r="S50"/>
  <c r="R50"/>
  <c r="Q50"/>
  <c r="P50"/>
  <c r="O50"/>
  <c r="N50"/>
  <c r="M50"/>
  <c r="W46" i="8" s="1"/>
  <c r="L50" i="9"/>
  <c r="K50"/>
  <c r="U46" i="8" s="1"/>
  <c r="J50" i="9"/>
  <c r="T46" i="8" s="1"/>
  <c r="I50" i="9"/>
  <c r="S46" i="8" s="1"/>
  <c r="H50" i="9"/>
  <c r="R46" i="8" s="1"/>
  <c r="G50" i="9"/>
  <c r="Q46" i="8" s="1"/>
  <c r="F50" i="9"/>
  <c r="P46" i="8" s="1"/>
  <c r="E50" i="9"/>
  <c r="O46" i="8" s="1"/>
  <c r="D50" i="9"/>
  <c r="N46" i="8" s="1"/>
  <c r="U49" i="9"/>
  <c r="S49"/>
  <c r="R49"/>
  <c r="Q49"/>
  <c r="P49"/>
  <c r="O49"/>
  <c r="N49"/>
  <c r="M49"/>
  <c r="W45" i="8" s="1"/>
  <c r="L49" i="9"/>
  <c r="K49"/>
  <c r="U45" i="8" s="1"/>
  <c r="J49" i="9"/>
  <c r="T45" i="8" s="1"/>
  <c r="I49" i="9"/>
  <c r="S45" i="8" s="1"/>
  <c r="H49" i="9"/>
  <c r="R45" i="8" s="1"/>
  <c r="G49" i="9"/>
  <c r="Q45" i="8" s="1"/>
  <c r="F49" i="9"/>
  <c r="P45" i="8" s="1"/>
  <c r="E49" i="9"/>
  <c r="O45" i="8" s="1"/>
  <c r="D49" i="9"/>
  <c r="N45" i="8" s="1"/>
  <c r="U48" i="9"/>
  <c r="S48"/>
  <c r="R48"/>
  <c r="Q48"/>
  <c r="P48"/>
  <c r="O48"/>
  <c r="N48"/>
  <c r="M48"/>
  <c r="W44" i="8" s="1"/>
  <c r="L48" i="9"/>
  <c r="K48"/>
  <c r="U44" i="8" s="1"/>
  <c r="J48" i="9"/>
  <c r="T44" i="8" s="1"/>
  <c r="I48" i="9"/>
  <c r="S44" i="8" s="1"/>
  <c r="H48" i="9"/>
  <c r="R44" i="8" s="1"/>
  <c r="G48" i="9"/>
  <c r="Q44" i="8" s="1"/>
  <c r="F48" i="9"/>
  <c r="P44" i="8" s="1"/>
  <c r="E48" i="9"/>
  <c r="O44" i="8" s="1"/>
  <c r="D48" i="9"/>
  <c r="N44" i="8" s="1"/>
  <c r="U47" i="9"/>
  <c r="S47"/>
  <c r="R47"/>
  <c r="Q47"/>
  <c r="P47"/>
  <c r="O47"/>
  <c r="N47"/>
  <c r="M47"/>
  <c r="W43" i="8" s="1"/>
  <c r="L47" i="9"/>
  <c r="K47"/>
  <c r="U43" i="8" s="1"/>
  <c r="J47" i="9"/>
  <c r="T43" i="8" s="1"/>
  <c r="I47" i="9"/>
  <c r="S43" i="8" s="1"/>
  <c r="H47" i="9"/>
  <c r="R43" i="8" s="1"/>
  <c r="G47" i="9"/>
  <c r="Q43" i="8" s="1"/>
  <c r="F47" i="9"/>
  <c r="P43" i="8" s="1"/>
  <c r="E47" i="9"/>
  <c r="O43" i="8" s="1"/>
  <c r="D47" i="9"/>
  <c r="N43" i="8" s="1"/>
  <c r="U46" i="9"/>
  <c r="S46"/>
  <c r="R46"/>
  <c r="Q46"/>
  <c r="P46"/>
  <c r="O46"/>
  <c r="N46"/>
  <c r="M46"/>
  <c r="W42" i="8" s="1"/>
  <c r="L46" i="9"/>
  <c r="K46"/>
  <c r="U42" i="8" s="1"/>
  <c r="J46" i="9"/>
  <c r="T42" i="8" s="1"/>
  <c r="I46" i="9"/>
  <c r="S42" i="8" s="1"/>
  <c r="H46" i="9"/>
  <c r="R42" i="8" s="1"/>
  <c r="G46" i="9"/>
  <c r="Q42" i="8" s="1"/>
  <c r="F46" i="9"/>
  <c r="P42" i="8" s="1"/>
  <c r="E46" i="9"/>
  <c r="O42" i="8" s="1"/>
  <c r="D46" i="9"/>
  <c r="N42" i="8" s="1"/>
  <c r="U45" i="9"/>
  <c r="S45"/>
  <c r="R45"/>
  <c r="Q45"/>
  <c r="P45"/>
  <c r="O45"/>
  <c r="N45"/>
  <c r="M45"/>
  <c r="W41" i="8" s="1"/>
  <c r="L45" i="9"/>
  <c r="K45"/>
  <c r="U41" i="8" s="1"/>
  <c r="J45" i="9"/>
  <c r="T41" i="8" s="1"/>
  <c r="I45" i="9"/>
  <c r="S41" i="8" s="1"/>
  <c r="H45" i="9"/>
  <c r="R41" i="8" s="1"/>
  <c r="G45" i="9"/>
  <c r="Q41" i="8" s="1"/>
  <c r="F45" i="9"/>
  <c r="P41" i="8" s="1"/>
  <c r="E45" i="9"/>
  <c r="O41" i="8" s="1"/>
  <c r="D45" i="9"/>
  <c r="N41" i="8" s="1"/>
  <c r="U44" i="9"/>
  <c r="S44"/>
  <c r="R44"/>
  <c r="Q44"/>
  <c r="P44"/>
  <c r="O44"/>
  <c r="N44"/>
  <c r="M44"/>
  <c r="W40" i="8" s="1"/>
  <c r="L44" i="9"/>
  <c r="K44"/>
  <c r="U40" i="8" s="1"/>
  <c r="J44" i="9"/>
  <c r="T40" i="8" s="1"/>
  <c r="I44" i="9"/>
  <c r="S40" i="8" s="1"/>
  <c r="H44" i="9"/>
  <c r="R40" i="8" s="1"/>
  <c r="G44" i="9"/>
  <c r="Q40" i="8" s="1"/>
  <c r="F44" i="9"/>
  <c r="P40" i="8" s="1"/>
  <c r="E44" i="9"/>
  <c r="O40" i="8" s="1"/>
  <c r="D44" i="9"/>
  <c r="N40" i="8" s="1"/>
  <c r="U43" i="9"/>
  <c r="S43"/>
  <c r="R43"/>
  <c r="Q43"/>
  <c r="P43"/>
  <c r="O43"/>
  <c r="N43"/>
  <c r="M43"/>
  <c r="W39" i="8" s="1"/>
  <c r="L43" i="9"/>
  <c r="K43"/>
  <c r="U39" i="8" s="1"/>
  <c r="J43" i="9"/>
  <c r="T39" i="8" s="1"/>
  <c r="I43" i="9"/>
  <c r="S39" i="8" s="1"/>
  <c r="H43" i="9"/>
  <c r="R39" i="8" s="1"/>
  <c r="G43" i="9"/>
  <c r="Q39" i="8" s="1"/>
  <c r="F43" i="9"/>
  <c r="P39" i="8" s="1"/>
  <c r="E43" i="9"/>
  <c r="O39" i="8" s="1"/>
  <c r="D43" i="9"/>
  <c r="N39" i="8" s="1"/>
  <c r="U42" i="9"/>
  <c r="S42"/>
  <c r="R42"/>
  <c r="Q42"/>
  <c r="P42"/>
  <c r="O42"/>
  <c r="N42"/>
  <c r="M42"/>
  <c r="W38" i="8" s="1"/>
  <c r="L42" i="9"/>
  <c r="K42"/>
  <c r="U38" i="8" s="1"/>
  <c r="J42" i="9"/>
  <c r="T38" i="8" s="1"/>
  <c r="I42" i="9"/>
  <c r="S38" i="8" s="1"/>
  <c r="H42" i="9"/>
  <c r="R38" i="8" s="1"/>
  <c r="G42" i="9"/>
  <c r="Q38" i="8" s="1"/>
  <c r="F42" i="9"/>
  <c r="P38" i="8" s="1"/>
  <c r="E42" i="9"/>
  <c r="O38" i="8" s="1"/>
  <c r="D42" i="9"/>
  <c r="N38" i="8" s="1"/>
  <c r="U41" i="9"/>
  <c r="S41"/>
  <c r="R41"/>
  <c r="Q41"/>
  <c r="P41"/>
  <c r="O41"/>
  <c r="N41"/>
  <c r="M41"/>
  <c r="W37" i="8" s="1"/>
  <c r="L41" i="9"/>
  <c r="K41"/>
  <c r="U37" i="8" s="1"/>
  <c r="J41" i="9"/>
  <c r="T37" i="8" s="1"/>
  <c r="I41" i="9"/>
  <c r="S37" i="8" s="1"/>
  <c r="H41" i="9"/>
  <c r="R37" i="8" s="1"/>
  <c r="G41" i="9"/>
  <c r="Q37" i="8" s="1"/>
  <c r="F41" i="9"/>
  <c r="P37" i="8" s="1"/>
  <c r="E41" i="9"/>
  <c r="O37" i="8" s="1"/>
  <c r="D41" i="9"/>
  <c r="N37" i="8" s="1"/>
  <c r="U40" i="9"/>
  <c r="S40"/>
  <c r="R40"/>
  <c r="Q40"/>
  <c r="P40"/>
  <c r="O40"/>
  <c r="N40"/>
  <c r="M40"/>
  <c r="W36" i="8" s="1"/>
  <c r="L40" i="9"/>
  <c r="K40"/>
  <c r="U36" i="8" s="1"/>
  <c r="J40" i="9"/>
  <c r="T36" i="8" s="1"/>
  <c r="I40" i="9"/>
  <c r="S36" i="8" s="1"/>
  <c r="H40" i="9"/>
  <c r="R36" i="8" s="1"/>
  <c r="G40" i="9"/>
  <c r="Q36" i="8" s="1"/>
  <c r="F40" i="9"/>
  <c r="P36" i="8" s="1"/>
  <c r="E40" i="9"/>
  <c r="O36" i="8" s="1"/>
  <c r="D40" i="9"/>
  <c r="N36" i="8" s="1"/>
  <c r="U39" i="9"/>
  <c r="S39"/>
  <c r="R39"/>
  <c r="Q39"/>
  <c r="P39"/>
  <c r="O39"/>
  <c r="N39"/>
  <c r="M39"/>
  <c r="W35" i="8" s="1"/>
  <c r="L39" i="9"/>
  <c r="K39"/>
  <c r="U35" i="8" s="1"/>
  <c r="J39" i="9"/>
  <c r="T35" i="8" s="1"/>
  <c r="I39" i="9"/>
  <c r="S35" i="8" s="1"/>
  <c r="H39" i="9"/>
  <c r="R35" i="8" s="1"/>
  <c r="G39" i="9"/>
  <c r="Q35" i="8" s="1"/>
  <c r="F39" i="9"/>
  <c r="P35" i="8" s="1"/>
  <c r="E39" i="9"/>
  <c r="O35" i="8" s="1"/>
  <c r="D39" i="9"/>
  <c r="N35" i="8" s="1"/>
  <c r="U38" i="9"/>
  <c r="S38"/>
  <c r="R38"/>
  <c r="Q38"/>
  <c r="P38"/>
  <c r="O38"/>
  <c r="N38"/>
  <c r="M38"/>
  <c r="W34" i="8" s="1"/>
  <c r="L38" i="9"/>
  <c r="K38"/>
  <c r="U34" i="8" s="1"/>
  <c r="J38" i="9"/>
  <c r="T34" i="8" s="1"/>
  <c r="I38" i="9"/>
  <c r="S34" i="8" s="1"/>
  <c r="H38" i="9"/>
  <c r="R34" i="8" s="1"/>
  <c r="G38" i="9"/>
  <c r="Q34" i="8" s="1"/>
  <c r="F38" i="9"/>
  <c r="P34" i="8" s="1"/>
  <c r="E38" i="9"/>
  <c r="O34" i="8" s="1"/>
  <c r="D38" i="9"/>
  <c r="N34" i="8" s="1"/>
  <c r="U37" i="9"/>
  <c r="S37"/>
  <c r="R37"/>
  <c r="Q37"/>
  <c r="P37"/>
  <c r="O37"/>
  <c r="N37"/>
  <c r="M37"/>
  <c r="W33" i="8" s="1"/>
  <c r="L37" i="9"/>
  <c r="K37"/>
  <c r="U33" i="8" s="1"/>
  <c r="J37" i="9"/>
  <c r="T33" i="8" s="1"/>
  <c r="I37" i="9"/>
  <c r="S33" i="8" s="1"/>
  <c r="H37" i="9"/>
  <c r="R33" i="8" s="1"/>
  <c r="G37" i="9"/>
  <c r="Q33" i="8" s="1"/>
  <c r="F37" i="9"/>
  <c r="P33" i="8" s="1"/>
  <c r="E37" i="9"/>
  <c r="O33" i="8" s="1"/>
  <c r="D37" i="9"/>
  <c r="N33" i="8" s="1"/>
  <c r="U36" i="9"/>
  <c r="S36"/>
  <c r="R36"/>
  <c r="Q36"/>
  <c r="P36"/>
  <c r="O36"/>
  <c r="N36"/>
  <c r="M36"/>
  <c r="W32" i="8" s="1"/>
  <c r="L36" i="9"/>
  <c r="K36"/>
  <c r="U32" i="8" s="1"/>
  <c r="J36" i="9"/>
  <c r="T32" i="8" s="1"/>
  <c r="I36" i="9"/>
  <c r="S32" i="8" s="1"/>
  <c r="H36" i="9"/>
  <c r="R32" i="8" s="1"/>
  <c r="G36" i="9"/>
  <c r="Q32" i="8" s="1"/>
  <c r="F36" i="9"/>
  <c r="P32" i="8" s="1"/>
  <c r="E36" i="9"/>
  <c r="O32" i="8" s="1"/>
  <c r="D36" i="9"/>
  <c r="N32" i="8" s="1"/>
  <c r="U35" i="9"/>
  <c r="S35"/>
  <c r="R35"/>
  <c r="Q35"/>
  <c r="P35"/>
  <c r="O35"/>
  <c r="N35"/>
  <c r="M35"/>
  <c r="W31" i="8" s="1"/>
  <c r="L35" i="9"/>
  <c r="K35"/>
  <c r="U31" i="8" s="1"/>
  <c r="J35" i="9"/>
  <c r="T31" i="8" s="1"/>
  <c r="I35" i="9"/>
  <c r="S31" i="8" s="1"/>
  <c r="H35" i="9"/>
  <c r="R31" i="8" s="1"/>
  <c r="G35" i="9"/>
  <c r="Q31" i="8" s="1"/>
  <c r="F35" i="9"/>
  <c r="P31" i="8" s="1"/>
  <c r="E35" i="9"/>
  <c r="O31" i="8" s="1"/>
  <c r="D35" i="9"/>
  <c r="N31" i="8" s="1"/>
  <c r="U34" i="9"/>
  <c r="S34"/>
  <c r="R34"/>
  <c r="Q34"/>
  <c r="P34"/>
  <c r="O34"/>
  <c r="N34"/>
  <c r="M34"/>
  <c r="W30" i="8" s="1"/>
  <c r="L34" i="9"/>
  <c r="K34"/>
  <c r="U30" i="8" s="1"/>
  <c r="J34" i="9"/>
  <c r="T30" i="8" s="1"/>
  <c r="I34" i="9"/>
  <c r="S30" i="8" s="1"/>
  <c r="H34" i="9"/>
  <c r="R30" i="8" s="1"/>
  <c r="G34" i="9"/>
  <c r="Q30" i="8" s="1"/>
  <c r="F34" i="9"/>
  <c r="P30" i="8" s="1"/>
  <c r="E34" i="9"/>
  <c r="O30" i="8" s="1"/>
  <c r="D34" i="9"/>
  <c r="N30" i="8" s="1"/>
  <c r="U33" i="9"/>
  <c r="S33"/>
  <c r="R33"/>
  <c r="Q33"/>
  <c r="P33"/>
  <c r="O33"/>
  <c r="N33"/>
  <c r="M33"/>
  <c r="W29" i="8" s="1"/>
  <c r="L33" i="9"/>
  <c r="K33"/>
  <c r="U29" i="8" s="1"/>
  <c r="J33" i="9"/>
  <c r="T29" i="8" s="1"/>
  <c r="I33" i="9"/>
  <c r="S29" i="8" s="1"/>
  <c r="H33" i="9"/>
  <c r="R29" i="8" s="1"/>
  <c r="G33" i="9"/>
  <c r="Q29" i="8" s="1"/>
  <c r="F33" i="9"/>
  <c r="P29" i="8" s="1"/>
  <c r="E33" i="9"/>
  <c r="O29" i="8" s="1"/>
  <c r="D33" i="9"/>
  <c r="N29" i="8" s="1"/>
  <c r="U32" i="9"/>
  <c r="S32"/>
  <c r="R32"/>
  <c r="Q32"/>
  <c r="P32"/>
  <c r="O32"/>
  <c r="N32"/>
  <c r="M32"/>
  <c r="W28" i="8" s="1"/>
  <c r="L32" i="9"/>
  <c r="K32"/>
  <c r="U28" i="8" s="1"/>
  <c r="J32" i="9"/>
  <c r="T28" i="8" s="1"/>
  <c r="I32" i="9"/>
  <c r="S28" i="8" s="1"/>
  <c r="H32" i="9"/>
  <c r="R28" i="8" s="1"/>
  <c r="G32" i="9"/>
  <c r="Q28" i="8" s="1"/>
  <c r="F32" i="9"/>
  <c r="P28" i="8" s="1"/>
  <c r="E32" i="9"/>
  <c r="O28" i="8" s="1"/>
  <c r="D32" i="9"/>
  <c r="N28" i="8" s="1"/>
  <c r="U31" i="9"/>
  <c r="S31"/>
  <c r="R31"/>
  <c r="Q31"/>
  <c r="P31"/>
  <c r="O31"/>
  <c r="N31"/>
  <c r="M31"/>
  <c r="W27" i="8" s="1"/>
  <c r="L31" i="9"/>
  <c r="K31"/>
  <c r="U27" i="8" s="1"/>
  <c r="J31" i="9"/>
  <c r="T27" i="8" s="1"/>
  <c r="I31" i="9"/>
  <c r="S27" i="8" s="1"/>
  <c r="H31" i="9"/>
  <c r="R27" i="8" s="1"/>
  <c r="G31" i="9"/>
  <c r="Q27" i="8" s="1"/>
  <c r="F31" i="9"/>
  <c r="P27" i="8" s="1"/>
  <c r="E31" i="9"/>
  <c r="O27" i="8" s="1"/>
  <c r="D31" i="9"/>
  <c r="N27" i="8" s="1"/>
  <c r="U30" i="9"/>
  <c r="S30"/>
  <c r="R30"/>
  <c r="Q30"/>
  <c r="P30"/>
  <c r="O30"/>
  <c r="N30"/>
  <c r="M30"/>
  <c r="W26" i="8" s="1"/>
  <c r="L30" i="9"/>
  <c r="K30"/>
  <c r="U26" i="8" s="1"/>
  <c r="J30" i="9"/>
  <c r="T26" i="8" s="1"/>
  <c r="I30" i="9"/>
  <c r="S26" i="8" s="1"/>
  <c r="H30" i="9"/>
  <c r="R26" i="8" s="1"/>
  <c r="G30" i="9"/>
  <c r="Q26" i="8" s="1"/>
  <c r="F30" i="9"/>
  <c r="P26" i="8" s="1"/>
  <c r="E30" i="9"/>
  <c r="O26" i="8" s="1"/>
  <c r="D30" i="9"/>
  <c r="N26" i="8" s="1"/>
  <c r="U29" i="9"/>
  <c r="S29"/>
  <c r="R29"/>
  <c r="Q29"/>
  <c r="P29"/>
  <c r="O29"/>
  <c r="N29"/>
  <c r="M29"/>
  <c r="W25" i="8" s="1"/>
  <c r="L29" i="9"/>
  <c r="K29"/>
  <c r="U25" i="8" s="1"/>
  <c r="J29" i="9"/>
  <c r="T25" i="8" s="1"/>
  <c r="I29" i="9"/>
  <c r="S25" i="8" s="1"/>
  <c r="H29" i="9"/>
  <c r="R25" i="8" s="1"/>
  <c r="G29" i="9"/>
  <c r="Q25" i="8" s="1"/>
  <c r="F29" i="9"/>
  <c r="P25" i="8" s="1"/>
  <c r="E29" i="9"/>
  <c r="O25" i="8" s="1"/>
  <c r="D29" i="9"/>
  <c r="N25" i="8" s="1"/>
  <c r="U28" i="9"/>
  <c r="S28"/>
  <c r="R28"/>
  <c r="Q28"/>
  <c r="P28"/>
  <c r="O28"/>
  <c r="N28"/>
  <c r="M28"/>
  <c r="W24" i="8" s="1"/>
  <c r="L28" i="9"/>
  <c r="K28"/>
  <c r="U24" i="8" s="1"/>
  <c r="J28" i="9"/>
  <c r="T24" i="8" s="1"/>
  <c r="I28" i="9"/>
  <c r="S24" i="8" s="1"/>
  <c r="H28" i="9"/>
  <c r="R24" i="8" s="1"/>
  <c r="G28" i="9"/>
  <c r="Q24" i="8" s="1"/>
  <c r="F28" i="9"/>
  <c r="P24" i="8" s="1"/>
  <c r="E28" i="9"/>
  <c r="O24" i="8" s="1"/>
  <c r="D28" i="9"/>
  <c r="N24" i="8" s="1"/>
  <c r="U27" i="9"/>
  <c r="S27"/>
  <c r="R27"/>
  <c r="Q27"/>
  <c r="P27"/>
  <c r="O27"/>
  <c r="N27"/>
  <c r="M27"/>
  <c r="W23" i="8" s="1"/>
  <c r="L27" i="9"/>
  <c r="K27"/>
  <c r="U23" i="8" s="1"/>
  <c r="J27" i="9"/>
  <c r="T23" i="8" s="1"/>
  <c r="I27" i="9"/>
  <c r="S23" i="8" s="1"/>
  <c r="H27" i="9"/>
  <c r="R23" i="8" s="1"/>
  <c r="G27" i="9"/>
  <c r="Q23" i="8" s="1"/>
  <c r="F27" i="9"/>
  <c r="P23" i="8" s="1"/>
  <c r="E27" i="9"/>
  <c r="O23" i="8" s="1"/>
  <c r="D27" i="9"/>
  <c r="N23" i="8" s="1"/>
  <c r="U26" i="9"/>
  <c r="S26"/>
  <c r="R26"/>
  <c r="Q26"/>
  <c r="P26"/>
  <c r="O26"/>
  <c r="N26"/>
  <c r="M26"/>
  <c r="W22" i="8" s="1"/>
  <c r="L26" i="9"/>
  <c r="K26"/>
  <c r="U22" i="8" s="1"/>
  <c r="J26" i="9"/>
  <c r="T22" i="8" s="1"/>
  <c r="I26" i="9"/>
  <c r="S22" i="8" s="1"/>
  <c r="H26" i="9"/>
  <c r="R22" i="8" s="1"/>
  <c r="G26" i="9"/>
  <c r="Q22" i="8" s="1"/>
  <c r="F26" i="9"/>
  <c r="P22" i="8" s="1"/>
  <c r="E26" i="9"/>
  <c r="O22" i="8" s="1"/>
  <c r="D26" i="9"/>
  <c r="N22" i="8" s="1"/>
  <c r="U25" i="9"/>
  <c r="S25"/>
  <c r="R25"/>
  <c r="Q25"/>
  <c r="P25"/>
  <c r="O25"/>
  <c r="N25"/>
  <c r="M25"/>
  <c r="W21" i="8" s="1"/>
  <c r="L25" i="9"/>
  <c r="K25"/>
  <c r="U21" i="8" s="1"/>
  <c r="J25" i="9"/>
  <c r="T21" i="8" s="1"/>
  <c r="I25" i="9"/>
  <c r="S21" i="8" s="1"/>
  <c r="H25" i="9"/>
  <c r="R21" i="8" s="1"/>
  <c r="G25" i="9"/>
  <c r="Q21" i="8" s="1"/>
  <c r="F25" i="9"/>
  <c r="P21" i="8" s="1"/>
  <c r="E25" i="9"/>
  <c r="O21" i="8" s="1"/>
  <c r="D25" i="9"/>
  <c r="N21" i="8" s="1"/>
  <c r="U24" i="9"/>
  <c r="S24"/>
  <c r="R24"/>
  <c r="Q24"/>
  <c r="P24"/>
  <c r="O24"/>
  <c r="N24"/>
  <c r="M24"/>
  <c r="W20" i="8" s="1"/>
  <c r="L24" i="9"/>
  <c r="K24"/>
  <c r="U20" i="8" s="1"/>
  <c r="J24" i="9"/>
  <c r="T20" i="8" s="1"/>
  <c r="I24" i="9"/>
  <c r="S20" i="8" s="1"/>
  <c r="H24" i="9"/>
  <c r="R20" i="8" s="1"/>
  <c r="G24" i="9"/>
  <c r="Q20" i="8" s="1"/>
  <c r="F24" i="9"/>
  <c r="P20" i="8" s="1"/>
  <c r="E24" i="9"/>
  <c r="O20" i="8" s="1"/>
  <c r="D24" i="9"/>
  <c r="N20" i="8" s="1"/>
  <c r="U23" i="9"/>
  <c r="S23"/>
  <c r="R23"/>
  <c r="Q23"/>
  <c r="P23"/>
  <c r="O23"/>
  <c r="N23"/>
  <c r="M23"/>
  <c r="W19" i="8" s="1"/>
  <c r="L23" i="9"/>
  <c r="K23"/>
  <c r="U19" i="8" s="1"/>
  <c r="J23" i="9"/>
  <c r="T19" i="8" s="1"/>
  <c r="I23" i="9"/>
  <c r="S19" i="8" s="1"/>
  <c r="H23" i="9"/>
  <c r="R19" i="8" s="1"/>
  <c r="G23" i="9"/>
  <c r="Q19" i="8" s="1"/>
  <c r="F23" i="9"/>
  <c r="P19" i="8" s="1"/>
  <c r="E23" i="9"/>
  <c r="O19" i="8" s="1"/>
  <c r="D23" i="9"/>
  <c r="N19" i="8" s="1"/>
  <c r="U22" i="9"/>
  <c r="S22"/>
  <c r="R22"/>
  <c r="Q22"/>
  <c r="P22"/>
  <c r="O22"/>
  <c r="N22"/>
  <c r="M22"/>
  <c r="W18" i="8" s="1"/>
  <c r="L22" i="9"/>
  <c r="K22"/>
  <c r="U18" i="8" s="1"/>
  <c r="J22" i="9"/>
  <c r="T18" i="8" s="1"/>
  <c r="I22" i="9"/>
  <c r="S18" i="8" s="1"/>
  <c r="H22" i="9"/>
  <c r="R18" i="8" s="1"/>
  <c r="G22" i="9"/>
  <c r="Q18" i="8" s="1"/>
  <c r="F22" i="9"/>
  <c r="P18" i="8" s="1"/>
  <c r="E22" i="9"/>
  <c r="O18" i="8" s="1"/>
  <c r="D22" i="9"/>
  <c r="N18" i="8" s="1"/>
  <c r="V1" i="9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AN4" s="1"/>
  <c r="AO4" s="1"/>
  <c r="AP4" s="1"/>
  <c r="AQ4" s="1"/>
  <c r="AR4" s="1"/>
  <c r="AS4" s="1"/>
  <c r="AT4" s="1"/>
  <c r="AU4" s="1"/>
  <c r="AV4" s="1"/>
  <c r="AW4" s="1"/>
  <c r="AX4" s="1"/>
  <c r="AY4" s="1"/>
  <c r="AZ4" s="1"/>
  <c r="A1"/>
  <c r="AB145" i="8"/>
  <c r="AA145"/>
  <c r="Z145"/>
  <c r="Y145"/>
  <c r="X145"/>
  <c r="AB143"/>
  <c r="AA143"/>
  <c r="Z143"/>
  <c r="Y143"/>
  <c r="X143"/>
  <c r="AB141"/>
  <c r="AA141"/>
  <c r="Z141"/>
  <c r="Y141"/>
  <c r="X141"/>
  <c r="AB139"/>
  <c r="AA139"/>
  <c r="Z139"/>
  <c r="Y139"/>
  <c r="X139"/>
  <c r="AB137"/>
  <c r="AA137"/>
  <c r="Z137"/>
  <c r="Y137"/>
  <c r="X137"/>
  <c r="AB135"/>
  <c r="AA135"/>
  <c r="Z135"/>
  <c r="Y135"/>
  <c r="X135"/>
  <c r="AB133"/>
  <c r="AA133"/>
  <c r="Z133"/>
  <c r="Y133"/>
  <c r="X133"/>
  <c r="AB131"/>
  <c r="AA131"/>
  <c r="Z131"/>
  <c r="Y131"/>
  <c r="X131"/>
  <c r="AB129"/>
  <c r="AA129"/>
  <c r="Z129"/>
  <c r="Y129"/>
  <c r="X129"/>
  <c r="AB127"/>
  <c r="AA127"/>
  <c r="Z127"/>
  <c r="Y127"/>
  <c r="X127"/>
  <c r="AB125"/>
  <c r="AA125"/>
  <c r="Z125"/>
  <c r="Y125"/>
  <c r="X125"/>
  <c r="AB123"/>
  <c r="AA123"/>
  <c r="Z123"/>
  <c r="Y123"/>
  <c r="X123"/>
  <c r="AB121"/>
  <c r="AA121"/>
  <c r="Z121"/>
  <c r="Y121"/>
  <c r="X121"/>
  <c r="AB119"/>
  <c r="AA119"/>
  <c r="Z119"/>
  <c r="Y119"/>
  <c r="X119"/>
  <c r="AB117"/>
  <c r="AA117"/>
  <c r="Z117"/>
  <c r="Y117"/>
  <c r="X117"/>
  <c r="AB115"/>
  <c r="AA115"/>
  <c r="Z115"/>
  <c r="Y115"/>
  <c r="X115"/>
  <c r="AB113"/>
  <c r="AA113"/>
  <c r="Z113"/>
  <c r="Y113"/>
  <c r="X113"/>
  <c r="AB111"/>
  <c r="AA111"/>
  <c r="Z111"/>
  <c r="Y111"/>
  <c r="X111"/>
  <c r="AB109"/>
  <c r="AA109"/>
  <c r="Z109"/>
  <c r="Y109"/>
  <c r="X109"/>
  <c r="AB107"/>
  <c r="AA107"/>
  <c r="Z107"/>
  <c r="Y107"/>
  <c r="X107"/>
  <c r="AB105"/>
  <c r="AA105"/>
  <c r="Z105"/>
  <c r="Y105"/>
  <c r="X105"/>
  <c r="AB103"/>
  <c r="AA103"/>
  <c r="Z103"/>
  <c r="Y103"/>
  <c r="X103"/>
  <c r="AB101"/>
  <c r="AA101"/>
  <c r="Z101"/>
  <c r="Y101"/>
  <c r="X101"/>
  <c r="AB99"/>
  <c r="AA99"/>
  <c r="Z99"/>
  <c r="Y99"/>
  <c r="X99"/>
  <c r="AB97"/>
  <c r="AA97"/>
  <c r="Z97"/>
  <c r="Y97"/>
  <c r="X97"/>
  <c r="AB95"/>
  <c r="AA95"/>
  <c r="Z95"/>
  <c r="Y95"/>
  <c r="X95"/>
  <c r="AB93"/>
  <c r="AA93"/>
  <c r="Z93"/>
  <c r="Y93"/>
  <c r="X93"/>
  <c r="AB91"/>
  <c r="AA91"/>
  <c r="Z91"/>
  <c r="Y91"/>
  <c r="X91"/>
  <c r="AB89"/>
  <c r="AA89"/>
  <c r="Z89"/>
  <c r="Y89"/>
  <c r="X89"/>
  <c r="AB87"/>
  <c r="AA87"/>
  <c r="Z87"/>
  <c r="Y87"/>
  <c r="X87"/>
  <c r="AB85"/>
  <c r="AA85"/>
  <c r="Z85"/>
  <c r="Y85"/>
  <c r="X85"/>
  <c r="AB83"/>
  <c r="AA83"/>
  <c r="Z83"/>
  <c r="Y83"/>
  <c r="X83"/>
  <c r="AB81"/>
  <c r="AA81"/>
  <c r="Z81"/>
  <c r="Y81"/>
  <c r="X81"/>
  <c r="AB79"/>
  <c r="AA79"/>
  <c r="Z79"/>
  <c r="Y79"/>
  <c r="X79"/>
  <c r="AB77"/>
  <c r="AA77"/>
  <c r="Z77"/>
  <c r="Y77"/>
  <c r="X77"/>
  <c r="AB75"/>
  <c r="AA75"/>
  <c r="Z75"/>
  <c r="Y75"/>
  <c r="X75"/>
  <c r="AB73"/>
  <c r="AA73"/>
  <c r="Z73"/>
  <c r="Y73"/>
  <c r="X73"/>
  <c r="AB71"/>
  <c r="AA71"/>
  <c r="Z71"/>
  <c r="Y71"/>
  <c r="X71"/>
  <c r="AB69"/>
  <c r="AA69"/>
  <c r="Z69"/>
  <c r="Y69"/>
  <c r="X69"/>
  <c r="AB67"/>
  <c r="AA67"/>
  <c r="Z67"/>
  <c r="Y67"/>
  <c r="X67"/>
  <c r="AB65"/>
  <c r="AA65"/>
  <c r="Z65"/>
  <c r="Y65"/>
  <c r="X65"/>
  <c r="AB63"/>
  <c r="AA63"/>
  <c r="Z63"/>
  <c r="Y63"/>
  <c r="X63"/>
  <c r="AB61"/>
  <c r="AA61"/>
  <c r="Z61"/>
  <c r="Y61"/>
  <c r="X61"/>
  <c r="AB59"/>
  <c r="AA59"/>
  <c r="Z59"/>
  <c r="Y59"/>
  <c r="X59"/>
  <c r="AB57"/>
  <c r="AA57"/>
  <c r="Z57"/>
  <c r="Y57"/>
  <c r="X57"/>
  <c r="AB55"/>
  <c r="AA55"/>
  <c r="Z55"/>
  <c r="Y55"/>
  <c r="X55"/>
  <c r="AB53"/>
  <c r="AA53"/>
  <c r="Z53"/>
  <c r="Y53"/>
  <c r="X53"/>
  <c r="AB51"/>
  <c r="AA51"/>
  <c r="Z51"/>
  <c r="Y51"/>
  <c r="X51"/>
  <c r="AB49"/>
  <c r="AA49"/>
  <c r="Z49"/>
  <c r="Y49"/>
  <c r="X49"/>
  <c r="AB47"/>
  <c r="AA47"/>
  <c r="Z47"/>
  <c r="Y47"/>
  <c r="X47"/>
  <c r="AB45"/>
  <c r="AA45"/>
  <c r="Z45"/>
  <c r="Y45"/>
  <c r="X45"/>
  <c r="AB43"/>
  <c r="AA43"/>
  <c r="Z43"/>
  <c r="Y43"/>
  <c r="X43"/>
  <c r="AB41"/>
  <c r="AA41"/>
  <c r="Z41"/>
  <c r="Y41"/>
  <c r="X41"/>
  <c r="AB39"/>
  <c r="AA39"/>
  <c r="Z39"/>
  <c r="Y39"/>
  <c r="X39"/>
  <c r="AB37"/>
  <c r="AA37"/>
  <c r="Z37"/>
  <c r="Y37"/>
  <c r="X37"/>
  <c r="AB35"/>
  <c r="AA35"/>
  <c r="Z35"/>
  <c r="Y35"/>
  <c r="X35"/>
  <c r="AB33"/>
  <c r="AA33"/>
  <c r="Z33"/>
  <c r="Y33"/>
  <c r="X33"/>
  <c r="AB31"/>
  <c r="AA31"/>
  <c r="Z31"/>
  <c r="Y31"/>
  <c r="X31"/>
  <c r="AB29"/>
  <c r="AA29"/>
  <c r="Z29"/>
  <c r="Y29"/>
  <c r="X29"/>
  <c r="AB27"/>
  <c r="AA27"/>
  <c r="Z27"/>
  <c r="Y27"/>
  <c r="X27"/>
  <c r="AB25"/>
  <c r="AA25"/>
  <c r="Z25"/>
  <c r="Y25"/>
  <c r="X25"/>
  <c r="AB23"/>
  <c r="AA23"/>
  <c r="Z23"/>
  <c r="Y23"/>
  <c r="X23"/>
  <c r="AB21"/>
  <c r="AA21"/>
  <c r="Z21"/>
  <c r="Y21"/>
  <c r="X21"/>
  <c r="AB19"/>
  <c r="AA19"/>
  <c r="Z19"/>
  <c r="Y19"/>
  <c r="X19"/>
  <c r="AB146"/>
  <c r="AA146"/>
  <c r="Z146"/>
  <c r="Y146"/>
  <c r="X146"/>
  <c r="AB144"/>
  <c r="AA144"/>
  <c r="Z144"/>
  <c r="Y144"/>
  <c r="X144"/>
  <c r="AB142"/>
  <c r="AA142"/>
  <c r="Z142"/>
  <c r="Y142"/>
  <c r="X142"/>
  <c r="AB140"/>
  <c r="AA140"/>
  <c r="Z140"/>
  <c r="Y140"/>
  <c r="X140"/>
  <c r="AB138"/>
  <c r="AA138"/>
  <c r="Z138"/>
  <c r="Y138"/>
  <c r="X138"/>
  <c r="AB136"/>
  <c r="AA136"/>
  <c r="Z136"/>
  <c r="Y136"/>
  <c r="X136"/>
  <c r="AB134"/>
  <c r="AA134"/>
  <c r="Z134"/>
  <c r="Y134"/>
  <c r="X134"/>
  <c r="AB132"/>
  <c r="AA132"/>
  <c r="Z132"/>
  <c r="Y132"/>
  <c r="X132"/>
  <c r="AB130"/>
  <c r="AA130"/>
  <c r="Z130"/>
  <c r="Y130"/>
  <c r="X130"/>
  <c r="AB128"/>
  <c r="AA128"/>
  <c r="Z128"/>
  <c r="Y128"/>
  <c r="X128"/>
  <c r="AB126"/>
  <c r="AA126"/>
  <c r="Z126"/>
  <c r="Y126"/>
  <c r="X126"/>
  <c r="AB124"/>
  <c r="AA124"/>
  <c r="Z124"/>
  <c r="Y124"/>
  <c r="X124"/>
  <c r="AB122"/>
  <c r="AA122"/>
  <c r="Z122"/>
  <c r="Y122"/>
  <c r="X122"/>
  <c r="AB120"/>
  <c r="AA120"/>
  <c r="Z120"/>
  <c r="Y120"/>
  <c r="X120"/>
  <c r="AB118"/>
  <c r="AA118"/>
  <c r="Z118"/>
  <c r="Y118"/>
  <c r="X118"/>
  <c r="AB116"/>
  <c r="AA116"/>
  <c r="Z116"/>
  <c r="Y116"/>
  <c r="X116"/>
  <c r="AB114"/>
  <c r="AA114"/>
  <c r="Z114"/>
  <c r="Y114"/>
  <c r="X114"/>
  <c r="AB112"/>
  <c r="AA112"/>
  <c r="Z112"/>
  <c r="Y112"/>
  <c r="X112"/>
  <c r="AB110"/>
  <c r="AA110"/>
  <c r="Z110"/>
  <c r="Y110"/>
  <c r="X110"/>
  <c r="AB108"/>
  <c r="AA108"/>
  <c r="Z108"/>
  <c r="Y108"/>
  <c r="X108"/>
  <c r="AB106"/>
  <c r="AA106"/>
  <c r="Z106"/>
  <c r="Y106"/>
  <c r="X106"/>
  <c r="AB104"/>
  <c r="AA104"/>
  <c r="Z104"/>
  <c r="Y104"/>
  <c r="X104"/>
  <c r="AB102"/>
  <c r="AA102"/>
  <c r="Z102"/>
  <c r="Y102"/>
  <c r="X102"/>
  <c r="AB100"/>
  <c r="AA100"/>
  <c r="Z100"/>
  <c r="Y100"/>
  <c r="X100"/>
  <c r="AB98"/>
  <c r="AA98"/>
  <c r="Z98"/>
  <c r="Y98"/>
  <c r="X98"/>
  <c r="AB96"/>
  <c r="AA96"/>
  <c r="Z96"/>
  <c r="Y96"/>
  <c r="X96"/>
  <c r="AB94"/>
  <c r="AA94"/>
  <c r="Z94"/>
  <c r="Y94"/>
  <c r="X94"/>
  <c r="AB92"/>
  <c r="AA92"/>
  <c r="Z92"/>
  <c r="Y92"/>
  <c r="X92"/>
  <c r="AB90"/>
  <c r="AA90"/>
  <c r="Z90"/>
  <c r="Y90"/>
  <c r="X90"/>
  <c r="AB88"/>
  <c r="AA88"/>
  <c r="Z88"/>
  <c r="Y88"/>
  <c r="X88"/>
  <c r="AB86"/>
  <c r="AA86"/>
  <c r="Z86"/>
  <c r="Y86"/>
  <c r="X86"/>
  <c r="AB84"/>
  <c r="AA84"/>
  <c r="Z84"/>
  <c r="Y84"/>
  <c r="X84"/>
  <c r="AB82"/>
  <c r="AA82"/>
  <c r="Z82"/>
  <c r="Y82"/>
  <c r="X82"/>
  <c r="AB80"/>
  <c r="AA80"/>
  <c r="Z80"/>
  <c r="Y80"/>
  <c r="X80"/>
  <c r="AB78"/>
  <c r="AA78"/>
  <c r="Z78"/>
  <c r="Y78"/>
  <c r="X78"/>
  <c r="AB76"/>
  <c r="AA76"/>
  <c r="Z76"/>
  <c r="Y76"/>
  <c r="X76"/>
  <c r="AB74"/>
  <c r="AA74"/>
  <c r="Z74"/>
  <c r="Y74"/>
  <c r="X74"/>
  <c r="AB72"/>
  <c r="AA72"/>
  <c r="Z72"/>
  <c r="Y72"/>
  <c r="X72"/>
  <c r="AB70"/>
  <c r="AA70"/>
  <c r="Z70"/>
  <c r="Y70"/>
  <c r="X70"/>
  <c r="AB68"/>
  <c r="AA68"/>
  <c r="Z68"/>
  <c r="Y68"/>
  <c r="X68"/>
  <c r="AB66"/>
  <c r="AA66"/>
  <c r="Z66"/>
  <c r="Y66"/>
  <c r="X66"/>
  <c r="AB64"/>
  <c r="AA64"/>
  <c r="Z64"/>
  <c r="Y64"/>
  <c r="X64"/>
  <c r="AB62"/>
  <c r="AA62"/>
  <c r="Z62"/>
  <c r="Y62"/>
  <c r="X62"/>
  <c r="AB60"/>
  <c r="AA60"/>
  <c r="Z60"/>
  <c r="Y60"/>
  <c r="X60"/>
  <c r="AB58"/>
  <c r="AA58"/>
  <c r="Z58"/>
  <c r="Y58"/>
  <c r="X58"/>
  <c r="AB56"/>
  <c r="AA56"/>
  <c r="Z56"/>
  <c r="Y56"/>
  <c r="X56"/>
  <c r="AB54"/>
  <c r="AA54"/>
  <c r="Z54"/>
  <c r="Y54"/>
  <c r="X54"/>
  <c r="AB52"/>
  <c r="AA52"/>
  <c r="Z52"/>
  <c r="Y52"/>
  <c r="X52"/>
  <c r="AB50"/>
  <c r="AA50"/>
  <c r="Z50"/>
  <c r="Y50"/>
  <c r="X50"/>
  <c r="AB48"/>
  <c r="AA48"/>
  <c r="Z48"/>
  <c r="Y48"/>
  <c r="X48"/>
  <c r="AB46"/>
  <c r="AA46"/>
  <c r="Z46"/>
  <c r="Y46"/>
  <c r="X46"/>
  <c r="AB44"/>
  <c r="AA44"/>
  <c r="Z44"/>
  <c r="Y44"/>
  <c r="X44"/>
  <c r="AB42"/>
  <c r="AA42"/>
  <c r="Z42"/>
  <c r="Y42"/>
  <c r="X42"/>
  <c r="AB40"/>
  <c r="AA40"/>
  <c r="Z40"/>
  <c r="Y40"/>
  <c r="X40"/>
  <c r="AB38"/>
  <c r="AA38"/>
  <c r="Z38"/>
  <c r="Y38"/>
  <c r="X38"/>
  <c r="AB36"/>
  <c r="AA36"/>
  <c r="Z36"/>
  <c r="Y36"/>
  <c r="X36"/>
  <c r="AB34"/>
  <c r="AA34"/>
  <c r="Z34"/>
  <c r="Y34"/>
  <c r="X34"/>
  <c r="AB32"/>
  <c r="AA32"/>
  <c r="Z32"/>
  <c r="Y32"/>
  <c r="X32"/>
  <c r="AB30"/>
  <c r="AA30"/>
  <c r="Z30"/>
  <c r="Y30"/>
  <c r="X30"/>
  <c r="AB28"/>
  <c r="AA28"/>
  <c r="Z28"/>
  <c r="Y28"/>
  <c r="X28"/>
  <c r="AB26"/>
  <c r="AA26"/>
  <c r="Z26"/>
  <c r="Y26"/>
  <c r="X26"/>
  <c r="AB24"/>
  <c r="AA24"/>
  <c r="Z24"/>
  <c r="Y24"/>
  <c r="X24"/>
  <c r="AB22"/>
  <c r="AA22"/>
  <c r="Z22"/>
  <c r="Y22"/>
  <c r="X22"/>
  <c r="AB20"/>
  <c r="AA20"/>
  <c r="Z20"/>
  <c r="Y20"/>
  <c r="X20"/>
  <c r="AB18"/>
  <c r="AA18"/>
  <c r="Z18"/>
  <c r="Y18"/>
  <c r="X18"/>
  <c r="V18" l="1"/>
  <c r="V20"/>
  <c r="V22"/>
  <c r="V24"/>
  <c r="V26"/>
  <c r="V28"/>
  <c r="V30"/>
  <c r="V32"/>
  <c r="V34"/>
  <c r="V36"/>
  <c r="V38"/>
  <c r="V40"/>
  <c r="V42"/>
  <c r="V44"/>
  <c r="V46"/>
  <c r="V48"/>
  <c r="V50"/>
  <c r="V52"/>
  <c r="V54"/>
  <c r="V56"/>
  <c r="V58"/>
  <c r="V60"/>
  <c r="V62"/>
  <c r="V64"/>
  <c r="V66"/>
  <c r="V68"/>
  <c r="V70"/>
  <c r="V72"/>
  <c r="V74"/>
  <c r="V76"/>
  <c r="V78"/>
  <c r="V80"/>
  <c r="V82"/>
  <c r="V84"/>
  <c r="V86"/>
  <c r="V88"/>
  <c r="V90"/>
  <c r="V92"/>
  <c r="V94"/>
  <c r="V96"/>
  <c r="V98"/>
  <c r="V100"/>
  <c r="V102"/>
  <c r="V104"/>
  <c r="V106"/>
  <c r="V108"/>
  <c r="V110"/>
  <c r="V112"/>
  <c r="V114"/>
  <c r="V116"/>
  <c r="V118"/>
  <c r="V120"/>
  <c r="V122"/>
  <c r="V124"/>
  <c r="V126"/>
  <c r="V128"/>
  <c r="V130"/>
  <c r="V132"/>
  <c r="V134"/>
  <c r="V136"/>
  <c r="V138"/>
  <c r="V140"/>
  <c r="V142"/>
  <c r="V144"/>
  <c r="V146"/>
  <c r="V19"/>
  <c r="V21"/>
  <c r="V23"/>
  <c r="V25"/>
  <c r="V27"/>
  <c r="V29"/>
  <c r="V31"/>
  <c r="V33"/>
  <c r="V35"/>
  <c r="V37"/>
  <c r="V39"/>
  <c r="V41"/>
  <c r="V43"/>
  <c r="V45"/>
  <c r="V47"/>
  <c r="V49"/>
  <c r="V51"/>
  <c r="V53"/>
  <c r="V55"/>
  <c r="V57"/>
  <c r="V59"/>
  <c r="V61"/>
  <c r="V63"/>
  <c r="V65"/>
  <c r="V67"/>
  <c r="V69"/>
  <c r="V71"/>
  <c r="V73"/>
  <c r="V75"/>
  <c r="V77"/>
  <c r="V79"/>
  <c r="V81"/>
  <c r="V83"/>
  <c r="V85"/>
  <c r="V87"/>
  <c r="V89"/>
  <c r="V91"/>
  <c r="V93"/>
  <c r="V95"/>
  <c r="V97"/>
  <c r="V99"/>
  <c r="V101"/>
  <c r="V103"/>
  <c r="V105"/>
  <c r="V107"/>
  <c r="V109"/>
  <c r="V111"/>
  <c r="V113"/>
  <c r="V115"/>
  <c r="V117"/>
  <c r="V119"/>
  <c r="V121"/>
  <c r="V123"/>
  <c r="V125"/>
  <c r="V127"/>
  <c r="V129"/>
  <c r="V131"/>
  <c r="V133"/>
  <c r="V135"/>
  <c r="V137"/>
  <c r="V139"/>
  <c r="V141"/>
  <c r="V143"/>
  <c r="V145"/>
  <c r="W1" i="9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V1" s="1"/>
  <c r="AW1" s="1"/>
  <c r="AX1" s="1"/>
  <c r="AY1" s="1"/>
  <c r="AZ1" s="1"/>
  <c r="V5"/>
  <c r="W5" l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U20"/>
  <c r="U18"/>
  <c r="U16"/>
  <c r="U14"/>
  <c r="U12"/>
  <c r="U10"/>
  <c r="U8"/>
  <c r="D22" i="4"/>
  <c r="E22"/>
  <c r="F22"/>
  <c r="G22"/>
  <c r="I22"/>
  <c r="J22"/>
  <c r="K22"/>
  <c r="L22"/>
  <c r="D23"/>
  <c r="E23"/>
  <c r="F23"/>
  <c r="G23"/>
  <c r="I23"/>
  <c r="J23"/>
  <c r="K23"/>
  <c r="L23"/>
  <c r="D24"/>
  <c r="E24"/>
  <c r="F24"/>
  <c r="G24"/>
  <c r="I24"/>
  <c r="J24"/>
  <c r="K24"/>
  <c r="L24"/>
  <c r="D25"/>
  <c r="E25"/>
  <c r="F25"/>
  <c r="G25"/>
  <c r="I25"/>
  <c r="J25"/>
  <c r="K25"/>
  <c r="L25"/>
  <c r="D26"/>
  <c r="E26"/>
  <c r="F26"/>
  <c r="G26"/>
  <c r="I26"/>
  <c r="J26"/>
  <c r="K26"/>
  <c r="L26"/>
  <c r="D27"/>
  <c r="E27"/>
  <c r="F27"/>
  <c r="G27"/>
  <c r="I27"/>
  <c r="J27"/>
  <c r="K27"/>
  <c r="L27"/>
  <c r="D28"/>
  <c r="E28"/>
  <c r="F28"/>
  <c r="G28"/>
  <c r="I28"/>
  <c r="J28"/>
  <c r="K28"/>
  <c r="L28"/>
  <c r="D29"/>
  <c r="E29"/>
  <c r="F29"/>
  <c r="G29"/>
  <c r="I29"/>
  <c r="J29"/>
  <c r="K29"/>
  <c r="L29"/>
  <c r="D30"/>
  <c r="E30"/>
  <c r="F30"/>
  <c r="G30"/>
  <c r="I30"/>
  <c r="J30"/>
  <c r="K30"/>
  <c r="L30"/>
  <c r="D31"/>
  <c r="E31"/>
  <c r="F31"/>
  <c r="G31"/>
  <c r="I31"/>
  <c r="J31"/>
  <c r="K31"/>
  <c r="L31"/>
  <c r="D32"/>
  <c r="E32"/>
  <c r="F32"/>
  <c r="G32"/>
  <c r="I32"/>
  <c r="J32"/>
  <c r="K32"/>
  <c r="L32"/>
  <c r="D33"/>
  <c r="E33"/>
  <c r="F33"/>
  <c r="G33"/>
  <c r="I33"/>
  <c r="J33"/>
  <c r="K33"/>
  <c r="L33"/>
  <c r="D34"/>
  <c r="E34"/>
  <c r="F34"/>
  <c r="G34"/>
  <c r="I34"/>
  <c r="J34"/>
  <c r="K34"/>
  <c r="L34"/>
  <c r="D35"/>
  <c r="E35"/>
  <c r="F35"/>
  <c r="G35"/>
  <c r="I35"/>
  <c r="J35"/>
  <c r="K35"/>
  <c r="L35"/>
  <c r="D36"/>
  <c r="E36"/>
  <c r="F36"/>
  <c r="G36"/>
  <c r="I36"/>
  <c r="J36"/>
  <c r="K36"/>
  <c r="L36"/>
  <c r="D37"/>
  <c r="E37"/>
  <c r="F37"/>
  <c r="G37"/>
  <c r="I37"/>
  <c r="J37"/>
  <c r="K37"/>
  <c r="L37"/>
  <c r="D38"/>
  <c r="E38"/>
  <c r="F38"/>
  <c r="G38"/>
  <c r="I38"/>
  <c r="J38"/>
  <c r="K38"/>
  <c r="L38"/>
  <c r="D39"/>
  <c r="E39"/>
  <c r="F39"/>
  <c r="G39"/>
  <c r="I39"/>
  <c r="J39"/>
  <c r="K39"/>
  <c r="L39"/>
  <c r="D40"/>
  <c r="E40"/>
  <c r="F40"/>
  <c r="G40"/>
  <c r="I40"/>
  <c r="J40"/>
  <c r="K40"/>
  <c r="L40"/>
  <c r="D41"/>
  <c r="E41"/>
  <c r="F41"/>
  <c r="G41"/>
  <c r="I41"/>
  <c r="J41"/>
  <c r="K41"/>
  <c r="L41"/>
  <c r="D42"/>
  <c r="E42"/>
  <c r="F42"/>
  <c r="G42"/>
  <c r="I42"/>
  <c r="J42"/>
  <c r="K42"/>
  <c r="L42"/>
  <c r="D43"/>
  <c r="E43"/>
  <c r="F43"/>
  <c r="G43"/>
  <c r="I43"/>
  <c r="J43"/>
  <c r="K43"/>
  <c r="L43"/>
  <c r="D44"/>
  <c r="E44"/>
  <c r="F44"/>
  <c r="G44"/>
  <c r="I44"/>
  <c r="J44"/>
  <c r="K44"/>
  <c r="L44"/>
  <c r="D45"/>
  <c r="E45"/>
  <c r="F45"/>
  <c r="G45"/>
  <c r="I45"/>
  <c r="J45"/>
  <c r="K45"/>
  <c r="L45"/>
  <c r="D46"/>
  <c r="E46"/>
  <c r="F46"/>
  <c r="G46"/>
  <c r="I46"/>
  <c r="J46"/>
  <c r="K46"/>
  <c r="L46"/>
  <c r="D47"/>
  <c r="E47"/>
  <c r="F47"/>
  <c r="G47"/>
  <c r="I47"/>
  <c r="J47"/>
  <c r="K47"/>
  <c r="L47"/>
  <c r="D48"/>
  <c r="E48"/>
  <c r="F48"/>
  <c r="G48"/>
  <c r="I48"/>
  <c r="J48"/>
  <c r="K48"/>
  <c r="L48"/>
  <c r="D49"/>
  <c r="E49"/>
  <c r="F49"/>
  <c r="G49"/>
  <c r="I49"/>
  <c r="J49"/>
  <c r="K49"/>
  <c r="L49"/>
  <c r="D50"/>
  <c r="E50"/>
  <c r="F50"/>
  <c r="G50"/>
  <c r="I50"/>
  <c r="J50"/>
  <c r="K50"/>
  <c r="L50"/>
  <c r="D51"/>
  <c r="E51"/>
  <c r="F51"/>
  <c r="G51"/>
  <c r="I51"/>
  <c r="J51"/>
  <c r="K51"/>
  <c r="L51"/>
  <c r="D52"/>
  <c r="E52"/>
  <c r="F52"/>
  <c r="G52"/>
  <c r="I52"/>
  <c r="J52"/>
  <c r="K52"/>
  <c r="L52"/>
  <c r="D53"/>
  <c r="E53"/>
  <c r="F53"/>
  <c r="G53"/>
  <c r="I53"/>
  <c r="J53"/>
  <c r="K53"/>
  <c r="L53"/>
  <c r="D54"/>
  <c r="E54"/>
  <c r="F54"/>
  <c r="G54"/>
  <c r="I54"/>
  <c r="J54"/>
  <c r="K54"/>
  <c r="L54"/>
  <c r="D55"/>
  <c r="E55"/>
  <c r="F55"/>
  <c r="G55"/>
  <c r="I55"/>
  <c r="J55"/>
  <c r="K55"/>
  <c r="L55"/>
  <c r="D56"/>
  <c r="E56"/>
  <c r="F56"/>
  <c r="G56"/>
  <c r="I56"/>
  <c r="J56"/>
  <c r="K56"/>
  <c r="L56"/>
  <c r="D57"/>
  <c r="E57"/>
  <c r="F57"/>
  <c r="G57"/>
  <c r="I57"/>
  <c r="J57"/>
  <c r="K57"/>
  <c r="L57"/>
  <c r="D58"/>
  <c r="E58"/>
  <c r="F58"/>
  <c r="G58"/>
  <c r="I58"/>
  <c r="J58"/>
  <c r="K58"/>
  <c r="L58"/>
  <c r="D59"/>
  <c r="E59"/>
  <c r="F59"/>
  <c r="G59"/>
  <c r="I59"/>
  <c r="J59"/>
  <c r="K59"/>
  <c r="L59"/>
  <c r="D60"/>
  <c r="E60"/>
  <c r="F60"/>
  <c r="G60"/>
  <c r="I60"/>
  <c r="J60"/>
  <c r="K60"/>
  <c r="L60"/>
  <c r="D61"/>
  <c r="E61"/>
  <c r="F61"/>
  <c r="G61"/>
  <c r="I61"/>
  <c r="J61"/>
  <c r="K61"/>
  <c r="L61"/>
  <c r="D62"/>
  <c r="E62"/>
  <c r="F62"/>
  <c r="G62"/>
  <c r="I62"/>
  <c r="J62"/>
  <c r="K62"/>
  <c r="L62"/>
  <c r="D63"/>
  <c r="E63"/>
  <c r="F63"/>
  <c r="G63"/>
  <c r="I63"/>
  <c r="J63"/>
  <c r="K63"/>
  <c r="L63"/>
  <c r="D64"/>
  <c r="E64"/>
  <c r="F64"/>
  <c r="G64"/>
  <c r="I64"/>
  <c r="J64"/>
  <c r="K64"/>
  <c r="L64"/>
  <c r="D65"/>
  <c r="E65"/>
  <c r="F65"/>
  <c r="G65"/>
  <c r="I65"/>
  <c r="J65"/>
  <c r="K65"/>
  <c r="L65"/>
  <c r="D66"/>
  <c r="E66"/>
  <c r="F66"/>
  <c r="G66"/>
  <c r="I66"/>
  <c r="J66"/>
  <c r="K66"/>
  <c r="L66"/>
  <c r="D67"/>
  <c r="E67"/>
  <c r="F67"/>
  <c r="G67"/>
  <c r="I67"/>
  <c r="J67"/>
  <c r="K67"/>
  <c r="L67"/>
  <c r="D68"/>
  <c r="E68"/>
  <c r="F68"/>
  <c r="G68"/>
  <c r="I68"/>
  <c r="J68"/>
  <c r="K68"/>
  <c r="L68"/>
  <c r="D69"/>
  <c r="E69"/>
  <c r="F69"/>
  <c r="G69"/>
  <c r="I69"/>
  <c r="J69"/>
  <c r="K69"/>
  <c r="L69"/>
  <c r="D70"/>
  <c r="E70"/>
  <c r="F70"/>
  <c r="G70"/>
  <c r="I70"/>
  <c r="J70"/>
  <c r="K70"/>
  <c r="L70"/>
  <c r="D71"/>
  <c r="E71"/>
  <c r="F71"/>
  <c r="G71"/>
  <c r="I71"/>
  <c r="J71"/>
  <c r="K71"/>
  <c r="L71"/>
  <c r="D72"/>
  <c r="E72"/>
  <c r="F72"/>
  <c r="G72"/>
  <c r="I72"/>
  <c r="J72"/>
  <c r="K72"/>
  <c r="L72"/>
  <c r="D73"/>
  <c r="E73"/>
  <c r="F73"/>
  <c r="G73"/>
  <c r="I73"/>
  <c r="J73"/>
  <c r="K73"/>
  <c r="L73"/>
  <c r="D74"/>
  <c r="E74"/>
  <c r="F74"/>
  <c r="G74"/>
  <c r="I74"/>
  <c r="J74"/>
  <c r="K74"/>
  <c r="L74"/>
  <c r="D75"/>
  <c r="E75"/>
  <c r="F75"/>
  <c r="G75"/>
  <c r="I75"/>
  <c r="J75"/>
  <c r="K75"/>
  <c r="L75"/>
  <c r="D76"/>
  <c r="E76"/>
  <c r="F76"/>
  <c r="G76"/>
  <c r="I76"/>
  <c r="J76"/>
  <c r="K76"/>
  <c r="L76"/>
  <c r="D77"/>
  <c r="E77"/>
  <c r="F77"/>
  <c r="G77"/>
  <c r="I77"/>
  <c r="J77"/>
  <c r="K77"/>
  <c r="L77"/>
  <c r="D78"/>
  <c r="E78"/>
  <c r="F78"/>
  <c r="G78"/>
  <c r="I78"/>
  <c r="J78"/>
  <c r="K78"/>
  <c r="L78"/>
  <c r="D79"/>
  <c r="E79"/>
  <c r="F79"/>
  <c r="G79"/>
  <c r="I79"/>
  <c r="J79"/>
  <c r="K79"/>
  <c r="L79"/>
  <c r="D80"/>
  <c r="E80"/>
  <c r="F80"/>
  <c r="G80"/>
  <c r="I80"/>
  <c r="J80"/>
  <c r="K80"/>
  <c r="L80"/>
  <c r="D81"/>
  <c r="E81"/>
  <c r="F81"/>
  <c r="G81"/>
  <c r="I81"/>
  <c r="J81"/>
  <c r="K81"/>
  <c r="L81"/>
  <c r="D82"/>
  <c r="E82"/>
  <c r="F82"/>
  <c r="G82"/>
  <c r="I82"/>
  <c r="J82"/>
  <c r="K82"/>
  <c r="L82"/>
  <c r="D83"/>
  <c r="E83"/>
  <c r="F83"/>
  <c r="G83"/>
  <c r="I83"/>
  <c r="J83"/>
  <c r="K83"/>
  <c r="L83"/>
  <c r="D84"/>
  <c r="E84"/>
  <c r="F84"/>
  <c r="G84"/>
  <c r="I84"/>
  <c r="J84"/>
  <c r="K84"/>
  <c r="L84"/>
  <c r="D85"/>
  <c r="E85"/>
  <c r="F85"/>
  <c r="G85"/>
  <c r="I85"/>
  <c r="J85"/>
  <c r="K85"/>
  <c r="L85"/>
  <c r="D86"/>
  <c r="E86"/>
  <c r="F86"/>
  <c r="G86"/>
  <c r="I86"/>
  <c r="J86"/>
  <c r="K86"/>
  <c r="L86"/>
  <c r="D87"/>
  <c r="E87"/>
  <c r="F87"/>
  <c r="G87"/>
  <c r="I87"/>
  <c r="J87"/>
  <c r="K87"/>
  <c r="L87"/>
  <c r="D88"/>
  <c r="E88"/>
  <c r="F88"/>
  <c r="G88"/>
  <c r="I88"/>
  <c r="J88"/>
  <c r="K88"/>
  <c r="L88"/>
  <c r="D89"/>
  <c r="E89"/>
  <c r="F89"/>
  <c r="G89"/>
  <c r="I89"/>
  <c r="J89"/>
  <c r="K89"/>
  <c r="L89"/>
  <c r="D90"/>
  <c r="E90"/>
  <c r="F90"/>
  <c r="G90"/>
  <c r="I90"/>
  <c r="J90"/>
  <c r="K90"/>
  <c r="L90"/>
  <c r="D91"/>
  <c r="E91"/>
  <c r="F91"/>
  <c r="G91"/>
  <c r="I91"/>
  <c r="J91"/>
  <c r="K91"/>
  <c r="L91"/>
  <c r="D92"/>
  <c r="E92"/>
  <c r="F92"/>
  <c r="G92"/>
  <c r="I92"/>
  <c r="J92"/>
  <c r="K92"/>
  <c r="L92"/>
  <c r="D93"/>
  <c r="E93"/>
  <c r="F93"/>
  <c r="G93"/>
  <c r="I93"/>
  <c r="J93"/>
  <c r="K93"/>
  <c r="L93"/>
  <c r="D94"/>
  <c r="E94"/>
  <c r="F94"/>
  <c r="G94"/>
  <c r="I94"/>
  <c r="J94"/>
  <c r="K94"/>
  <c r="L94"/>
  <c r="D95"/>
  <c r="E95"/>
  <c r="F95"/>
  <c r="G95"/>
  <c r="I95"/>
  <c r="J95"/>
  <c r="K95"/>
  <c r="L95"/>
  <c r="D96"/>
  <c r="E96"/>
  <c r="F96"/>
  <c r="G96"/>
  <c r="I96"/>
  <c r="J96"/>
  <c r="K96"/>
  <c r="L96"/>
  <c r="D97"/>
  <c r="E97"/>
  <c r="F97"/>
  <c r="G97"/>
  <c r="I97"/>
  <c r="J97"/>
  <c r="K97"/>
  <c r="L97"/>
  <c r="D98"/>
  <c r="E98"/>
  <c r="F98"/>
  <c r="G98"/>
  <c r="I98"/>
  <c r="J98"/>
  <c r="K98"/>
  <c r="L98"/>
  <c r="D99"/>
  <c r="E99"/>
  <c r="F99"/>
  <c r="G99"/>
  <c r="I99"/>
  <c r="J99"/>
  <c r="K99"/>
  <c r="L99"/>
  <c r="D100"/>
  <c r="E100"/>
  <c r="F100"/>
  <c r="G100"/>
  <c r="I100"/>
  <c r="J100"/>
  <c r="K100"/>
  <c r="L100"/>
  <c r="D101"/>
  <c r="E101"/>
  <c r="F101"/>
  <c r="G101"/>
  <c r="I101"/>
  <c r="J101"/>
  <c r="K101"/>
  <c r="L101"/>
  <c r="D102"/>
  <c r="E102"/>
  <c r="F102"/>
  <c r="G102"/>
  <c r="I102"/>
  <c r="J102"/>
  <c r="K102"/>
  <c r="L102"/>
  <c r="D103"/>
  <c r="E103"/>
  <c r="F103"/>
  <c r="G103"/>
  <c r="I103"/>
  <c r="J103"/>
  <c r="K103"/>
  <c r="L103"/>
  <c r="D104"/>
  <c r="E104"/>
  <c r="F104"/>
  <c r="G104"/>
  <c r="I104"/>
  <c r="J104"/>
  <c r="K104"/>
  <c r="L104"/>
  <c r="D105"/>
  <c r="E105"/>
  <c r="F105"/>
  <c r="G105"/>
  <c r="I105"/>
  <c r="J105"/>
  <c r="K105"/>
  <c r="L105"/>
  <c r="D106"/>
  <c r="E106"/>
  <c r="F106"/>
  <c r="G106"/>
  <c r="I106"/>
  <c r="J106"/>
  <c r="K106"/>
  <c r="L106"/>
  <c r="D107"/>
  <c r="E107"/>
  <c r="F107"/>
  <c r="G107"/>
  <c r="I107"/>
  <c r="J107"/>
  <c r="K107"/>
  <c r="L107"/>
  <c r="D108"/>
  <c r="E108"/>
  <c r="F108"/>
  <c r="G108"/>
  <c r="I108"/>
  <c r="J108"/>
  <c r="K108"/>
  <c r="L108"/>
  <c r="D109"/>
  <c r="E109"/>
  <c r="F109"/>
  <c r="G109"/>
  <c r="I109"/>
  <c r="J109"/>
  <c r="K109"/>
  <c r="L109"/>
  <c r="D110"/>
  <c r="E110"/>
  <c r="F110"/>
  <c r="G110"/>
  <c r="I110"/>
  <c r="J110"/>
  <c r="K110"/>
  <c r="L110"/>
  <c r="D111"/>
  <c r="E111"/>
  <c r="F111"/>
  <c r="G111"/>
  <c r="I111"/>
  <c r="J111"/>
  <c r="K111"/>
  <c r="L111"/>
  <c r="D112"/>
  <c r="E112"/>
  <c r="F112"/>
  <c r="G112"/>
  <c r="I112"/>
  <c r="J112"/>
  <c r="K112"/>
  <c r="L112"/>
  <c r="D113"/>
  <c r="E113"/>
  <c r="F113"/>
  <c r="G113"/>
  <c r="I113"/>
  <c r="J113"/>
  <c r="K113"/>
  <c r="L113"/>
  <c r="D114"/>
  <c r="E114"/>
  <c r="F114"/>
  <c r="G114"/>
  <c r="I114"/>
  <c r="J114"/>
  <c r="K114"/>
  <c r="L114"/>
  <c r="D115"/>
  <c r="E115"/>
  <c r="F115"/>
  <c r="G115"/>
  <c r="I115"/>
  <c r="J115"/>
  <c r="K115"/>
  <c r="L115"/>
  <c r="D116"/>
  <c r="E116"/>
  <c r="F116"/>
  <c r="G116"/>
  <c r="I116"/>
  <c r="J116"/>
  <c r="K116"/>
  <c r="L116"/>
  <c r="D117"/>
  <c r="E117"/>
  <c r="F117"/>
  <c r="G117"/>
  <c r="I117"/>
  <c r="J117"/>
  <c r="K117"/>
  <c r="L117"/>
  <c r="D118"/>
  <c r="E118"/>
  <c r="F118"/>
  <c r="G118"/>
  <c r="I118"/>
  <c r="J118"/>
  <c r="K118"/>
  <c r="L118"/>
  <c r="D119"/>
  <c r="E119"/>
  <c r="F119"/>
  <c r="G119"/>
  <c r="I119"/>
  <c r="J119"/>
  <c r="K119"/>
  <c r="L119"/>
  <c r="D120"/>
  <c r="E120"/>
  <c r="F120"/>
  <c r="G120"/>
  <c r="I120"/>
  <c r="J120"/>
  <c r="K120"/>
  <c r="L120"/>
  <c r="D121"/>
  <c r="E121"/>
  <c r="F121"/>
  <c r="G121"/>
  <c r="I121"/>
  <c r="J121"/>
  <c r="K121"/>
  <c r="L121"/>
  <c r="D122"/>
  <c r="E122"/>
  <c r="F122"/>
  <c r="G122"/>
  <c r="I122"/>
  <c r="J122"/>
  <c r="K122"/>
  <c r="L122"/>
  <c r="D123"/>
  <c r="E123"/>
  <c r="F123"/>
  <c r="G123"/>
  <c r="I123"/>
  <c r="J123"/>
  <c r="K123"/>
  <c r="L123"/>
  <c r="D124"/>
  <c r="E124"/>
  <c r="F124"/>
  <c r="G124"/>
  <c r="I124"/>
  <c r="J124"/>
  <c r="K124"/>
  <c r="L124"/>
  <c r="D125"/>
  <c r="E125"/>
  <c r="F125"/>
  <c r="G125"/>
  <c r="I125"/>
  <c r="J125"/>
  <c r="K125"/>
  <c r="L125"/>
  <c r="D126"/>
  <c r="E126"/>
  <c r="F126"/>
  <c r="G126"/>
  <c r="I126"/>
  <c r="J126"/>
  <c r="K126"/>
  <c r="L126"/>
  <c r="D127"/>
  <c r="E127"/>
  <c r="F127"/>
  <c r="G127"/>
  <c r="I127"/>
  <c r="J127"/>
  <c r="K127"/>
  <c r="L127"/>
  <c r="D128"/>
  <c r="E128"/>
  <c r="F128"/>
  <c r="G128"/>
  <c r="I128"/>
  <c r="J128"/>
  <c r="K128"/>
  <c r="L128"/>
  <c r="D129"/>
  <c r="E129"/>
  <c r="F129"/>
  <c r="G129"/>
  <c r="I129"/>
  <c r="J129"/>
  <c r="K129"/>
  <c r="L129"/>
  <c r="D130"/>
  <c r="E130"/>
  <c r="F130"/>
  <c r="G130"/>
  <c r="I130"/>
  <c r="J130"/>
  <c r="K130"/>
  <c r="L130"/>
  <c r="D131"/>
  <c r="E131"/>
  <c r="F131"/>
  <c r="G131"/>
  <c r="I131"/>
  <c r="J131"/>
  <c r="K131"/>
  <c r="L131"/>
  <c r="D132"/>
  <c r="E132"/>
  <c r="F132"/>
  <c r="G132"/>
  <c r="I132"/>
  <c r="J132"/>
  <c r="K132"/>
  <c r="L132"/>
  <c r="D133"/>
  <c r="E133"/>
  <c r="F133"/>
  <c r="G133"/>
  <c r="I133"/>
  <c r="J133"/>
  <c r="K133"/>
  <c r="L133"/>
  <c r="D134"/>
  <c r="E134"/>
  <c r="F134"/>
  <c r="G134"/>
  <c r="I134"/>
  <c r="J134"/>
  <c r="K134"/>
  <c r="L134"/>
  <c r="D135"/>
  <c r="E135"/>
  <c r="F135"/>
  <c r="G135"/>
  <c r="I135"/>
  <c r="J135"/>
  <c r="K135"/>
  <c r="L135"/>
  <c r="D136"/>
  <c r="E136"/>
  <c r="F136"/>
  <c r="G136"/>
  <c r="I136"/>
  <c r="J136"/>
  <c r="K136"/>
  <c r="L136"/>
  <c r="D137"/>
  <c r="E137"/>
  <c r="F137"/>
  <c r="G137"/>
  <c r="I137"/>
  <c r="J137"/>
  <c r="K137"/>
  <c r="L137"/>
  <c r="D138"/>
  <c r="E138"/>
  <c r="F138"/>
  <c r="G138"/>
  <c r="I138"/>
  <c r="J138"/>
  <c r="K138"/>
  <c r="L138"/>
  <c r="D139"/>
  <c r="E139"/>
  <c r="F139"/>
  <c r="G139"/>
  <c r="I139"/>
  <c r="J139"/>
  <c r="K139"/>
  <c r="L139"/>
  <c r="D140"/>
  <c r="E140"/>
  <c r="F140"/>
  <c r="G140"/>
  <c r="I140"/>
  <c r="J140"/>
  <c r="K140"/>
  <c r="L140"/>
  <c r="D141"/>
  <c r="E141"/>
  <c r="F141"/>
  <c r="G141"/>
  <c r="I141"/>
  <c r="J141"/>
  <c r="K141"/>
  <c r="L141"/>
  <c r="D142"/>
  <c r="E142"/>
  <c r="F142"/>
  <c r="G142"/>
  <c r="I142"/>
  <c r="J142"/>
  <c r="K142"/>
  <c r="L142"/>
  <c r="D143"/>
  <c r="E143"/>
  <c r="F143"/>
  <c r="G143"/>
  <c r="I143"/>
  <c r="J143"/>
  <c r="K143"/>
  <c r="L143"/>
  <c r="D144"/>
  <c r="E144"/>
  <c r="F144"/>
  <c r="G144"/>
  <c r="I144"/>
  <c r="J144"/>
  <c r="K144"/>
  <c r="L144"/>
  <c r="D145"/>
  <c r="E145"/>
  <c r="F145"/>
  <c r="G145"/>
  <c r="I145"/>
  <c r="J145"/>
  <c r="K145"/>
  <c r="L145"/>
  <c r="D146"/>
  <c r="E146"/>
  <c r="F146"/>
  <c r="G146"/>
  <c r="I146"/>
  <c r="J146"/>
  <c r="K146"/>
  <c r="L146"/>
  <c r="D147"/>
  <c r="E147"/>
  <c r="F147"/>
  <c r="G147"/>
  <c r="I147"/>
  <c r="J147"/>
  <c r="K147"/>
  <c r="L147"/>
  <c r="D148"/>
  <c r="E148"/>
  <c r="F148"/>
  <c r="G148"/>
  <c r="I148"/>
  <c r="J148"/>
  <c r="K148"/>
  <c r="L148"/>
  <c r="D149"/>
  <c r="E149"/>
  <c r="F149"/>
  <c r="G149"/>
  <c r="I149"/>
  <c r="J149"/>
  <c r="K149"/>
  <c r="L149"/>
  <c r="D150"/>
  <c r="E150"/>
  <c r="F150"/>
  <c r="G150"/>
  <c r="I150"/>
  <c r="J150"/>
  <c r="K150"/>
  <c r="L150"/>
  <c r="V2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U22"/>
  <c r="M18" i="8" s="1"/>
  <c r="U23" i="4"/>
  <c r="M19" i="8" s="1"/>
  <c r="U24" i="4"/>
  <c r="M20" i="8" s="1"/>
  <c r="U25" i="4"/>
  <c r="M21" i="8" s="1"/>
  <c r="U26" i="4"/>
  <c r="M22" i="8" s="1"/>
  <c r="U27" i="4"/>
  <c r="M23" i="8" s="1"/>
  <c r="U28" i="4"/>
  <c r="M24" i="8" s="1"/>
  <c r="U29" i="4"/>
  <c r="M25" i="8" s="1"/>
  <c r="U30" i="4"/>
  <c r="M26" i="8" s="1"/>
  <c r="U31" i="4"/>
  <c r="M27" i="8" s="1"/>
  <c r="U32" i="4"/>
  <c r="M28" i="8" s="1"/>
  <c r="U33" i="4"/>
  <c r="M29" i="8" s="1"/>
  <c r="U34" i="4"/>
  <c r="M30" i="8" s="1"/>
  <c r="U35" i="4"/>
  <c r="M31" i="8" s="1"/>
  <c r="U36" i="4"/>
  <c r="M32" i="8" s="1"/>
  <c r="U37" i="4"/>
  <c r="M33" i="8" s="1"/>
  <c r="U38" i="4"/>
  <c r="M34" i="8" s="1"/>
  <c r="U39" i="4"/>
  <c r="M35" i="8" s="1"/>
  <c r="U40" i="4"/>
  <c r="M36" i="8" s="1"/>
  <c r="U41" i="4"/>
  <c r="M37" i="8" s="1"/>
  <c r="U42" i="4"/>
  <c r="M38" i="8" s="1"/>
  <c r="U43" i="4"/>
  <c r="M39" i="8" s="1"/>
  <c r="U44" i="4"/>
  <c r="M40" i="8" s="1"/>
  <c r="U45" i="4"/>
  <c r="M41" i="8" s="1"/>
  <c r="U46" i="4"/>
  <c r="M42" i="8" s="1"/>
  <c r="U47" i="4"/>
  <c r="M43" i="8" s="1"/>
  <c r="U48" i="4"/>
  <c r="M44" i="8" s="1"/>
  <c r="U49" i="4"/>
  <c r="M45" i="8" s="1"/>
  <c r="U50" i="4"/>
  <c r="M46" i="8" s="1"/>
  <c r="U51" i="4"/>
  <c r="M47" i="8" s="1"/>
  <c r="U52" i="4"/>
  <c r="M48" i="8" s="1"/>
  <c r="U53" i="4"/>
  <c r="M49" i="8" s="1"/>
  <c r="U54" i="4"/>
  <c r="M50" i="8" s="1"/>
  <c r="U55" i="4"/>
  <c r="M51" i="8" s="1"/>
  <c r="U56" i="4"/>
  <c r="M52" i="8" s="1"/>
  <c r="U57" i="4"/>
  <c r="M53" i="8" s="1"/>
  <c r="U58" i="4"/>
  <c r="M54" i="8" s="1"/>
  <c r="U59" i="4"/>
  <c r="M55" i="8" s="1"/>
  <c r="U60" i="4"/>
  <c r="M56" i="8" s="1"/>
  <c r="U61" i="4"/>
  <c r="M57" i="8" s="1"/>
  <c r="U62" i="4"/>
  <c r="M58" i="8" s="1"/>
  <c r="U63" i="4"/>
  <c r="M59" i="8" s="1"/>
  <c r="U64" i="4"/>
  <c r="M60" i="8" s="1"/>
  <c r="U65" i="4"/>
  <c r="M61" i="8" s="1"/>
  <c r="U66" i="4"/>
  <c r="M62" i="8" s="1"/>
  <c r="U67" i="4"/>
  <c r="M63" i="8" s="1"/>
  <c r="U68" i="4"/>
  <c r="M64" i="8" s="1"/>
  <c r="U69" i="4"/>
  <c r="M65" i="8" s="1"/>
  <c r="U70" i="4"/>
  <c r="M66" i="8" s="1"/>
  <c r="U71" i="4"/>
  <c r="M67" i="8" s="1"/>
  <c r="U72" i="4"/>
  <c r="M68" i="8" s="1"/>
  <c r="U73" i="4"/>
  <c r="M69" i="8" s="1"/>
  <c r="U74" i="4"/>
  <c r="M70" i="8" s="1"/>
  <c r="U75" i="4"/>
  <c r="M71" i="8" s="1"/>
  <c r="U76" i="4"/>
  <c r="M72" i="8" s="1"/>
  <c r="U77" i="4"/>
  <c r="M73" i="8" s="1"/>
  <c r="U78" i="4"/>
  <c r="M74" i="8" s="1"/>
  <c r="U79" i="4"/>
  <c r="M75" i="8" s="1"/>
  <c r="U80" i="4"/>
  <c r="M76" i="8" s="1"/>
  <c r="U81" i="4"/>
  <c r="M77" i="8" s="1"/>
  <c r="U82" i="4"/>
  <c r="M78" i="8" s="1"/>
  <c r="U83" i="4"/>
  <c r="M79" i="8" s="1"/>
  <c r="U84" i="4"/>
  <c r="M80" i="8" s="1"/>
  <c r="U85" i="4"/>
  <c r="M81" i="8" s="1"/>
  <c r="U86" i="4"/>
  <c r="M82" i="8" s="1"/>
  <c r="U87" i="4"/>
  <c r="M83" i="8" s="1"/>
  <c r="U88" i="4"/>
  <c r="M84" i="8" s="1"/>
  <c r="U89" i="4"/>
  <c r="M85" i="8" s="1"/>
  <c r="U90" i="4"/>
  <c r="M86" i="8" s="1"/>
  <c r="U91" i="4"/>
  <c r="M87" i="8" s="1"/>
  <c r="U92" i="4"/>
  <c r="M88" i="8" s="1"/>
  <c r="U93" i="4"/>
  <c r="M89" i="8" s="1"/>
  <c r="U94" i="4"/>
  <c r="M90" i="8" s="1"/>
  <c r="U95" i="4"/>
  <c r="M91" i="8" s="1"/>
  <c r="U96" i="4"/>
  <c r="M92" i="8" s="1"/>
  <c r="U97" i="4"/>
  <c r="M93" i="8" s="1"/>
  <c r="U98" i="4"/>
  <c r="M94" i="8" s="1"/>
  <c r="U99" i="4"/>
  <c r="M95" i="8" s="1"/>
  <c r="U100" i="4"/>
  <c r="M96" i="8" s="1"/>
  <c r="U101" i="4"/>
  <c r="M97" i="8" s="1"/>
  <c r="U102" i="4"/>
  <c r="M98" i="8" s="1"/>
  <c r="U103" i="4"/>
  <c r="M99" i="8" s="1"/>
  <c r="U104" i="4"/>
  <c r="M100" i="8" s="1"/>
  <c r="U105" i="4"/>
  <c r="M101" i="8" s="1"/>
  <c r="U106" i="4"/>
  <c r="M102" i="8" s="1"/>
  <c r="U107" i="4"/>
  <c r="M103" i="8" s="1"/>
  <c r="U108" i="4"/>
  <c r="M104" i="8" s="1"/>
  <c r="U109" i="4"/>
  <c r="M105" i="8" s="1"/>
  <c r="U110" i="4"/>
  <c r="M106" i="8" s="1"/>
  <c r="U111" i="4"/>
  <c r="M107" i="8" s="1"/>
  <c r="U112" i="4"/>
  <c r="M108" i="8" s="1"/>
  <c r="U113" i="4"/>
  <c r="M109" i="8" s="1"/>
  <c r="U114" i="4"/>
  <c r="M110" i="8" s="1"/>
  <c r="U115" i="4"/>
  <c r="M111" i="8" s="1"/>
  <c r="U116" i="4"/>
  <c r="M112" i="8" s="1"/>
  <c r="U117" i="4"/>
  <c r="M113" i="8" s="1"/>
  <c r="U118" i="4"/>
  <c r="M114" i="8" s="1"/>
  <c r="U119" i="4"/>
  <c r="M115" i="8" s="1"/>
  <c r="U120" i="4"/>
  <c r="M116" i="8" s="1"/>
  <c r="U121" i="4"/>
  <c r="M117" i="8" s="1"/>
  <c r="U122" i="4"/>
  <c r="M118" i="8" s="1"/>
  <c r="U123" i="4"/>
  <c r="M119" i="8" s="1"/>
  <c r="U124" i="4"/>
  <c r="M120" i="8" s="1"/>
  <c r="U125" i="4"/>
  <c r="M121" i="8" s="1"/>
  <c r="U126" i="4"/>
  <c r="M122" i="8" s="1"/>
  <c r="U127" i="4"/>
  <c r="M123" i="8" s="1"/>
  <c r="U128" i="4"/>
  <c r="M124" i="8" s="1"/>
  <c r="U129" i="4"/>
  <c r="M125" i="8" s="1"/>
  <c r="U130" i="4"/>
  <c r="M126" i="8" s="1"/>
  <c r="U131" i="4"/>
  <c r="M127" i="8" s="1"/>
  <c r="U132" i="4"/>
  <c r="M128" i="8" s="1"/>
  <c r="U133" i="4"/>
  <c r="M129" i="8" s="1"/>
  <c r="U134" i="4"/>
  <c r="M130" i="8" s="1"/>
  <c r="U135" i="4"/>
  <c r="M131" i="8" s="1"/>
  <c r="U136" i="4"/>
  <c r="M132" i="8" s="1"/>
  <c r="U137" i="4"/>
  <c r="M133" i="8" s="1"/>
  <c r="U138" i="4"/>
  <c r="M134" i="8" s="1"/>
  <c r="U139" i="4"/>
  <c r="M135" i="8" s="1"/>
  <c r="U140" i="4"/>
  <c r="M136" i="8" s="1"/>
  <c r="U141" i="4"/>
  <c r="M137" i="8" s="1"/>
  <c r="U142" i="4"/>
  <c r="M138" i="8" s="1"/>
  <c r="U143" i="4"/>
  <c r="M139" i="8" s="1"/>
  <c r="U144" i="4"/>
  <c r="M140" i="8" s="1"/>
  <c r="U145" i="4"/>
  <c r="M141" i="8" s="1"/>
  <c r="U146" i="4"/>
  <c r="M142" i="8" s="1"/>
  <c r="U147" i="4"/>
  <c r="M143" i="8" s="1"/>
  <c r="U148" i="4"/>
  <c r="M144" i="8" s="1"/>
  <c r="U149" i="4"/>
  <c r="M145" i="8" s="1"/>
  <c r="U150" i="4"/>
  <c r="M146" i="8" s="1"/>
  <c r="S22" i="4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Q167" i="1"/>
  <c r="Q166"/>
  <c r="Q165"/>
  <c r="Q164"/>
  <c r="Q163"/>
  <c r="Q159"/>
  <c r="Q158"/>
  <c r="Q156"/>
  <c r="Q161" s="1"/>
  <c r="Q162" s="1"/>
  <c r="Q155"/>
  <c r="U7" i="9" l="1"/>
  <c r="U9"/>
  <c r="U11"/>
  <c r="U13"/>
  <c r="U15"/>
  <c r="U17"/>
  <c r="U19"/>
  <c r="U21"/>
  <c r="Q160" i="1"/>
  <c r="Q157"/>
  <c r="E7" i="9" s="1"/>
  <c r="A1" i="4"/>
  <c r="V1"/>
  <c r="J21" i="9" l="1"/>
  <c r="T17" i="8" s="1"/>
  <c r="N21" i="9"/>
  <c r="F21"/>
  <c r="P17" i="8" s="1"/>
  <c r="M20" i="9"/>
  <c r="W16" i="8" s="1"/>
  <c r="E20" i="9"/>
  <c r="O16" i="8" s="1"/>
  <c r="N19" i="9"/>
  <c r="F19"/>
  <c r="P15" i="8" s="1"/>
  <c r="M18" i="9"/>
  <c r="W14" i="8" s="1"/>
  <c r="E18" i="9"/>
  <c r="O14" i="8" s="1"/>
  <c r="N17" i="9"/>
  <c r="F17"/>
  <c r="P13" i="8" s="1"/>
  <c r="M16" i="9"/>
  <c r="W12" i="8" s="1"/>
  <c r="E16" i="9"/>
  <c r="O12" i="8" s="1"/>
  <c r="N15" i="9"/>
  <c r="F15"/>
  <c r="P11" i="8" s="1"/>
  <c r="M14" i="9"/>
  <c r="W10" i="8" s="1"/>
  <c r="E14" i="9"/>
  <c r="O10" i="8" s="1"/>
  <c r="N13" i="9"/>
  <c r="F13"/>
  <c r="P9" i="8" s="1"/>
  <c r="M12" i="9"/>
  <c r="W8" i="8" s="1"/>
  <c r="E12" i="9"/>
  <c r="O8" i="8" s="1"/>
  <c r="N11" i="9"/>
  <c r="F11"/>
  <c r="P7" i="8" s="1"/>
  <c r="M10" i="9"/>
  <c r="W6" i="8" s="1"/>
  <c r="E10" i="9"/>
  <c r="O6" i="8" s="1"/>
  <c r="N9" i="9"/>
  <c r="F9"/>
  <c r="P5" i="8" s="1"/>
  <c r="M8" i="9"/>
  <c r="W4" i="8" s="1"/>
  <c r="E8" i="9"/>
  <c r="O4" i="8" s="1"/>
  <c r="N7" i="9"/>
  <c r="F7"/>
  <c r="K21"/>
  <c r="U17" i="8" s="1"/>
  <c r="P20" i="9"/>
  <c r="H20"/>
  <c r="R16" i="8" s="1"/>
  <c r="O19" i="9"/>
  <c r="G19"/>
  <c r="Q15" i="8" s="1"/>
  <c r="L18" i="9"/>
  <c r="D18"/>
  <c r="N14" i="8" s="1"/>
  <c r="K17" i="9"/>
  <c r="U13" i="8" s="1"/>
  <c r="P16" i="9"/>
  <c r="H16"/>
  <c r="R12" i="8" s="1"/>
  <c r="O15" i="9"/>
  <c r="G15"/>
  <c r="Q11" i="8" s="1"/>
  <c r="L14" i="9"/>
  <c r="D14"/>
  <c r="N10" i="8" s="1"/>
  <c r="K13" i="9"/>
  <c r="U9" i="8" s="1"/>
  <c r="P12" i="9"/>
  <c r="H12"/>
  <c r="R8" i="8" s="1"/>
  <c r="O11" i="9"/>
  <c r="G11"/>
  <c r="Q7" i="8" s="1"/>
  <c r="L10" i="9"/>
  <c r="V6" i="8" s="1"/>
  <c r="D10" i="9"/>
  <c r="N6" i="8" s="1"/>
  <c r="K9" i="9"/>
  <c r="U5" i="8" s="1"/>
  <c r="P8" i="9"/>
  <c r="H8"/>
  <c r="R4" i="8" s="1"/>
  <c r="O7" i="9"/>
  <c r="G7"/>
  <c r="P21"/>
  <c r="H21"/>
  <c r="R17" i="8" s="1"/>
  <c r="O20" i="9"/>
  <c r="G20"/>
  <c r="Q16" i="8" s="1"/>
  <c r="P19" i="9"/>
  <c r="H19"/>
  <c r="R15" i="8" s="1"/>
  <c r="O18" i="9"/>
  <c r="G18"/>
  <c r="Q14" i="8" s="1"/>
  <c r="P17" i="9"/>
  <c r="H17"/>
  <c r="R13" i="8" s="1"/>
  <c r="O16" i="9"/>
  <c r="G16"/>
  <c r="Q12" i="8" s="1"/>
  <c r="P15" i="9"/>
  <c r="H15"/>
  <c r="R11" i="8" s="1"/>
  <c r="O14" i="9"/>
  <c r="G14"/>
  <c r="Q10" i="8" s="1"/>
  <c r="P13" i="9"/>
  <c r="H13"/>
  <c r="R9" i="8" s="1"/>
  <c r="O12" i="9"/>
  <c r="G12"/>
  <c r="Q8" i="8" s="1"/>
  <c r="P11" i="9"/>
  <c r="H11"/>
  <c r="R7" i="8" s="1"/>
  <c r="O10" i="9"/>
  <c r="G10"/>
  <c r="Q6" i="8" s="1"/>
  <c r="P9" i="9"/>
  <c r="H9"/>
  <c r="R5" i="8" s="1"/>
  <c r="O8" i="9"/>
  <c r="G8"/>
  <c r="Q4" i="8" s="1"/>
  <c r="P7" i="9"/>
  <c r="H7"/>
  <c r="Q21"/>
  <c r="I21"/>
  <c r="S17" i="8" s="1"/>
  <c r="R20" i="9"/>
  <c r="J20"/>
  <c r="T16" i="8" s="1"/>
  <c r="Q19" i="9"/>
  <c r="I19"/>
  <c r="S15" i="8" s="1"/>
  <c r="R18" i="9"/>
  <c r="J18"/>
  <c r="T14" i="8" s="1"/>
  <c r="Q17" i="9"/>
  <c r="I17"/>
  <c r="S13" i="8" s="1"/>
  <c r="R16" i="9"/>
  <c r="J16"/>
  <c r="T12" i="8" s="1"/>
  <c r="Q15" i="9"/>
  <c r="I15"/>
  <c r="S11" i="8" s="1"/>
  <c r="R14" i="9"/>
  <c r="J14"/>
  <c r="T10" i="8" s="1"/>
  <c r="Q13" i="9"/>
  <c r="I13"/>
  <c r="S9" i="8" s="1"/>
  <c r="R12" i="9"/>
  <c r="J12"/>
  <c r="T8" i="8" s="1"/>
  <c r="Q11" i="9"/>
  <c r="I11"/>
  <c r="S7" i="8" s="1"/>
  <c r="R10" i="9"/>
  <c r="J10"/>
  <c r="T6" i="8" s="1"/>
  <c r="Q9" i="9"/>
  <c r="I9"/>
  <c r="S5" i="8" s="1"/>
  <c r="R8" i="9"/>
  <c r="J8"/>
  <c r="T4" i="8" s="1"/>
  <c r="Q7" i="9"/>
  <c r="I7"/>
  <c r="R21"/>
  <c r="Q20"/>
  <c r="I20"/>
  <c r="S16" i="8" s="1"/>
  <c r="R19" i="9"/>
  <c r="J19"/>
  <c r="T15" i="8" s="1"/>
  <c r="Q18" i="9"/>
  <c r="I18"/>
  <c r="S14" i="8" s="1"/>
  <c r="R17" i="9"/>
  <c r="J17"/>
  <c r="T13" i="8" s="1"/>
  <c r="Q16" i="9"/>
  <c r="I16"/>
  <c r="S12" i="8" s="1"/>
  <c r="R15" i="9"/>
  <c r="J15"/>
  <c r="T11" i="8" s="1"/>
  <c r="Q14" i="9"/>
  <c r="I14"/>
  <c r="S10" i="8" s="1"/>
  <c r="R13" i="9"/>
  <c r="J13"/>
  <c r="T9" i="8" s="1"/>
  <c r="Q12" i="9"/>
  <c r="I12"/>
  <c r="S8" i="8" s="1"/>
  <c r="R11" i="9"/>
  <c r="J11"/>
  <c r="T7" i="8" s="1"/>
  <c r="Q10" i="9"/>
  <c r="I10"/>
  <c r="S6" i="8" s="1"/>
  <c r="R9" i="9"/>
  <c r="J9"/>
  <c r="T5" i="8" s="1"/>
  <c r="Q8" i="9"/>
  <c r="I8"/>
  <c r="S4" i="8" s="1"/>
  <c r="R7" i="9"/>
  <c r="J7"/>
  <c r="O21"/>
  <c r="G21"/>
  <c r="Q17" i="8" s="1"/>
  <c r="L20" i="9"/>
  <c r="D20"/>
  <c r="N16" i="8" s="1"/>
  <c r="K19" i="9"/>
  <c r="U15" i="8" s="1"/>
  <c r="P18" i="9"/>
  <c r="H18"/>
  <c r="R14" i="8" s="1"/>
  <c r="O17" i="9"/>
  <c r="G17"/>
  <c r="Q13" i="8" s="1"/>
  <c r="L16" i="9"/>
  <c r="D16"/>
  <c r="N12" i="8" s="1"/>
  <c r="K15" i="9"/>
  <c r="U11" i="8" s="1"/>
  <c r="P14" i="9"/>
  <c r="H14"/>
  <c r="R10" i="8" s="1"/>
  <c r="O13" i="9"/>
  <c r="G13"/>
  <c r="Q9" i="8" s="1"/>
  <c r="L12" i="9"/>
  <c r="D12"/>
  <c r="N8" i="8" s="1"/>
  <c r="K11" i="9"/>
  <c r="U7" i="8" s="1"/>
  <c r="P10" i="9"/>
  <c r="H10"/>
  <c r="R6" i="8" s="1"/>
  <c r="O9" i="9"/>
  <c r="G9"/>
  <c r="Q5" i="8" s="1"/>
  <c r="L8" i="9"/>
  <c r="D8"/>
  <c r="N4" i="8" s="1"/>
  <c r="K7" i="9"/>
  <c r="L21"/>
  <c r="D21"/>
  <c r="N17" i="8" s="1"/>
  <c r="K20" i="9"/>
  <c r="U16" i="8" s="1"/>
  <c r="L19" i="9"/>
  <c r="D19"/>
  <c r="N15" i="8" s="1"/>
  <c r="K18" i="9"/>
  <c r="U14" i="8" s="1"/>
  <c r="L17" i="9"/>
  <c r="D17"/>
  <c r="N13" i="8" s="1"/>
  <c r="K16" i="9"/>
  <c r="U12" i="8" s="1"/>
  <c r="L15" i="9"/>
  <c r="D15"/>
  <c r="N11" i="8" s="1"/>
  <c r="K14" i="9"/>
  <c r="U10" i="8" s="1"/>
  <c r="L13" i="9"/>
  <c r="V9" i="8" s="1"/>
  <c r="D13" i="9"/>
  <c r="N9" i="8" s="1"/>
  <c r="K12" i="9"/>
  <c r="U8" i="8" s="1"/>
  <c r="L11" i="9"/>
  <c r="D11"/>
  <c r="N7" i="8" s="1"/>
  <c r="K10" i="9"/>
  <c r="U6" i="8" s="1"/>
  <c r="L9" i="9"/>
  <c r="D9"/>
  <c r="N5" i="8" s="1"/>
  <c r="K8" i="9"/>
  <c r="U4" i="8" s="1"/>
  <c r="L7" i="9"/>
  <c r="D7"/>
  <c r="M21"/>
  <c r="W17" i="8" s="1"/>
  <c r="E21" i="9"/>
  <c r="O17" i="8" s="1"/>
  <c r="N20" i="9"/>
  <c r="S20" s="1"/>
  <c r="F20"/>
  <c r="P16" i="8" s="1"/>
  <c r="M19" i="9"/>
  <c r="W15" i="8" s="1"/>
  <c r="E19" i="9"/>
  <c r="O15" i="8" s="1"/>
  <c r="N18" i="9"/>
  <c r="S18" s="1"/>
  <c r="F18"/>
  <c r="P14" i="8" s="1"/>
  <c r="M17" i="9"/>
  <c r="W13" i="8" s="1"/>
  <c r="E17" i="9"/>
  <c r="O13" i="8" s="1"/>
  <c r="N16" i="9"/>
  <c r="S16" s="1"/>
  <c r="F16"/>
  <c r="P12" i="8" s="1"/>
  <c r="M15" i="9"/>
  <c r="W11" i="8" s="1"/>
  <c r="E15" i="9"/>
  <c r="O11" i="8" s="1"/>
  <c r="N14" i="9"/>
  <c r="S14" s="1"/>
  <c r="F14"/>
  <c r="P10" i="8" s="1"/>
  <c r="M13" i="9"/>
  <c r="W9" i="8" s="1"/>
  <c r="E13" i="9"/>
  <c r="O9" i="8" s="1"/>
  <c r="N12" i="9"/>
  <c r="S12" s="1"/>
  <c r="F12"/>
  <c r="P8" i="8" s="1"/>
  <c r="M11" i="9"/>
  <c r="W7" i="8" s="1"/>
  <c r="E11" i="9"/>
  <c r="O7" i="8" s="1"/>
  <c r="N10" i="9"/>
  <c r="S10" s="1"/>
  <c r="F10"/>
  <c r="P6" i="8" s="1"/>
  <c r="M9" i="9"/>
  <c r="W5" i="8" s="1"/>
  <c r="E9" i="9"/>
  <c r="O5" i="8" s="1"/>
  <c r="N8" i="9"/>
  <c r="S8" s="1"/>
  <c r="F8"/>
  <c r="P4" i="8" s="1"/>
  <c r="M7" i="9"/>
  <c r="V4" i="4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AN4" s="1"/>
  <c r="AO4" s="1"/>
  <c r="AP4" s="1"/>
  <c r="AQ4" s="1"/>
  <c r="AR4" s="1"/>
  <c r="AS4" s="1"/>
  <c r="AT4" s="1"/>
  <c r="AU4" s="1"/>
  <c r="AV4" s="1"/>
  <c r="AW4" s="1"/>
  <c r="AX4" s="1"/>
  <c r="AY4" s="1"/>
  <c r="AZ4" s="1"/>
  <c r="W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V1" s="1"/>
  <c r="AW1" s="1"/>
  <c r="AX1" s="1"/>
  <c r="AY1" s="1"/>
  <c r="AZ1" s="1"/>
  <c r="V5"/>
  <c r="AB10" i="8"/>
  <c r="AA10"/>
  <c r="Z10"/>
  <c r="Y10"/>
  <c r="X10"/>
  <c r="AB12"/>
  <c r="AA12"/>
  <c r="Z12"/>
  <c r="Y12"/>
  <c r="X12"/>
  <c r="AB4"/>
  <c r="AA4"/>
  <c r="Z4"/>
  <c r="Y4"/>
  <c r="X4"/>
  <c r="AB14"/>
  <c r="AA14"/>
  <c r="Z14"/>
  <c r="Y14"/>
  <c r="X14"/>
  <c r="AB16"/>
  <c r="AA16"/>
  <c r="Z16"/>
  <c r="Y16"/>
  <c r="X16"/>
  <c r="AB8"/>
  <c r="AA8"/>
  <c r="Z8"/>
  <c r="Y8"/>
  <c r="X8"/>
  <c r="V7" l="1"/>
  <c r="V11"/>
  <c r="V15"/>
  <c r="V5"/>
  <c r="V13"/>
  <c r="V17"/>
  <c r="V8"/>
  <c r="V16"/>
  <c r="V14"/>
  <c r="V4"/>
  <c r="V12"/>
  <c r="V10"/>
  <c r="S7" i="9"/>
  <c r="S9"/>
  <c r="S11"/>
  <c r="S13"/>
  <c r="S15"/>
  <c r="S17"/>
  <c r="S19"/>
  <c r="S21"/>
  <c r="W5" i="4"/>
  <c r="X5" i="8"/>
  <c r="Y5"/>
  <c r="Z5"/>
  <c r="AA5"/>
  <c r="AB5"/>
  <c r="X13"/>
  <c r="Y13"/>
  <c r="Z13"/>
  <c r="AA13"/>
  <c r="AB13"/>
  <c r="X17"/>
  <c r="Y17"/>
  <c r="Z17"/>
  <c r="AA17"/>
  <c r="AB17"/>
  <c r="Y3"/>
  <c r="Z3"/>
  <c r="AA3"/>
  <c r="AB3"/>
  <c r="X3"/>
  <c r="X7"/>
  <c r="Y7"/>
  <c r="Z7"/>
  <c r="AA7"/>
  <c r="AB7"/>
  <c r="X11"/>
  <c r="Y11"/>
  <c r="Z11"/>
  <c r="AA11"/>
  <c r="AB11"/>
  <c r="X15"/>
  <c r="Y15"/>
  <c r="Z15"/>
  <c r="AA15"/>
  <c r="AB15"/>
  <c r="X9"/>
  <c r="Y9"/>
  <c r="Z9"/>
  <c r="AA9"/>
  <c r="AB9"/>
  <c r="X5" i="4" l="1"/>
  <c r="Y5" l="1"/>
  <c r="Z5" l="1"/>
  <c r="AA5" s="1"/>
  <c r="AB5" l="1"/>
  <c r="AC5" l="1"/>
  <c r="AD5" l="1"/>
  <c r="AE5" l="1"/>
  <c r="AF5" l="1"/>
  <c r="AG5" l="1"/>
  <c r="AH5" l="1"/>
  <c r="AI5" l="1"/>
  <c r="AJ5" l="1"/>
  <c r="AK5" l="1"/>
  <c r="AL5" l="1"/>
  <c r="AM5" l="1"/>
  <c r="AN5" l="1"/>
  <c r="AO5" l="1"/>
  <c r="AP5" l="1"/>
  <c r="AQ5" l="1"/>
  <c r="AR5" l="1"/>
  <c r="AS5" l="1"/>
  <c r="AT5" l="1"/>
  <c r="AU5" l="1"/>
  <c r="AV5" l="1"/>
  <c r="AW5" l="1"/>
  <c r="AX5" l="1"/>
  <c r="AY5" l="1"/>
  <c r="AZ5" l="1"/>
  <c r="M10" l="1"/>
  <c r="M11"/>
  <c r="M14"/>
  <c r="M18"/>
  <c r="M12"/>
  <c r="M21"/>
  <c r="M19"/>
  <c r="M13"/>
  <c r="M20"/>
  <c r="M7"/>
  <c r="W3" i="8" s="1"/>
  <c r="M15" i="4"/>
  <c r="M8"/>
  <c r="M16"/>
  <c r="M17"/>
  <c r="M9"/>
  <c r="H7"/>
  <c r="R3" i="8" s="1"/>
  <c r="H18" i="4"/>
  <c r="H19"/>
  <c r="H11"/>
  <c r="H8"/>
  <c r="H9"/>
  <c r="H14"/>
  <c r="H21"/>
  <c r="H13"/>
  <c r="H17"/>
  <c r="H20"/>
  <c r="H12"/>
  <c r="H16"/>
  <c r="H10"/>
  <c r="H15"/>
  <c r="J8"/>
  <c r="F8"/>
  <c r="L11"/>
  <c r="F18"/>
  <c r="E10"/>
  <c r="I16"/>
  <c r="L14"/>
  <c r="F21"/>
  <c r="E13"/>
  <c r="I19"/>
  <c r="L21"/>
  <c r="K13"/>
  <c r="E20"/>
  <c r="D12"/>
  <c r="G10"/>
  <c r="K16"/>
  <c r="D9"/>
  <c r="F14"/>
  <c r="J20"/>
  <c r="I12"/>
  <c r="L10"/>
  <c r="F17"/>
  <c r="E9"/>
  <c r="I15"/>
  <c r="L7"/>
  <c r="V3" i="8" s="1"/>
  <c r="J14" i="4"/>
  <c r="D21"/>
  <c r="G19"/>
  <c r="F11"/>
  <c r="J17"/>
  <c r="I9"/>
  <c r="F10"/>
  <c r="J16"/>
  <c r="I8"/>
  <c r="G21"/>
  <c r="F13"/>
  <c r="J19"/>
  <c r="I11"/>
  <c r="J10"/>
  <c r="D17"/>
  <c r="G15"/>
  <c r="K21"/>
  <c r="J13"/>
  <c r="D20"/>
  <c r="G18"/>
  <c r="L15"/>
  <c r="I7"/>
  <c r="S3" i="8" s="1"/>
  <c r="E14" i="4"/>
  <c r="I20"/>
  <c r="L18"/>
  <c r="K10"/>
  <c r="E17"/>
  <c r="L9"/>
  <c r="F16"/>
  <c r="E8"/>
  <c r="I14"/>
  <c r="L12"/>
  <c r="F19"/>
  <c r="E11"/>
  <c r="D15"/>
  <c r="G13"/>
  <c r="K19"/>
  <c r="J11"/>
  <c r="D18"/>
  <c r="G16"/>
  <c r="F12"/>
  <c r="J18"/>
  <c r="I10"/>
  <c r="L8"/>
  <c r="F15"/>
  <c r="J21"/>
  <c r="I13"/>
  <c r="D11"/>
  <c r="G9"/>
  <c r="K15"/>
  <c r="J7"/>
  <c r="T3" i="8" s="1"/>
  <c r="D14" i="4"/>
  <c r="G12"/>
  <c r="K18"/>
  <c r="L17"/>
  <c r="K9"/>
  <c r="E16"/>
  <c r="D8"/>
  <c r="L20"/>
  <c r="K12"/>
  <c r="L19"/>
  <c r="K11"/>
  <c r="E18"/>
  <c r="D10"/>
  <c r="G8"/>
  <c r="K14"/>
  <c r="E21"/>
  <c r="L13"/>
  <c r="F20"/>
  <c r="E12"/>
  <c r="I18"/>
  <c r="L16"/>
  <c r="K8"/>
  <c r="E15"/>
  <c r="I21"/>
  <c r="J12"/>
  <c r="D19"/>
  <c r="G17"/>
  <c r="F9"/>
  <c r="J15"/>
  <c r="K7"/>
  <c r="U3" i="8" s="1"/>
  <c r="G20" i="4"/>
  <c r="D13"/>
  <c r="G11"/>
  <c r="K17"/>
  <c r="J9"/>
  <c r="D16"/>
  <c r="G14"/>
  <c r="K20"/>
  <c r="E19"/>
  <c r="I17"/>
  <c r="D7"/>
  <c r="N3" i="8" s="1"/>
  <c r="G7" i="4"/>
  <c r="Q3" i="8" s="1"/>
  <c r="E7" i="4"/>
  <c r="O3" i="8" s="1"/>
  <c r="F7" i="4"/>
  <c r="P3" i="8" s="1"/>
  <c r="O13" i="4"/>
  <c r="O12"/>
  <c r="O19"/>
  <c r="P8"/>
  <c r="P9"/>
  <c r="P10"/>
  <c r="P15"/>
  <c r="P20"/>
  <c r="P21"/>
  <c r="N11"/>
  <c r="N10"/>
  <c r="N17"/>
  <c r="N12"/>
  <c r="N7"/>
  <c r="O10"/>
  <c r="P12"/>
  <c r="P13"/>
  <c r="P14"/>
  <c r="P19"/>
  <c r="N9"/>
  <c r="P7"/>
  <c r="N15"/>
  <c r="N14"/>
  <c r="N21"/>
  <c r="N16"/>
  <c r="R11"/>
  <c r="R12"/>
  <c r="R17"/>
  <c r="R7"/>
  <c r="N13"/>
  <c r="N8"/>
  <c r="N19"/>
  <c r="N18"/>
  <c r="R9"/>
  <c r="N20"/>
  <c r="R15"/>
  <c r="R16"/>
  <c r="R21"/>
  <c r="R18"/>
  <c r="O11"/>
  <c r="O14"/>
  <c r="O17"/>
  <c r="O16"/>
  <c r="O7"/>
  <c r="R8"/>
  <c r="R13"/>
  <c r="R10"/>
  <c r="R19"/>
  <c r="R20"/>
  <c r="O9"/>
  <c r="O8"/>
  <c r="O15"/>
  <c r="O18"/>
  <c r="O21"/>
  <c r="O20"/>
  <c r="P11"/>
  <c r="P16"/>
  <c r="P17"/>
  <c r="P18"/>
  <c r="R14"/>
  <c r="Q11"/>
  <c r="Q15"/>
  <c r="S15" s="1"/>
  <c r="Q19"/>
  <c r="Q8"/>
  <c r="Q12"/>
  <c r="Q16"/>
  <c r="Q20"/>
  <c r="Q9"/>
  <c r="Q13"/>
  <c r="Q17"/>
  <c r="Q21"/>
  <c r="Q10"/>
  <c r="Q14"/>
  <c r="Q18"/>
  <c r="U14"/>
  <c r="M10" i="8" s="1"/>
  <c r="U16" i="4"/>
  <c r="M12" i="8" s="1"/>
  <c r="U15" i="4"/>
  <c r="M11" i="8" s="1"/>
  <c r="U17" i="4"/>
  <c r="M13" i="8" s="1"/>
  <c r="U9" i="4"/>
  <c r="M5" i="8" s="1"/>
  <c r="U19" i="4"/>
  <c r="M15" i="8" s="1"/>
  <c r="U21" i="4"/>
  <c r="M17" i="8" s="1"/>
  <c r="U12" i="4"/>
  <c r="M8" i="8" s="1"/>
  <c r="Q7" i="4"/>
  <c r="U18"/>
  <c r="M14" i="8" s="1"/>
  <c r="U20" i="4"/>
  <c r="M16" i="8" s="1"/>
  <c r="U7" i="4"/>
  <c r="M3" i="8" s="1"/>
  <c r="U8" i="4"/>
  <c r="M4" i="8" s="1"/>
  <c r="U11" i="4"/>
  <c r="M7" i="8" s="1"/>
  <c r="U13" i="4"/>
  <c r="M9" i="8" s="1"/>
  <c r="U10" i="4"/>
  <c r="M6" i="8" s="1"/>
  <c r="S12" i="4" l="1"/>
  <c r="S7"/>
  <c r="S17"/>
  <c r="S10"/>
  <c r="S21"/>
  <c r="S13"/>
  <c r="S18"/>
  <c r="S14"/>
  <c r="S11"/>
  <c r="S8"/>
  <c r="S20"/>
  <c r="S19"/>
  <c r="S16"/>
  <c r="S9"/>
  <c r="X6" i="8"/>
  <c r="Y6"/>
  <c r="Z6"/>
  <c r="AA6"/>
  <c r="AB6"/>
</calcChain>
</file>

<file path=xl/sharedStrings.xml><?xml version="1.0" encoding="utf-8"?>
<sst xmlns="http://schemas.openxmlformats.org/spreadsheetml/2006/main" count="336" uniqueCount="127">
  <si>
    <t>Grade</t>
  </si>
  <si>
    <t>Noms</t>
  </si>
  <si>
    <t>Prénoms</t>
  </si>
  <si>
    <t>Peloton</t>
  </si>
  <si>
    <t>PERMISSIONS</t>
  </si>
  <si>
    <t>A-2</t>
  </si>
  <si>
    <t>A-1</t>
  </si>
  <si>
    <t>A</t>
  </si>
  <si>
    <t>PAF</t>
  </si>
  <si>
    <t>EIG</t>
  </si>
  <si>
    <t>SEMAINE</t>
  </si>
  <si>
    <t>CODE</t>
  </si>
  <si>
    <t>COULEUR</t>
  </si>
  <si>
    <t>Légende</t>
  </si>
  <si>
    <t>Poste de filtrage</t>
  </si>
  <si>
    <t>Element d'intervention</t>
  </si>
  <si>
    <t>PATC</t>
  </si>
  <si>
    <t>PLD</t>
  </si>
  <si>
    <t>CN</t>
  </si>
  <si>
    <t>Congé naissance</t>
  </si>
  <si>
    <t>Permission</t>
  </si>
  <si>
    <t>Congé maladie</t>
  </si>
  <si>
    <t>TRN</t>
  </si>
  <si>
    <t>Terrain</t>
  </si>
  <si>
    <t>MSN</t>
  </si>
  <si>
    <t>Mission</t>
  </si>
  <si>
    <t>STG</t>
  </si>
  <si>
    <t>Stage</t>
  </si>
  <si>
    <t>OPERATIONNEL</t>
  </si>
  <si>
    <t>MOIS</t>
  </si>
  <si>
    <t>PTN</t>
  </si>
  <si>
    <t>SEM</t>
  </si>
  <si>
    <t>VEN</t>
  </si>
  <si>
    <t>SAM</t>
  </si>
  <si>
    <t>FER</t>
  </si>
  <si>
    <t>LUN</t>
  </si>
  <si>
    <t>JOURS</t>
  </si>
  <si>
    <t>GRADE</t>
  </si>
  <si>
    <t>NOMS</t>
  </si>
  <si>
    <t>PCL</t>
  </si>
  <si>
    <t>2PTN</t>
  </si>
  <si>
    <t>1PTN</t>
  </si>
  <si>
    <t>4PTN</t>
  </si>
  <si>
    <t>3PTN</t>
  </si>
  <si>
    <t>SERVICES PAF</t>
  </si>
  <si>
    <t>VENDREDI</t>
  </si>
  <si>
    <t>SAMEDI</t>
  </si>
  <si>
    <t>DIMANCHE</t>
  </si>
  <si>
    <t>LUNDI</t>
  </si>
  <si>
    <t>SERVICES EIG</t>
  </si>
  <si>
    <t>ABSENCES</t>
  </si>
  <si>
    <t>JOURS FERIES</t>
  </si>
  <si>
    <t>PCP</t>
  </si>
  <si>
    <t>Vide</t>
  </si>
  <si>
    <t>Semaine</t>
  </si>
  <si>
    <t>JANVIER</t>
  </si>
  <si>
    <t>pcl</t>
  </si>
  <si>
    <t>1er ptn</t>
  </si>
  <si>
    <t>2éme ptn</t>
  </si>
  <si>
    <t>3éme ptn</t>
  </si>
  <si>
    <t>4éme ptn</t>
  </si>
  <si>
    <t>Semaine 02</t>
  </si>
  <si>
    <t>Semaine 03</t>
  </si>
  <si>
    <t>Semaine 04</t>
  </si>
  <si>
    <t>Semaine 05</t>
  </si>
  <si>
    <t>Semaine 01</t>
  </si>
  <si>
    <t>Semaine 52</t>
  </si>
  <si>
    <t>ESC</t>
  </si>
  <si>
    <t>Cne</t>
  </si>
  <si>
    <t>Ltn</t>
  </si>
  <si>
    <t>S/Ltn</t>
  </si>
  <si>
    <t>Mjr</t>
  </si>
  <si>
    <t>Adc</t>
  </si>
  <si>
    <t>Adj</t>
  </si>
  <si>
    <t>Sch</t>
  </si>
  <si>
    <t>Sgt</t>
  </si>
  <si>
    <t>Cch</t>
  </si>
  <si>
    <t>Cpl</t>
  </si>
  <si>
    <t>1°cl</t>
  </si>
  <si>
    <t>Mrs</t>
  </si>
  <si>
    <t>BIGOT</t>
  </si>
  <si>
    <t>MARTIN du THEIL</t>
  </si>
  <si>
    <t>BONNEL</t>
  </si>
  <si>
    <t>SAMOYAU</t>
  </si>
  <si>
    <t>LOQUET</t>
  </si>
  <si>
    <t>MISTOIHI</t>
  </si>
  <si>
    <t>DIJOUX</t>
  </si>
  <si>
    <t>COURTECUISSE</t>
  </si>
  <si>
    <t>ROSIL</t>
  </si>
  <si>
    <t>BECQUIGNON</t>
  </si>
  <si>
    <t>LOPEZ</t>
  </si>
  <si>
    <t>MONTIEGE</t>
  </si>
  <si>
    <t>N'DIAYE</t>
  </si>
  <si>
    <t>RIVET</t>
  </si>
  <si>
    <t>HADRY</t>
  </si>
  <si>
    <t>OP</t>
  </si>
  <si>
    <t>SOP</t>
  </si>
  <si>
    <t>TOTAL</t>
  </si>
  <si>
    <t>JRC</t>
  </si>
  <si>
    <t>Santé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</si>
  <si>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</si>
  <si>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</si>
  <si>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</si>
  <si>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</si>
  <si>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</si>
  <si>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</si>
  <si>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</si>
  <si>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</si>
  <si>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</si>
  <si>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</si>
  <si>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</si>
  <si>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</si>
  <si>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</si>
  <si>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DIM/FER</t>
  </si>
  <si>
    <t>Liste des Feuilles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</si>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</sst>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3">
    <numFmt numFmtId="164" formatCode="dddd"/>
    <numFmt numFmtId="165" formatCode="d/m;@"/>
    <numFmt numFmtId="166" formatCode="[=0]&quot;&quot;;General"/>
  </numFmts>
  <fonts count="25">
    <font>
      <sz val="11"/>
      <color theme="1"/>
      <name val="Calibri"/>
      <family val="2"/>
      <scheme val="minor"/>
    </font>
    <font>
      <sz val="9"/>
      <color indexed="8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9"/>
      <color indexed="12"/>
      <name val="Times New Roman"/>
      <family val="1"/>
    </font>
    <font>
      <b/>
      <sz val="9"/>
      <color indexed="17"/>
      <name val="Times New Roman"/>
      <family val="1"/>
    </font>
    <font>
      <b/>
      <sz val="9"/>
      <color indexed="10"/>
      <name val="Times New Roman"/>
      <family val="1"/>
    </font>
    <font>
      <b/>
      <sz val="9"/>
      <color indexed="19"/>
      <name val="Times New Roman"/>
      <family val="1"/>
    </font>
    <font>
      <b/>
      <sz val="9"/>
      <color indexed="17"/>
      <name val="Times New Roman"/>
      <family val="1"/>
    </font>
    <font>
      <b/>
      <sz val="9"/>
      <color indexed="57"/>
      <name val="Times New Roman"/>
      <family val="1"/>
    </font>
    <font>
      <sz val="9"/>
      <color indexed="9"/>
      <name val="Times New Roman"/>
      <family val="1"/>
    </font>
    <font>
      <sz val="8"/>
      <color indexed="8"/>
      <name val="Times New Roman"/>
      <family val="1"/>
    </font>
    <font>
      <sz val="8"/>
      <name val="Calibri"/>
      <family val="2"/>
    </font>
    <font>
      <u/>
      <sz val="11"/>
      <color indexed="12"/>
      <name val="Calibri"/>
      <family val="2"/>
    </font>
    <font>
      <b/>
      <u/>
      <sz val="9"/>
      <color rgb="FFFF0000"/>
      <name val="Times New Roman"/>
      <family val="1"/>
    </font>
    <font>
      <b/>
      <u/>
      <sz val="9"/>
      <color theme="2" tint="-0.499984740745262"/>
      <name val="Times New Roman"/>
      <family val="1"/>
    </font>
    <font>
      <b/>
      <u/>
      <sz val="9"/>
      <color rgb="FF008000"/>
      <name val="Times New Roman"/>
      <family val="1"/>
    </font>
    <font>
      <b/>
      <u/>
      <sz val="9"/>
      <name val="Times New Roman"/>
      <family val="1"/>
    </font>
    <font>
      <b/>
      <u/>
      <sz val="9"/>
      <color theme="3"/>
      <name val="Times New Roman"/>
      <family val="1"/>
    </font>
    <font>
      <b/>
      <sz val="9"/>
      <color rgb="FFFF0000"/>
      <name val="Times New Roman"/>
      <family val="1"/>
    </font>
    <font>
      <b/>
      <sz val="9"/>
      <color theme="2" tint="-0.499984740745262"/>
      <name val="Times New Roman"/>
      <family val="1"/>
    </font>
    <font>
      <b/>
      <sz val="9"/>
      <color rgb="FF008000"/>
      <name val="Times New Roman"/>
      <family val="1"/>
    </font>
    <font>
      <b/>
      <sz val="9"/>
      <color theme="3"/>
      <name val="Times New Roman"/>
      <family val="1"/>
    </font>
    <font>
      <sz val="10"/>
      <name val="Arial"/>
      <family val="2"/>
    </font>
    <font>
      <b/>
      <u/>
      <sz val="7"/>
      <color rgb="FFFF0000"/>
      <name val="Times New Roman"/>
      <family val="1"/>
    </font>
  </fonts>
  <fills count="25">
    <fill>
      <patternFill patternType="none"/>
    </fill>
    <fill>
      <patternFill patternType="gray125"/>
    </fill>
    <fill>
      <patternFill patternType="gray0625"/>
    </fill>
    <fill>
      <patternFill patternType="solid">
        <fgColor indexed="10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gray0625">
        <bgColor theme="6" tint="0.79998168889431442"/>
      </patternFill>
    </fill>
    <fill>
      <patternFill patternType="gray0625">
        <bgColor theme="8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00800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3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19" xfId="0" applyFont="1" applyFill="1" applyBorder="1" applyAlignment="1">
      <alignment vertical="center"/>
    </xf>
    <xf numFmtId="0" fontId="2" fillId="0" borderId="16" xfId="0" applyFont="1" applyFill="1" applyBorder="1" applyAlignment="1">
      <alignment vertical="center"/>
    </xf>
    <xf numFmtId="0" fontId="5" fillId="0" borderId="15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0" xfId="0" applyFont="1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/>
    <xf numFmtId="0" fontId="1" fillId="3" borderId="1" xfId="0" applyFont="1" applyFill="1" applyBorder="1"/>
    <xf numFmtId="0" fontId="1" fillId="4" borderId="1" xfId="0" applyFont="1" applyFill="1" applyBorder="1"/>
    <xf numFmtId="0" fontId="1" fillId="5" borderId="1" xfId="0" applyFont="1" applyFill="1" applyBorder="1"/>
    <xf numFmtId="0" fontId="1" fillId="6" borderId="1" xfId="0" applyFont="1" applyFill="1" applyBorder="1"/>
    <xf numFmtId="0" fontId="1" fillId="7" borderId="1" xfId="0" applyFont="1" applyFill="1" applyBorder="1"/>
    <xf numFmtId="0" fontId="1" fillId="8" borderId="1" xfId="0" applyFont="1" applyFill="1" applyBorder="1"/>
    <xf numFmtId="0" fontId="1" fillId="9" borderId="1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10" borderId="1" xfId="0" applyFont="1" applyFill="1" applyBorder="1"/>
    <xf numFmtId="0" fontId="1" fillId="10" borderId="1" xfId="0" applyFont="1" applyFill="1" applyBorder="1" applyAlignment="1">
      <alignment horizontal="center" vertical="center"/>
    </xf>
    <xf numFmtId="0" fontId="2" fillId="11" borderId="1" xfId="0" applyFont="1" applyFill="1" applyBorder="1"/>
    <xf numFmtId="0" fontId="1" fillId="11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2" borderId="1" xfId="0" applyFont="1" applyFill="1" applyBorder="1"/>
    <xf numFmtId="0" fontId="1" fillId="12" borderId="1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0" borderId="1" xfId="0" applyFont="1" applyBorder="1"/>
    <xf numFmtId="0" fontId="11" fillId="0" borderId="0" xfId="0" applyFont="1"/>
    <xf numFmtId="0" fontId="11" fillId="0" borderId="0" xfId="0" applyFont="1" applyAlignment="1">
      <alignment horizontal="right"/>
    </xf>
    <xf numFmtId="0" fontId="11" fillId="0" borderId="0" xfId="0" applyFont="1" applyBorder="1"/>
    <xf numFmtId="16" fontId="2" fillId="0" borderId="29" xfId="0" applyNumberFormat="1" applyFont="1" applyFill="1" applyBorder="1" applyAlignment="1">
      <alignment horizontal="left" vertical="center"/>
    </xf>
    <xf numFmtId="16" fontId="2" fillId="0" borderId="30" xfId="0" applyNumberFormat="1" applyFont="1" applyFill="1" applyBorder="1" applyAlignment="1">
      <alignment horizontal="left" vertical="center"/>
    </xf>
    <xf numFmtId="0" fontId="13" fillId="0" borderId="1" xfId="1" applyBorder="1" applyAlignment="1" applyProtection="1">
      <alignment horizontal="center" vertical="center"/>
    </xf>
    <xf numFmtId="0" fontId="2" fillId="0" borderId="19" xfId="0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>
      <alignment horizontal="centerContinuous" vertical="center"/>
    </xf>
    <xf numFmtId="0" fontId="2" fillId="0" borderId="7" xfId="0" applyFont="1" applyFill="1" applyBorder="1" applyAlignment="1">
      <alignment horizontal="centerContinuous" vertical="center"/>
    </xf>
    <xf numFmtId="0" fontId="2" fillId="0" borderId="26" xfId="0" applyFont="1" applyFill="1" applyBorder="1" applyAlignment="1">
      <alignment horizontal="centerContinuous" vertical="center"/>
    </xf>
    <xf numFmtId="0" fontId="2" fillId="0" borderId="33" xfId="0" applyFont="1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left" vertical="center"/>
    </xf>
    <xf numFmtId="164" fontId="2" fillId="0" borderId="10" xfId="0" applyNumberFormat="1" applyFont="1" applyFill="1" applyBorder="1" applyAlignment="1">
      <alignment horizontal="left" vertical="center"/>
    </xf>
    <xf numFmtId="164" fontId="2" fillId="0" borderId="14" xfId="0" applyNumberFormat="1" applyFont="1" applyFill="1" applyBorder="1" applyAlignment="1">
      <alignment horizontal="left" vertical="center"/>
    </xf>
    <xf numFmtId="16" fontId="2" fillId="0" borderId="20" xfId="0" applyNumberFormat="1" applyFont="1" applyFill="1" applyBorder="1" applyAlignment="1">
      <alignment horizontal="left" vertical="center"/>
    </xf>
    <xf numFmtId="16" fontId="2" fillId="0" borderId="23" xfId="0" applyNumberFormat="1" applyFont="1" applyFill="1" applyBorder="1" applyAlignment="1">
      <alignment horizontal="left" vertical="center"/>
    </xf>
    <xf numFmtId="16" fontId="2" fillId="0" borderId="25" xfId="0" applyNumberFormat="1" applyFont="1" applyFill="1" applyBorder="1" applyAlignment="1">
      <alignment horizontal="left" vertical="center"/>
    </xf>
    <xf numFmtId="0" fontId="2" fillId="14" borderId="1" xfId="0" applyFont="1" applyFill="1" applyBorder="1" applyAlignment="1">
      <alignment horizontal="center" vertical="center"/>
    </xf>
    <xf numFmtId="0" fontId="2" fillId="14" borderId="16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vertical="center"/>
    </xf>
    <xf numFmtId="0" fontId="1" fillId="0" borderId="16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>
      <alignment horizontal="centerContinuous" vertical="center"/>
    </xf>
    <xf numFmtId="0" fontId="2" fillId="0" borderId="8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vertical="center"/>
    </xf>
    <xf numFmtId="0" fontId="2" fillId="0" borderId="22" xfId="0" applyFont="1" applyFill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2" fillId="14" borderId="9" xfId="0" applyFont="1" applyFill="1" applyBorder="1" applyAlignment="1">
      <alignment horizontal="center" vertical="center"/>
    </xf>
    <xf numFmtId="0" fontId="2" fillId="14" borderId="16" xfId="0" applyFont="1" applyFill="1" applyBorder="1" applyAlignment="1">
      <alignment vertical="center"/>
    </xf>
    <xf numFmtId="0" fontId="1" fillId="15" borderId="1" xfId="0" applyFont="1" applyFill="1" applyBorder="1" applyAlignment="1">
      <alignment horizontal="center" vertical="center"/>
    </xf>
    <xf numFmtId="0" fontId="1" fillId="15" borderId="1" xfId="0" applyFont="1" applyFill="1" applyBorder="1"/>
    <xf numFmtId="0" fontId="1" fillId="15" borderId="1" xfId="0" applyFont="1" applyFill="1" applyBorder="1" applyAlignment="1">
      <alignment horizontal="center"/>
    </xf>
    <xf numFmtId="0" fontId="2" fillId="14" borderId="10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19" fillId="0" borderId="1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20" fillId="0" borderId="19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3" fillId="16" borderId="2" xfId="0" applyFont="1" applyFill="1" applyBorder="1" applyAlignment="1">
      <alignment horizontal="center" vertical="center"/>
    </xf>
    <xf numFmtId="0" fontId="2" fillId="14" borderId="14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vertical="center"/>
    </xf>
    <xf numFmtId="14" fontId="23" fillId="0" borderId="0" xfId="0" applyNumberFormat="1" applyFont="1" applyBorder="1" applyAlignment="1">
      <alignment horizontal="left" vertical="center"/>
    </xf>
    <xf numFmtId="165" fontId="23" fillId="12" borderId="42" xfId="0" applyNumberFormat="1" applyFont="1" applyFill="1" applyBorder="1" applyAlignment="1">
      <alignment vertical="center"/>
    </xf>
    <xf numFmtId="0" fontId="11" fillId="0" borderId="43" xfId="0" applyFont="1" applyBorder="1"/>
    <xf numFmtId="165" fontId="23" fillId="12" borderId="33" xfId="0" applyNumberFormat="1" applyFont="1" applyFill="1" applyBorder="1" applyAlignment="1">
      <alignment vertical="center"/>
    </xf>
    <xf numFmtId="0" fontId="23" fillId="0" borderId="34" xfId="0" applyFont="1" applyBorder="1" applyAlignment="1">
      <alignment horizontal="left" vertical="center"/>
    </xf>
    <xf numFmtId="0" fontId="11" fillId="0" borderId="35" xfId="0" applyFont="1" applyBorder="1"/>
    <xf numFmtId="0" fontId="2" fillId="0" borderId="12" xfId="0" applyFont="1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0" fontId="2" fillId="14" borderId="19" xfId="0" applyFont="1" applyFill="1" applyBorder="1" applyAlignment="1">
      <alignment horizontal="center" vertical="center"/>
    </xf>
    <xf numFmtId="0" fontId="1" fillId="14" borderId="16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4" borderId="19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0" fontId="3" fillId="17" borderId="9" xfId="0" applyFont="1" applyFill="1" applyBorder="1" applyAlignment="1">
      <alignment horizontal="center" vertical="center"/>
    </xf>
    <xf numFmtId="0" fontId="22" fillId="17" borderId="10" xfId="0" applyFont="1" applyFill="1" applyBorder="1" applyAlignment="1">
      <alignment horizontal="center" vertical="center"/>
    </xf>
    <xf numFmtId="0" fontId="21" fillId="17" borderId="10" xfId="0" applyFont="1" applyFill="1" applyBorder="1" applyAlignment="1">
      <alignment horizontal="center" vertical="center"/>
    </xf>
    <xf numFmtId="0" fontId="19" fillId="17" borderId="10" xfId="0" applyFont="1" applyFill="1" applyBorder="1" applyAlignment="1">
      <alignment horizontal="center" vertical="center"/>
    </xf>
    <xf numFmtId="0" fontId="21" fillId="17" borderId="14" xfId="0" applyFont="1" applyFill="1" applyBorder="1" applyAlignment="1">
      <alignment horizontal="center" vertical="center"/>
    </xf>
    <xf numFmtId="0" fontId="3" fillId="17" borderId="16" xfId="0" applyFont="1" applyFill="1" applyBorder="1" applyAlignment="1">
      <alignment horizontal="center" vertical="center"/>
    </xf>
    <xf numFmtId="0" fontId="22" fillId="17" borderId="1" xfId="0" applyFont="1" applyFill="1" applyBorder="1" applyAlignment="1">
      <alignment horizontal="center" vertical="center"/>
    </xf>
    <xf numFmtId="0" fontId="21" fillId="17" borderId="1" xfId="0" applyFont="1" applyFill="1" applyBorder="1" applyAlignment="1">
      <alignment horizontal="center" vertical="center"/>
    </xf>
    <xf numFmtId="0" fontId="19" fillId="17" borderId="1" xfId="0" applyFont="1" applyFill="1" applyBorder="1" applyAlignment="1">
      <alignment horizontal="center" vertical="center"/>
    </xf>
    <xf numFmtId="0" fontId="21" fillId="17" borderId="19" xfId="0" applyFont="1" applyFill="1" applyBorder="1" applyAlignment="1">
      <alignment horizontal="center" vertical="center"/>
    </xf>
    <xf numFmtId="0" fontId="3" fillId="17" borderId="20" xfId="0" applyFont="1" applyFill="1" applyBorder="1" applyAlignment="1">
      <alignment horizontal="center" vertical="center"/>
    </xf>
    <xf numFmtId="0" fontId="22" fillId="17" borderId="23" xfId="0" applyFont="1" applyFill="1" applyBorder="1" applyAlignment="1">
      <alignment horizontal="center" vertical="center"/>
    </xf>
    <xf numFmtId="0" fontId="21" fillId="17" borderId="23" xfId="0" applyFont="1" applyFill="1" applyBorder="1" applyAlignment="1">
      <alignment horizontal="center" vertical="center"/>
    </xf>
    <xf numFmtId="0" fontId="19" fillId="17" borderId="23" xfId="0" applyFont="1" applyFill="1" applyBorder="1" applyAlignment="1">
      <alignment horizontal="center" vertical="center"/>
    </xf>
    <xf numFmtId="0" fontId="21" fillId="17" borderId="25" xfId="0" applyFont="1" applyFill="1" applyBorder="1" applyAlignment="1">
      <alignment horizontal="center" vertical="center"/>
    </xf>
    <xf numFmtId="0" fontId="3" fillId="18" borderId="0" xfId="0" applyFont="1" applyFill="1" applyBorder="1" applyAlignment="1">
      <alignment horizontal="left" vertical="center"/>
    </xf>
    <xf numFmtId="0" fontId="3" fillId="19" borderId="0" xfId="0" applyFont="1" applyFill="1" applyBorder="1" applyAlignment="1">
      <alignment horizontal="left" vertical="center"/>
    </xf>
    <xf numFmtId="0" fontId="3" fillId="20" borderId="7" xfId="0" applyFont="1" applyFill="1" applyBorder="1" applyAlignment="1">
      <alignment horizontal="center" vertical="center"/>
    </xf>
    <xf numFmtId="0" fontId="3" fillId="20" borderId="21" xfId="0" applyFont="1" applyFill="1" applyBorder="1" applyAlignment="1">
      <alignment horizontal="center" vertical="center"/>
    </xf>
    <xf numFmtId="0" fontId="22" fillId="20" borderId="1" xfId="0" applyFont="1" applyFill="1" applyBorder="1" applyAlignment="1">
      <alignment horizontal="center" vertical="center"/>
    </xf>
    <xf numFmtId="0" fontId="21" fillId="20" borderId="1" xfId="0" applyFont="1" applyFill="1" applyBorder="1" applyAlignment="1">
      <alignment horizontal="center" vertical="center"/>
    </xf>
    <xf numFmtId="0" fontId="19" fillId="20" borderId="1" xfId="0" applyFont="1" applyFill="1" applyBorder="1" applyAlignment="1">
      <alignment horizontal="center" vertical="center"/>
    </xf>
    <xf numFmtId="0" fontId="11" fillId="17" borderId="1" xfId="0" applyFont="1" applyFill="1" applyBorder="1" applyAlignment="1">
      <alignment horizontal="center" vertical="center"/>
    </xf>
    <xf numFmtId="0" fontId="11" fillId="17" borderId="28" xfId="0" applyFont="1" applyFill="1" applyBorder="1" applyAlignment="1">
      <alignment horizontal="center" vertical="center"/>
    </xf>
    <xf numFmtId="0" fontId="11" fillId="17" borderId="16" xfId="0" applyFont="1" applyFill="1" applyBorder="1" applyAlignment="1">
      <alignment horizontal="center" vertical="center"/>
    </xf>
    <xf numFmtId="0" fontId="11" fillId="17" borderId="19" xfId="0" applyFont="1" applyFill="1" applyBorder="1" applyAlignment="1">
      <alignment horizontal="center" vertical="center"/>
    </xf>
    <xf numFmtId="0" fontId="11" fillId="20" borderId="18" xfId="0" applyFont="1" applyFill="1" applyBorder="1" applyAlignment="1">
      <alignment horizontal="center" vertical="center"/>
    </xf>
    <xf numFmtId="0" fontId="11" fillId="20" borderId="1" xfId="0" applyFont="1" applyFill="1" applyBorder="1" applyAlignment="1">
      <alignment horizontal="center" vertical="center"/>
    </xf>
    <xf numFmtId="0" fontId="11" fillId="20" borderId="28" xfId="0" applyFont="1" applyFill="1" applyBorder="1" applyAlignment="1">
      <alignment horizontal="center" vertical="center"/>
    </xf>
    <xf numFmtId="0" fontId="3" fillId="17" borderId="19" xfId="0" applyFont="1" applyFill="1" applyBorder="1" applyAlignment="1">
      <alignment horizontal="center" vertical="center"/>
    </xf>
    <xf numFmtId="0" fontId="22" fillId="17" borderId="16" xfId="0" applyFont="1" applyFill="1" applyBorder="1" applyAlignment="1">
      <alignment horizontal="center" vertical="center"/>
    </xf>
    <xf numFmtId="0" fontId="22" fillId="17" borderId="20" xfId="0" applyFont="1" applyFill="1" applyBorder="1" applyAlignment="1">
      <alignment horizontal="center" vertical="center"/>
    </xf>
    <xf numFmtId="0" fontId="3" fillId="17" borderId="25" xfId="0" applyFont="1" applyFill="1" applyBorder="1" applyAlignment="1">
      <alignment horizontal="center" vertical="center"/>
    </xf>
    <xf numFmtId="0" fontId="3" fillId="20" borderId="18" xfId="0" applyFont="1" applyFill="1" applyBorder="1" applyAlignment="1">
      <alignment horizontal="center" vertical="center"/>
    </xf>
    <xf numFmtId="0" fontId="3" fillId="20" borderId="49" xfId="0" applyFont="1" applyFill="1" applyBorder="1" applyAlignment="1">
      <alignment horizontal="center" vertical="center"/>
    </xf>
    <xf numFmtId="0" fontId="2" fillId="15" borderId="9" xfId="0" applyFont="1" applyFill="1" applyBorder="1" applyAlignment="1">
      <alignment horizontal="center" vertical="center"/>
    </xf>
    <xf numFmtId="0" fontId="2" fillId="21" borderId="10" xfId="0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13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20" borderId="21" xfId="0" applyFont="1" applyFill="1" applyBorder="1" applyAlignment="1">
      <alignment horizontal="center"/>
    </xf>
    <xf numFmtId="0" fontId="11" fillId="20" borderId="18" xfId="0" applyFont="1" applyFill="1" applyBorder="1" applyAlignment="1">
      <alignment horizontal="center"/>
    </xf>
    <xf numFmtId="0" fontId="11" fillId="17" borderId="45" xfId="0" applyFont="1" applyFill="1" applyBorder="1" applyAlignment="1">
      <alignment horizontal="center"/>
    </xf>
    <xf numFmtId="0" fontId="11" fillId="17" borderId="46" xfId="0" applyFont="1" applyFill="1" applyBorder="1" applyAlignment="1">
      <alignment horizontal="center"/>
    </xf>
    <xf numFmtId="0" fontId="11" fillId="17" borderId="47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7" fontId="3" fillId="0" borderId="0" xfId="0" applyNumberFormat="1" applyFont="1" applyFill="1" applyBorder="1" applyAlignment="1">
      <alignment horizontal="center" vertical="center"/>
    </xf>
    <xf numFmtId="0" fontId="15" fillId="0" borderId="11" xfId="1" applyFont="1" applyBorder="1" applyAlignment="1" applyProtection="1">
      <alignment horizontal="center" vertical="center" textRotation="255"/>
    </xf>
    <xf numFmtId="0" fontId="15" fillId="0" borderId="17" xfId="1" applyFont="1" applyBorder="1" applyAlignment="1" applyProtection="1">
      <alignment horizontal="center" vertical="center" textRotation="255"/>
    </xf>
    <xf numFmtId="0" fontId="15" fillId="0" borderId="24" xfId="1" applyFont="1" applyBorder="1" applyAlignment="1" applyProtection="1">
      <alignment horizontal="center" vertical="center" textRotation="255"/>
    </xf>
    <xf numFmtId="49" fontId="3" fillId="2" borderId="3" xfId="1" applyNumberFormat="1" applyFont="1" applyFill="1" applyBorder="1" applyAlignment="1" applyProtection="1">
      <alignment horizontal="center" vertical="center" textRotation="255"/>
    </xf>
    <xf numFmtId="49" fontId="3" fillId="2" borderId="4" xfId="1" applyNumberFormat="1" applyFont="1" applyFill="1" applyBorder="1" applyAlignment="1" applyProtection="1">
      <alignment horizontal="center" vertical="center" textRotation="255"/>
    </xf>
    <xf numFmtId="49" fontId="3" fillId="2" borderId="5" xfId="1" applyNumberFormat="1" applyFont="1" applyFill="1" applyBorder="1" applyAlignment="1" applyProtection="1">
      <alignment horizontal="center" vertical="center" textRotation="255"/>
    </xf>
    <xf numFmtId="0" fontId="2" fillId="0" borderId="0" xfId="0" applyFont="1" applyFill="1" applyBorder="1" applyAlignment="1">
      <alignment horizontal="center" vertical="center"/>
    </xf>
    <xf numFmtId="0" fontId="3" fillId="0" borderId="45" xfId="0" applyFont="1" applyBorder="1" applyAlignment="1">
      <alignment horizontal="center" vertical="center" textRotation="255"/>
    </xf>
    <xf numFmtId="0" fontId="3" fillId="0" borderId="37" xfId="0" applyFont="1" applyBorder="1" applyAlignment="1">
      <alignment horizontal="center" vertical="center" textRotation="255"/>
    </xf>
    <xf numFmtId="0" fontId="3" fillId="0" borderId="44" xfId="0" applyFont="1" applyBorder="1" applyAlignment="1">
      <alignment horizontal="center" vertical="center" textRotation="255"/>
    </xf>
    <xf numFmtId="0" fontId="17" fillId="0" borderId="9" xfId="1" applyFont="1" applyBorder="1" applyAlignment="1" applyProtection="1">
      <alignment horizontal="center" vertical="center" textRotation="255"/>
    </xf>
    <xf numFmtId="0" fontId="17" fillId="0" borderId="16" xfId="1" applyFont="1" applyBorder="1" applyAlignment="1" applyProtection="1">
      <alignment horizontal="center" vertical="center" textRotation="255"/>
    </xf>
    <xf numFmtId="0" fontId="17" fillId="0" borderId="20" xfId="1" applyFont="1" applyBorder="1" applyAlignment="1" applyProtection="1">
      <alignment horizontal="center" vertical="center" textRotation="255"/>
    </xf>
    <xf numFmtId="0" fontId="18" fillId="0" borderId="10" xfId="1" applyFont="1" applyBorder="1" applyAlignment="1" applyProtection="1">
      <alignment horizontal="center" vertical="center" textRotation="255"/>
    </xf>
    <xf numFmtId="0" fontId="18" fillId="0" borderId="1" xfId="1" applyFont="1" applyBorder="1" applyAlignment="1" applyProtection="1">
      <alignment horizontal="center" vertical="center" textRotation="255"/>
    </xf>
    <xf numFmtId="0" fontId="18" fillId="0" borderId="23" xfId="1" applyFont="1" applyBorder="1" applyAlignment="1" applyProtection="1">
      <alignment horizontal="center" vertical="center" textRotation="255"/>
    </xf>
    <xf numFmtId="0" fontId="16" fillId="0" borderId="10" xfId="1" applyFont="1" applyBorder="1" applyAlignment="1" applyProtection="1">
      <alignment horizontal="center" vertical="center" textRotation="255"/>
    </xf>
    <xf numFmtId="0" fontId="16" fillId="0" borderId="1" xfId="1" applyFont="1" applyBorder="1" applyAlignment="1" applyProtection="1">
      <alignment horizontal="center" vertical="center" textRotation="255"/>
    </xf>
    <xf numFmtId="0" fontId="16" fillId="0" borderId="23" xfId="1" applyFont="1" applyBorder="1" applyAlignment="1" applyProtection="1">
      <alignment horizontal="center" vertical="center" textRotation="255"/>
    </xf>
    <xf numFmtId="0" fontId="14" fillId="0" borderId="10" xfId="1" applyFont="1" applyBorder="1" applyAlignment="1" applyProtection="1">
      <alignment horizontal="center" vertical="center" textRotation="255"/>
    </xf>
    <xf numFmtId="0" fontId="14" fillId="0" borderId="1" xfId="1" applyFont="1" applyBorder="1" applyAlignment="1" applyProtection="1">
      <alignment horizontal="center" vertical="center" textRotation="255"/>
    </xf>
    <xf numFmtId="0" fontId="14" fillId="0" borderId="23" xfId="1" applyFont="1" applyBorder="1" applyAlignment="1" applyProtection="1">
      <alignment horizontal="center" vertical="center" textRotation="255"/>
    </xf>
    <xf numFmtId="0" fontId="18" fillId="20" borderId="10" xfId="1" applyFont="1" applyFill="1" applyBorder="1" applyAlignment="1" applyProtection="1">
      <alignment horizontal="center" vertical="center" textRotation="255"/>
    </xf>
    <xf numFmtId="0" fontId="18" fillId="20" borderId="1" xfId="1" applyFont="1" applyFill="1" applyBorder="1" applyAlignment="1" applyProtection="1">
      <alignment horizontal="center" vertical="center" textRotation="255"/>
    </xf>
    <xf numFmtId="0" fontId="18" fillId="20" borderId="23" xfId="1" applyFont="1" applyFill="1" applyBorder="1" applyAlignment="1" applyProtection="1">
      <alignment horizontal="center" vertical="center" textRotation="255"/>
    </xf>
    <xf numFmtId="0" fontId="16" fillId="20" borderId="10" xfId="1" applyFont="1" applyFill="1" applyBorder="1" applyAlignment="1" applyProtection="1">
      <alignment horizontal="center" vertical="center" textRotation="255"/>
    </xf>
    <xf numFmtId="0" fontId="16" fillId="20" borderId="1" xfId="1" applyFont="1" applyFill="1" applyBorder="1" applyAlignment="1" applyProtection="1">
      <alignment horizontal="center" vertical="center" textRotation="255"/>
    </xf>
    <xf numFmtId="0" fontId="16" fillId="20" borderId="23" xfId="1" applyFont="1" applyFill="1" applyBorder="1" applyAlignment="1" applyProtection="1">
      <alignment horizontal="center" vertical="center" textRotation="255"/>
    </xf>
    <xf numFmtId="0" fontId="24" fillId="17" borderId="10" xfId="1" applyFont="1" applyFill="1" applyBorder="1" applyAlignment="1" applyProtection="1">
      <alignment horizontal="center" vertical="center" textRotation="255"/>
    </xf>
    <xf numFmtId="0" fontId="24" fillId="17" borderId="1" xfId="1" applyFont="1" applyFill="1" applyBorder="1" applyAlignment="1" applyProtection="1">
      <alignment horizontal="center" vertical="center" textRotation="255"/>
    </xf>
    <xf numFmtId="0" fontId="24" fillId="17" borderId="23" xfId="1" applyFont="1" applyFill="1" applyBorder="1" applyAlignment="1" applyProtection="1">
      <alignment horizontal="center" vertical="center" textRotation="255"/>
    </xf>
    <xf numFmtId="0" fontId="15" fillId="20" borderId="11" xfId="1" applyFont="1" applyFill="1" applyBorder="1" applyAlignment="1" applyProtection="1">
      <alignment horizontal="center" vertical="center" textRotation="255"/>
    </xf>
    <xf numFmtId="0" fontId="15" fillId="20" borderId="17" xfId="1" applyFont="1" applyFill="1" applyBorder="1" applyAlignment="1" applyProtection="1">
      <alignment horizontal="center" vertical="center" textRotation="255"/>
    </xf>
    <xf numFmtId="0" fontId="15" fillId="20" borderId="24" xfId="1" applyFont="1" applyFill="1" applyBorder="1" applyAlignment="1" applyProtection="1">
      <alignment horizontal="center" vertical="center" textRotation="255"/>
    </xf>
    <xf numFmtId="0" fontId="3" fillId="20" borderId="7" xfId="0" applyFont="1" applyFill="1" applyBorder="1" applyAlignment="1">
      <alignment horizontal="center" vertical="center"/>
    </xf>
    <xf numFmtId="0" fontId="18" fillId="17" borderId="9" xfId="1" applyFont="1" applyFill="1" applyBorder="1" applyAlignment="1" applyProtection="1">
      <alignment horizontal="center" vertical="center" textRotation="255"/>
    </xf>
    <xf numFmtId="0" fontId="18" fillId="17" borderId="16" xfId="1" applyFont="1" applyFill="1" applyBorder="1" applyAlignment="1" applyProtection="1">
      <alignment horizontal="center" vertical="center" textRotation="255"/>
    </xf>
    <xf numFmtId="0" fontId="16" fillId="17" borderId="10" xfId="1" applyFont="1" applyFill="1" applyBorder="1" applyAlignment="1" applyProtection="1">
      <alignment horizontal="center" vertical="center" textRotation="255"/>
    </xf>
    <xf numFmtId="0" fontId="16" fillId="17" borderId="1" xfId="1" applyFont="1" applyFill="1" applyBorder="1" applyAlignment="1" applyProtection="1">
      <alignment horizontal="center" vertical="center" textRotation="255"/>
    </xf>
    <xf numFmtId="0" fontId="17" fillId="17" borderId="14" xfId="1" applyFont="1" applyFill="1" applyBorder="1" applyAlignment="1" applyProtection="1">
      <alignment horizontal="center" vertical="center" textRotation="255"/>
    </xf>
    <xf numFmtId="0" fontId="17" fillId="17" borderId="19" xfId="1" applyFont="1" applyFill="1" applyBorder="1" applyAlignment="1" applyProtection="1">
      <alignment horizontal="center" vertical="center" textRotation="255"/>
    </xf>
    <xf numFmtId="0" fontId="17" fillId="20" borderId="48" xfId="1" applyFont="1" applyFill="1" applyBorder="1" applyAlignment="1" applyProtection="1">
      <alignment horizontal="center" vertical="center" textRotation="255"/>
    </xf>
    <xf numFmtId="0" fontId="17" fillId="20" borderId="18" xfId="1" applyFont="1" applyFill="1" applyBorder="1" applyAlignment="1" applyProtection="1">
      <alignment horizontal="center" vertical="center" textRotation="255"/>
    </xf>
    <xf numFmtId="0" fontId="17" fillId="20" borderId="39" xfId="1" applyFont="1" applyFill="1" applyBorder="1" applyAlignment="1" applyProtection="1">
      <alignment horizontal="center" vertical="center" textRotation="255"/>
    </xf>
    <xf numFmtId="0" fontId="15" fillId="17" borderId="10" xfId="1" applyFont="1" applyFill="1" applyBorder="1" applyAlignment="1" applyProtection="1">
      <alignment horizontal="center" vertical="center" textRotation="255"/>
    </xf>
    <xf numFmtId="0" fontId="15" fillId="17" borderId="1" xfId="1" applyFont="1" applyFill="1" applyBorder="1" applyAlignment="1" applyProtection="1">
      <alignment horizontal="center" vertical="center" textRotation="255"/>
    </xf>
    <xf numFmtId="0" fontId="3" fillId="17" borderId="16" xfId="0" applyFont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 textRotation="255"/>
    </xf>
    <xf numFmtId="0" fontId="3" fillId="7" borderId="14" xfId="0" applyFont="1" applyFill="1" applyBorder="1" applyAlignment="1">
      <alignment horizontal="center" vertical="center" textRotation="255"/>
    </xf>
    <xf numFmtId="0" fontId="3" fillId="7" borderId="16" xfId="0" applyFont="1" applyFill="1" applyBorder="1" applyAlignment="1">
      <alignment horizontal="center" vertical="center" textRotation="255"/>
    </xf>
    <xf numFmtId="0" fontId="3" fillId="7" borderId="17" xfId="0" applyFont="1" applyFill="1" applyBorder="1" applyAlignment="1">
      <alignment horizontal="center" vertical="center" textRotation="255"/>
    </xf>
    <xf numFmtId="0" fontId="3" fillId="7" borderId="20" xfId="0" applyFont="1" applyFill="1" applyBorder="1" applyAlignment="1">
      <alignment horizontal="center" vertical="center" textRotation="255"/>
    </xf>
    <xf numFmtId="0" fontId="3" fillId="7" borderId="24" xfId="0" applyFont="1" applyFill="1" applyBorder="1" applyAlignment="1">
      <alignment horizontal="center" vertical="center" textRotation="255"/>
    </xf>
    <xf numFmtId="17" fontId="3" fillId="13" borderId="6" xfId="0" applyNumberFormat="1" applyFont="1" applyFill="1" applyBorder="1" applyAlignment="1">
      <alignment horizontal="center" vertical="center"/>
    </xf>
    <xf numFmtId="0" fontId="3" fillId="13" borderId="7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17" borderId="40" xfId="0" applyFont="1" applyFill="1" applyBorder="1" applyAlignment="1">
      <alignment horizontal="center" vertical="center"/>
    </xf>
    <xf numFmtId="0" fontId="3" fillId="17" borderId="36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17" fillId="20" borderId="9" xfId="1" applyFont="1" applyFill="1" applyBorder="1" applyAlignment="1" applyProtection="1">
      <alignment horizontal="center" vertical="center" textRotation="255"/>
    </xf>
    <xf numFmtId="0" fontId="17" fillId="20" borderId="16" xfId="1" applyFont="1" applyFill="1" applyBorder="1" applyAlignment="1" applyProtection="1">
      <alignment horizontal="center" vertical="center" textRotation="255"/>
    </xf>
    <xf numFmtId="0" fontId="17" fillId="20" borderId="20" xfId="1" applyFont="1" applyFill="1" applyBorder="1" applyAlignment="1" applyProtection="1">
      <alignment horizontal="center" vertical="center" textRotation="255"/>
    </xf>
    <xf numFmtId="0" fontId="14" fillId="20" borderId="10" xfId="1" applyFont="1" applyFill="1" applyBorder="1" applyAlignment="1" applyProtection="1">
      <alignment horizontal="center" vertical="center" textRotation="255"/>
    </xf>
    <xf numFmtId="0" fontId="14" fillId="20" borderId="1" xfId="1" applyFont="1" applyFill="1" applyBorder="1" applyAlignment="1" applyProtection="1">
      <alignment horizontal="center" vertical="center" textRotation="255"/>
    </xf>
    <xf numFmtId="0" fontId="14" fillId="20" borderId="23" xfId="1" applyFont="1" applyFill="1" applyBorder="1" applyAlignment="1" applyProtection="1">
      <alignment horizontal="center" vertical="center" textRotation="255"/>
    </xf>
    <xf numFmtId="0" fontId="3" fillId="0" borderId="8" xfId="0" applyFont="1" applyBorder="1" applyAlignment="1">
      <alignment horizontal="center" vertical="center" textRotation="255"/>
    </xf>
    <xf numFmtId="0" fontId="3" fillId="0" borderId="15" xfId="0" applyFont="1" applyBorder="1" applyAlignment="1">
      <alignment horizontal="center" vertical="center" textRotation="255"/>
    </xf>
    <xf numFmtId="0" fontId="3" fillId="0" borderId="22" xfId="0" applyFont="1" applyBorder="1" applyAlignment="1">
      <alignment horizontal="center" vertical="center" textRotation="255"/>
    </xf>
    <xf numFmtId="0" fontId="17" fillId="17" borderId="9" xfId="1" applyFont="1" applyFill="1" applyBorder="1" applyAlignment="1" applyProtection="1">
      <alignment horizontal="center" vertical="center" textRotation="255"/>
    </xf>
    <xf numFmtId="0" fontId="17" fillId="17" borderId="16" xfId="1" applyFont="1" applyFill="1" applyBorder="1" applyAlignment="1" applyProtection="1">
      <alignment horizontal="center" vertical="center" textRotation="255"/>
    </xf>
    <xf numFmtId="0" fontId="17" fillId="17" borderId="20" xfId="1" applyFont="1" applyFill="1" applyBorder="1" applyAlignment="1" applyProtection="1">
      <alignment horizontal="center" vertical="center" textRotation="255"/>
    </xf>
    <xf numFmtId="0" fontId="18" fillId="17" borderId="10" xfId="1" applyFont="1" applyFill="1" applyBorder="1" applyAlignment="1" applyProtection="1">
      <alignment horizontal="center" vertical="center" textRotation="255"/>
    </xf>
    <xf numFmtId="0" fontId="18" fillId="17" borderId="1" xfId="1" applyFont="1" applyFill="1" applyBorder="1" applyAlignment="1" applyProtection="1">
      <alignment horizontal="center" vertical="center" textRotation="255"/>
    </xf>
    <xf numFmtId="0" fontId="18" fillId="17" borderId="23" xfId="1" applyFont="1" applyFill="1" applyBorder="1" applyAlignment="1" applyProtection="1">
      <alignment horizontal="center" vertical="center" textRotation="255"/>
    </xf>
    <xf numFmtId="0" fontId="16" fillId="17" borderId="23" xfId="1" applyFont="1" applyFill="1" applyBorder="1" applyAlignment="1" applyProtection="1">
      <alignment horizontal="center" vertical="center" textRotation="255"/>
    </xf>
    <xf numFmtId="0" fontId="14" fillId="17" borderId="10" xfId="1" applyFont="1" applyFill="1" applyBorder="1" applyAlignment="1" applyProtection="1">
      <alignment horizontal="center" vertical="center" textRotation="255"/>
    </xf>
    <xf numFmtId="0" fontId="14" fillId="17" borderId="1" xfId="1" applyFont="1" applyFill="1" applyBorder="1" applyAlignment="1" applyProtection="1">
      <alignment horizontal="center" vertical="center" textRotation="255"/>
    </xf>
    <xf numFmtId="0" fontId="14" fillId="17" borderId="23" xfId="1" applyFont="1" applyFill="1" applyBorder="1" applyAlignment="1" applyProtection="1">
      <alignment horizontal="center" vertical="center" textRotation="255"/>
    </xf>
    <xf numFmtId="0" fontId="15" fillId="17" borderId="11" xfId="1" applyFont="1" applyFill="1" applyBorder="1" applyAlignment="1" applyProtection="1">
      <alignment horizontal="center" vertical="center" textRotation="255"/>
    </xf>
    <xf numFmtId="0" fontId="15" fillId="17" borderId="17" xfId="1" applyFont="1" applyFill="1" applyBorder="1" applyAlignment="1" applyProtection="1">
      <alignment horizontal="center" vertical="center" textRotation="255"/>
    </xf>
    <xf numFmtId="0" fontId="15" fillId="17" borderId="24" xfId="1" applyFont="1" applyFill="1" applyBorder="1" applyAlignment="1" applyProtection="1">
      <alignment horizontal="center" vertical="center" textRotation="255"/>
    </xf>
    <xf numFmtId="0" fontId="11" fillId="0" borderId="40" xfId="0" applyFont="1" applyBorder="1" applyAlignment="1">
      <alignment horizontal="center"/>
    </xf>
    <xf numFmtId="0" fontId="11" fillId="0" borderId="36" xfId="0" applyFont="1" applyBorder="1" applyAlignment="1">
      <alignment horizontal="center"/>
    </xf>
    <xf numFmtId="0" fontId="11" fillId="0" borderId="41" xfId="0" applyFont="1" applyBorder="1" applyAlignment="1">
      <alignment horizontal="center"/>
    </xf>
    <xf numFmtId="0" fontId="11" fillId="0" borderId="17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3" xfId="0" applyFont="1" applyBorder="1"/>
    <xf numFmtId="0" fontId="11" fillId="0" borderId="4" xfId="0" applyFont="1" applyBorder="1"/>
    <xf numFmtId="0" fontId="11" fillId="0" borderId="5" xfId="0" applyFont="1" applyBorder="1"/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11" fillId="21" borderId="13" xfId="0" applyFont="1" applyFill="1" applyBorder="1" applyAlignment="1">
      <alignment horizontal="center"/>
    </xf>
    <xf numFmtId="0" fontId="11" fillId="21" borderId="17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 vertical="center"/>
    </xf>
    <xf numFmtId="166" fontId="11" fillId="21" borderId="17" xfId="0" applyNumberFormat="1" applyFont="1" applyFill="1" applyBorder="1" applyAlignment="1">
      <alignment horizontal="center" vertical="center"/>
    </xf>
    <xf numFmtId="166" fontId="11" fillId="17" borderId="1" xfId="0" applyNumberFormat="1" applyFont="1" applyFill="1" applyBorder="1" applyAlignment="1">
      <alignment horizontal="center" vertical="center"/>
    </xf>
    <xf numFmtId="166" fontId="11" fillId="20" borderId="18" xfId="0" applyNumberFormat="1" applyFont="1" applyFill="1" applyBorder="1" applyAlignment="1">
      <alignment horizontal="center" vertical="center"/>
    </xf>
    <xf numFmtId="166" fontId="11" fillId="0" borderId="1" xfId="0" applyNumberFormat="1" applyFont="1" applyBorder="1" applyAlignment="1">
      <alignment horizontal="center" vertical="center"/>
    </xf>
    <xf numFmtId="166" fontId="11" fillId="17" borderId="16" xfId="0" applyNumberFormat="1" applyFont="1" applyFill="1" applyBorder="1" applyAlignment="1">
      <alignment horizontal="center" vertical="center"/>
    </xf>
    <xf numFmtId="166" fontId="11" fillId="17" borderId="19" xfId="0" applyNumberFormat="1" applyFont="1" applyFill="1" applyBorder="1" applyAlignment="1">
      <alignment horizontal="center" vertical="center"/>
    </xf>
    <xf numFmtId="166" fontId="11" fillId="20" borderId="1" xfId="0" applyNumberFormat="1" applyFont="1" applyFill="1" applyBorder="1" applyAlignment="1">
      <alignment horizontal="center" vertical="center"/>
    </xf>
    <xf numFmtId="166" fontId="11" fillId="17" borderId="20" xfId="0" applyNumberFormat="1" applyFont="1" applyFill="1" applyBorder="1" applyAlignment="1">
      <alignment horizontal="center" vertical="center"/>
    </xf>
    <xf numFmtId="166" fontId="11" fillId="17" borderId="23" xfId="0" applyNumberFormat="1" applyFont="1" applyFill="1" applyBorder="1" applyAlignment="1">
      <alignment horizontal="center" vertical="center"/>
    </xf>
    <xf numFmtId="166" fontId="11" fillId="17" borderId="25" xfId="0" applyNumberFormat="1" applyFont="1" applyFill="1" applyBorder="1" applyAlignment="1">
      <alignment horizontal="center" vertical="center"/>
    </xf>
    <xf numFmtId="0" fontId="2" fillId="24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fill>
        <patternFill>
          <bgColor indexed="55"/>
        </patternFill>
      </fill>
    </dxf>
    <dxf>
      <font>
        <condense val="0"/>
        <extend val="0"/>
        <color indexed="10"/>
      </font>
      <fill>
        <patternFill>
          <bgColor indexed="55"/>
        </patternFill>
      </fill>
    </dxf>
    <dxf>
      <font>
        <condense val="0"/>
        <extend val="0"/>
        <color rgb="FF9C0006"/>
      </font>
    </dxf>
    <dxf>
      <font>
        <color theme="0" tint="-0.499984740745262"/>
      </font>
    </dxf>
    <dxf>
      <font>
        <color theme="3" tint="-0.24994659260841701"/>
      </font>
    </dxf>
    <dxf>
      <font>
        <b/>
        <i val="0"/>
        <color rgb="FFFFFF00"/>
      </font>
    </dxf>
    <dxf>
      <font>
        <color rgb="FF008000"/>
      </font>
    </dxf>
    <dxf>
      <font>
        <color theme="0"/>
      </font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indexed="55"/>
        </patternFill>
      </fill>
    </dxf>
    <dxf>
      <font>
        <condense val="0"/>
        <extend val="0"/>
        <color indexed="10"/>
      </font>
      <fill>
        <patternFill>
          <bgColor indexed="55"/>
        </patternFill>
      </fill>
    </dxf>
    <dxf>
      <font>
        <condense val="0"/>
        <extend val="0"/>
        <color rgb="FF9C0006"/>
      </font>
    </dxf>
    <dxf>
      <font>
        <color theme="0" tint="-0.499984740745262"/>
      </font>
    </dxf>
    <dxf>
      <font>
        <color theme="3" tint="-0.24994659260841701"/>
      </font>
    </dxf>
    <dxf>
      <font>
        <b/>
        <i val="0"/>
        <color rgb="FFFFFF00"/>
      </font>
    </dxf>
    <dxf>
      <font>
        <color rgb="FF008000"/>
      </font>
    </dxf>
    <dxf>
      <font>
        <color theme="0"/>
      </font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colors>
    <mruColors>
      <color rgb="FF00FFFF"/>
      <color rgb="FF00B0F0"/>
      <color rgb="FF008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962025</xdr:colOff>
      <xdr:row>16</xdr:row>
      <xdr:rowOff>66675</xdr:rowOff>
    </xdr:from>
    <xdr:to>
      <xdr:col>5</xdr:col>
      <xdr:colOff>247650</xdr:colOff>
      <xdr:row>25</xdr:row>
      <xdr:rowOff>66675</xdr:rowOff>
    </xdr:to>
    <xdr:sp macro="" textlink="">
      <xdr:nvSpPr>
        <xdr:cNvPr id="2" name="Bulle ronde 1"/>
        <xdr:cNvSpPr/>
      </xdr:nvSpPr>
      <xdr:spPr>
        <a:xfrm>
          <a:off x="2114550" y="2505075"/>
          <a:ext cx="1876425" cy="1409700"/>
        </a:xfrm>
        <a:prstGeom prst="wedgeEllipseCallout">
          <a:avLst>
            <a:gd name="adj1" fmla="val -56366"/>
            <a:gd name="adj2" fmla="val -4696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On doit IMPÉRATIVEMENT avoir la même liste sur chaque feuille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12</xdr:row>
      <xdr:rowOff>0</xdr:rowOff>
    </xdr:from>
    <xdr:to>
      <xdr:col>12</xdr:col>
      <xdr:colOff>219075</xdr:colOff>
      <xdr:row>20</xdr:row>
      <xdr:rowOff>114300</xdr:rowOff>
    </xdr:to>
    <xdr:sp macro="" textlink="">
      <xdr:nvSpPr>
        <xdr:cNvPr id="2" name="Bulle ronde 1"/>
        <xdr:cNvSpPr/>
      </xdr:nvSpPr>
      <xdr:spPr>
        <a:xfrm>
          <a:off x="2971800" y="2409825"/>
          <a:ext cx="1885950" cy="1485900"/>
        </a:xfrm>
        <a:prstGeom prst="wedgeEllipseCallout">
          <a:avLst>
            <a:gd name="adj1" fmla="val -27798"/>
            <a:gd name="adj2" fmla="val -13173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Les colonnes D à M peuvent être masquées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B150"/>
  <sheetViews>
    <sheetView tabSelected="1" topLeftCell="C1" workbookViewId="0">
      <selection activeCell="E31" sqref="E31"/>
    </sheetView>
  </sheetViews>
  <sheetFormatPr baseColWidth="10" defaultColWidth="11.5703125" defaultRowHeight="12"/>
  <cols>
    <col min="1" max="1" width="5.7109375" style="65" customWidth="1"/>
    <col min="2" max="2" width="11.5703125" style="65"/>
    <col min="3" max="3" width="15.7109375" style="65" bestFit="1" customWidth="1"/>
    <col min="4" max="6" width="11.5703125" style="65"/>
    <col min="7" max="7" width="2.42578125" style="65" customWidth="1"/>
    <col min="8" max="28" width="7.7109375" style="96" customWidth="1"/>
    <col min="29" max="16384" width="11.5703125" style="65"/>
  </cols>
  <sheetData>
    <row r="1" spans="1:28">
      <c r="A1" s="204">
        <v>2011</v>
      </c>
      <c r="B1" s="205" t="s">
        <v>0</v>
      </c>
      <c r="C1" s="205" t="s">
        <v>1</v>
      </c>
      <c r="D1" s="205" t="s">
        <v>2</v>
      </c>
      <c r="E1" s="205" t="s">
        <v>3</v>
      </c>
      <c r="F1" s="213" t="s">
        <v>99</v>
      </c>
      <c r="G1" s="68"/>
      <c r="H1" s="210" t="s">
        <v>4</v>
      </c>
      <c r="I1" s="211"/>
      <c r="J1" s="211"/>
      <c r="K1" s="211"/>
      <c r="L1" s="212"/>
      <c r="M1" s="316" t="s">
        <v>67</v>
      </c>
      <c r="N1" s="216" t="s">
        <v>44</v>
      </c>
      <c r="O1" s="217"/>
      <c r="P1" s="217"/>
      <c r="Q1" s="217"/>
      <c r="R1" s="218"/>
      <c r="S1" s="214" t="s">
        <v>49</v>
      </c>
      <c r="T1" s="214"/>
      <c r="U1" s="214"/>
      <c r="V1" s="214"/>
      <c r="W1" s="215"/>
      <c r="X1" s="207" t="s">
        <v>50</v>
      </c>
      <c r="Y1" s="209"/>
      <c r="Z1" s="208"/>
      <c r="AA1" s="207" t="s">
        <v>28</v>
      </c>
      <c r="AB1" s="208"/>
    </row>
    <row r="2" spans="1:28">
      <c r="A2" s="204"/>
      <c r="B2" s="206"/>
      <c r="C2" s="315"/>
      <c r="D2" s="206"/>
      <c r="E2" s="206"/>
      <c r="F2" s="213"/>
      <c r="G2" s="68"/>
      <c r="H2" s="160" t="s">
        <v>5</v>
      </c>
      <c r="I2" s="160" t="s">
        <v>6</v>
      </c>
      <c r="J2" s="160" t="s">
        <v>7</v>
      </c>
      <c r="K2" s="160" t="s">
        <v>52</v>
      </c>
      <c r="L2" s="160" t="s">
        <v>98</v>
      </c>
      <c r="M2" s="317" t="s">
        <v>10</v>
      </c>
      <c r="N2" s="191" t="s">
        <v>45</v>
      </c>
      <c r="O2" s="189" t="s">
        <v>46</v>
      </c>
      <c r="P2" s="190" t="s">
        <v>47</v>
      </c>
      <c r="Q2" s="189" t="s">
        <v>48</v>
      </c>
      <c r="R2" s="192" t="s">
        <v>10</v>
      </c>
      <c r="S2" s="193" t="s">
        <v>45</v>
      </c>
      <c r="T2" s="194" t="s">
        <v>46</v>
      </c>
      <c r="U2" s="195" t="s">
        <v>47</v>
      </c>
      <c r="V2" s="194" t="s">
        <v>48</v>
      </c>
      <c r="W2" s="194" t="s">
        <v>10</v>
      </c>
      <c r="X2" s="160" t="s">
        <v>16</v>
      </c>
      <c r="Y2" s="160" t="s">
        <v>18</v>
      </c>
      <c r="Z2" s="94" t="s">
        <v>26</v>
      </c>
      <c r="AA2" s="94" t="s">
        <v>22</v>
      </c>
      <c r="AB2" s="94" t="s">
        <v>24</v>
      </c>
    </row>
    <row r="3" spans="1:28">
      <c r="A3" s="1"/>
      <c r="B3" s="313"/>
      <c r="C3" s="33" t="s">
        <v>80</v>
      </c>
      <c r="D3" s="314"/>
      <c r="E3" s="1" t="s">
        <v>39</v>
      </c>
      <c r="F3" s="1"/>
      <c r="G3" s="68"/>
      <c r="H3" s="160"/>
      <c r="I3" s="160"/>
      <c r="J3" s="160"/>
      <c r="K3" s="160"/>
      <c r="L3" s="160"/>
      <c r="M3" s="320">
        <f>SUM(Janvier:Décembre!U7)</f>
        <v>1</v>
      </c>
      <c r="N3" s="321">
        <f>SUM(Janvier:Décembre!D7)</f>
        <v>0</v>
      </c>
      <c r="O3" s="321">
        <f>SUM(Janvier:Décembre!E7)</f>
        <v>0</v>
      </c>
      <c r="P3" s="321">
        <f>SUM(Janvier:Décembre!F7)</f>
        <v>1</v>
      </c>
      <c r="Q3" s="321">
        <f>SUM(Janvier:Décembre!G7)</f>
        <v>0</v>
      </c>
      <c r="R3" s="321">
        <f>SUM(Janvier:Décembre!H7)</f>
        <v>0</v>
      </c>
      <c r="S3" s="322">
        <f>SUM(Janvier:Décembre!I7)</f>
        <v>0</v>
      </c>
      <c r="T3" s="322">
        <f>SUM(Janvier:Décembre!J7)</f>
        <v>0</v>
      </c>
      <c r="U3" s="322">
        <f>SUM(Janvier:Décembre!K7)</f>
        <v>0</v>
      </c>
      <c r="V3" s="322">
        <f>SUM(Janvier:Décembre!L7)</f>
        <v>0</v>
      </c>
      <c r="W3" s="322">
        <f>SUM(Janvier:Décembre!M7)</f>
        <v>0</v>
      </c>
      <c r="X3" s="323">
        <f ca="1">SUMPRODUCT(COUNTIF(INDIRECT(ListeFeuilles&amp;"!L"&amp;ROW()+4&amp;":AP"&amp;ROW()+4),X$2))</f>
        <v>0</v>
      </c>
      <c r="Y3" s="323">
        <f ca="1">SUMPRODUCT(COUNTIF(INDIRECT(ListeFeuilles&amp;"!L"&amp;ROW()+4&amp;":AP"&amp;ROW()+4),Y$2))</f>
        <v>0</v>
      </c>
      <c r="Z3" s="323">
        <f ca="1">SUMPRODUCT(COUNTIF(INDIRECT(ListeFeuilles&amp;"!L"&amp;ROW()+4&amp;":AP"&amp;ROW()+4),Z$2))</f>
        <v>0</v>
      </c>
      <c r="AA3" s="323">
        <f ca="1">SUMPRODUCT(COUNTIF(INDIRECT(ListeFeuilles&amp;"!L"&amp;ROW()+4&amp;":AP"&amp;ROW()+4),AA$2))</f>
        <v>0</v>
      </c>
      <c r="AB3" s="323">
        <f ca="1">SUMPRODUCT(COUNTIF(INDIRECT(ListeFeuilles&amp;"!L"&amp;ROW()+4&amp;":AP"&amp;ROW()+4),AB$2))</f>
        <v>0</v>
      </c>
    </row>
    <row r="4" spans="1:28">
      <c r="A4" s="1"/>
      <c r="B4" s="313"/>
      <c r="C4" s="33" t="s">
        <v>81</v>
      </c>
      <c r="D4" s="314"/>
      <c r="E4" s="1" t="s">
        <v>39</v>
      </c>
      <c r="F4" s="1"/>
      <c r="G4" s="68"/>
      <c r="H4" s="160"/>
      <c r="I4" s="160"/>
      <c r="J4" s="160"/>
      <c r="K4" s="160"/>
      <c r="L4" s="160"/>
      <c r="M4" s="320">
        <f>SUM(Janvier:Décembre!U8)</f>
        <v>0</v>
      </c>
      <c r="N4" s="324">
        <f>SUM(Janvier:Décembre!D8)</f>
        <v>0</v>
      </c>
      <c r="O4" s="321">
        <f>SUM(Janvier:Décembre!E8)</f>
        <v>0</v>
      </c>
      <c r="P4" s="321">
        <f>SUM(Janvier:Décembre!F8)</f>
        <v>0</v>
      </c>
      <c r="Q4" s="321">
        <f>SUM(Janvier:Décembre!G8)</f>
        <v>0</v>
      </c>
      <c r="R4" s="325">
        <f>SUM(Janvier:Décembre!H8)</f>
        <v>0</v>
      </c>
      <c r="S4" s="322">
        <f>SUM(Janvier:Décembre!I8)</f>
        <v>0</v>
      </c>
      <c r="T4" s="326">
        <f>SUM(Janvier:Décembre!J8)</f>
        <v>0</v>
      </c>
      <c r="U4" s="326">
        <f>SUM(Janvier:Décembre!K8)</f>
        <v>0</v>
      </c>
      <c r="V4" s="326">
        <f>SUM(Janvier:Décembre!L8)</f>
        <v>0</v>
      </c>
      <c r="W4" s="326">
        <f>SUM(Janvier:Décembre!M8)</f>
        <v>0</v>
      </c>
      <c r="X4" s="323">
        <f ca="1">SUMPRODUCT(COUNTIF(INDIRECT(ListeFeuilles&amp;"!L"&amp;ROW()+4&amp;":AP"&amp;ROW()+4),X$2))</f>
        <v>0</v>
      </c>
      <c r="Y4" s="323">
        <f ca="1">SUMPRODUCT(COUNTIF(INDIRECT(ListeFeuilles&amp;"!L"&amp;ROW()+4&amp;":AP"&amp;ROW()+4),Y$2))</f>
        <v>0</v>
      </c>
      <c r="Z4" s="323">
        <f ca="1">SUMPRODUCT(COUNTIF(INDIRECT(ListeFeuilles&amp;"!L"&amp;ROW()+4&amp;":AP"&amp;ROW()+4),Z$2))</f>
        <v>0</v>
      </c>
      <c r="AA4" s="323">
        <f ca="1">SUMPRODUCT(COUNTIF(INDIRECT(ListeFeuilles&amp;"!L"&amp;ROW()+4&amp;":AP"&amp;ROW()+4),AA$2))</f>
        <v>0</v>
      </c>
      <c r="AB4" s="323">
        <f ca="1">SUMPRODUCT(COUNTIF(INDIRECT(ListeFeuilles&amp;"!L"&amp;ROW()+4&amp;":AP"&amp;ROW()+4),AB$2))</f>
        <v>0</v>
      </c>
    </row>
    <row r="5" spans="1:28">
      <c r="A5" s="1"/>
      <c r="B5" s="313"/>
      <c r="C5" s="33" t="s">
        <v>82</v>
      </c>
      <c r="D5" s="314"/>
      <c r="E5" s="1" t="s">
        <v>39</v>
      </c>
      <c r="F5" s="1"/>
      <c r="G5" s="68"/>
      <c r="H5" s="160"/>
      <c r="I5" s="160"/>
      <c r="J5" s="160"/>
      <c r="K5" s="160"/>
      <c r="L5" s="160"/>
      <c r="M5" s="320">
        <f>SUM(Janvier:Décembre!U9)</f>
        <v>0</v>
      </c>
      <c r="N5" s="324">
        <f>SUM(Janvier:Décembre!D9)</f>
        <v>0</v>
      </c>
      <c r="O5" s="321">
        <f>SUM(Janvier:Décembre!E9)</f>
        <v>0</v>
      </c>
      <c r="P5" s="321">
        <f>SUM(Janvier:Décembre!F9)</f>
        <v>0</v>
      </c>
      <c r="Q5" s="321">
        <f>SUM(Janvier:Décembre!G9)</f>
        <v>0</v>
      </c>
      <c r="R5" s="325">
        <f>SUM(Janvier:Décembre!H9)</f>
        <v>0</v>
      </c>
      <c r="S5" s="322">
        <f>SUM(Janvier:Décembre!I9)</f>
        <v>0</v>
      </c>
      <c r="T5" s="326">
        <f>SUM(Janvier:Décembre!J9)</f>
        <v>0</v>
      </c>
      <c r="U5" s="326">
        <f>SUM(Janvier:Décembre!K9)</f>
        <v>0</v>
      </c>
      <c r="V5" s="326">
        <f>SUM(Janvier:Décembre!L9)</f>
        <v>0</v>
      </c>
      <c r="W5" s="326">
        <f>SUM(Janvier:Décembre!M9)</f>
        <v>0</v>
      </c>
      <c r="X5" s="323">
        <f ca="1">SUMPRODUCT(COUNTIF(INDIRECT(ListeFeuilles&amp;"!L"&amp;ROW()+4&amp;":AP"&amp;ROW()+4),X$2))</f>
        <v>0</v>
      </c>
      <c r="Y5" s="323">
        <f ca="1">SUMPRODUCT(COUNTIF(INDIRECT(ListeFeuilles&amp;"!L"&amp;ROW()+4&amp;":AP"&amp;ROW()+4),Y$2))</f>
        <v>0</v>
      </c>
      <c r="Z5" s="323">
        <f ca="1">SUMPRODUCT(COUNTIF(INDIRECT(ListeFeuilles&amp;"!L"&amp;ROW()+4&amp;":AP"&amp;ROW()+4),Z$2))</f>
        <v>0</v>
      </c>
      <c r="AA5" s="323">
        <f ca="1">SUMPRODUCT(COUNTIF(INDIRECT(ListeFeuilles&amp;"!L"&amp;ROW()+4&amp;":AP"&amp;ROW()+4),AA$2))</f>
        <v>0</v>
      </c>
      <c r="AB5" s="323">
        <f ca="1">SUMPRODUCT(COUNTIF(INDIRECT(ListeFeuilles&amp;"!L"&amp;ROW()+4&amp;":AP"&amp;ROW()+4),AB$2))</f>
        <v>0</v>
      </c>
    </row>
    <row r="6" spans="1:28">
      <c r="A6" s="1"/>
      <c r="B6" s="313"/>
      <c r="C6" s="33" t="s">
        <v>83</v>
      </c>
      <c r="D6" s="314"/>
      <c r="E6" s="1" t="s">
        <v>39</v>
      </c>
      <c r="F6" s="1"/>
      <c r="G6" s="68"/>
      <c r="H6" s="160"/>
      <c r="I6" s="160"/>
      <c r="J6" s="160"/>
      <c r="K6" s="160"/>
      <c r="L6" s="160"/>
      <c r="M6" s="320">
        <f>SUM(Janvier:Décembre!U10)</f>
        <v>0</v>
      </c>
      <c r="N6" s="324">
        <f>SUM(Janvier:Décembre!D10)</f>
        <v>0</v>
      </c>
      <c r="O6" s="321">
        <f>SUM(Janvier:Décembre!E10)</f>
        <v>0</v>
      </c>
      <c r="P6" s="321">
        <f>SUM(Janvier:Décembre!F10)</f>
        <v>0</v>
      </c>
      <c r="Q6" s="321">
        <f>SUM(Janvier:Décembre!G10)</f>
        <v>0</v>
      </c>
      <c r="R6" s="325">
        <f>SUM(Janvier:Décembre!H10)</f>
        <v>0</v>
      </c>
      <c r="S6" s="322">
        <f>SUM(Janvier:Décembre!I10)</f>
        <v>0</v>
      </c>
      <c r="T6" s="326">
        <f>SUM(Janvier:Décembre!J10)</f>
        <v>0</v>
      </c>
      <c r="U6" s="326">
        <f>SUM(Janvier:Décembre!K10)</f>
        <v>0</v>
      </c>
      <c r="V6" s="326">
        <f>SUM(Janvier:Décembre!L10)</f>
        <v>0</v>
      </c>
      <c r="W6" s="326">
        <f>SUM(Janvier:Décembre!M10)</f>
        <v>0</v>
      </c>
      <c r="X6" s="323">
        <f ca="1">SUMPRODUCT(COUNTIF(INDIRECT(ListeFeuilles&amp;"!L"&amp;ROW()+4&amp;":AP"&amp;ROW()+4),X$2))</f>
        <v>2</v>
      </c>
      <c r="Y6" s="323">
        <f ca="1">SUMPRODUCT(COUNTIF(INDIRECT(ListeFeuilles&amp;"!L"&amp;ROW()+4&amp;":AP"&amp;ROW()+4),Y$2))</f>
        <v>0</v>
      </c>
      <c r="Z6" s="323">
        <f ca="1">SUMPRODUCT(COUNTIF(INDIRECT(ListeFeuilles&amp;"!L"&amp;ROW()+4&amp;":AP"&amp;ROW()+4),Z$2))</f>
        <v>0</v>
      </c>
      <c r="AA6" s="323">
        <f ca="1">SUMPRODUCT(COUNTIF(INDIRECT(ListeFeuilles&amp;"!L"&amp;ROW()+4&amp;":AP"&amp;ROW()+4),AA$2))</f>
        <v>1</v>
      </c>
      <c r="AB6" s="323">
        <f ca="1">SUMPRODUCT(COUNTIF(INDIRECT(ListeFeuilles&amp;"!L"&amp;ROW()+4&amp;":AP"&amp;ROW()+4),AB$2))</f>
        <v>0</v>
      </c>
    </row>
    <row r="7" spans="1:28">
      <c r="A7" s="1"/>
      <c r="B7" s="313"/>
      <c r="C7" s="33" t="s">
        <v>84</v>
      </c>
      <c r="D7" s="314"/>
      <c r="E7" s="1" t="s">
        <v>39</v>
      </c>
      <c r="F7" s="1"/>
      <c r="G7" s="68"/>
      <c r="H7" s="160"/>
      <c r="I7" s="160"/>
      <c r="J7" s="160"/>
      <c r="K7" s="160"/>
      <c r="L7" s="160"/>
      <c r="M7" s="320">
        <f>SUM(Janvier:Décembre!U11)</f>
        <v>0</v>
      </c>
      <c r="N7" s="324">
        <f>SUM(Janvier:Décembre!D11)</f>
        <v>0</v>
      </c>
      <c r="O7" s="321">
        <f>SUM(Janvier:Décembre!E11)</f>
        <v>0</v>
      </c>
      <c r="P7" s="321">
        <f>SUM(Janvier:Décembre!F11)</f>
        <v>0</v>
      </c>
      <c r="Q7" s="321">
        <f>SUM(Janvier:Décembre!G11)</f>
        <v>0</v>
      </c>
      <c r="R7" s="325">
        <f>SUM(Janvier:Décembre!H11)</f>
        <v>0</v>
      </c>
      <c r="S7" s="322">
        <f>SUM(Janvier:Décembre!I11)</f>
        <v>0</v>
      </c>
      <c r="T7" s="326">
        <f>SUM(Janvier:Décembre!J11)</f>
        <v>0</v>
      </c>
      <c r="U7" s="326">
        <f>SUM(Janvier:Décembre!K11)</f>
        <v>0</v>
      </c>
      <c r="V7" s="326">
        <f>SUM(Janvier:Décembre!L11)</f>
        <v>0</v>
      </c>
      <c r="W7" s="326">
        <f>SUM(Janvier:Décembre!M11)</f>
        <v>0</v>
      </c>
      <c r="X7" s="323">
        <f ca="1">SUMPRODUCT(COUNTIF(INDIRECT(ListeFeuilles&amp;"!L"&amp;ROW()+4&amp;":AP"&amp;ROW()+4),X$2))</f>
        <v>0</v>
      </c>
      <c r="Y7" s="323">
        <f ca="1">SUMPRODUCT(COUNTIF(INDIRECT(ListeFeuilles&amp;"!L"&amp;ROW()+4&amp;":AP"&amp;ROW()+4),Y$2))</f>
        <v>0</v>
      </c>
      <c r="Z7" s="323">
        <f ca="1">SUMPRODUCT(COUNTIF(INDIRECT(ListeFeuilles&amp;"!L"&amp;ROW()+4&amp;":AP"&amp;ROW()+4),Z$2))</f>
        <v>0</v>
      </c>
      <c r="AA7" s="323">
        <f ca="1">SUMPRODUCT(COUNTIF(INDIRECT(ListeFeuilles&amp;"!L"&amp;ROW()+4&amp;":AP"&amp;ROW()+4),AA$2))</f>
        <v>0</v>
      </c>
      <c r="AB7" s="323">
        <f ca="1">SUMPRODUCT(COUNTIF(INDIRECT(ListeFeuilles&amp;"!L"&amp;ROW()+4&amp;":AP"&amp;ROW()+4),AB$2))</f>
        <v>0</v>
      </c>
    </row>
    <row r="8" spans="1:28">
      <c r="A8" s="1"/>
      <c r="B8" s="313"/>
      <c r="C8" s="33" t="s">
        <v>85</v>
      </c>
      <c r="D8" s="314"/>
      <c r="E8" s="1" t="s">
        <v>39</v>
      </c>
      <c r="F8" s="1"/>
      <c r="G8" s="68"/>
      <c r="H8" s="160"/>
      <c r="I8" s="160"/>
      <c r="J8" s="160"/>
      <c r="K8" s="160"/>
      <c r="L8" s="160"/>
      <c r="M8" s="320">
        <f>SUM(Janvier:Décembre!U12)</f>
        <v>0</v>
      </c>
      <c r="N8" s="324">
        <f>SUM(Janvier:Décembre!D12)</f>
        <v>0</v>
      </c>
      <c r="O8" s="321">
        <f>SUM(Janvier:Décembre!E12)</f>
        <v>0</v>
      </c>
      <c r="P8" s="321">
        <f>SUM(Janvier:Décembre!F12)</f>
        <v>0</v>
      </c>
      <c r="Q8" s="321">
        <f>SUM(Janvier:Décembre!G12)</f>
        <v>0</v>
      </c>
      <c r="R8" s="325">
        <f>SUM(Janvier:Décembre!H12)</f>
        <v>0</v>
      </c>
      <c r="S8" s="322">
        <f>SUM(Janvier:Décembre!I12)</f>
        <v>0</v>
      </c>
      <c r="T8" s="326">
        <f>SUM(Janvier:Décembre!J12)</f>
        <v>0</v>
      </c>
      <c r="U8" s="326">
        <f>SUM(Janvier:Décembre!K12)</f>
        <v>0</v>
      </c>
      <c r="V8" s="326">
        <f>SUM(Janvier:Décembre!L12)</f>
        <v>0</v>
      </c>
      <c r="W8" s="326">
        <f>SUM(Janvier:Décembre!M12)</f>
        <v>0</v>
      </c>
      <c r="X8" s="323">
        <f ca="1">SUMPRODUCT(COUNTIF(INDIRECT(ListeFeuilles&amp;"!L"&amp;ROW()+4&amp;":AP"&amp;ROW()+4),X$2))</f>
        <v>0</v>
      </c>
      <c r="Y8" s="323">
        <f ca="1">SUMPRODUCT(COUNTIF(INDIRECT(ListeFeuilles&amp;"!L"&amp;ROW()+4&amp;":AP"&amp;ROW()+4),Y$2))</f>
        <v>0</v>
      </c>
      <c r="Z8" s="323">
        <f ca="1">SUMPRODUCT(COUNTIF(INDIRECT(ListeFeuilles&amp;"!L"&amp;ROW()+4&amp;":AP"&amp;ROW()+4),Z$2))</f>
        <v>0</v>
      </c>
      <c r="AA8" s="323">
        <f ca="1">SUMPRODUCT(COUNTIF(INDIRECT(ListeFeuilles&amp;"!L"&amp;ROW()+4&amp;":AP"&amp;ROW()+4),AA$2))</f>
        <v>0</v>
      </c>
      <c r="AB8" s="323">
        <f ca="1">SUMPRODUCT(COUNTIF(INDIRECT(ListeFeuilles&amp;"!L"&amp;ROW()+4&amp;":AP"&amp;ROW()+4),AB$2))</f>
        <v>0</v>
      </c>
    </row>
    <row r="9" spans="1:28">
      <c r="A9" s="1"/>
      <c r="B9" s="313"/>
      <c r="C9" s="33" t="s">
        <v>86</v>
      </c>
      <c r="D9" s="314"/>
      <c r="E9" s="1" t="s">
        <v>39</v>
      </c>
      <c r="F9" s="1"/>
      <c r="G9" s="68"/>
      <c r="H9" s="160"/>
      <c r="I9" s="160"/>
      <c r="J9" s="160"/>
      <c r="K9" s="160"/>
      <c r="L9" s="160"/>
      <c r="M9" s="320">
        <f>SUM(Janvier:Décembre!U13)</f>
        <v>0</v>
      </c>
      <c r="N9" s="324">
        <f>SUM(Janvier:Décembre!D13)</f>
        <v>0</v>
      </c>
      <c r="O9" s="321">
        <f>SUM(Janvier:Décembre!E13)</f>
        <v>0</v>
      </c>
      <c r="P9" s="321">
        <f>SUM(Janvier:Décembre!F13)</f>
        <v>0</v>
      </c>
      <c r="Q9" s="321">
        <f>SUM(Janvier:Décembre!G13)</f>
        <v>0</v>
      </c>
      <c r="R9" s="325">
        <f>SUM(Janvier:Décembre!H13)</f>
        <v>0</v>
      </c>
      <c r="S9" s="322">
        <f>SUM(Janvier:Décembre!I13)</f>
        <v>0</v>
      </c>
      <c r="T9" s="326">
        <f>SUM(Janvier:Décembre!J13)</f>
        <v>0</v>
      </c>
      <c r="U9" s="326">
        <f>SUM(Janvier:Décembre!K13)</f>
        <v>0</v>
      </c>
      <c r="V9" s="326">
        <f>SUM(Janvier:Décembre!L13)</f>
        <v>0</v>
      </c>
      <c r="W9" s="326">
        <f>SUM(Janvier:Décembre!M13)</f>
        <v>0</v>
      </c>
      <c r="X9" s="323">
        <f ca="1">SUMPRODUCT(COUNTIF(INDIRECT(ListeFeuilles&amp;"!L"&amp;ROW()+4&amp;":AP"&amp;ROW()+4),X$2))</f>
        <v>0</v>
      </c>
      <c r="Y9" s="323">
        <f ca="1">SUMPRODUCT(COUNTIF(INDIRECT(ListeFeuilles&amp;"!L"&amp;ROW()+4&amp;":AP"&amp;ROW()+4),Y$2))</f>
        <v>1</v>
      </c>
      <c r="Z9" s="323">
        <f ca="1">SUMPRODUCT(COUNTIF(INDIRECT(ListeFeuilles&amp;"!L"&amp;ROW()+4&amp;":AP"&amp;ROW()+4),Z$2))</f>
        <v>0</v>
      </c>
      <c r="AA9" s="323">
        <f ca="1">SUMPRODUCT(COUNTIF(INDIRECT(ListeFeuilles&amp;"!L"&amp;ROW()+4&amp;":AP"&amp;ROW()+4),AA$2))</f>
        <v>0</v>
      </c>
      <c r="AB9" s="323">
        <f ca="1">SUMPRODUCT(COUNTIF(INDIRECT(ListeFeuilles&amp;"!L"&amp;ROW()+4&amp;":AP"&amp;ROW()+4),AB$2))</f>
        <v>0</v>
      </c>
    </row>
    <row r="10" spans="1:28">
      <c r="A10" s="1"/>
      <c r="B10" s="313"/>
      <c r="C10" s="33" t="s">
        <v>87</v>
      </c>
      <c r="D10" s="314"/>
      <c r="E10" s="1" t="s">
        <v>39</v>
      </c>
      <c r="F10" s="1"/>
      <c r="G10" s="68"/>
      <c r="H10" s="160"/>
      <c r="I10" s="160"/>
      <c r="J10" s="160"/>
      <c r="K10" s="160"/>
      <c r="L10" s="160"/>
      <c r="M10" s="320">
        <f>SUM(Janvier:Décembre!U14)</f>
        <v>0</v>
      </c>
      <c r="N10" s="324">
        <f>SUM(Janvier:Décembre!D14)</f>
        <v>0</v>
      </c>
      <c r="O10" s="321">
        <f>SUM(Janvier:Décembre!E14)</f>
        <v>0</v>
      </c>
      <c r="P10" s="321">
        <f>SUM(Janvier:Décembre!F14)</f>
        <v>0</v>
      </c>
      <c r="Q10" s="321">
        <f>SUM(Janvier:Décembre!G14)</f>
        <v>0</v>
      </c>
      <c r="R10" s="325">
        <f>SUM(Janvier:Décembre!H14)</f>
        <v>0</v>
      </c>
      <c r="S10" s="322">
        <f>SUM(Janvier:Décembre!I14)</f>
        <v>0</v>
      </c>
      <c r="T10" s="326">
        <f>SUM(Janvier:Décembre!J14)</f>
        <v>0</v>
      </c>
      <c r="U10" s="326">
        <f>SUM(Janvier:Décembre!K14)</f>
        <v>0</v>
      </c>
      <c r="V10" s="326">
        <f>SUM(Janvier:Décembre!L14)</f>
        <v>0</v>
      </c>
      <c r="W10" s="326">
        <f>SUM(Janvier:Décembre!M14)</f>
        <v>0</v>
      </c>
      <c r="X10" s="323">
        <f ca="1">SUMPRODUCT(COUNTIF(INDIRECT(ListeFeuilles&amp;"!L"&amp;ROW()+4&amp;":AP"&amp;ROW()+4),X$2))</f>
        <v>0</v>
      </c>
      <c r="Y10" s="323">
        <f ca="1">SUMPRODUCT(COUNTIF(INDIRECT(ListeFeuilles&amp;"!L"&amp;ROW()+4&amp;":AP"&amp;ROW()+4),Y$2))</f>
        <v>0</v>
      </c>
      <c r="Z10" s="323">
        <f ca="1">SUMPRODUCT(COUNTIF(INDIRECT(ListeFeuilles&amp;"!L"&amp;ROW()+4&amp;":AP"&amp;ROW()+4),Z$2))</f>
        <v>0</v>
      </c>
      <c r="AA10" s="323">
        <f ca="1">SUMPRODUCT(COUNTIF(INDIRECT(ListeFeuilles&amp;"!L"&amp;ROW()+4&amp;":AP"&amp;ROW()+4),AA$2))</f>
        <v>0</v>
      </c>
      <c r="AB10" s="323">
        <f ca="1">SUMPRODUCT(COUNTIF(INDIRECT(ListeFeuilles&amp;"!L"&amp;ROW()+4&amp;":AP"&amp;ROW()+4),AB$2))</f>
        <v>0</v>
      </c>
    </row>
    <row r="11" spans="1:28">
      <c r="A11" s="1"/>
      <c r="B11" s="313"/>
      <c r="C11" s="33" t="s">
        <v>88</v>
      </c>
      <c r="D11" s="314"/>
      <c r="E11" s="1" t="s">
        <v>39</v>
      </c>
      <c r="F11" s="1"/>
      <c r="G11" s="68"/>
      <c r="H11" s="160"/>
      <c r="I11" s="160"/>
      <c r="J11" s="160"/>
      <c r="K11" s="160"/>
      <c r="L11" s="160"/>
      <c r="M11" s="320">
        <f>SUM(Janvier:Décembre!U15)</f>
        <v>0</v>
      </c>
      <c r="N11" s="324">
        <f>SUM(Janvier:Décembre!D15)</f>
        <v>0</v>
      </c>
      <c r="O11" s="321">
        <f>SUM(Janvier:Décembre!E15)</f>
        <v>0</v>
      </c>
      <c r="P11" s="321">
        <f>SUM(Janvier:Décembre!F15)</f>
        <v>0</v>
      </c>
      <c r="Q11" s="321">
        <f>SUM(Janvier:Décembre!G15)</f>
        <v>0</v>
      </c>
      <c r="R11" s="325">
        <f>SUM(Janvier:Décembre!H15)</f>
        <v>0</v>
      </c>
      <c r="S11" s="322">
        <f>SUM(Janvier:Décembre!I15)</f>
        <v>0</v>
      </c>
      <c r="T11" s="326">
        <f>SUM(Janvier:Décembre!J15)</f>
        <v>0</v>
      </c>
      <c r="U11" s="326">
        <f>SUM(Janvier:Décembre!K15)</f>
        <v>0</v>
      </c>
      <c r="V11" s="326">
        <f>SUM(Janvier:Décembre!L15)</f>
        <v>0</v>
      </c>
      <c r="W11" s="326">
        <f>SUM(Janvier:Décembre!M15)</f>
        <v>0</v>
      </c>
      <c r="X11" s="323">
        <f ca="1">SUMPRODUCT(COUNTIF(INDIRECT(ListeFeuilles&amp;"!L"&amp;ROW()+4&amp;":AP"&amp;ROW()+4),X$2))</f>
        <v>0</v>
      </c>
      <c r="Y11" s="323">
        <f ca="1">SUMPRODUCT(COUNTIF(INDIRECT(ListeFeuilles&amp;"!L"&amp;ROW()+4&amp;":AP"&amp;ROW()+4),Y$2))</f>
        <v>0</v>
      </c>
      <c r="Z11" s="323">
        <f ca="1">SUMPRODUCT(COUNTIF(INDIRECT(ListeFeuilles&amp;"!L"&amp;ROW()+4&amp;":AP"&amp;ROW()+4),Z$2))</f>
        <v>0</v>
      </c>
      <c r="AA11" s="323">
        <f ca="1">SUMPRODUCT(COUNTIF(INDIRECT(ListeFeuilles&amp;"!L"&amp;ROW()+4&amp;":AP"&amp;ROW()+4),AA$2))</f>
        <v>0</v>
      </c>
      <c r="AB11" s="323">
        <f ca="1">SUMPRODUCT(COUNTIF(INDIRECT(ListeFeuilles&amp;"!L"&amp;ROW()+4&amp;":AP"&amp;ROW()+4),AB$2))</f>
        <v>0</v>
      </c>
    </row>
    <row r="12" spans="1:28">
      <c r="A12" s="1"/>
      <c r="B12" s="313"/>
      <c r="C12" s="33" t="s">
        <v>89</v>
      </c>
      <c r="D12" s="314"/>
      <c r="E12" s="1" t="s">
        <v>39</v>
      </c>
      <c r="F12" s="1"/>
      <c r="G12" s="68"/>
      <c r="H12" s="160"/>
      <c r="I12" s="160"/>
      <c r="J12" s="160"/>
      <c r="K12" s="160"/>
      <c r="L12" s="160"/>
      <c r="M12" s="320">
        <f>SUM(Janvier:Décembre!U16)</f>
        <v>0</v>
      </c>
      <c r="N12" s="324">
        <f>SUM(Janvier:Décembre!D16)</f>
        <v>0</v>
      </c>
      <c r="O12" s="321">
        <f>SUM(Janvier:Décembre!E16)</f>
        <v>0</v>
      </c>
      <c r="P12" s="321">
        <f>SUM(Janvier:Décembre!F16)</f>
        <v>0</v>
      </c>
      <c r="Q12" s="321">
        <f>SUM(Janvier:Décembre!G16)</f>
        <v>0</v>
      </c>
      <c r="R12" s="325">
        <f>SUM(Janvier:Décembre!H16)</f>
        <v>0</v>
      </c>
      <c r="S12" s="322">
        <f>SUM(Janvier:Décembre!I16)</f>
        <v>0</v>
      </c>
      <c r="T12" s="326">
        <f>SUM(Janvier:Décembre!J16)</f>
        <v>0</v>
      </c>
      <c r="U12" s="326">
        <f>SUM(Janvier:Décembre!K16)</f>
        <v>0</v>
      </c>
      <c r="V12" s="326">
        <f>SUM(Janvier:Décembre!L16)</f>
        <v>0</v>
      </c>
      <c r="W12" s="326">
        <f>SUM(Janvier:Décembre!M16)</f>
        <v>0</v>
      </c>
      <c r="X12" s="323">
        <f ca="1">SUMPRODUCT(COUNTIF(INDIRECT(ListeFeuilles&amp;"!L"&amp;ROW()+4&amp;":AP"&amp;ROW()+4),X$2))</f>
        <v>0</v>
      </c>
      <c r="Y12" s="323">
        <f ca="1">SUMPRODUCT(COUNTIF(INDIRECT(ListeFeuilles&amp;"!L"&amp;ROW()+4&amp;":AP"&amp;ROW()+4),Y$2))</f>
        <v>0</v>
      </c>
      <c r="Z12" s="323">
        <f ca="1">SUMPRODUCT(COUNTIF(INDIRECT(ListeFeuilles&amp;"!L"&amp;ROW()+4&amp;":AP"&amp;ROW()+4),Z$2))</f>
        <v>0</v>
      </c>
      <c r="AA12" s="323">
        <f ca="1">SUMPRODUCT(COUNTIF(INDIRECT(ListeFeuilles&amp;"!L"&amp;ROW()+4&amp;":AP"&amp;ROW()+4),AA$2))</f>
        <v>0</v>
      </c>
      <c r="AB12" s="323">
        <f ca="1">SUMPRODUCT(COUNTIF(INDIRECT(ListeFeuilles&amp;"!L"&amp;ROW()+4&amp;":AP"&amp;ROW()+4),AB$2))</f>
        <v>0</v>
      </c>
    </row>
    <row r="13" spans="1:28">
      <c r="A13" s="1"/>
      <c r="B13" s="313"/>
      <c r="C13" s="33" t="s">
        <v>90</v>
      </c>
      <c r="D13" s="314"/>
      <c r="E13" s="1" t="s">
        <v>39</v>
      </c>
      <c r="F13" s="1"/>
      <c r="G13" s="68"/>
      <c r="H13" s="160"/>
      <c r="I13" s="160"/>
      <c r="J13" s="160"/>
      <c r="K13" s="160"/>
      <c r="L13" s="160"/>
      <c r="M13" s="320">
        <f>SUM(Janvier:Décembre!U17)</f>
        <v>0</v>
      </c>
      <c r="N13" s="324">
        <f>SUM(Janvier:Décembre!D17)</f>
        <v>0</v>
      </c>
      <c r="O13" s="321">
        <f>SUM(Janvier:Décembre!E17)</f>
        <v>0</v>
      </c>
      <c r="P13" s="321">
        <f>SUM(Janvier:Décembre!F17)</f>
        <v>0</v>
      </c>
      <c r="Q13" s="321">
        <f>SUM(Janvier:Décembre!G17)</f>
        <v>0</v>
      </c>
      <c r="R13" s="325">
        <f>SUM(Janvier:Décembre!H17)</f>
        <v>0</v>
      </c>
      <c r="S13" s="322">
        <f>SUM(Janvier:Décembre!I17)</f>
        <v>0</v>
      </c>
      <c r="T13" s="326">
        <f>SUM(Janvier:Décembre!J17)</f>
        <v>0</v>
      </c>
      <c r="U13" s="326">
        <f>SUM(Janvier:Décembre!K17)</f>
        <v>0</v>
      </c>
      <c r="V13" s="326">
        <f>SUM(Janvier:Décembre!L17)</f>
        <v>0</v>
      </c>
      <c r="W13" s="326">
        <f>SUM(Janvier:Décembre!M17)</f>
        <v>0</v>
      </c>
      <c r="X13" s="323">
        <f ca="1">SUMPRODUCT(COUNTIF(INDIRECT(ListeFeuilles&amp;"!L"&amp;ROW()+4&amp;":AP"&amp;ROW()+4),X$2))</f>
        <v>0</v>
      </c>
      <c r="Y13" s="323">
        <f ca="1">SUMPRODUCT(COUNTIF(INDIRECT(ListeFeuilles&amp;"!L"&amp;ROW()+4&amp;":AP"&amp;ROW()+4),Y$2))</f>
        <v>0</v>
      </c>
      <c r="Z13" s="323">
        <f ca="1">SUMPRODUCT(COUNTIF(INDIRECT(ListeFeuilles&amp;"!L"&amp;ROW()+4&amp;":AP"&amp;ROW()+4),Z$2))</f>
        <v>0</v>
      </c>
      <c r="AA13" s="323">
        <f ca="1">SUMPRODUCT(COUNTIF(INDIRECT(ListeFeuilles&amp;"!L"&amp;ROW()+4&amp;":AP"&amp;ROW()+4),AA$2))</f>
        <v>0</v>
      </c>
      <c r="AB13" s="323">
        <f ca="1">SUMPRODUCT(COUNTIF(INDIRECT(ListeFeuilles&amp;"!L"&amp;ROW()+4&amp;":AP"&amp;ROW()+4),AB$2))</f>
        <v>0</v>
      </c>
    </row>
    <row r="14" spans="1:28">
      <c r="A14" s="1"/>
      <c r="B14" s="313"/>
      <c r="C14" s="33" t="s">
        <v>91</v>
      </c>
      <c r="D14" s="314"/>
      <c r="E14" s="1" t="s">
        <v>39</v>
      </c>
      <c r="F14" s="1"/>
      <c r="G14" s="68"/>
      <c r="H14" s="160"/>
      <c r="I14" s="160"/>
      <c r="J14" s="160"/>
      <c r="K14" s="160"/>
      <c r="L14" s="160"/>
      <c r="M14" s="320">
        <f>SUM(Janvier:Décembre!U18)</f>
        <v>0</v>
      </c>
      <c r="N14" s="324">
        <f>SUM(Janvier:Décembre!D18)</f>
        <v>0</v>
      </c>
      <c r="O14" s="321">
        <f>SUM(Janvier:Décembre!E18)</f>
        <v>0</v>
      </c>
      <c r="P14" s="321">
        <f>SUM(Janvier:Décembre!F18)</f>
        <v>0</v>
      </c>
      <c r="Q14" s="321">
        <f>SUM(Janvier:Décembre!G18)</f>
        <v>0</v>
      </c>
      <c r="R14" s="325">
        <f>SUM(Janvier:Décembre!H18)</f>
        <v>0</v>
      </c>
      <c r="S14" s="322">
        <f>SUM(Janvier:Décembre!I18)</f>
        <v>0</v>
      </c>
      <c r="T14" s="326">
        <f>SUM(Janvier:Décembre!J18)</f>
        <v>0</v>
      </c>
      <c r="U14" s="326">
        <f>SUM(Janvier:Décembre!K18)</f>
        <v>0</v>
      </c>
      <c r="V14" s="326">
        <f>SUM(Janvier:Décembre!L18)</f>
        <v>0</v>
      </c>
      <c r="W14" s="326">
        <f>SUM(Janvier:Décembre!M18)</f>
        <v>0</v>
      </c>
      <c r="X14" s="323">
        <f ca="1">SUMPRODUCT(COUNTIF(INDIRECT(ListeFeuilles&amp;"!L"&amp;ROW()+4&amp;":AP"&amp;ROW()+4),X$2))</f>
        <v>0</v>
      </c>
      <c r="Y14" s="323">
        <f ca="1">SUMPRODUCT(COUNTIF(INDIRECT(ListeFeuilles&amp;"!L"&amp;ROW()+4&amp;":AP"&amp;ROW()+4),Y$2))</f>
        <v>0</v>
      </c>
      <c r="Z14" s="323">
        <f ca="1">SUMPRODUCT(COUNTIF(INDIRECT(ListeFeuilles&amp;"!L"&amp;ROW()+4&amp;":AP"&amp;ROW()+4),Z$2))</f>
        <v>0</v>
      </c>
      <c r="AA14" s="323">
        <f ca="1">SUMPRODUCT(COUNTIF(INDIRECT(ListeFeuilles&amp;"!L"&amp;ROW()+4&amp;":AP"&amp;ROW()+4),AA$2))</f>
        <v>0</v>
      </c>
      <c r="AB14" s="323">
        <f ca="1">SUMPRODUCT(COUNTIF(INDIRECT(ListeFeuilles&amp;"!L"&amp;ROW()+4&amp;":AP"&amp;ROW()+4),AB$2))</f>
        <v>0</v>
      </c>
    </row>
    <row r="15" spans="1:28">
      <c r="A15" s="1"/>
      <c r="B15" s="313"/>
      <c r="C15" s="33" t="s">
        <v>92</v>
      </c>
      <c r="D15" s="314"/>
      <c r="E15" s="1" t="s">
        <v>39</v>
      </c>
      <c r="F15" s="1"/>
      <c r="G15" s="68"/>
      <c r="H15" s="160"/>
      <c r="I15" s="160"/>
      <c r="J15" s="160"/>
      <c r="K15" s="160"/>
      <c r="L15" s="160"/>
      <c r="M15" s="320">
        <f>SUM(Janvier:Décembre!U19)</f>
        <v>0</v>
      </c>
      <c r="N15" s="324">
        <f>SUM(Janvier:Décembre!D19)</f>
        <v>0</v>
      </c>
      <c r="O15" s="321">
        <f>SUM(Janvier:Décembre!E19)</f>
        <v>0</v>
      </c>
      <c r="P15" s="321">
        <f>SUM(Janvier:Décembre!F19)</f>
        <v>0</v>
      </c>
      <c r="Q15" s="321">
        <f>SUM(Janvier:Décembre!G19)</f>
        <v>0</v>
      </c>
      <c r="R15" s="325">
        <f>SUM(Janvier:Décembre!H19)</f>
        <v>0</v>
      </c>
      <c r="S15" s="322">
        <f>SUM(Janvier:Décembre!I19)</f>
        <v>0</v>
      </c>
      <c r="T15" s="326">
        <f>SUM(Janvier:Décembre!J19)</f>
        <v>0</v>
      </c>
      <c r="U15" s="326">
        <f>SUM(Janvier:Décembre!K19)</f>
        <v>0</v>
      </c>
      <c r="V15" s="326">
        <f>SUM(Janvier:Décembre!L19)</f>
        <v>0</v>
      </c>
      <c r="W15" s="326">
        <f>SUM(Janvier:Décembre!M19)</f>
        <v>0</v>
      </c>
      <c r="X15" s="323">
        <f ca="1">SUMPRODUCT(COUNTIF(INDIRECT(ListeFeuilles&amp;"!L"&amp;ROW()+4&amp;":AP"&amp;ROW()+4),X$2))</f>
        <v>0</v>
      </c>
      <c r="Y15" s="323">
        <f ca="1">SUMPRODUCT(COUNTIF(INDIRECT(ListeFeuilles&amp;"!L"&amp;ROW()+4&amp;":AP"&amp;ROW()+4),Y$2))</f>
        <v>0</v>
      </c>
      <c r="Z15" s="323">
        <f ca="1">SUMPRODUCT(COUNTIF(INDIRECT(ListeFeuilles&amp;"!L"&amp;ROW()+4&amp;":AP"&amp;ROW()+4),Z$2))</f>
        <v>0</v>
      </c>
      <c r="AA15" s="323">
        <f ca="1">SUMPRODUCT(COUNTIF(INDIRECT(ListeFeuilles&amp;"!L"&amp;ROW()+4&amp;":AP"&amp;ROW()+4),AA$2))</f>
        <v>0</v>
      </c>
      <c r="AB15" s="323">
        <f ca="1">SUMPRODUCT(COUNTIF(INDIRECT(ListeFeuilles&amp;"!L"&amp;ROW()+4&amp;":AP"&amp;ROW()+4),AB$2))</f>
        <v>0</v>
      </c>
    </row>
    <row r="16" spans="1:28">
      <c r="A16" s="1"/>
      <c r="B16" s="313"/>
      <c r="C16" s="33" t="s">
        <v>94</v>
      </c>
      <c r="D16" s="314"/>
      <c r="E16" s="1" t="s">
        <v>39</v>
      </c>
      <c r="F16" s="1"/>
      <c r="G16" s="68"/>
      <c r="H16" s="160"/>
      <c r="I16" s="160"/>
      <c r="J16" s="160"/>
      <c r="K16" s="160"/>
      <c r="L16" s="160"/>
      <c r="M16" s="320">
        <f>SUM(Janvier:Décembre!U20)</f>
        <v>0</v>
      </c>
      <c r="N16" s="324">
        <f>SUM(Janvier:Décembre!D20)</f>
        <v>0</v>
      </c>
      <c r="O16" s="321">
        <f>SUM(Janvier:Décembre!E20)</f>
        <v>0</v>
      </c>
      <c r="P16" s="321">
        <f>SUM(Janvier:Décembre!F20)</f>
        <v>0</v>
      </c>
      <c r="Q16" s="321">
        <f>SUM(Janvier:Décembre!G20)</f>
        <v>0</v>
      </c>
      <c r="R16" s="325">
        <f>SUM(Janvier:Décembre!H20)</f>
        <v>0</v>
      </c>
      <c r="S16" s="322">
        <f>SUM(Janvier:Décembre!I20)</f>
        <v>0</v>
      </c>
      <c r="T16" s="326">
        <f>SUM(Janvier:Décembre!J20)</f>
        <v>0</v>
      </c>
      <c r="U16" s="326">
        <f>SUM(Janvier:Décembre!K20)</f>
        <v>0</v>
      </c>
      <c r="V16" s="326">
        <f>SUM(Janvier:Décembre!L20)</f>
        <v>0</v>
      </c>
      <c r="W16" s="326">
        <f>SUM(Janvier:Décembre!M20)</f>
        <v>0</v>
      </c>
      <c r="X16" s="323">
        <f ca="1">SUMPRODUCT(COUNTIF(INDIRECT(ListeFeuilles&amp;"!L"&amp;ROW()+4&amp;":AP"&amp;ROW()+4),X$2))</f>
        <v>0</v>
      </c>
      <c r="Y16" s="323">
        <f ca="1">SUMPRODUCT(COUNTIF(INDIRECT(ListeFeuilles&amp;"!L"&amp;ROW()+4&amp;":AP"&amp;ROW()+4),Y$2))</f>
        <v>0</v>
      </c>
      <c r="Z16" s="323">
        <f ca="1">SUMPRODUCT(COUNTIF(INDIRECT(ListeFeuilles&amp;"!L"&amp;ROW()+4&amp;":AP"&amp;ROW()+4),Z$2))</f>
        <v>0</v>
      </c>
      <c r="AA16" s="323">
        <f ca="1">SUMPRODUCT(COUNTIF(INDIRECT(ListeFeuilles&amp;"!L"&amp;ROW()+4&amp;":AP"&amp;ROW()+4),AA$2))</f>
        <v>0</v>
      </c>
      <c r="AB16" s="323">
        <f ca="1">SUMPRODUCT(COUNTIF(INDIRECT(ListeFeuilles&amp;"!L"&amp;ROW()+4&amp;":AP"&amp;ROW()+4),AB$2))</f>
        <v>0</v>
      </c>
    </row>
    <row r="17" spans="1:28">
      <c r="A17" s="1"/>
      <c r="B17" s="313"/>
      <c r="C17" s="33" t="s">
        <v>93</v>
      </c>
      <c r="D17" s="314"/>
      <c r="E17" s="1" t="s">
        <v>39</v>
      </c>
      <c r="F17" s="1"/>
      <c r="G17" s="68"/>
      <c r="H17" s="160"/>
      <c r="I17" s="160"/>
      <c r="J17" s="160"/>
      <c r="K17" s="160"/>
      <c r="L17" s="160"/>
      <c r="M17" s="320">
        <f>SUM(Janvier:Décembre!U21)</f>
        <v>0</v>
      </c>
      <c r="N17" s="324">
        <f>SUM(Janvier:Décembre!D21)</f>
        <v>0</v>
      </c>
      <c r="O17" s="321">
        <f>SUM(Janvier:Décembre!E21)</f>
        <v>0</v>
      </c>
      <c r="P17" s="321">
        <f>SUM(Janvier:Décembre!F21)</f>
        <v>0</v>
      </c>
      <c r="Q17" s="321">
        <f>SUM(Janvier:Décembre!G21)</f>
        <v>0</v>
      </c>
      <c r="R17" s="325">
        <f>SUM(Janvier:Décembre!H21)</f>
        <v>0</v>
      </c>
      <c r="S17" s="322">
        <f>SUM(Janvier:Décembre!I21)</f>
        <v>0</v>
      </c>
      <c r="T17" s="326">
        <f>SUM(Janvier:Décembre!J21)</f>
        <v>0</v>
      </c>
      <c r="U17" s="326">
        <f>SUM(Janvier:Décembre!K21)</f>
        <v>0</v>
      </c>
      <c r="V17" s="326">
        <f>SUM(Janvier:Décembre!L21)</f>
        <v>0</v>
      </c>
      <c r="W17" s="326">
        <f>SUM(Janvier:Décembre!M21)</f>
        <v>0</v>
      </c>
      <c r="X17" s="323">
        <f ca="1">SUMPRODUCT(COUNTIF(INDIRECT(ListeFeuilles&amp;"!L"&amp;ROW()+4&amp;":AP"&amp;ROW()+4),X$2))</f>
        <v>0</v>
      </c>
      <c r="Y17" s="323">
        <f ca="1">SUMPRODUCT(COUNTIF(INDIRECT(ListeFeuilles&amp;"!L"&amp;ROW()+4&amp;":AP"&amp;ROW()+4),Y$2))</f>
        <v>0</v>
      </c>
      <c r="Z17" s="323">
        <f ca="1">SUMPRODUCT(COUNTIF(INDIRECT(ListeFeuilles&amp;"!L"&amp;ROW()+4&amp;":AP"&amp;ROW()+4),Z$2))</f>
        <v>0</v>
      </c>
      <c r="AA17" s="323">
        <f ca="1">SUMPRODUCT(COUNTIF(INDIRECT(ListeFeuilles&amp;"!L"&amp;ROW()+4&amp;":AP"&amp;ROW()+4),AA$2))</f>
        <v>0</v>
      </c>
      <c r="AB17" s="323">
        <f ca="1">SUMPRODUCT(COUNTIF(INDIRECT(ListeFeuilles&amp;"!L"&amp;ROW()+4&amp;":AP"&amp;ROW()+4),AB$2))</f>
        <v>0</v>
      </c>
    </row>
    <row r="18" spans="1:28">
      <c r="A18" s="1"/>
      <c r="B18" s="1"/>
      <c r="C18" s="1"/>
      <c r="D18" s="1"/>
      <c r="E18" s="1"/>
      <c r="F18" s="1"/>
      <c r="G18" s="68"/>
      <c r="H18" s="160"/>
      <c r="I18" s="160"/>
      <c r="J18" s="160"/>
      <c r="K18" s="160"/>
      <c r="L18" s="160"/>
      <c r="M18" s="320">
        <f>SUM(Janvier:Décembre!U22)</f>
        <v>0</v>
      </c>
      <c r="N18" s="324">
        <f>SUM(Janvier:Décembre!D22)</f>
        <v>0</v>
      </c>
      <c r="O18" s="321">
        <f>SUM(Janvier:Décembre!E22)</f>
        <v>0</v>
      </c>
      <c r="P18" s="321">
        <f>SUM(Janvier:Décembre!F22)</f>
        <v>0</v>
      </c>
      <c r="Q18" s="321">
        <f>SUM(Janvier:Décembre!G22)</f>
        <v>0</v>
      </c>
      <c r="R18" s="325">
        <f>SUM(Janvier:Décembre!H22)</f>
        <v>0</v>
      </c>
      <c r="S18" s="322">
        <f>SUM(Janvier:Décembre!I22)</f>
        <v>0</v>
      </c>
      <c r="T18" s="326">
        <f>SUM(Janvier:Décembre!J22)</f>
        <v>0</v>
      </c>
      <c r="U18" s="326">
        <f>SUM(Janvier:Décembre!K22)</f>
        <v>0</v>
      </c>
      <c r="V18" s="326">
        <f>SUM(Janvier:Décembre!L22)</f>
        <v>0</v>
      </c>
      <c r="W18" s="326">
        <f>SUM(Janvier:Décembre!M22)</f>
        <v>0</v>
      </c>
      <c r="X18" s="323">
        <f ca="1">SUMPRODUCT(COUNTIF(INDIRECT(ListeFeuilles&amp;"!L"&amp;ROW()+4&amp;":AP"&amp;ROW()+4),X$2))</f>
        <v>0</v>
      </c>
      <c r="Y18" s="323">
        <f ca="1">SUMPRODUCT(COUNTIF(INDIRECT(ListeFeuilles&amp;"!L"&amp;ROW()+4&amp;":AP"&amp;ROW()+4),Y$2))</f>
        <v>0</v>
      </c>
      <c r="Z18" s="323">
        <f ca="1">SUMPRODUCT(COUNTIF(INDIRECT(ListeFeuilles&amp;"!L"&amp;ROW()+4&amp;":AP"&amp;ROW()+4),Z$2))</f>
        <v>0</v>
      </c>
      <c r="AA18" s="323">
        <f ca="1">SUMPRODUCT(COUNTIF(INDIRECT(ListeFeuilles&amp;"!L"&amp;ROW()+4&amp;":AP"&amp;ROW()+4),AA$2))</f>
        <v>0</v>
      </c>
      <c r="AB18" s="323">
        <f ca="1">SUMPRODUCT(COUNTIF(INDIRECT(ListeFeuilles&amp;"!L"&amp;ROW()+4&amp;":AP"&amp;ROW()+4),AB$2))</f>
        <v>0</v>
      </c>
    </row>
    <row r="19" spans="1:28">
      <c r="A19" s="1"/>
      <c r="B19" s="1"/>
      <c r="C19" s="1"/>
      <c r="D19" s="1"/>
      <c r="E19" s="1"/>
      <c r="F19" s="1"/>
      <c r="G19" s="68"/>
      <c r="H19" s="160"/>
      <c r="I19" s="160"/>
      <c r="J19" s="160"/>
      <c r="K19" s="160"/>
      <c r="L19" s="160"/>
      <c r="M19" s="320">
        <f>SUM(Janvier:Décembre!U23)</f>
        <v>0</v>
      </c>
      <c r="N19" s="324">
        <f>SUM(Janvier:Décembre!D23)</f>
        <v>0</v>
      </c>
      <c r="O19" s="321">
        <f>SUM(Janvier:Décembre!E23)</f>
        <v>0</v>
      </c>
      <c r="P19" s="321">
        <f>SUM(Janvier:Décembre!F23)</f>
        <v>0</v>
      </c>
      <c r="Q19" s="321">
        <f>SUM(Janvier:Décembre!G23)</f>
        <v>0</v>
      </c>
      <c r="R19" s="325">
        <f>SUM(Janvier:Décembre!H23)</f>
        <v>0</v>
      </c>
      <c r="S19" s="322">
        <f>SUM(Janvier:Décembre!I23)</f>
        <v>0</v>
      </c>
      <c r="T19" s="326">
        <f>SUM(Janvier:Décembre!J23)</f>
        <v>0</v>
      </c>
      <c r="U19" s="326">
        <f>SUM(Janvier:Décembre!K23)</f>
        <v>0</v>
      </c>
      <c r="V19" s="326">
        <f>SUM(Janvier:Décembre!L23)</f>
        <v>0</v>
      </c>
      <c r="W19" s="326">
        <f>SUM(Janvier:Décembre!M23)</f>
        <v>0</v>
      </c>
      <c r="X19" s="323">
        <f ca="1">SUMPRODUCT(COUNTIF(INDIRECT(ListeFeuilles&amp;"!L"&amp;ROW()+4&amp;":AP"&amp;ROW()+4),X$2))</f>
        <v>0</v>
      </c>
      <c r="Y19" s="323">
        <f ca="1">SUMPRODUCT(COUNTIF(INDIRECT(ListeFeuilles&amp;"!L"&amp;ROW()+4&amp;":AP"&amp;ROW()+4),Y$2))</f>
        <v>0</v>
      </c>
      <c r="Z19" s="323">
        <f ca="1">SUMPRODUCT(COUNTIF(INDIRECT(ListeFeuilles&amp;"!L"&amp;ROW()+4&amp;":AP"&amp;ROW()+4),Z$2))</f>
        <v>0</v>
      </c>
      <c r="AA19" s="323">
        <f ca="1">SUMPRODUCT(COUNTIF(INDIRECT(ListeFeuilles&amp;"!L"&amp;ROW()+4&amp;":AP"&amp;ROW()+4),AA$2))</f>
        <v>0</v>
      </c>
      <c r="AB19" s="323">
        <f ca="1">SUMPRODUCT(COUNTIF(INDIRECT(ListeFeuilles&amp;"!L"&amp;ROW()+4&amp;":AP"&amp;ROW()+4),AB$2))</f>
        <v>0</v>
      </c>
    </row>
    <row r="20" spans="1:28">
      <c r="A20" s="1"/>
      <c r="B20" s="1"/>
      <c r="C20" s="1"/>
      <c r="D20" s="1"/>
      <c r="E20" s="1"/>
      <c r="F20" s="1"/>
      <c r="G20" s="68"/>
      <c r="H20" s="160"/>
      <c r="I20" s="160"/>
      <c r="J20" s="160"/>
      <c r="K20" s="160"/>
      <c r="L20" s="160"/>
      <c r="M20" s="320">
        <f>SUM(Janvier:Décembre!U24)</f>
        <v>0</v>
      </c>
      <c r="N20" s="324">
        <f>SUM(Janvier:Décembre!D24)</f>
        <v>0</v>
      </c>
      <c r="O20" s="321">
        <f>SUM(Janvier:Décembre!E24)</f>
        <v>0</v>
      </c>
      <c r="P20" s="321">
        <f>SUM(Janvier:Décembre!F24)</f>
        <v>0</v>
      </c>
      <c r="Q20" s="321">
        <f>SUM(Janvier:Décembre!G24)</f>
        <v>0</v>
      </c>
      <c r="R20" s="325">
        <f>SUM(Janvier:Décembre!H24)</f>
        <v>0</v>
      </c>
      <c r="S20" s="322">
        <f>SUM(Janvier:Décembre!I24)</f>
        <v>0</v>
      </c>
      <c r="T20" s="326">
        <f>SUM(Janvier:Décembre!J24)</f>
        <v>0</v>
      </c>
      <c r="U20" s="326">
        <f>SUM(Janvier:Décembre!K24)</f>
        <v>0</v>
      </c>
      <c r="V20" s="326">
        <f>SUM(Janvier:Décembre!L24)</f>
        <v>0</v>
      </c>
      <c r="W20" s="326">
        <f>SUM(Janvier:Décembre!M24)</f>
        <v>0</v>
      </c>
      <c r="X20" s="323">
        <f ca="1">SUMPRODUCT(COUNTIF(INDIRECT(ListeFeuilles&amp;"!L"&amp;ROW()+4&amp;":AP"&amp;ROW()+4),X$2))</f>
        <v>0</v>
      </c>
      <c r="Y20" s="323">
        <f ca="1">SUMPRODUCT(COUNTIF(INDIRECT(ListeFeuilles&amp;"!L"&amp;ROW()+4&amp;":AP"&amp;ROW()+4),Y$2))</f>
        <v>0</v>
      </c>
      <c r="Z20" s="323">
        <f ca="1">SUMPRODUCT(COUNTIF(INDIRECT(ListeFeuilles&amp;"!L"&amp;ROW()+4&amp;":AP"&amp;ROW()+4),Z$2))</f>
        <v>0</v>
      </c>
      <c r="AA20" s="323">
        <f ca="1">SUMPRODUCT(COUNTIF(INDIRECT(ListeFeuilles&amp;"!L"&amp;ROW()+4&amp;":AP"&amp;ROW()+4),AA$2))</f>
        <v>0</v>
      </c>
      <c r="AB20" s="323">
        <f ca="1">SUMPRODUCT(COUNTIF(INDIRECT(ListeFeuilles&amp;"!L"&amp;ROW()+4&amp;":AP"&amp;ROW()+4),AB$2))</f>
        <v>0</v>
      </c>
    </row>
    <row r="21" spans="1:28">
      <c r="A21" s="1"/>
      <c r="B21" s="1"/>
      <c r="C21" s="1"/>
      <c r="D21" s="1"/>
      <c r="E21" s="1"/>
      <c r="F21" s="1"/>
      <c r="G21" s="68"/>
      <c r="H21" s="160"/>
      <c r="I21" s="160"/>
      <c r="J21" s="160"/>
      <c r="K21" s="160"/>
      <c r="L21" s="160"/>
      <c r="M21" s="320">
        <f>SUM(Janvier:Décembre!U25)</f>
        <v>0</v>
      </c>
      <c r="N21" s="324">
        <f>SUM(Janvier:Décembre!D25)</f>
        <v>0</v>
      </c>
      <c r="O21" s="321">
        <f>SUM(Janvier:Décembre!E25)</f>
        <v>0</v>
      </c>
      <c r="P21" s="321">
        <f>SUM(Janvier:Décembre!F25)</f>
        <v>0</v>
      </c>
      <c r="Q21" s="321">
        <f>SUM(Janvier:Décembre!G25)</f>
        <v>0</v>
      </c>
      <c r="R21" s="325">
        <f>SUM(Janvier:Décembre!H25)</f>
        <v>0</v>
      </c>
      <c r="S21" s="322">
        <f>SUM(Janvier:Décembre!I25)</f>
        <v>0</v>
      </c>
      <c r="T21" s="326">
        <f>SUM(Janvier:Décembre!J25)</f>
        <v>0</v>
      </c>
      <c r="U21" s="326">
        <f>SUM(Janvier:Décembre!K25)</f>
        <v>0</v>
      </c>
      <c r="V21" s="326">
        <f>SUM(Janvier:Décembre!L25)</f>
        <v>0</v>
      </c>
      <c r="W21" s="326">
        <f>SUM(Janvier:Décembre!M25)</f>
        <v>0</v>
      </c>
      <c r="X21" s="323">
        <f ca="1">SUMPRODUCT(COUNTIF(INDIRECT(ListeFeuilles&amp;"!L"&amp;ROW()+4&amp;":AP"&amp;ROW()+4),X$2))</f>
        <v>0</v>
      </c>
      <c r="Y21" s="323">
        <f ca="1">SUMPRODUCT(COUNTIF(INDIRECT(ListeFeuilles&amp;"!L"&amp;ROW()+4&amp;":AP"&amp;ROW()+4),Y$2))</f>
        <v>0</v>
      </c>
      <c r="Z21" s="323">
        <f ca="1">SUMPRODUCT(COUNTIF(INDIRECT(ListeFeuilles&amp;"!L"&amp;ROW()+4&amp;":AP"&amp;ROW()+4),Z$2))</f>
        <v>0</v>
      </c>
      <c r="AA21" s="323">
        <f ca="1">SUMPRODUCT(COUNTIF(INDIRECT(ListeFeuilles&amp;"!L"&amp;ROW()+4&amp;":AP"&amp;ROW()+4),AA$2))</f>
        <v>0</v>
      </c>
      <c r="AB21" s="323">
        <f ca="1">SUMPRODUCT(COUNTIF(INDIRECT(ListeFeuilles&amp;"!L"&amp;ROW()+4&amp;":AP"&amp;ROW()+4),AB$2))</f>
        <v>0</v>
      </c>
    </row>
    <row r="22" spans="1:28">
      <c r="A22" s="1"/>
      <c r="B22" s="1"/>
      <c r="C22" s="1"/>
      <c r="D22" s="1"/>
      <c r="E22" s="1"/>
      <c r="F22" s="1"/>
      <c r="G22" s="68"/>
      <c r="H22" s="160"/>
      <c r="I22" s="160"/>
      <c r="J22" s="160"/>
      <c r="K22" s="160"/>
      <c r="L22" s="160"/>
      <c r="M22" s="320">
        <f>SUM(Janvier:Décembre!U26)</f>
        <v>0</v>
      </c>
      <c r="N22" s="324">
        <f>SUM(Janvier:Décembre!D26)</f>
        <v>0</v>
      </c>
      <c r="O22" s="321">
        <f>SUM(Janvier:Décembre!E26)</f>
        <v>0</v>
      </c>
      <c r="P22" s="321">
        <f>SUM(Janvier:Décembre!F26)</f>
        <v>0</v>
      </c>
      <c r="Q22" s="321">
        <f>SUM(Janvier:Décembre!G26)</f>
        <v>0</v>
      </c>
      <c r="R22" s="325">
        <f>SUM(Janvier:Décembre!H26)</f>
        <v>0</v>
      </c>
      <c r="S22" s="322">
        <f>SUM(Janvier:Décembre!I26)</f>
        <v>0</v>
      </c>
      <c r="T22" s="326">
        <f>SUM(Janvier:Décembre!J26)</f>
        <v>0</v>
      </c>
      <c r="U22" s="326">
        <f>SUM(Janvier:Décembre!K26)</f>
        <v>0</v>
      </c>
      <c r="V22" s="326">
        <f>SUM(Janvier:Décembre!L26)</f>
        <v>0</v>
      </c>
      <c r="W22" s="326">
        <f>SUM(Janvier:Décembre!M26)</f>
        <v>0</v>
      </c>
      <c r="X22" s="323">
        <f ca="1">SUMPRODUCT(COUNTIF(INDIRECT(ListeFeuilles&amp;"!L"&amp;ROW()+4&amp;":AP"&amp;ROW()+4),X$2))</f>
        <v>0</v>
      </c>
      <c r="Y22" s="323">
        <f ca="1">SUMPRODUCT(COUNTIF(INDIRECT(ListeFeuilles&amp;"!L"&amp;ROW()+4&amp;":AP"&amp;ROW()+4),Y$2))</f>
        <v>0</v>
      </c>
      <c r="Z22" s="323">
        <f ca="1">SUMPRODUCT(COUNTIF(INDIRECT(ListeFeuilles&amp;"!L"&amp;ROW()+4&amp;":AP"&amp;ROW()+4),Z$2))</f>
        <v>0</v>
      </c>
      <c r="AA22" s="323">
        <f ca="1">SUMPRODUCT(COUNTIF(INDIRECT(ListeFeuilles&amp;"!L"&amp;ROW()+4&amp;":AP"&amp;ROW()+4),AA$2))</f>
        <v>0</v>
      </c>
      <c r="AB22" s="323">
        <f ca="1">SUMPRODUCT(COUNTIF(INDIRECT(ListeFeuilles&amp;"!L"&amp;ROW()+4&amp;":AP"&amp;ROW()+4),AB$2))</f>
        <v>0</v>
      </c>
    </row>
    <row r="23" spans="1:28">
      <c r="A23" s="1"/>
      <c r="B23" s="1"/>
      <c r="C23" s="1"/>
      <c r="D23" s="1"/>
      <c r="E23" s="1"/>
      <c r="F23" s="1"/>
      <c r="G23" s="68"/>
      <c r="H23" s="160"/>
      <c r="I23" s="160"/>
      <c r="J23" s="160"/>
      <c r="K23" s="160"/>
      <c r="L23" s="160"/>
      <c r="M23" s="320">
        <f>SUM(Janvier:Décembre!U27)</f>
        <v>0</v>
      </c>
      <c r="N23" s="324">
        <f>SUM(Janvier:Décembre!D27)</f>
        <v>0</v>
      </c>
      <c r="O23" s="321">
        <f>SUM(Janvier:Décembre!E27)</f>
        <v>0</v>
      </c>
      <c r="P23" s="321">
        <f>SUM(Janvier:Décembre!F27)</f>
        <v>0</v>
      </c>
      <c r="Q23" s="321">
        <f>SUM(Janvier:Décembre!G27)</f>
        <v>0</v>
      </c>
      <c r="R23" s="325">
        <f>SUM(Janvier:Décembre!H27)</f>
        <v>0</v>
      </c>
      <c r="S23" s="322">
        <f>SUM(Janvier:Décembre!I27)</f>
        <v>0</v>
      </c>
      <c r="T23" s="326">
        <f>SUM(Janvier:Décembre!J27)</f>
        <v>0</v>
      </c>
      <c r="U23" s="326">
        <f>SUM(Janvier:Décembre!K27)</f>
        <v>0</v>
      </c>
      <c r="V23" s="326">
        <f>SUM(Janvier:Décembre!L27)</f>
        <v>0</v>
      </c>
      <c r="W23" s="326">
        <f>SUM(Janvier:Décembre!M27)</f>
        <v>0</v>
      </c>
      <c r="X23" s="323">
        <f ca="1">SUMPRODUCT(COUNTIF(INDIRECT(ListeFeuilles&amp;"!L"&amp;ROW()+4&amp;":AP"&amp;ROW()+4),X$2))</f>
        <v>0</v>
      </c>
      <c r="Y23" s="323">
        <f ca="1">SUMPRODUCT(COUNTIF(INDIRECT(ListeFeuilles&amp;"!L"&amp;ROW()+4&amp;":AP"&amp;ROW()+4),Y$2))</f>
        <v>0</v>
      </c>
      <c r="Z23" s="323">
        <f ca="1">SUMPRODUCT(COUNTIF(INDIRECT(ListeFeuilles&amp;"!L"&amp;ROW()+4&amp;":AP"&amp;ROW()+4),Z$2))</f>
        <v>0</v>
      </c>
      <c r="AA23" s="323">
        <f ca="1">SUMPRODUCT(COUNTIF(INDIRECT(ListeFeuilles&amp;"!L"&amp;ROW()+4&amp;":AP"&amp;ROW()+4),AA$2))</f>
        <v>0</v>
      </c>
      <c r="AB23" s="323">
        <f ca="1">SUMPRODUCT(COUNTIF(INDIRECT(ListeFeuilles&amp;"!L"&amp;ROW()+4&amp;":AP"&amp;ROW()+4),AB$2))</f>
        <v>0</v>
      </c>
    </row>
    <row r="24" spans="1:28" ht="15">
      <c r="A24" s="1"/>
      <c r="B24" s="1"/>
      <c r="C24" s="1"/>
      <c r="D24" s="1"/>
      <c r="E24" s="1"/>
      <c r="F24" s="1"/>
      <c r="G24" s="68"/>
      <c r="H24" s="160"/>
      <c r="I24" s="101"/>
      <c r="J24" s="160"/>
      <c r="K24" s="160"/>
      <c r="L24" s="160"/>
      <c r="M24" s="320">
        <f>SUM(Janvier:Décembre!U28)</f>
        <v>0</v>
      </c>
      <c r="N24" s="324">
        <f>SUM(Janvier:Décembre!D28)</f>
        <v>0</v>
      </c>
      <c r="O24" s="321">
        <f>SUM(Janvier:Décembre!E28)</f>
        <v>0</v>
      </c>
      <c r="P24" s="321">
        <f>SUM(Janvier:Décembre!F28)</f>
        <v>0</v>
      </c>
      <c r="Q24" s="321">
        <f>SUM(Janvier:Décembre!G28)</f>
        <v>0</v>
      </c>
      <c r="R24" s="325">
        <f>SUM(Janvier:Décembre!H28)</f>
        <v>0</v>
      </c>
      <c r="S24" s="322">
        <f>SUM(Janvier:Décembre!I28)</f>
        <v>0</v>
      </c>
      <c r="T24" s="326">
        <f>SUM(Janvier:Décembre!J28)</f>
        <v>0</v>
      </c>
      <c r="U24" s="326">
        <f>SUM(Janvier:Décembre!K28)</f>
        <v>0</v>
      </c>
      <c r="V24" s="326">
        <f>SUM(Janvier:Décembre!L28)</f>
        <v>0</v>
      </c>
      <c r="W24" s="326">
        <f>SUM(Janvier:Décembre!M28)</f>
        <v>0</v>
      </c>
      <c r="X24" s="323">
        <f ca="1">SUMPRODUCT(COUNTIF(INDIRECT(ListeFeuilles&amp;"!L"&amp;ROW()+4&amp;":AP"&amp;ROW()+4),X$2))</f>
        <v>0</v>
      </c>
      <c r="Y24" s="323">
        <f ca="1">SUMPRODUCT(COUNTIF(INDIRECT(ListeFeuilles&amp;"!L"&amp;ROW()+4&amp;":AP"&amp;ROW()+4),Y$2))</f>
        <v>0</v>
      </c>
      <c r="Z24" s="323">
        <f ca="1">SUMPRODUCT(COUNTIF(INDIRECT(ListeFeuilles&amp;"!L"&amp;ROW()+4&amp;":AP"&amp;ROW()+4),Z$2))</f>
        <v>0</v>
      </c>
      <c r="AA24" s="323">
        <f ca="1">SUMPRODUCT(COUNTIF(INDIRECT(ListeFeuilles&amp;"!L"&amp;ROW()+4&amp;":AP"&amp;ROW()+4),AA$2))</f>
        <v>0</v>
      </c>
      <c r="AB24" s="323">
        <f ca="1">SUMPRODUCT(COUNTIF(INDIRECT(ListeFeuilles&amp;"!L"&amp;ROW()+4&amp;":AP"&amp;ROW()+4),AB$2))</f>
        <v>0</v>
      </c>
    </row>
    <row r="25" spans="1:28">
      <c r="A25" s="1"/>
      <c r="B25" s="1"/>
      <c r="C25" s="1"/>
      <c r="D25" s="1"/>
      <c r="E25" s="1"/>
      <c r="F25" s="1"/>
      <c r="G25" s="68"/>
      <c r="H25" s="160"/>
      <c r="I25" s="160"/>
      <c r="J25" s="160"/>
      <c r="K25" s="160"/>
      <c r="L25" s="160"/>
      <c r="M25" s="320">
        <f>SUM(Janvier:Décembre!U29)</f>
        <v>0</v>
      </c>
      <c r="N25" s="324">
        <f>SUM(Janvier:Décembre!D29)</f>
        <v>0</v>
      </c>
      <c r="O25" s="321">
        <f>SUM(Janvier:Décembre!E29)</f>
        <v>0</v>
      </c>
      <c r="P25" s="321">
        <f>SUM(Janvier:Décembre!F29)</f>
        <v>0</v>
      </c>
      <c r="Q25" s="321">
        <f>SUM(Janvier:Décembre!G29)</f>
        <v>0</v>
      </c>
      <c r="R25" s="325">
        <f>SUM(Janvier:Décembre!H29)</f>
        <v>0</v>
      </c>
      <c r="S25" s="322">
        <f>SUM(Janvier:Décembre!I29)</f>
        <v>0</v>
      </c>
      <c r="T25" s="326">
        <f>SUM(Janvier:Décembre!J29)</f>
        <v>0</v>
      </c>
      <c r="U25" s="326">
        <f>SUM(Janvier:Décembre!K29)</f>
        <v>0</v>
      </c>
      <c r="V25" s="326">
        <f>SUM(Janvier:Décembre!L29)</f>
        <v>0</v>
      </c>
      <c r="W25" s="326">
        <f>SUM(Janvier:Décembre!M29)</f>
        <v>0</v>
      </c>
      <c r="X25" s="323">
        <f ca="1">SUMPRODUCT(COUNTIF(INDIRECT(ListeFeuilles&amp;"!L"&amp;ROW()+4&amp;":AP"&amp;ROW()+4),X$2))</f>
        <v>0</v>
      </c>
      <c r="Y25" s="323">
        <f ca="1">SUMPRODUCT(COUNTIF(INDIRECT(ListeFeuilles&amp;"!L"&amp;ROW()+4&amp;":AP"&amp;ROW()+4),Y$2))</f>
        <v>0</v>
      </c>
      <c r="Z25" s="323">
        <f ca="1">SUMPRODUCT(COUNTIF(INDIRECT(ListeFeuilles&amp;"!L"&amp;ROW()+4&amp;":AP"&amp;ROW()+4),Z$2))</f>
        <v>0</v>
      </c>
      <c r="AA25" s="323">
        <f ca="1">SUMPRODUCT(COUNTIF(INDIRECT(ListeFeuilles&amp;"!L"&amp;ROW()+4&amp;":AP"&amp;ROW()+4),AA$2))</f>
        <v>0</v>
      </c>
      <c r="AB25" s="323">
        <f ca="1">SUMPRODUCT(COUNTIF(INDIRECT(ListeFeuilles&amp;"!L"&amp;ROW()+4&amp;":AP"&amp;ROW()+4),AB$2))</f>
        <v>0</v>
      </c>
    </row>
    <row r="26" spans="1:28">
      <c r="A26" s="1"/>
      <c r="B26" s="1"/>
      <c r="C26" s="1"/>
      <c r="D26" s="1"/>
      <c r="E26" s="1"/>
      <c r="F26" s="1"/>
      <c r="G26" s="68"/>
      <c r="H26" s="160"/>
      <c r="I26" s="160"/>
      <c r="J26" s="160"/>
      <c r="K26" s="160"/>
      <c r="L26" s="160"/>
      <c r="M26" s="320">
        <f>SUM(Janvier:Décembre!U30)</f>
        <v>0</v>
      </c>
      <c r="N26" s="324">
        <f>SUM(Janvier:Décembre!D30)</f>
        <v>0</v>
      </c>
      <c r="O26" s="321">
        <f>SUM(Janvier:Décembre!E30)</f>
        <v>0</v>
      </c>
      <c r="P26" s="321">
        <f>SUM(Janvier:Décembre!F30)</f>
        <v>0</v>
      </c>
      <c r="Q26" s="321">
        <f>SUM(Janvier:Décembre!G30)</f>
        <v>0</v>
      </c>
      <c r="R26" s="325">
        <f>SUM(Janvier:Décembre!H30)</f>
        <v>0</v>
      </c>
      <c r="S26" s="322">
        <f>SUM(Janvier:Décembre!I30)</f>
        <v>0</v>
      </c>
      <c r="T26" s="326">
        <f>SUM(Janvier:Décembre!J30)</f>
        <v>0</v>
      </c>
      <c r="U26" s="326">
        <f>SUM(Janvier:Décembre!K30)</f>
        <v>0</v>
      </c>
      <c r="V26" s="326">
        <f>SUM(Janvier:Décembre!L30)</f>
        <v>0</v>
      </c>
      <c r="W26" s="326">
        <f>SUM(Janvier:Décembre!M30)</f>
        <v>0</v>
      </c>
      <c r="X26" s="323">
        <f ca="1">SUMPRODUCT(COUNTIF(INDIRECT(ListeFeuilles&amp;"!L"&amp;ROW()+4&amp;":AP"&amp;ROW()+4),X$2))</f>
        <v>0</v>
      </c>
      <c r="Y26" s="323">
        <f ca="1">SUMPRODUCT(COUNTIF(INDIRECT(ListeFeuilles&amp;"!L"&amp;ROW()+4&amp;":AP"&amp;ROW()+4),Y$2))</f>
        <v>0</v>
      </c>
      <c r="Z26" s="323">
        <f ca="1">SUMPRODUCT(COUNTIF(INDIRECT(ListeFeuilles&amp;"!L"&amp;ROW()+4&amp;":AP"&amp;ROW()+4),Z$2))</f>
        <v>0</v>
      </c>
      <c r="AA26" s="323">
        <f ca="1">SUMPRODUCT(COUNTIF(INDIRECT(ListeFeuilles&amp;"!L"&amp;ROW()+4&amp;":AP"&amp;ROW()+4),AA$2))</f>
        <v>0</v>
      </c>
      <c r="AB26" s="323">
        <f ca="1">SUMPRODUCT(COUNTIF(INDIRECT(ListeFeuilles&amp;"!L"&amp;ROW()+4&amp;":AP"&amp;ROW()+4),AB$2))</f>
        <v>0</v>
      </c>
    </row>
    <row r="27" spans="1:28">
      <c r="A27" s="1"/>
      <c r="B27" s="1"/>
      <c r="C27" s="1"/>
      <c r="D27" s="1"/>
      <c r="E27" s="1"/>
      <c r="F27" s="1"/>
      <c r="G27" s="68"/>
      <c r="H27" s="160"/>
      <c r="I27" s="160"/>
      <c r="J27" s="160"/>
      <c r="K27" s="160"/>
      <c r="L27" s="160"/>
      <c r="M27" s="320">
        <f>SUM(Janvier:Décembre!U31)</f>
        <v>0</v>
      </c>
      <c r="N27" s="324">
        <f>SUM(Janvier:Décembre!D31)</f>
        <v>0</v>
      </c>
      <c r="O27" s="321">
        <f>SUM(Janvier:Décembre!E31)</f>
        <v>0</v>
      </c>
      <c r="P27" s="321">
        <f>SUM(Janvier:Décembre!F31)</f>
        <v>0</v>
      </c>
      <c r="Q27" s="321">
        <f>SUM(Janvier:Décembre!G31)</f>
        <v>0</v>
      </c>
      <c r="R27" s="325">
        <f>SUM(Janvier:Décembre!H31)</f>
        <v>0</v>
      </c>
      <c r="S27" s="322">
        <f>SUM(Janvier:Décembre!I31)</f>
        <v>0</v>
      </c>
      <c r="T27" s="326">
        <f>SUM(Janvier:Décembre!J31)</f>
        <v>0</v>
      </c>
      <c r="U27" s="326">
        <f>SUM(Janvier:Décembre!K31)</f>
        <v>0</v>
      </c>
      <c r="V27" s="326">
        <f>SUM(Janvier:Décembre!L31)</f>
        <v>0</v>
      </c>
      <c r="W27" s="326">
        <f>SUM(Janvier:Décembre!M31)</f>
        <v>0</v>
      </c>
      <c r="X27" s="323">
        <f ca="1">SUMPRODUCT(COUNTIF(INDIRECT(ListeFeuilles&amp;"!L"&amp;ROW()+4&amp;":AP"&amp;ROW()+4),X$2))</f>
        <v>0</v>
      </c>
      <c r="Y27" s="323">
        <f ca="1">SUMPRODUCT(COUNTIF(INDIRECT(ListeFeuilles&amp;"!L"&amp;ROW()+4&amp;":AP"&amp;ROW()+4),Y$2))</f>
        <v>0</v>
      </c>
      <c r="Z27" s="323">
        <f ca="1">SUMPRODUCT(COUNTIF(INDIRECT(ListeFeuilles&amp;"!L"&amp;ROW()+4&amp;":AP"&amp;ROW()+4),Z$2))</f>
        <v>0</v>
      </c>
      <c r="AA27" s="323">
        <f ca="1">SUMPRODUCT(COUNTIF(INDIRECT(ListeFeuilles&amp;"!L"&amp;ROW()+4&amp;":AP"&amp;ROW()+4),AA$2))</f>
        <v>0</v>
      </c>
      <c r="AB27" s="323">
        <f ca="1">SUMPRODUCT(COUNTIF(INDIRECT(ListeFeuilles&amp;"!L"&amp;ROW()+4&amp;":AP"&amp;ROW()+4),AB$2))</f>
        <v>0</v>
      </c>
    </row>
    <row r="28" spans="1:28">
      <c r="A28" s="1"/>
      <c r="B28" s="1"/>
      <c r="C28" s="1"/>
      <c r="D28" s="1"/>
      <c r="E28" s="1"/>
      <c r="F28" s="1"/>
      <c r="G28" s="68"/>
      <c r="H28" s="160"/>
      <c r="I28" s="160"/>
      <c r="J28" s="160"/>
      <c r="K28" s="160"/>
      <c r="L28" s="160"/>
      <c r="M28" s="320">
        <f>SUM(Janvier:Décembre!U32)</f>
        <v>0</v>
      </c>
      <c r="N28" s="324">
        <f>SUM(Janvier:Décembre!D32)</f>
        <v>0</v>
      </c>
      <c r="O28" s="321">
        <f>SUM(Janvier:Décembre!E32)</f>
        <v>0</v>
      </c>
      <c r="P28" s="321">
        <f>SUM(Janvier:Décembre!F32)</f>
        <v>0</v>
      </c>
      <c r="Q28" s="321">
        <f>SUM(Janvier:Décembre!G32)</f>
        <v>0</v>
      </c>
      <c r="R28" s="325">
        <f>SUM(Janvier:Décembre!H32)</f>
        <v>0</v>
      </c>
      <c r="S28" s="322">
        <f>SUM(Janvier:Décembre!I32)</f>
        <v>0</v>
      </c>
      <c r="T28" s="326">
        <f>SUM(Janvier:Décembre!J32)</f>
        <v>0</v>
      </c>
      <c r="U28" s="326">
        <f>SUM(Janvier:Décembre!K32)</f>
        <v>0</v>
      </c>
      <c r="V28" s="326">
        <f>SUM(Janvier:Décembre!L32)</f>
        <v>0</v>
      </c>
      <c r="W28" s="326">
        <f>SUM(Janvier:Décembre!M32)</f>
        <v>0</v>
      </c>
      <c r="X28" s="323">
        <f ca="1">SUMPRODUCT(COUNTIF(INDIRECT(ListeFeuilles&amp;"!L"&amp;ROW()+4&amp;":AP"&amp;ROW()+4),X$2))</f>
        <v>0</v>
      </c>
      <c r="Y28" s="323">
        <f ca="1">SUMPRODUCT(COUNTIF(INDIRECT(ListeFeuilles&amp;"!L"&amp;ROW()+4&amp;":AP"&amp;ROW()+4),Y$2))</f>
        <v>0</v>
      </c>
      <c r="Z28" s="323">
        <f ca="1">SUMPRODUCT(COUNTIF(INDIRECT(ListeFeuilles&amp;"!L"&amp;ROW()+4&amp;":AP"&amp;ROW()+4),Z$2))</f>
        <v>0</v>
      </c>
      <c r="AA28" s="323">
        <f ca="1">SUMPRODUCT(COUNTIF(INDIRECT(ListeFeuilles&amp;"!L"&amp;ROW()+4&amp;":AP"&amp;ROW()+4),AA$2))</f>
        <v>0</v>
      </c>
      <c r="AB28" s="323">
        <f ca="1">SUMPRODUCT(COUNTIF(INDIRECT(ListeFeuilles&amp;"!L"&amp;ROW()+4&amp;":AP"&amp;ROW()+4),AB$2))</f>
        <v>0</v>
      </c>
    </row>
    <row r="29" spans="1:28">
      <c r="A29" s="1"/>
      <c r="B29" s="1"/>
      <c r="C29" s="1"/>
      <c r="D29" s="1"/>
      <c r="E29" s="1"/>
      <c r="F29" s="1"/>
      <c r="G29" s="68"/>
      <c r="H29" s="160"/>
      <c r="I29" s="160"/>
      <c r="J29" s="160"/>
      <c r="K29" s="160"/>
      <c r="L29" s="160"/>
      <c r="M29" s="320">
        <f>SUM(Janvier:Décembre!U33)</f>
        <v>0</v>
      </c>
      <c r="N29" s="324">
        <f>SUM(Janvier:Décembre!D33)</f>
        <v>0</v>
      </c>
      <c r="O29" s="321">
        <f>SUM(Janvier:Décembre!E33)</f>
        <v>0</v>
      </c>
      <c r="P29" s="321">
        <f>SUM(Janvier:Décembre!F33)</f>
        <v>0</v>
      </c>
      <c r="Q29" s="321">
        <f>SUM(Janvier:Décembre!G33)</f>
        <v>0</v>
      </c>
      <c r="R29" s="325">
        <f>SUM(Janvier:Décembre!H33)</f>
        <v>0</v>
      </c>
      <c r="S29" s="322">
        <f>SUM(Janvier:Décembre!I33)</f>
        <v>0</v>
      </c>
      <c r="T29" s="326">
        <f>SUM(Janvier:Décembre!J33)</f>
        <v>0</v>
      </c>
      <c r="U29" s="326">
        <f>SUM(Janvier:Décembre!K33)</f>
        <v>0</v>
      </c>
      <c r="V29" s="326">
        <f>SUM(Janvier:Décembre!L33)</f>
        <v>0</v>
      </c>
      <c r="W29" s="326">
        <f>SUM(Janvier:Décembre!M33)</f>
        <v>0</v>
      </c>
      <c r="X29" s="323">
        <f ca="1">SUMPRODUCT(COUNTIF(INDIRECT(ListeFeuilles&amp;"!L"&amp;ROW()+4&amp;":AP"&amp;ROW()+4),X$2))</f>
        <v>0</v>
      </c>
      <c r="Y29" s="323">
        <f ca="1">SUMPRODUCT(COUNTIF(INDIRECT(ListeFeuilles&amp;"!L"&amp;ROW()+4&amp;":AP"&amp;ROW()+4),Y$2))</f>
        <v>0</v>
      </c>
      <c r="Z29" s="323">
        <f ca="1">SUMPRODUCT(COUNTIF(INDIRECT(ListeFeuilles&amp;"!L"&amp;ROW()+4&amp;":AP"&amp;ROW()+4),Z$2))</f>
        <v>0</v>
      </c>
      <c r="AA29" s="323">
        <f ca="1">SUMPRODUCT(COUNTIF(INDIRECT(ListeFeuilles&amp;"!L"&amp;ROW()+4&amp;":AP"&amp;ROW()+4),AA$2))</f>
        <v>0</v>
      </c>
      <c r="AB29" s="323">
        <f ca="1">SUMPRODUCT(COUNTIF(INDIRECT(ListeFeuilles&amp;"!L"&amp;ROW()+4&amp;":AP"&amp;ROW()+4),AB$2))</f>
        <v>0</v>
      </c>
    </row>
    <row r="30" spans="1:28">
      <c r="A30" s="1"/>
      <c r="B30" s="1"/>
      <c r="C30" s="1"/>
      <c r="D30" s="1"/>
      <c r="E30" s="1"/>
      <c r="F30" s="1"/>
      <c r="G30" s="68"/>
      <c r="H30" s="160"/>
      <c r="I30" s="160"/>
      <c r="J30" s="160"/>
      <c r="K30" s="160"/>
      <c r="L30" s="160"/>
      <c r="M30" s="320">
        <f>SUM(Janvier:Décembre!U34)</f>
        <v>0</v>
      </c>
      <c r="N30" s="324">
        <f>SUM(Janvier:Décembre!D34)</f>
        <v>0</v>
      </c>
      <c r="O30" s="321">
        <f>SUM(Janvier:Décembre!E34)</f>
        <v>0</v>
      </c>
      <c r="P30" s="321">
        <f>SUM(Janvier:Décembre!F34)</f>
        <v>0</v>
      </c>
      <c r="Q30" s="321">
        <f>SUM(Janvier:Décembre!G34)</f>
        <v>0</v>
      </c>
      <c r="R30" s="325">
        <f>SUM(Janvier:Décembre!H34)</f>
        <v>0</v>
      </c>
      <c r="S30" s="322">
        <f>SUM(Janvier:Décembre!I34)</f>
        <v>0</v>
      </c>
      <c r="T30" s="326">
        <f>SUM(Janvier:Décembre!J34)</f>
        <v>0</v>
      </c>
      <c r="U30" s="326">
        <f>SUM(Janvier:Décembre!K34)</f>
        <v>0</v>
      </c>
      <c r="V30" s="326">
        <f>SUM(Janvier:Décembre!L34)</f>
        <v>0</v>
      </c>
      <c r="W30" s="326">
        <f>SUM(Janvier:Décembre!M34)</f>
        <v>0</v>
      </c>
      <c r="X30" s="323">
        <f ca="1">SUMPRODUCT(COUNTIF(INDIRECT(ListeFeuilles&amp;"!L"&amp;ROW()+4&amp;":AP"&amp;ROW()+4),X$2))</f>
        <v>0</v>
      </c>
      <c r="Y30" s="323">
        <f ca="1">SUMPRODUCT(COUNTIF(INDIRECT(ListeFeuilles&amp;"!L"&amp;ROW()+4&amp;":AP"&amp;ROW()+4),Y$2))</f>
        <v>0</v>
      </c>
      <c r="Z30" s="323">
        <f ca="1">SUMPRODUCT(COUNTIF(INDIRECT(ListeFeuilles&amp;"!L"&amp;ROW()+4&amp;":AP"&amp;ROW()+4),Z$2))</f>
        <v>0</v>
      </c>
      <c r="AA30" s="323">
        <f ca="1">SUMPRODUCT(COUNTIF(INDIRECT(ListeFeuilles&amp;"!L"&amp;ROW()+4&amp;":AP"&amp;ROW()+4),AA$2))</f>
        <v>0</v>
      </c>
      <c r="AB30" s="323">
        <f ca="1">SUMPRODUCT(COUNTIF(INDIRECT(ListeFeuilles&amp;"!L"&amp;ROW()+4&amp;":AP"&amp;ROW()+4),AB$2))</f>
        <v>0</v>
      </c>
    </row>
    <row r="31" spans="1:28">
      <c r="A31" s="1"/>
      <c r="B31" s="1"/>
      <c r="C31" s="1"/>
      <c r="D31" s="1"/>
      <c r="E31" s="1"/>
      <c r="F31" s="1"/>
      <c r="G31" s="68"/>
      <c r="H31" s="160"/>
      <c r="I31" s="160"/>
      <c r="J31" s="160"/>
      <c r="K31" s="160"/>
      <c r="L31" s="160"/>
      <c r="M31" s="320">
        <f>SUM(Janvier:Décembre!U35)</f>
        <v>0</v>
      </c>
      <c r="N31" s="324">
        <f>SUM(Janvier:Décembre!D35)</f>
        <v>0</v>
      </c>
      <c r="O31" s="321">
        <f>SUM(Janvier:Décembre!E35)</f>
        <v>0</v>
      </c>
      <c r="P31" s="321">
        <f>SUM(Janvier:Décembre!F35)</f>
        <v>0</v>
      </c>
      <c r="Q31" s="321">
        <f>SUM(Janvier:Décembre!G35)</f>
        <v>0</v>
      </c>
      <c r="R31" s="325">
        <f>SUM(Janvier:Décembre!H35)</f>
        <v>0</v>
      </c>
      <c r="S31" s="322">
        <f>SUM(Janvier:Décembre!I35)</f>
        <v>0</v>
      </c>
      <c r="T31" s="326">
        <f>SUM(Janvier:Décembre!J35)</f>
        <v>0</v>
      </c>
      <c r="U31" s="326">
        <f>SUM(Janvier:Décembre!K35)</f>
        <v>0</v>
      </c>
      <c r="V31" s="326">
        <f>SUM(Janvier:Décembre!L35)</f>
        <v>0</v>
      </c>
      <c r="W31" s="326">
        <f>SUM(Janvier:Décembre!M35)</f>
        <v>0</v>
      </c>
      <c r="X31" s="323">
        <f ca="1">SUMPRODUCT(COUNTIF(INDIRECT(ListeFeuilles&amp;"!L"&amp;ROW()+4&amp;":AP"&amp;ROW()+4),X$2))</f>
        <v>0</v>
      </c>
      <c r="Y31" s="323">
        <f ca="1">SUMPRODUCT(COUNTIF(INDIRECT(ListeFeuilles&amp;"!L"&amp;ROW()+4&amp;":AP"&amp;ROW()+4),Y$2))</f>
        <v>0</v>
      </c>
      <c r="Z31" s="323">
        <f ca="1">SUMPRODUCT(COUNTIF(INDIRECT(ListeFeuilles&amp;"!L"&amp;ROW()+4&amp;":AP"&amp;ROW()+4),Z$2))</f>
        <v>0</v>
      </c>
      <c r="AA31" s="323">
        <f ca="1">SUMPRODUCT(COUNTIF(INDIRECT(ListeFeuilles&amp;"!L"&amp;ROW()+4&amp;":AP"&amp;ROW()+4),AA$2))</f>
        <v>0</v>
      </c>
      <c r="AB31" s="323">
        <f ca="1">SUMPRODUCT(COUNTIF(INDIRECT(ListeFeuilles&amp;"!L"&amp;ROW()+4&amp;":AP"&amp;ROW()+4),AB$2))</f>
        <v>0</v>
      </c>
    </row>
    <row r="32" spans="1:28">
      <c r="A32" s="1"/>
      <c r="B32" s="1"/>
      <c r="C32" s="1"/>
      <c r="D32" s="1"/>
      <c r="E32" s="1"/>
      <c r="F32" s="1"/>
      <c r="G32" s="68"/>
      <c r="H32" s="160"/>
      <c r="I32" s="160"/>
      <c r="J32" s="160"/>
      <c r="K32" s="160"/>
      <c r="L32" s="160"/>
      <c r="M32" s="320">
        <f>SUM(Janvier:Décembre!U36)</f>
        <v>0</v>
      </c>
      <c r="N32" s="324">
        <f>SUM(Janvier:Décembre!D36)</f>
        <v>0</v>
      </c>
      <c r="O32" s="321">
        <f>SUM(Janvier:Décembre!E36)</f>
        <v>0</v>
      </c>
      <c r="P32" s="321">
        <f>SUM(Janvier:Décembre!F36)</f>
        <v>0</v>
      </c>
      <c r="Q32" s="321">
        <f>SUM(Janvier:Décembre!G36)</f>
        <v>0</v>
      </c>
      <c r="R32" s="325">
        <f>SUM(Janvier:Décembre!H36)</f>
        <v>0</v>
      </c>
      <c r="S32" s="322">
        <f>SUM(Janvier:Décembre!I36)</f>
        <v>0</v>
      </c>
      <c r="T32" s="326">
        <f>SUM(Janvier:Décembre!J36)</f>
        <v>0</v>
      </c>
      <c r="U32" s="326">
        <f>SUM(Janvier:Décembre!K36)</f>
        <v>0</v>
      </c>
      <c r="V32" s="326">
        <f>SUM(Janvier:Décembre!L36)</f>
        <v>0</v>
      </c>
      <c r="W32" s="326">
        <f>SUM(Janvier:Décembre!M36)</f>
        <v>0</v>
      </c>
      <c r="X32" s="323">
        <f ca="1">SUMPRODUCT(COUNTIF(INDIRECT(ListeFeuilles&amp;"!L"&amp;ROW()+4&amp;":AP"&amp;ROW()+4),X$2))</f>
        <v>0</v>
      </c>
      <c r="Y32" s="323">
        <f ca="1">SUMPRODUCT(COUNTIF(INDIRECT(ListeFeuilles&amp;"!L"&amp;ROW()+4&amp;":AP"&amp;ROW()+4),Y$2))</f>
        <v>0</v>
      </c>
      <c r="Z32" s="323">
        <f ca="1">SUMPRODUCT(COUNTIF(INDIRECT(ListeFeuilles&amp;"!L"&amp;ROW()+4&amp;":AP"&amp;ROW()+4),Z$2))</f>
        <v>0</v>
      </c>
      <c r="AA32" s="323">
        <f ca="1">SUMPRODUCT(COUNTIF(INDIRECT(ListeFeuilles&amp;"!L"&amp;ROW()+4&amp;":AP"&amp;ROW()+4),AA$2))</f>
        <v>0</v>
      </c>
      <c r="AB32" s="323">
        <f ca="1">SUMPRODUCT(COUNTIF(INDIRECT(ListeFeuilles&amp;"!L"&amp;ROW()+4&amp;":AP"&amp;ROW()+4),AB$2))</f>
        <v>0</v>
      </c>
    </row>
    <row r="33" spans="1:28">
      <c r="A33" s="1"/>
      <c r="B33" s="1"/>
      <c r="C33" s="1"/>
      <c r="D33" s="1"/>
      <c r="E33" s="1"/>
      <c r="F33" s="1"/>
      <c r="G33" s="68"/>
      <c r="H33" s="160"/>
      <c r="I33" s="160"/>
      <c r="J33" s="160"/>
      <c r="K33" s="160"/>
      <c r="L33" s="160"/>
      <c r="M33" s="320">
        <f>SUM(Janvier:Décembre!U37)</f>
        <v>0</v>
      </c>
      <c r="N33" s="324">
        <f>SUM(Janvier:Décembre!D37)</f>
        <v>0</v>
      </c>
      <c r="O33" s="321">
        <f>SUM(Janvier:Décembre!E37)</f>
        <v>0</v>
      </c>
      <c r="P33" s="321">
        <f>SUM(Janvier:Décembre!F37)</f>
        <v>0</v>
      </c>
      <c r="Q33" s="321">
        <f>SUM(Janvier:Décembre!G37)</f>
        <v>0</v>
      </c>
      <c r="R33" s="325">
        <f>SUM(Janvier:Décembre!H37)</f>
        <v>0</v>
      </c>
      <c r="S33" s="322">
        <f>SUM(Janvier:Décembre!I37)</f>
        <v>0</v>
      </c>
      <c r="T33" s="326">
        <f>SUM(Janvier:Décembre!J37)</f>
        <v>0</v>
      </c>
      <c r="U33" s="326">
        <f>SUM(Janvier:Décembre!K37)</f>
        <v>0</v>
      </c>
      <c r="V33" s="326">
        <f>SUM(Janvier:Décembre!L37)</f>
        <v>0</v>
      </c>
      <c r="W33" s="326">
        <f>SUM(Janvier:Décembre!M37)</f>
        <v>0</v>
      </c>
      <c r="X33" s="323">
        <f ca="1">SUMPRODUCT(COUNTIF(INDIRECT(ListeFeuilles&amp;"!L"&amp;ROW()+4&amp;":AP"&amp;ROW()+4),X$2))</f>
        <v>0</v>
      </c>
      <c r="Y33" s="323">
        <f ca="1">SUMPRODUCT(COUNTIF(INDIRECT(ListeFeuilles&amp;"!L"&amp;ROW()+4&amp;":AP"&amp;ROW()+4),Y$2))</f>
        <v>0</v>
      </c>
      <c r="Z33" s="323">
        <f ca="1">SUMPRODUCT(COUNTIF(INDIRECT(ListeFeuilles&amp;"!L"&amp;ROW()+4&amp;":AP"&amp;ROW()+4),Z$2))</f>
        <v>0</v>
      </c>
      <c r="AA33" s="323">
        <f ca="1">SUMPRODUCT(COUNTIF(INDIRECT(ListeFeuilles&amp;"!L"&amp;ROW()+4&amp;":AP"&amp;ROW()+4),AA$2))</f>
        <v>0</v>
      </c>
      <c r="AB33" s="323">
        <f ca="1">SUMPRODUCT(COUNTIF(INDIRECT(ListeFeuilles&amp;"!L"&amp;ROW()+4&amp;":AP"&amp;ROW()+4),AB$2))</f>
        <v>0</v>
      </c>
    </row>
    <row r="34" spans="1:28">
      <c r="A34" s="1"/>
      <c r="B34" s="1"/>
      <c r="C34" s="1"/>
      <c r="D34" s="1"/>
      <c r="E34" s="1"/>
      <c r="F34" s="1"/>
      <c r="G34" s="68"/>
      <c r="H34" s="160"/>
      <c r="I34" s="160"/>
      <c r="J34" s="160"/>
      <c r="K34" s="160"/>
      <c r="L34" s="160"/>
      <c r="M34" s="320">
        <f>SUM(Janvier:Décembre!U38)</f>
        <v>0</v>
      </c>
      <c r="N34" s="324">
        <f>SUM(Janvier:Décembre!D38)</f>
        <v>0</v>
      </c>
      <c r="O34" s="321">
        <f>SUM(Janvier:Décembre!E38)</f>
        <v>0</v>
      </c>
      <c r="P34" s="321">
        <f>SUM(Janvier:Décembre!F38)</f>
        <v>0</v>
      </c>
      <c r="Q34" s="321">
        <f>SUM(Janvier:Décembre!G38)</f>
        <v>0</v>
      </c>
      <c r="R34" s="325">
        <f>SUM(Janvier:Décembre!H38)</f>
        <v>0</v>
      </c>
      <c r="S34" s="322">
        <f>SUM(Janvier:Décembre!I38)</f>
        <v>0</v>
      </c>
      <c r="T34" s="326">
        <f>SUM(Janvier:Décembre!J38)</f>
        <v>0</v>
      </c>
      <c r="U34" s="326">
        <f>SUM(Janvier:Décembre!K38)</f>
        <v>0</v>
      </c>
      <c r="V34" s="326">
        <f>SUM(Janvier:Décembre!L38)</f>
        <v>0</v>
      </c>
      <c r="W34" s="326">
        <f>SUM(Janvier:Décembre!M38)</f>
        <v>0</v>
      </c>
      <c r="X34" s="323">
        <f ca="1">SUMPRODUCT(COUNTIF(INDIRECT(ListeFeuilles&amp;"!L"&amp;ROW()+4&amp;":AP"&amp;ROW()+4),X$2))</f>
        <v>0</v>
      </c>
      <c r="Y34" s="323">
        <f ca="1">SUMPRODUCT(COUNTIF(INDIRECT(ListeFeuilles&amp;"!L"&amp;ROW()+4&amp;":AP"&amp;ROW()+4),Y$2))</f>
        <v>0</v>
      </c>
      <c r="Z34" s="323">
        <f ca="1">SUMPRODUCT(COUNTIF(INDIRECT(ListeFeuilles&amp;"!L"&amp;ROW()+4&amp;":AP"&amp;ROW()+4),Z$2))</f>
        <v>0</v>
      </c>
      <c r="AA34" s="323">
        <f ca="1">SUMPRODUCT(COUNTIF(INDIRECT(ListeFeuilles&amp;"!L"&amp;ROW()+4&amp;":AP"&amp;ROW()+4),AA$2))</f>
        <v>0</v>
      </c>
      <c r="AB34" s="323">
        <f ca="1">SUMPRODUCT(COUNTIF(INDIRECT(ListeFeuilles&amp;"!L"&amp;ROW()+4&amp;":AP"&amp;ROW()+4),AB$2))</f>
        <v>0</v>
      </c>
    </row>
    <row r="35" spans="1:28">
      <c r="A35" s="1"/>
      <c r="B35" s="1"/>
      <c r="C35" s="1"/>
      <c r="D35" s="1"/>
      <c r="E35" s="1"/>
      <c r="F35" s="1"/>
      <c r="G35" s="68"/>
      <c r="H35" s="160"/>
      <c r="I35" s="160"/>
      <c r="J35" s="160"/>
      <c r="K35" s="160"/>
      <c r="L35" s="160"/>
      <c r="M35" s="320">
        <f>SUM(Janvier:Décembre!U39)</f>
        <v>0</v>
      </c>
      <c r="N35" s="324">
        <f>SUM(Janvier:Décembre!D39)</f>
        <v>0</v>
      </c>
      <c r="O35" s="321">
        <f>SUM(Janvier:Décembre!E39)</f>
        <v>0</v>
      </c>
      <c r="P35" s="321">
        <f>SUM(Janvier:Décembre!F39)</f>
        <v>0</v>
      </c>
      <c r="Q35" s="321">
        <f>SUM(Janvier:Décembre!G39)</f>
        <v>0</v>
      </c>
      <c r="R35" s="325">
        <f>SUM(Janvier:Décembre!H39)</f>
        <v>0</v>
      </c>
      <c r="S35" s="322">
        <f>SUM(Janvier:Décembre!I39)</f>
        <v>0</v>
      </c>
      <c r="T35" s="326">
        <f>SUM(Janvier:Décembre!J39)</f>
        <v>0</v>
      </c>
      <c r="U35" s="326">
        <f>SUM(Janvier:Décembre!K39)</f>
        <v>0</v>
      </c>
      <c r="V35" s="326">
        <f>SUM(Janvier:Décembre!L39)</f>
        <v>0</v>
      </c>
      <c r="W35" s="326">
        <f>SUM(Janvier:Décembre!M39)</f>
        <v>0</v>
      </c>
      <c r="X35" s="323">
        <f ca="1">SUMPRODUCT(COUNTIF(INDIRECT(ListeFeuilles&amp;"!L"&amp;ROW()+4&amp;":AP"&amp;ROW()+4),X$2))</f>
        <v>0</v>
      </c>
      <c r="Y35" s="323">
        <f ca="1">SUMPRODUCT(COUNTIF(INDIRECT(ListeFeuilles&amp;"!L"&amp;ROW()+4&amp;":AP"&amp;ROW()+4),Y$2))</f>
        <v>0</v>
      </c>
      <c r="Z35" s="323">
        <f ca="1">SUMPRODUCT(COUNTIF(INDIRECT(ListeFeuilles&amp;"!L"&amp;ROW()+4&amp;":AP"&amp;ROW()+4),Z$2))</f>
        <v>0</v>
      </c>
      <c r="AA35" s="323">
        <f ca="1">SUMPRODUCT(COUNTIF(INDIRECT(ListeFeuilles&amp;"!L"&amp;ROW()+4&amp;":AP"&amp;ROW()+4),AA$2))</f>
        <v>0</v>
      </c>
      <c r="AB35" s="323">
        <f ca="1">SUMPRODUCT(COUNTIF(INDIRECT(ListeFeuilles&amp;"!L"&amp;ROW()+4&amp;":AP"&amp;ROW()+4),AB$2))</f>
        <v>0</v>
      </c>
    </row>
    <row r="36" spans="1:28">
      <c r="A36" s="1"/>
      <c r="B36" s="1"/>
      <c r="C36" s="1"/>
      <c r="D36" s="1"/>
      <c r="E36" s="1"/>
      <c r="F36" s="1"/>
      <c r="G36" s="68"/>
      <c r="H36" s="160"/>
      <c r="I36" s="160"/>
      <c r="J36" s="160"/>
      <c r="K36" s="160"/>
      <c r="L36" s="160"/>
      <c r="M36" s="320">
        <f>SUM(Janvier:Décembre!U40)</f>
        <v>0</v>
      </c>
      <c r="N36" s="324">
        <f>SUM(Janvier:Décembre!D40)</f>
        <v>0</v>
      </c>
      <c r="O36" s="321">
        <f>SUM(Janvier:Décembre!E40)</f>
        <v>0</v>
      </c>
      <c r="P36" s="321">
        <f>SUM(Janvier:Décembre!F40)</f>
        <v>0</v>
      </c>
      <c r="Q36" s="321">
        <f>SUM(Janvier:Décembre!G40)</f>
        <v>0</v>
      </c>
      <c r="R36" s="325">
        <f>SUM(Janvier:Décembre!H40)</f>
        <v>0</v>
      </c>
      <c r="S36" s="322">
        <f>SUM(Janvier:Décembre!I40)</f>
        <v>0</v>
      </c>
      <c r="T36" s="326">
        <f>SUM(Janvier:Décembre!J40)</f>
        <v>0</v>
      </c>
      <c r="U36" s="326">
        <f>SUM(Janvier:Décembre!K40)</f>
        <v>0</v>
      </c>
      <c r="V36" s="326">
        <f>SUM(Janvier:Décembre!L40)</f>
        <v>0</v>
      </c>
      <c r="W36" s="326">
        <f>SUM(Janvier:Décembre!M40)</f>
        <v>0</v>
      </c>
      <c r="X36" s="323">
        <f ca="1">SUMPRODUCT(COUNTIF(INDIRECT(ListeFeuilles&amp;"!L"&amp;ROW()+4&amp;":AP"&amp;ROW()+4),X$2))</f>
        <v>0</v>
      </c>
      <c r="Y36" s="323">
        <f ca="1">SUMPRODUCT(COUNTIF(INDIRECT(ListeFeuilles&amp;"!L"&amp;ROW()+4&amp;":AP"&amp;ROW()+4),Y$2))</f>
        <v>0</v>
      </c>
      <c r="Z36" s="323">
        <f ca="1">SUMPRODUCT(COUNTIF(INDIRECT(ListeFeuilles&amp;"!L"&amp;ROW()+4&amp;":AP"&amp;ROW()+4),Z$2))</f>
        <v>0</v>
      </c>
      <c r="AA36" s="323">
        <f ca="1">SUMPRODUCT(COUNTIF(INDIRECT(ListeFeuilles&amp;"!L"&amp;ROW()+4&amp;":AP"&amp;ROW()+4),AA$2))</f>
        <v>0</v>
      </c>
      <c r="AB36" s="323">
        <f ca="1">SUMPRODUCT(COUNTIF(INDIRECT(ListeFeuilles&amp;"!L"&amp;ROW()+4&amp;":AP"&amp;ROW()+4),AB$2))</f>
        <v>0</v>
      </c>
    </row>
    <row r="37" spans="1:28">
      <c r="A37" s="1"/>
      <c r="B37" s="1"/>
      <c r="C37" s="1"/>
      <c r="D37" s="1"/>
      <c r="E37" s="1"/>
      <c r="F37" s="1"/>
      <c r="G37" s="68"/>
      <c r="H37" s="160"/>
      <c r="I37" s="160"/>
      <c r="J37" s="160"/>
      <c r="K37" s="160"/>
      <c r="L37" s="160"/>
      <c r="M37" s="320">
        <f>SUM(Janvier:Décembre!U41)</f>
        <v>0</v>
      </c>
      <c r="N37" s="324">
        <f>SUM(Janvier:Décembre!D41)</f>
        <v>0</v>
      </c>
      <c r="O37" s="321">
        <f>SUM(Janvier:Décembre!E41)</f>
        <v>0</v>
      </c>
      <c r="P37" s="321">
        <f>SUM(Janvier:Décembre!F41)</f>
        <v>0</v>
      </c>
      <c r="Q37" s="321">
        <f>SUM(Janvier:Décembre!G41)</f>
        <v>0</v>
      </c>
      <c r="R37" s="325">
        <f>SUM(Janvier:Décembre!H41)</f>
        <v>0</v>
      </c>
      <c r="S37" s="322">
        <f>SUM(Janvier:Décembre!I41)</f>
        <v>0</v>
      </c>
      <c r="T37" s="326">
        <f>SUM(Janvier:Décembre!J41)</f>
        <v>0</v>
      </c>
      <c r="U37" s="326">
        <f>SUM(Janvier:Décembre!K41)</f>
        <v>0</v>
      </c>
      <c r="V37" s="326">
        <f>SUM(Janvier:Décembre!L41)</f>
        <v>0</v>
      </c>
      <c r="W37" s="326">
        <f>SUM(Janvier:Décembre!M41)</f>
        <v>0</v>
      </c>
      <c r="X37" s="323">
        <f ca="1">SUMPRODUCT(COUNTIF(INDIRECT(ListeFeuilles&amp;"!L"&amp;ROW()+4&amp;":AP"&amp;ROW()+4),X$2))</f>
        <v>0</v>
      </c>
      <c r="Y37" s="323">
        <f ca="1">SUMPRODUCT(COUNTIF(INDIRECT(ListeFeuilles&amp;"!L"&amp;ROW()+4&amp;":AP"&amp;ROW()+4),Y$2))</f>
        <v>0</v>
      </c>
      <c r="Z37" s="323">
        <f ca="1">SUMPRODUCT(COUNTIF(INDIRECT(ListeFeuilles&amp;"!L"&amp;ROW()+4&amp;":AP"&amp;ROW()+4),Z$2))</f>
        <v>0</v>
      </c>
      <c r="AA37" s="323">
        <f ca="1">SUMPRODUCT(COUNTIF(INDIRECT(ListeFeuilles&amp;"!L"&amp;ROW()+4&amp;":AP"&amp;ROW()+4),AA$2))</f>
        <v>0</v>
      </c>
      <c r="AB37" s="323">
        <f ca="1">SUMPRODUCT(COUNTIF(INDIRECT(ListeFeuilles&amp;"!L"&amp;ROW()+4&amp;":AP"&amp;ROW()+4),AB$2))</f>
        <v>0</v>
      </c>
    </row>
    <row r="38" spans="1:28">
      <c r="A38" s="1"/>
      <c r="B38" s="1"/>
      <c r="C38" s="1"/>
      <c r="D38" s="1"/>
      <c r="E38" s="1"/>
      <c r="F38" s="1"/>
      <c r="G38" s="68"/>
      <c r="H38" s="160"/>
      <c r="I38" s="160"/>
      <c r="J38" s="160"/>
      <c r="K38" s="160"/>
      <c r="L38" s="160"/>
      <c r="M38" s="320">
        <f>SUM(Janvier:Décembre!U42)</f>
        <v>0</v>
      </c>
      <c r="N38" s="324">
        <f>SUM(Janvier:Décembre!D42)</f>
        <v>0</v>
      </c>
      <c r="O38" s="321">
        <f>SUM(Janvier:Décembre!E42)</f>
        <v>0</v>
      </c>
      <c r="P38" s="321">
        <f>SUM(Janvier:Décembre!F42)</f>
        <v>0</v>
      </c>
      <c r="Q38" s="321">
        <f>SUM(Janvier:Décembre!G42)</f>
        <v>0</v>
      </c>
      <c r="R38" s="325">
        <f>SUM(Janvier:Décembre!H42)</f>
        <v>0</v>
      </c>
      <c r="S38" s="322">
        <f>SUM(Janvier:Décembre!I42)</f>
        <v>0</v>
      </c>
      <c r="T38" s="326">
        <f>SUM(Janvier:Décembre!J42)</f>
        <v>0</v>
      </c>
      <c r="U38" s="326">
        <f>SUM(Janvier:Décembre!K42)</f>
        <v>0</v>
      </c>
      <c r="V38" s="326">
        <f>SUM(Janvier:Décembre!L42)</f>
        <v>0</v>
      </c>
      <c r="W38" s="326">
        <f>SUM(Janvier:Décembre!M42)</f>
        <v>0</v>
      </c>
      <c r="X38" s="323">
        <f ca="1">SUMPRODUCT(COUNTIF(INDIRECT(ListeFeuilles&amp;"!L"&amp;ROW()+4&amp;":AP"&amp;ROW()+4),X$2))</f>
        <v>0</v>
      </c>
      <c r="Y38" s="323">
        <f ca="1">SUMPRODUCT(COUNTIF(INDIRECT(ListeFeuilles&amp;"!L"&amp;ROW()+4&amp;":AP"&amp;ROW()+4),Y$2))</f>
        <v>0</v>
      </c>
      <c r="Z38" s="323">
        <f ca="1">SUMPRODUCT(COUNTIF(INDIRECT(ListeFeuilles&amp;"!L"&amp;ROW()+4&amp;":AP"&amp;ROW()+4),Z$2))</f>
        <v>0</v>
      </c>
      <c r="AA38" s="323">
        <f ca="1">SUMPRODUCT(COUNTIF(INDIRECT(ListeFeuilles&amp;"!L"&amp;ROW()+4&amp;":AP"&amp;ROW()+4),AA$2))</f>
        <v>0</v>
      </c>
      <c r="AB38" s="323">
        <f ca="1">SUMPRODUCT(COUNTIF(INDIRECT(ListeFeuilles&amp;"!L"&amp;ROW()+4&amp;":AP"&amp;ROW()+4),AB$2))</f>
        <v>0</v>
      </c>
    </row>
    <row r="39" spans="1:28">
      <c r="A39" s="1"/>
      <c r="B39" s="1"/>
      <c r="C39" s="1"/>
      <c r="D39" s="1"/>
      <c r="E39" s="1"/>
      <c r="F39" s="1"/>
      <c r="G39" s="68"/>
      <c r="H39" s="160"/>
      <c r="I39" s="160"/>
      <c r="J39" s="160"/>
      <c r="K39" s="160"/>
      <c r="L39" s="160"/>
      <c r="M39" s="320">
        <f>SUM(Janvier:Décembre!U43)</f>
        <v>0</v>
      </c>
      <c r="N39" s="324">
        <f>SUM(Janvier:Décembre!D43)</f>
        <v>0</v>
      </c>
      <c r="O39" s="321">
        <f>SUM(Janvier:Décembre!E43)</f>
        <v>0</v>
      </c>
      <c r="P39" s="321">
        <f>SUM(Janvier:Décembre!F43)</f>
        <v>0</v>
      </c>
      <c r="Q39" s="321">
        <f>SUM(Janvier:Décembre!G43)</f>
        <v>0</v>
      </c>
      <c r="R39" s="325">
        <f>SUM(Janvier:Décembre!H43)</f>
        <v>0</v>
      </c>
      <c r="S39" s="322">
        <f>SUM(Janvier:Décembre!I43)</f>
        <v>0</v>
      </c>
      <c r="T39" s="326">
        <f>SUM(Janvier:Décembre!J43)</f>
        <v>0</v>
      </c>
      <c r="U39" s="326">
        <f>SUM(Janvier:Décembre!K43)</f>
        <v>0</v>
      </c>
      <c r="V39" s="326">
        <f>SUM(Janvier:Décembre!L43)</f>
        <v>0</v>
      </c>
      <c r="W39" s="326">
        <f>SUM(Janvier:Décembre!M43)</f>
        <v>0</v>
      </c>
      <c r="X39" s="323">
        <f ca="1">SUMPRODUCT(COUNTIF(INDIRECT(ListeFeuilles&amp;"!L"&amp;ROW()+4&amp;":AP"&amp;ROW()+4),X$2))</f>
        <v>0</v>
      </c>
      <c r="Y39" s="323">
        <f ca="1">SUMPRODUCT(COUNTIF(INDIRECT(ListeFeuilles&amp;"!L"&amp;ROW()+4&amp;":AP"&amp;ROW()+4),Y$2))</f>
        <v>0</v>
      </c>
      <c r="Z39" s="323">
        <f ca="1">SUMPRODUCT(COUNTIF(INDIRECT(ListeFeuilles&amp;"!L"&amp;ROW()+4&amp;":AP"&amp;ROW()+4),Z$2))</f>
        <v>0</v>
      </c>
      <c r="AA39" s="323">
        <f ca="1">SUMPRODUCT(COUNTIF(INDIRECT(ListeFeuilles&amp;"!L"&amp;ROW()+4&amp;":AP"&amp;ROW()+4),AA$2))</f>
        <v>0</v>
      </c>
      <c r="AB39" s="323">
        <f ca="1">SUMPRODUCT(COUNTIF(INDIRECT(ListeFeuilles&amp;"!L"&amp;ROW()+4&amp;":AP"&amp;ROW()+4),AB$2))</f>
        <v>0</v>
      </c>
    </row>
    <row r="40" spans="1:28">
      <c r="A40" s="1"/>
      <c r="B40" s="1"/>
      <c r="C40" s="1"/>
      <c r="D40" s="1"/>
      <c r="E40" s="1"/>
      <c r="F40" s="1"/>
      <c r="G40" s="68"/>
      <c r="H40" s="160"/>
      <c r="I40" s="160"/>
      <c r="J40" s="160"/>
      <c r="K40" s="160"/>
      <c r="L40" s="160"/>
      <c r="M40" s="320">
        <f>SUM(Janvier:Décembre!U44)</f>
        <v>0</v>
      </c>
      <c r="N40" s="324">
        <f>SUM(Janvier:Décembre!D44)</f>
        <v>0</v>
      </c>
      <c r="O40" s="321">
        <f>SUM(Janvier:Décembre!E44)</f>
        <v>0</v>
      </c>
      <c r="P40" s="321">
        <f>SUM(Janvier:Décembre!F44)</f>
        <v>0</v>
      </c>
      <c r="Q40" s="321">
        <f>SUM(Janvier:Décembre!G44)</f>
        <v>0</v>
      </c>
      <c r="R40" s="325">
        <f>SUM(Janvier:Décembre!H44)</f>
        <v>0</v>
      </c>
      <c r="S40" s="322">
        <f>SUM(Janvier:Décembre!I44)</f>
        <v>0</v>
      </c>
      <c r="T40" s="326">
        <f>SUM(Janvier:Décembre!J44)</f>
        <v>0</v>
      </c>
      <c r="U40" s="326">
        <f>SUM(Janvier:Décembre!K44)</f>
        <v>0</v>
      </c>
      <c r="V40" s="326">
        <f>SUM(Janvier:Décembre!L44)</f>
        <v>0</v>
      </c>
      <c r="W40" s="326">
        <f>SUM(Janvier:Décembre!M44)</f>
        <v>0</v>
      </c>
      <c r="X40" s="323">
        <f ca="1">SUMPRODUCT(COUNTIF(INDIRECT(ListeFeuilles&amp;"!L"&amp;ROW()+4&amp;":AP"&amp;ROW()+4),X$2))</f>
        <v>0</v>
      </c>
      <c r="Y40" s="323">
        <f ca="1">SUMPRODUCT(COUNTIF(INDIRECT(ListeFeuilles&amp;"!L"&amp;ROW()+4&amp;":AP"&amp;ROW()+4),Y$2))</f>
        <v>0</v>
      </c>
      <c r="Z40" s="323">
        <f ca="1">SUMPRODUCT(COUNTIF(INDIRECT(ListeFeuilles&amp;"!L"&amp;ROW()+4&amp;":AP"&amp;ROW()+4),Z$2))</f>
        <v>0</v>
      </c>
      <c r="AA40" s="323">
        <f ca="1">SUMPRODUCT(COUNTIF(INDIRECT(ListeFeuilles&amp;"!L"&amp;ROW()+4&amp;":AP"&amp;ROW()+4),AA$2))</f>
        <v>0</v>
      </c>
      <c r="AB40" s="323">
        <f ca="1">SUMPRODUCT(COUNTIF(INDIRECT(ListeFeuilles&amp;"!L"&amp;ROW()+4&amp;":AP"&amp;ROW()+4),AB$2))</f>
        <v>0</v>
      </c>
    </row>
    <row r="41" spans="1:28">
      <c r="A41" s="1"/>
      <c r="B41" s="1"/>
      <c r="C41" s="1"/>
      <c r="D41" s="1"/>
      <c r="E41" s="1"/>
      <c r="F41" s="1"/>
      <c r="G41" s="68"/>
      <c r="H41" s="160"/>
      <c r="I41" s="160"/>
      <c r="J41" s="160"/>
      <c r="K41" s="160"/>
      <c r="L41" s="160"/>
      <c r="M41" s="320">
        <f>SUM(Janvier:Décembre!U45)</f>
        <v>0</v>
      </c>
      <c r="N41" s="324">
        <f>SUM(Janvier:Décembre!D45)</f>
        <v>0</v>
      </c>
      <c r="O41" s="321">
        <f>SUM(Janvier:Décembre!E45)</f>
        <v>0</v>
      </c>
      <c r="P41" s="321">
        <f>SUM(Janvier:Décembre!F45)</f>
        <v>0</v>
      </c>
      <c r="Q41" s="321">
        <f>SUM(Janvier:Décembre!G45)</f>
        <v>0</v>
      </c>
      <c r="R41" s="325">
        <f>SUM(Janvier:Décembre!H45)</f>
        <v>0</v>
      </c>
      <c r="S41" s="322">
        <f>SUM(Janvier:Décembre!I45)</f>
        <v>0</v>
      </c>
      <c r="T41" s="326">
        <f>SUM(Janvier:Décembre!J45)</f>
        <v>0</v>
      </c>
      <c r="U41" s="326">
        <f>SUM(Janvier:Décembre!K45)</f>
        <v>0</v>
      </c>
      <c r="V41" s="326">
        <f>SUM(Janvier:Décembre!L45)</f>
        <v>0</v>
      </c>
      <c r="W41" s="326">
        <f>SUM(Janvier:Décembre!M45)</f>
        <v>0</v>
      </c>
      <c r="X41" s="323">
        <f ca="1">SUMPRODUCT(COUNTIF(INDIRECT(ListeFeuilles&amp;"!L"&amp;ROW()+4&amp;":AP"&amp;ROW()+4),X$2))</f>
        <v>0</v>
      </c>
      <c r="Y41" s="323">
        <f ca="1">SUMPRODUCT(COUNTIF(INDIRECT(ListeFeuilles&amp;"!L"&amp;ROW()+4&amp;":AP"&amp;ROW()+4),Y$2))</f>
        <v>0</v>
      </c>
      <c r="Z41" s="323">
        <f ca="1">SUMPRODUCT(COUNTIF(INDIRECT(ListeFeuilles&amp;"!L"&amp;ROW()+4&amp;":AP"&amp;ROW()+4),Z$2))</f>
        <v>0</v>
      </c>
      <c r="AA41" s="323">
        <f ca="1">SUMPRODUCT(COUNTIF(INDIRECT(ListeFeuilles&amp;"!L"&amp;ROW()+4&amp;":AP"&amp;ROW()+4),AA$2))</f>
        <v>0</v>
      </c>
      <c r="AB41" s="323">
        <f ca="1">SUMPRODUCT(COUNTIF(INDIRECT(ListeFeuilles&amp;"!L"&amp;ROW()+4&amp;":AP"&amp;ROW()+4),AB$2))</f>
        <v>0</v>
      </c>
    </row>
    <row r="42" spans="1:28">
      <c r="A42" s="1"/>
      <c r="B42" s="1"/>
      <c r="C42" s="1"/>
      <c r="D42" s="1"/>
      <c r="E42" s="1"/>
      <c r="F42" s="1"/>
      <c r="G42" s="68"/>
      <c r="H42" s="160"/>
      <c r="I42" s="160"/>
      <c r="J42" s="160"/>
      <c r="K42" s="160"/>
      <c r="L42" s="160"/>
      <c r="M42" s="320">
        <f>SUM(Janvier:Décembre!U46)</f>
        <v>0</v>
      </c>
      <c r="N42" s="324">
        <f>SUM(Janvier:Décembre!D46)</f>
        <v>0</v>
      </c>
      <c r="O42" s="321">
        <f>SUM(Janvier:Décembre!E46)</f>
        <v>0</v>
      </c>
      <c r="P42" s="321">
        <f>SUM(Janvier:Décembre!F46)</f>
        <v>0</v>
      </c>
      <c r="Q42" s="321">
        <f>SUM(Janvier:Décembre!G46)</f>
        <v>0</v>
      </c>
      <c r="R42" s="325">
        <f>SUM(Janvier:Décembre!H46)</f>
        <v>0</v>
      </c>
      <c r="S42" s="322">
        <f>SUM(Janvier:Décembre!I46)</f>
        <v>0</v>
      </c>
      <c r="T42" s="326">
        <f>SUM(Janvier:Décembre!J46)</f>
        <v>0</v>
      </c>
      <c r="U42" s="326">
        <f>SUM(Janvier:Décembre!K46)</f>
        <v>0</v>
      </c>
      <c r="V42" s="326">
        <f>SUM(Janvier:Décembre!L46)</f>
        <v>0</v>
      </c>
      <c r="W42" s="326">
        <f>SUM(Janvier:Décembre!M46)</f>
        <v>0</v>
      </c>
      <c r="X42" s="323">
        <f ca="1">SUMPRODUCT(COUNTIF(INDIRECT(ListeFeuilles&amp;"!L"&amp;ROW()+4&amp;":AP"&amp;ROW()+4),X$2))</f>
        <v>0</v>
      </c>
      <c r="Y42" s="323">
        <f ca="1">SUMPRODUCT(COUNTIF(INDIRECT(ListeFeuilles&amp;"!L"&amp;ROW()+4&amp;":AP"&amp;ROW()+4),Y$2))</f>
        <v>0</v>
      </c>
      <c r="Z42" s="323">
        <f ca="1">SUMPRODUCT(COUNTIF(INDIRECT(ListeFeuilles&amp;"!L"&amp;ROW()+4&amp;":AP"&amp;ROW()+4),Z$2))</f>
        <v>0</v>
      </c>
      <c r="AA42" s="323">
        <f ca="1">SUMPRODUCT(COUNTIF(INDIRECT(ListeFeuilles&amp;"!L"&amp;ROW()+4&amp;":AP"&amp;ROW()+4),AA$2))</f>
        <v>0</v>
      </c>
      <c r="AB42" s="323">
        <f ca="1">SUMPRODUCT(COUNTIF(INDIRECT(ListeFeuilles&amp;"!L"&amp;ROW()+4&amp;":AP"&amp;ROW()+4),AB$2))</f>
        <v>0</v>
      </c>
    </row>
    <row r="43" spans="1:28">
      <c r="A43" s="1"/>
      <c r="B43" s="1"/>
      <c r="C43" s="1"/>
      <c r="D43" s="1"/>
      <c r="E43" s="1"/>
      <c r="F43" s="1"/>
      <c r="G43" s="68"/>
      <c r="H43" s="160"/>
      <c r="I43" s="160"/>
      <c r="J43" s="160"/>
      <c r="K43" s="160"/>
      <c r="L43" s="160"/>
      <c r="M43" s="320">
        <f>SUM(Janvier:Décembre!U47)</f>
        <v>0</v>
      </c>
      <c r="N43" s="324">
        <f>SUM(Janvier:Décembre!D47)</f>
        <v>0</v>
      </c>
      <c r="O43" s="321">
        <f>SUM(Janvier:Décembre!E47)</f>
        <v>0</v>
      </c>
      <c r="P43" s="321">
        <f>SUM(Janvier:Décembre!F47)</f>
        <v>0</v>
      </c>
      <c r="Q43" s="321">
        <f>SUM(Janvier:Décembre!G47)</f>
        <v>0</v>
      </c>
      <c r="R43" s="325">
        <f>SUM(Janvier:Décembre!H47)</f>
        <v>0</v>
      </c>
      <c r="S43" s="322">
        <f>SUM(Janvier:Décembre!I47)</f>
        <v>0</v>
      </c>
      <c r="T43" s="326">
        <f>SUM(Janvier:Décembre!J47)</f>
        <v>0</v>
      </c>
      <c r="U43" s="326">
        <f>SUM(Janvier:Décembre!K47)</f>
        <v>0</v>
      </c>
      <c r="V43" s="326">
        <f>SUM(Janvier:Décembre!L47)</f>
        <v>0</v>
      </c>
      <c r="W43" s="326">
        <f>SUM(Janvier:Décembre!M47)</f>
        <v>0</v>
      </c>
      <c r="X43" s="323">
        <f ca="1">SUMPRODUCT(COUNTIF(INDIRECT(ListeFeuilles&amp;"!L"&amp;ROW()+4&amp;":AP"&amp;ROW()+4),X$2))</f>
        <v>0</v>
      </c>
      <c r="Y43" s="323">
        <f ca="1">SUMPRODUCT(COUNTIF(INDIRECT(ListeFeuilles&amp;"!L"&amp;ROW()+4&amp;":AP"&amp;ROW()+4),Y$2))</f>
        <v>0</v>
      </c>
      <c r="Z43" s="323">
        <f ca="1">SUMPRODUCT(COUNTIF(INDIRECT(ListeFeuilles&amp;"!L"&amp;ROW()+4&amp;":AP"&amp;ROW()+4),Z$2))</f>
        <v>0</v>
      </c>
      <c r="AA43" s="323">
        <f ca="1">SUMPRODUCT(COUNTIF(INDIRECT(ListeFeuilles&amp;"!L"&amp;ROW()+4&amp;":AP"&amp;ROW()+4),AA$2))</f>
        <v>0</v>
      </c>
      <c r="AB43" s="323">
        <f ca="1">SUMPRODUCT(COUNTIF(INDIRECT(ListeFeuilles&amp;"!L"&amp;ROW()+4&amp;":AP"&amp;ROW()+4),AB$2))</f>
        <v>0</v>
      </c>
    </row>
    <row r="44" spans="1:28">
      <c r="A44" s="1"/>
      <c r="B44" s="1"/>
      <c r="C44" s="1"/>
      <c r="D44" s="1"/>
      <c r="E44" s="1"/>
      <c r="F44" s="1"/>
      <c r="G44" s="68"/>
      <c r="H44" s="160"/>
      <c r="I44" s="160"/>
      <c r="J44" s="160"/>
      <c r="K44" s="160"/>
      <c r="L44" s="160"/>
      <c r="M44" s="320">
        <f>SUM(Janvier:Décembre!U48)</f>
        <v>0</v>
      </c>
      <c r="N44" s="324">
        <f>SUM(Janvier:Décembre!D48)</f>
        <v>0</v>
      </c>
      <c r="O44" s="321">
        <f>SUM(Janvier:Décembre!E48)</f>
        <v>0</v>
      </c>
      <c r="P44" s="321">
        <f>SUM(Janvier:Décembre!F48)</f>
        <v>0</v>
      </c>
      <c r="Q44" s="321">
        <f>SUM(Janvier:Décembre!G48)</f>
        <v>0</v>
      </c>
      <c r="R44" s="325">
        <f>SUM(Janvier:Décembre!H48)</f>
        <v>0</v>
      </c>
      <c r="S44" s="322">
        <f>SUM(Janvier:Décembre!I48)</f>
        <v>0</v>
      </c>
      <c r="T44" s="326">
        <f>SUM(Janvier:Décembre!J48)</f>
        <v>0</v>
      </c>
      <c r="U44" s="326">
        <f>SUM(Janvier:Décembre!K48)</f>
        <v>0</v>
      </c>
      <c r="V44" s="326">
        <f>SUM(Janvier:Décembre!L48)</f>
        <v>0</v>
      </c>
      <c r="W44" s="326">
        <f>SUM(Janvier:Décembre!M48)</f>
        <v>0</v>
      </c>
      <c r="X44" s="323">
        <f ca="1">SUMPRODUCT(COUNTIF(INDIRECT(ListeFeuilles&amp;"!L"&amp;ROW()+4&amp;":AP"&amp;ROW()+4),X$2))</f>
        <v>0</v>
      </c>
      <c r="Y44" s="323">
        <f ca="1">SUMPRODUCT(COUNTIF(INDIRECT(ListeFeuilles&amp;"!L"&amp;ROW()+4&amp;":AP"&amp;ROW()+4),Y$2))</f>
        <v>0</v>
      </c>
      <c r="Z44" s="323">
        <f ca="1">SUMPRODUCT(COUNTIF(INDIRECT(ListeFeuilles&amp;"!L"&amp;ROW()+4&amp;":AP"&amp;ROW()+4),Z$2))</f>
        <v>0</v>
      </c>
      <c r="AA44" s="323">
        <f ca="1">SUMPRODUCT(COUNTIF(INDIRECT(ListeFeuilles&amp;"!L"&amp;ROW()+4&amp;":AP"&amp;ROW()+4),AA$2))</f>
        <v>0</v>
      </c>
      <c r="AB44" s="323">
        <f ca="1">SUMPRODUCT(COUNTIF(INDIRECT(ListeFeuilles&amp;"!L"&amp;ROW()+4&amp;":AP"&amp;ROW()+4),AB$2))</f>
        <v>0</v>
      </c>
    </row>
    <row r="45" spans="1:28">
      <c r="A45" s="1"/>
      <c r="B45" s="1"/>
      <c r="C45" s="1"/>
      <c r="D45" s="1"/>
      <c r="E45" s="1"/>
      <c r="F45" s="1"/>
      <c r="G45" s="68"/>
      <c r="H45" s="160"/>
      <c r="I45" s="160"/>
      <c r="J45" s="160"/>
      <c r="K45" s="160"/>
      <c r="L45" s="160"/>
      <c r="M45" s="320">
        <f>SUM(Janvier:Décembre!U49)</f>
        <v>0</v>
      </c>
      <c r="N45" s="324">
        <f>SUM(Janvier:Décembre!D49)</f>
        <v>0</v>
      </c>
      <c r="O45" s="321">
        <f>SUM(Janvier:Décembre!E49)</f>
        <v>0</v>
      </c>
      <c r="P45" s="321">
        <f>SUM(Janvier:Décembre!F49)</f>
        <v>0</v>
      </c>
      <c r="Q45" s="321">
        <f>SUM(Janvier:Décembre!G49)</f>
        <v>0</v>
      </c>
      <c r="R45" s="325">
        <f>SUM(Janvier:Décembre!H49)</f>
        <v>0</v>
      </c>
      <c r="S45" s="322">
        <f>SUM(Janvier:Décembre!I49)</f>
        <v>0</v>
      </c>
      <c r="T45" s="326">
        <f>SUM(Janvier:Décembre!J49)</f>
        <v>0</v>
      </c>
      <c r="U45" s="326">
        <f>SUM(Janvier:Décembre!K49)</f>
        <v>0</v>
      </c>
      <c r="V45" s="326">
        <f>SUM(Janvier:Décembre!L49)</f>
        <v>0</v>
      </c>
      <c r="W45" s="326">
        <f>SUM(Janvier:Décembre!M49)</f>
        <v>0</v>
      </c>
      <c r="X45" s="323">
        <f ca="1">SUMPRODUCT(COUNTIF(INDIRECT(ListeFeuilles&amp;"!L"&amp;ROW()+4&amp;":AP"&amp;ROW()+4),X$2))</f>
        <v>0</v>
      </c>
      <c r="Y45" s="323">
        <f ca="1">SUMPRODUCT(COUNTIF(INDIRECT(ListeFeuilles&amp;"!L"&amp;ROW()+4&amp;":AP"&amp;ROW()+4),Y$2))</f>
        <v>0</v>
      </c>
      <c r="Z45" s="323">
        <f ca="1">SUMPRODUCT(COUNTIF(INDIRECT(ListeFeuilles&amp;"!L"&amp;ROW()+4&amp;":AP"&amp;ROW()+4),Z$2))</f>
        <v>0</v>
      </c>
      <c r="AA45" s="323">
        <f ca="1">SUMPRODUCT(COUNTIF(INDIRECT(ListeFeuilles&amp;"!L"&amp;ROW()+4&amp;":AP"&amp;ROW()+4),AA$2))</f>
        <v>0</v>
      </c>
      <c r="AB45" s="323">
        <f ca="1">SUMPRODUCT(COUNTIF(INDIRECT(ListeFeuilles&amp;"!L"&amp;ROW()+4&amp;":AP"&amp;ROW()+4),AB$2))</f>
        <v>0</v>
      </c>
    </row>
    <row r="46" spans="1:28">
      <c r="A46" s="1"/>
      <c r="B46" s="1"/>
      <c r="C46" s="1"/>
      <c r="D46" s="1"/>
      <c r="E46" s="1"/>
      <c r="F46" s="1"/>
      <c r="G46" s="68"/>
      <c r="H46" s="160"/>
      <c r="I46" s="160"/>
      <c r="J46" s="160"/>
      <c r="K46" s="160"/>
      <c r="L46" s="160"/>
      <c r="M46" s="320">
        <f>SUM(Janvier:Décembre!U50)</f>
        <v>0</v>
      </c>
      <c r="N46" s="324">
        <f>SUM(Janvier:Décembre!D50)</f>
        <v>0</v>
      </c>
      <c r="O46" s="321">
        <f>SUM(Janvier:Décembre!E50)</f>
        <v>0</v>
      </c>
      <c r="P46" s="321">
        <f>SUM(Janvier:Décembre!F50)</f>
        <v>0</v>
      </c>
      <c r="Q46" s="321">
        <f>SUM(Janvier:Décembre!G50)</f>
        <v>0</v>
      </c>
      <c r="R46" s="325">
        <f>SUM(Janvier:Décembre!H50)</f>
        <v>0</v>
      </c>
      <c r="S46" s="322">
        <f>SUM(Janvier:Décembre!I50)</f>
        <v>0</v>
      </c>
      <c r="T46" s="326">
        <f>SUM(Janvier:Décembre!J50)</f>
        <v>0</v>
      </c>
      <c r="U46" s="326">
        <f>SUM(Janvier:Décembre!K50)</f>
        <v>0</v>
      </c>
      <c r="V46" s="326">
        <f>SUM(Janvier:Décembre!L50)</f>
        <v>0</v>
      </c>
      <c r="W46" s="326">
        <f>SUM(Janvier:Décembre!M50)</f>
        <v>0</v>
      </c>
      <c r="X46" s="323">
        <f ca="1">SUMPRODUCT(COUNTIF(INDIRECT(ListeFeuilles&amp;"!L"&amp;ROW()+4&amp;":AP"&amp;ROW()+4),X$2))</f>
        <v>0</v>
      </c>
      <c r="Y46" s="323">
        <f ca="1">SUMPRODUCT(COUNTIF(INDIRECT(ListeFeuilles&amp;"!L"&amp;ROW()+4&amp;":AP"&amp;ROW()+4),Y$2))</f>
        <v>0</v>
      </c>
      <c r="Z46" s="323">
        <f ca="1">SUMPRODUCT(COUNTIF(INDIRECT(ListeFeuilles&amp;"!L"&amp;ROW()+4&amp;":AP"&amp;ROW()+4),Z$2))</f>
        <v>0</v>
      </c>
      <c r="AA46" s="323">
        <f ca="1">SUMPRODUCT(COUNTIF(INDIRECT(ListeFeuilles&amp;"!L"&amp;ROW()+4&amp;":AP"&amp;ROW()+4),AA$2))</f>
        <v>0</v>
      </c>
      <c r="AB46" s="323">
        <f ca="1">SUMPRODUCT(COUNTIF(INDIRECT(ListeFeuilles&amp;"!L"&amp;ROW()+4&amp;":AP"&amp;ROW()+4),AB$2))</f>
        <v>0</v>
      </c>
    </row>
    <row r="47" spans="1:28">
      <c r="A47" s="1"/>
      <c r="B47" s="1"/>
      <c r="C47" s="1"/>
      <c r="D47" s="1"/>
      <c r="E47" s="1"/>
      <c r="F47" s="1"/>
      <c r="G47" s="68"/>
      <c r="H47" s="160"/>
      <c r="I47" s="160"/>
      <c r="J47" s="160"/>
      <c r="K47" s="160"/>
      <c r="L47" s="160"/>
      <c r="M47" s="320">
        <f>SUM(Janvier:Décembre!U51)</f>
        <v>0</v>
      </c>
      <c r="N47" s="324">
        <f>SUM(Janvier:Décembre!D51)</f>
        <v>0</v>
      </c>
      <c r="O47" s="321">
        <f>SUM(Janvier:Décembre!E51)</f>
        <v>0</v>
      </c>
      <c r="P47" s="321">
        <f>SUM(Janvier:Décembre!F51)</f>
        <v>0</v>
      </c>
      <c r="Q47" s="321">
        <f>SUM(Janvier:Décembre!G51)</f>
        <v>0</v>
      </c>
      <c r="R47" s="325">
        <f>SUM(Janvier:Décembre!H51)</f>
        <v>0</v>
      </c>
      <c r="S47" s="322">
        <f>SUM(Janvier:Décembre!I51)</f>
        <v>0</v>
      </c>
      <c r="T47" s="326">
        <f>SUM(Janvier:Décembre!J51)</f>
        <v>0</v>
      </c>
      <c r="U47" s="326">
        <f>SUM(Janvier:Décembre!K51)</f>
        <v>0</v>
      </c>
      <c r="V47" s="326">
        <f>SUM(Janvier:Décembre!L51)</f>
        <v>0</v>
      </c>
      <c r="W47" s="326">
        <f>SUM(Janvier:Décembre!M51)</f>
        <v>0</v>
      </c>
      <c r="X47" s="323">
        <f ca="1">SUMPRODUCT(COUNTIF(INDIRECT(ListeFeuilles&amp;"!L"&amp;ROW()+4&amp;":AP"&amp;ROW()+4),X$2))</f>
        <v>0</v>
      </c>
      <c r="Y47" s="323">
        <f ca="1">SUMPRODUCT(COUNTIF(INDIRECT(ListeFeuilles&amp;"!L"&amp;ROW()+4&amp;":AP"&amp;ROW()+4),Y$2))</f>
        <v>0</v>
      </c>
      <c r="Z47" s="323">
        <f ca="1">SUMPRODUCT(COUNTIF(INDIRECT(ListeFeuilles&amp;"!L"&amp;ROW()+4&amp;":AP"&amp;ROW()+4),Z$2))</f>
        <v>0</v>
      </c>
      <c r="AA47" s="323">
        <f ca="1">SUMPRODUCT(COUNTIF(INDIRECT(ListeFeuilles&amp;"!L"&amp;ROW()+4&amp;":AP"&amp;ROW()+4),AA$2))</f>
        <v>0</v>
      </c>
      <c r="AB47" s="323">
        <f ca="1">SUMPRODUCT(COUNTIF(INDIRECT(ListeFeuilles&amp;"!L"&amp;ROW()+4&amp;":AP"&amp;ROW()+4),AB$2))</f>
        <v>0</v>
      </c>
    </row>
    <row r="48" spans="1:28">
      <c r="A48" s="1"/>
      <c r="B48" s="1"/>
      <c r="C48" s="1"/>
      <c r="D48" s="1"/>
      <c r="E48" s="1"/>
      <c r="F48" s="1"/>
      <c r="G48" s="68"/>
      <c r="H48" s="160"/>
      <c r="I48" s="160"/>
      <c r="J48" s="160"/>
      <c r="K48" s="160"/>
      <c r="L48" s="160"/>
      <c r="M48" s="320">
        <f>SUM(Janvier:Décembre!U52)</f>
        <v>0</v>
      </c>
      <c r="N48" s="324">
        <f>SUM(Janvier:Décembre!D52)</f>
        <v>0</v>
      </c>
      <c r="O48" s="321">
        <f>SUM(Janvier:Décembre!E52)</f>
        <v>0</v>
      </c>
      <c r="P48" s="321">
        <f>SUM(Janvier:Décembre!F52)</f>
        <v>0</v>
      </c>
      <c r="Q48" s="321">
        <f>SUM(Janvier:Décembre!G52)</f>
        <v>0</v>
      </c>
      <c r="R48" s="325">
        <f>SUM(Janvier:Décembre!H52)</f>
        <v>0</v>
      </c>
      <c r="S48" s="322">
        <f>SUM(Janvier:Décembre!I52)</f>
        <v>0</v>
      </c>
      <c r="T48" s="326">
        <f>SUM(Janvier:Décembre!J52)</f>
        <v>0</v>
      </c>
      <c r="U48" s="326">
        <f>SUM(Janvier:Décembre!K52)</f>
        <v>0</v>
      </c>
      <c r="V48" s="326">
        <f>SUM(Janvier:Décembre!L52)</f>
        <v>0</v>
      </c>
      <c r="W48" s="326">
        <f>SUM(Janvier:Décembre!M52)</f>
        <v>0</v>
      </c>
      <c r="X48" s="323">
        <f ca="1">SUMPRODUCT(COUNTIF(INDIRECT(ListeFeuilles&amp;"!L"&amp;ROW()+4&amp;":AP"&amp;ROW()+4),X$2))</f>
        <v>0</v>
      </c>
      <c r="Y48" s="323">
        <f ca="1">SUMPRODUCT(COUNTIF(INDIRECT(ListeFeuilles&amp;"!L"&amp;ROW()+4&amp;":AP"&amp;ROW()+4),Y$2))</f>
        <v>0</v>
      </c>
      <c r="Z48" s="323">
        <f ca="1">SUMPRODUCT(COUNTIF(INDIRECT(ListeFeuilles&amp;"!L"&amp;ROW()+4&amp;":AP"&amp;ROW()+4),Z$2))</f>
        <v>0</v>
      </c>
      <c r="AA48" s="323">
        <f ca="1">SUMPRODUCT(COUNTIF(INDIRECT(ListeFeuilles&amp;"!L"&amp;ROW()+4&amp;":AP"&amp;ROW()+4),AA$2))</f>
        <v>0</v>
      </c>
      <c r="AB48" s="323">
        <f ca="1">SUMPRODUCT(COUNTIF(INDIRECT(ListeFeuilles&amp;"!L"&amp;ROW()+4&amp;":AP"&amp;ROW()+4),AB$2))</f>
        <v>0</v>
      </c>
    </row>
    <row r="49" spans="1:28">
      <c r="A49" s="1"/>
      <c r="B49" s="1"/>
      <c r="C49" s="1"/>
      <c r="D49" s="1"/>
      <c r="E49" s="1"/>
      <c r="F49" s="1"/>
      <c r="G49" s="68"/>
      <c r="H49" s="160"/>
      <c r="I49" s="160"/>
      <c r="J49" s="160"/>
      <c r="K49" s="160"/>
      <c r="L49" s="160"/>
      <c r="M49" s="320">
        <f>SUM(Janvier:Décembre!U53)</f>
        <v>0</v>
      </c>
      <c r="N49" s="324">
        <f>SUM(Janvier:Décembre!D53)</f>
        <v>0</v>
      </c>
      <c r="O49" s="321">
        <f>SUM(Janvier:Décembre!E53)</f>
        <v>0</v>
      </c>
      <c r="P49" s="321">
        <f>SUM(Janvier:Décembre!F53)</f>
        <v>0</v>
      </c>
      <c r="Q49" s="321">
        <f>SUM(Janvier:Décembre!G53)</f>
        <v>0</v>
      </c>
      <c r="R49" s="325">
        <f>SUM(Janvier:Décembre!H53)</f>
        <v>0</v>
      </c>
      <c r="S49" s="322">
        <f>SUM(Janvier:Décembre!I53)</f>
        <v>0</v>
      </c>
      <c r="T49" s="326">
        <f>SUM(Janvier:Décembre!J53)</f>
        <v>0</v>
      </c>
      <c r="U49" s="326">
        <f>SUM(Janvier:Décembre!K53)</f>
        <v>0</v>
      </c>
      <c r="V49" s="326">
        <f>SUM(Janvier:Décembre!L53)</f>
        <v>0</v>
      </c>
      <c r="W49" s="326">
        <f>SUM(Janvier:Décembre!M53)</f>
        <v>0</v>
      </c>
      <c r="X49" s="323">
        <f ca="1">SUMPRODUCT(COUNTIF(INDIRECT(ListeFeuilles&amp;"!L"&amp;ROW()+4&amp;":AP"&amp;ROW()+4),X$2))</f>
        <v>0</v>
      </c>
      <c r="Y49" s="323">
        <f ca="1">SUMPRODUCT(COUNTIF(INDIRECT(ListeFeuilles&amp;"!L"&amp;ROW()+4&amp;":AP"&amp;ROW()+4),Y$2))</f>
        <v>0</v>
      </c>
      <c r="Z49" s="323">
        <f ca="1">SUMPRODUCT(COUNTIF(INDIRECT(ListeFeuilles&amp;"!L"&amp;ROW()+4&amp;":AP"&amp;ROW()+4),Z$2))</f>
        <v>0</v>
      </c>
      <c r="AA49" s="323">
        <f ca="1">SUMPRODUCT(COUNTIF(INDIRECT(ListeFeuilles&amp;"!L"&amp;ROW()+4&amp;":AP"&amp;ROW()+4),AA$2))</f>
        <v>0</v>
      </c>
      <c r="AB49" s="323">
        <f ca="1">SUMPRODUCT(COUNTIF(INDIRECT(ListeFeuilles&amp;"!L"&amp;ROW()+4&amp;":AP"&amp;ROW()+4),AB$2))</f>
        <v>0</v>
      </c>
    </row>
    <row r="50" spans="1:28">
      <c r="A50" s="1"/>
      <c r="B50" s="1"/>
      <c r="C50" s="1"/>
      <c r="D50" s="1"/>
      <c r="E50" s="1"/>
      <c r="F50" s="1"/>
      <c r="G50" s="68"/>
      <c r="H50" s="160"/>
      <c r="I50" s="160"/>
      <c r="J50" s="160"/>
      <c r="K50" s="160"/>
      <c r="L50" s="160"/>
      <c r="M50" s="320">
        <f>SUM(Janvier:Décembre!U54)</f>
        <v>0</v>
      </c>
      <c r="N50" s="324">
        <f>SUM(Janvier:Décembre!D54)</f>
        <v>0</v>
      </c>
      <c r="O50" s="321">
        <f>SUM(Janvier:Décembre!E54)</f>
        <v>0</v>
      </c>
      <c r="P50" s="321">
        <f>SUM(Janvier:Décembre!F54)</f>
        <v>0</v>
      </c>
      <c r="Q50" s="321">
        <f>SUM(Janvier:Décembre!G54)</f>
        <v>0</v>
      </c>
      <c r="R50" s="325">
        <f>SUM(Janvier:Décembre!H54)</f>
        <v>0</v>
      </c>
      <c r="S50" s="322">
        <f>SUM(Janvier:Décembre!I54)</f>
        <v>0</v>
      </c>
      <c r="T50" s="326">
        <f>SUM(Janvier:Décembre!J54)</f>
        <v>0</v>
      </c>
      <c r="U50" s="326">
        <f>SUM(Janvier:Décembre!K54)</f>
        <v>0</v>
      </c>
      <c r="V50" s="326">
        <f>SUM(Janvier:Décembre!L54)</f>
        <v>0</v>
      </c>
      <c r="W50" s="326">
        <f>SUM(Janvier:Décembre!M54)</f>
        <v>0</v>
      </c>
      <c r="X50" s="323">
        <f ca="1">SUMPRODUCT(COUNTIF(INDIRECT(ListeFeuilles&amp;"!L"&amp;ROW()+4&amp;":AP"&amp;ROW()+4),X$2))</f>
        <v>0</v>
      </c>
      <c r="Y50" s="323">
        <f ca="1">SUMPRODUCT(COUNTIF(INDIRECT(ListeFeuilles&amp;"!L"&amp;ROW()+4&amp;":AP"&amp;ROW()+4),Y$2))</f>
        <v>0</v>
      </c>
      <c r="Z50" s="323">
        <f ca="1">SUMPRODUCT(COUNTIF(INDIRECT(ListeFeuilles&amp;"!L"&amp;ROW()+4&amp;":AP"&amp;ROW()+4),Z$2))</f>
        <v>0</v>
      </c>
      <c r="AA50" s="323">
        <f ca="1">SUMPRODUCT(COUNTIF(INDIRECT(ListeFeuilles&amp;"!L"&amp;ROW()+4&amp;":AP"&amp;ROW()+4),AA$2))</f>
        <v>0</v>
      </c>
      <c r="AB50" s="323">
        <f ca="1">SUMPRODUCT(COUNTIF(INDIRECT(ListeFeuilles&amp;"!L"&amp;ROW()+4&amp;":AP"&amp;ROW()+4),AB$2))</f>
        <v>0</v>
      </c>
    </row>
    <row r="51" spans="1:28">
      <c r="A51" s="1"/>
      <c r="B51" s="1"/>
      <c r="C51" s="1"/>
      <c r="D51" s="1"/>
      <c r="E51" s="1"/>
      <c r="F51" s="1"/>
      <c r="G51" s="68"/>
      <c r="H51" s="160"/>
      <c r="I51" s="160"/>
      <c r="J51" s="160"/>
      <c r="K51" s="160"/>
      <c r="L51" s="160"/>
      <c r="M51" s="320">
        <f>SUM(Janvier:Décembre!U55)</f>
        <v>0</v>
      </c>
      <c r="N51" s="324">
        <f>SUM(Janvier:Décembre!D55)</f>
        <v>0</v>
      </c>
      <c r="O51" s="321">
        <f>SUM(Janvier:Décembre!E55)</f>
        <v>0</v>
      </c>
      <c r="P51" s="321">
        <f>SUM(Janvier:Décembre!F55)</f>
        <v>0</v>
      </c>
      <c r="Q51" s="321">
        <f>SUM(Janvier:Décembre!G55)</f>
        <v>0</v>
      </c>
      <c r="R51" s="325">
        <f>SUM(Janvier:Décembre!H55)</f>
        <v>0</v>
      </c>
      <c r="S51" s="322">
        <f>SUM(Janvier:Décembre!I55)</f>
        <v>0</v>
      </c>
      <c r="T51" s="326">
        <f>SUM(Janvier:Décembre!J55)</f>
        <v>0</v>
      </c>
      <c r="U51" s="326">
        <f>SUM(Janvier:Décembre!K55)</f>
        <v>0</v>
      </c>
      <c r="V51" s="326">
        <f>SUM(Janvier:Décembre!L55)</f>
        <v>0</v>
      </c>
      <c r="W51" s="326">
        <f>SUM(Janvier:Décembre!M55)</f>
        <v>0</v>
      </c>
      <c r="X51" s="323">
        <f ca="1">SUMPRODUCT(COUNTIF(INDIRECT(ListeFeuilles&amp;"!L"&amp;ROW()+4&amp;":AP"&amp;ROW()+4),X$2))</f>
        <v>0</v>
      </c>
      <c r="Y51" s="323">
        <f ca="1">SUMPRODUCT(COUNTIF(INDIRECT(ListeFeuilles&amp;"!L"&amp;ROW()+4&amp;":AP"&amp;ROW()+4),Y$2))</f>
        <v>0</v>
      </c>
      <c r="Z51" s="323">
        <f ca="1">SUMPRODUCT(COUNTIF(INDIRECT(ListeFeuilles&amp;"!L"&amp;ROW()+4&amp;":AP"&amp;ROW()+4),Z$2))</f>
        <v>0</v>
      </c>
      <c r="AA51" s="323">
        <f ca="1">SUMPRODUCT(COUNTIF(INDIRECT(ListeFeuilles&amp;"!L"&amp;ROW()+4&amp;":AP"&amp;ROW()+4),AA$2))</f>
        <v>0</v>
      </c>
      <c r="AB51" s="323">
        <f ca="1">SUMPRODUCT(COUNTIF(INDIRECT(ListeFeuilles&amp;"!L"&amp;ROW()+4&amp;":AP"&amp;ROW()+4),AB$2))</f>
        <v>0</v>
      </c>
    </row>
    <row r="52" spans="1:28">
      <c r="A52" s="1"/>
      <c r="B52" s="1"/>
      <c r="C52" s="1"/>
      <c r="D52" s="1"/>
      <c r="E52" s="1"/>
      <c r="F52" s="1"/>
      <c r="G52" s="68"/>
      <c r="H52" s="160"/>
      <c r="I52" s="160"/>
      <c r="J52" s="160"/>
      <c r="K52" s="160"/>
      <c r="L52" s="160"/>
      <c r="M52" s="320">
        <f>SUM(Janvier:Décembre!U56)</f>
        <v>0</v>
      </c>
      <c r="N52" s="324">
        <f>SUM(Janvier:Décembre!D56)</f>
        <v>0</v>
      </c>
      <c r="O52" s="321">
        <f>SUM(Janvier:Décembre!E56)</f>
        <v>0</v>
      </c>
      <c r="P52" s="321">
        <f>SUM(Janvier:Décembre!F56)</f>
        <v>0</v>
      </c>
      <c r="Q52" s="321">
        <f>SUM(Janvier:Décembre!G56)</f>
        <v>0</v>
      </c>
      <c r="R52" s="325">
        <f>SUM(Janvier:Décembre!H56)</f>
        <v>0</v>
      </c>
      <c r="S52" s="322">
        <f>SUM(Janvier:Décembre!I56)</f>
        <v>0</v>
      </c>
      <c r="T52" s="326">
        <f>SUM(Janvier:Décembre!J56)</f>
        <v>0</v>
      </c>
      <c r="U52" s="326">
        <f>SUM(Janvier:Décembre!K56)</f>
        <v>0</v>
      </c>
      <c r="V52" s="326">
        <f>SUM(Janvier:Décembre!L56)</f>
        <v>0</v>
      </c>
      <c r="W52" s="326">
        <f>SUM(Janvier:Décembre!M56)</f>
        <v>0</v>
      </c>
      <c r="X52" s="323">
        <f ca="1">SUMPRODUCT(COUNTIF(INDIRECT(ListeFeuilles&amp;"!L"&amp;ROW()+4&amp;":AP"&amp;ROW()+4),X$2))</f>
        <v>0</v>
      </c>
      <c r="Y52" s="323">
        <f ca="1">SUMPRODUCT(COUNTIF(INDIRECT(ListeFeuilles&amp;"!L"&amp;ROW()+4&amp;":AP"&amp;ROW()+4),Y$2))</f>
        <v>0</v>
      </c>
      <c r="Z52" s="323">
        <f ca="1">SUMPRODUCT(COUNTIF(INDIRECT(ListeFeuilles&amp;"!L"&amp;ROW()+4&amp;":AP"&amp;ROW()+4),Z$2))</f>
        <v>0</v>
      </c>
      <c r="AA52" s="323">
        <f ca="1">SUMPRODUCT(COUNTIF(INDIRECT(ListeFeuilles&amp;"!L"&amp;ROW()+4&amp;":AP"&amp;ROW()+4),AA$2))</f>
        <v>0</v>
      </c>
      <c r="AB52" s="323">
        <f ca="1">SUMPRODUCT(COUNTIF(INDIRECT(ListeFeuilles&amp;"!L"&amp;ROW()+4&amp;":AP"&amp;ROW()+4),AB$2))</f>
        <v>0</v>
      </c>
    </row>
    <row r="53" spans="1:28">
      <c r="A53" s="1"/>
      <c r="B53" s="1"/>
      <c r="C53" s="1"/>
      <c r="D53" s="1"/>
      <c r="E53" s="1"/>
      <c r="F53" s="1"/>
      <c r="G53" s="68"/>
      <c r="H53" s="160"/>
      <c r="I53" s="160"/>
      <c r="J53" s="160"/>
      <c r="K53" s="160"/>
      <c r="L53" s="160"/>
      <c r="M53" s="320">
        <f>SUM(Janvier:Décembre!U57)</f>
        <v>0</v>
      </c>
      <c r="N53" s="324">
        <f>SUM(Janvier:Décembre!D57)</f>
        <v>0</v>
      </c>
      <c r="O53" s="321">
        <f>SUM(Janvier:Décembre!E57)</f>
        <v>0</v>
      </c>
      <c r="P53" s="321">
        <f>SUM(Janvier:Décembre!F57)</f>
        <v>0</v>
      </c>
      <c r="Q53" s="321">
        <f>SUM(Janvier:Décembre!G57)</f>
        <v>0</v>
      </c>
      <c r="R53" s="325">
        <f>SUM(Janvier:Décembre!H57)</f>
        <v>0</v>
      </c>
      <c r="S53" s="322">
        <f>SUM(Janvier:Décembre!I57)</f>
        <v>0</v>
      </c>
      <c r="T53" s="326">
        <f>SUM(Janvier:Décembre!J57)</f>
        <v>0</v>
      </c>
      <c r="U53" s="326">
        <f>SUM(Janvier:Décembre!K57)</f>
        <v>0</v>
      </c>
      <c r="V53" s="326">
        <f>SUM(Janvier:Décembre!L57)</f>
        <v>0</v>
      </c>
      <c r="W53" s="326">
        <f>SUM(Janvier:Décembre!M57)</f>
        <v>0</v>
      </c>
      <c r="X53" s="323">
        <f ca="1">SUMPRODUCT(COUNTIF(INDIRECT(ListeFeuilles&amp;"!L"&amp;ROW()+4&amp;":AP"&amp;ROW()+4),X$2))</f>
        <v>0</v>
      </c>
      <c r="Y53" s="323">
        <f ca="1">SUMPRODUCT(COUNTIF(INDIRECT(ListeFeuilles&amp;"!L"&amp;ROW()+4&amp;":AP"&amp;ROW()+4),Y$2))</f>
        <v>0</v>
      </c>
      <c r="Z53" s="323">
        <f ca="1">SUMPRODUCT(COUNTIF(INDIRECT(ListeFeuilles&amp;"!L"&amp;ROW()+4&amp;":AP"&amp;ROW()+4),Z$2))</f>
        <v>0</v>
      </c>
      <c r="AA53" s="323">
        <f ca="1">SUMPRODUCT(COUNTIF(INDIRECT(ListeFeuilles&amp;"!L"&amp;ROW()+4&amp;":AP"&amp;ROW()+4),AA$2))</f>
        <v>0</v>
      </c>
      <c r="AB53" s="323">
        <f ca="1">SUMPRODUCT(COUNTIF(INDIRECT(ListeFeuilles&amp;"!L"&amp;ROW()+4&amp;":AP"&amp;ROW()+4),AB$2))</f>
        <v>0</v>
      </c>
    </row>
    <row r="54" spans="1:28">
      <c r="A54" s="1"/>
      <c r="B54" s="1"/>
      <c r="C54" s="1"/>
      <c r="D54" s="1"/>
      <c r="E54" s="1"/>
      <c r="F54" s="1"/>
      <c r="G54" s="68"/>
      <c r="H54" s="160"/>
      <c r="I54" s="160"/>
      <c r="J54" s="160"/>
      <c r="K54" s="160"/>
      <c r="L54" s="160"/>
      <c r="M54" s="320">
        <f>SUM(Janvier:Décembre!U58)</f>
        <v>0</v>
      </c>
      <c r="N54" s="324">
        <f>SUM(Janvier:Décembre!D58)</f>
        <v>0</v>
      </c>
      <c r="O54" s="321">
        <f>SUM(Janvier:Décembre!E58)</f>
        <v>0</v>
      </c>
      <c r="P54" s="321">
        <f>SUM(Janvier:Décembre!F58)</f>
        <v>0</v>
      </c>
      <c r="Q54" s="321">
        <f>SUM(Janvier:Décembre!G58)</f>
        <v>0</v>
      </c>
      <c r="R54" s="325">
        <f>SUM(Janvier:Décembre!H58)</f>
        <v>0</v>
      </c>
      <c r="S54" s="322">
        <f>SUM(Janvier:Décembre!I58)</f>
        <v>0</v>
      </c>
      <c r="T54" s="326">
        <f>SUM(Janvier:Décembre!J58)</f>
        <v>0</v>
      </c>
      <c r="U54" s="326">
        <f>SUM(Janvier:Décembre!K58)</f>
        <v>0</v>
      </c>
      <c r="V54" s="326">
        <f>SUM(Janvier:Décembre!L58)</f>
        <v>0</v>
      </c>
      <c r="W54" s="326">
        <f>SUM(Janvier:Décembre!M58)</f>
        <v>0</v>
      </c>
      <c r="X54" s="323">
        <f ca="1">SUMPRODUCT(COUNTIF(INDIRECT(ListeFeuilles&amp;"!L"&amp;ROW()+4&amp;":AP"&amp;ROW()+4),X$2))</f>
        <v>0</v>
      </c>
      <c r="Y54" s="323">
        <f ca="1">SUMPRODUCT(COUNTIF(INDIRECT(ListeFeuilles&amp;"!L"&amp;ROW()+4&amp;":AP"&amp;ROW()+4),Y$2))</f>
        <v>0</v>
      </c>
      <c r="Z54" s="323">
        <f ca="1">SUMPRODUCT(COUNTIF(INDIRECT(ListeFeuilles&amp;"!L"&amp;ROW()+4&amp;":AP"&amp;ROW()+4),Z$2))</f>
        <v>0</v>
      </c>
      <c r="AA54" s="323">
        <f ca="1">SUMPRODUCT(COUNTIF(INDIRECT(ListeFeuilles&amp;"!L"&amp;ROW()+4&amp;":AP"&amp;ROW()+4),AA$2))</f>
        <v>0</v>
      </c>
      <c r="AB54" s="323">
        <f ca="1">SUMPRODUCT(COUNTIF(INDIRECT(ListeFeuilles&amp;"!L"&amp;ROW()+4&amp;":AP"&amp;ROW()+4),AB$2))</f>
        <v>0</v>
      </c>
    </row>
    <row r="55" spans="1:28">
      <c r="A55" s="1"/>
      <c r="B55" s="1"/>
      <c r="C55" s="1"/>
      <c r="D55" s="1"/>
      <c r="E55" s="1"/>
      <c r="F55" s="1"/>
      <c r="G55" s="68"/>
      <c r="H55" s="160"/>
      <c r="I55" s="160"/>
      <c r="J55" s="160"/>
      <c r="K55" s="160"/>
      <c r="L55" s="160"/>
      <c r="M55" s="320">
        <f>SUM(Janvier:Décembre!U59)</f>
        <v>0</v>
      </c>
      <c r="N55" s="324">
        <f>SUM(Janvier:Décembre!D59)</f>
        <v>0</v>
      </c>
      <c r="O55" s="321">
        <f>SUM(Janvier:Décembre!E59)</f>
        <v>0</v>
      </c>
      <c r="P55" s="321">
        <f>SUM(Janvier:Décembre!F59)</f>
        <v>0</v>
      </c>
      <c r="Q55" s="321">
        <f>SUM(Janvier:Décembre!G59)</f>
        <v>0</v>
      </c>
      <c r="R55" s="325">
        <f>SUM(Janvier:Décembre!H59)</f>
        <v>0</v>
      </c>
      <c r="S55" s="322">
        <f>SUM(Janvier:Décembre!I59)</f>
        <v>0</v>
      </c>
      <c r="T55" s="326">
        <f>SUM(Janvier:Décembre!J59)</f>
        <v>0</v>
      </c>
      <c r="U55" s="326">
        <f>SUM(Janvier:Décembre!K59)</f>
        <v>0</v>
      </c>
      <c r="V55" s="326">
        <f>SUM(Janvier:Décembre!L59)</f>
        <v>0</v>
      </c>
      <c r="W55" s="326">
        <f>SUM(Janvier:Décembre!M59)</f>
        <v>0</v>
      </c>
      <c r="X55" s="323">
        <f ca="1">SUMPRODUCT(COUNTIF(INDIRECT(ListeFeuilles&amp;"!L"&amp;ROW()+4&amp;":AP"&amp;ROW()+4),X$2))</f>
        <v>0</v>
      </c>
      <c r="Y55" s="323">
        <f ca="1">SUMPRODUCT(COUNTIF(INDIRECT(ListeFeuilles&amp;"!L"&amp;ROW()+4&amp;":AP"&amp;ROW()+4),Y$2))</f>
        <v>0</v>
      </c>
      <c r="Z55" s="323">
        <f ca="1">SUMPRODUCT(COUNTIF(INDIRECT(ListeFeuilles&amp;"!L"&amp;ROW()+4&amp;":AP"&amp;ROW()+4),Z$2))</f>
        <v>0</v>
      </c>
      <c r="AA55" s="323">
        <f ca="1">SUMPRODUCT(COUNTIF(INDIRECT(ListeFeuilles&amp;"!L"&amp;ROW()+4&amp;":AP"&amp;ROW()+4),AA$2))</f>
        <v>0</v>
      </c>
      <c r="AB55" s="323">
        <f ca="1">SUMPRODUCT(COUNTIF(INDIRECT(ListeFeuilles&amp;"!L"&amp;ROW()+4&amp;":AP"&amp;ROW()+4),AB$2))</f>
        <v>0</v>
      </c>
    </row>
    <row r="56" spans="1:28">
      <c r="A56" s="1"/>
      <c r="B56" s="1"/>
      <c r="C56" s="1"/>
      <c r="D56" s="1"/>
      <c r="E56" s="1"/>
      <c r="F56" s="1"/>
      <c r="G56" s="68"/>
      <c r="H56" s="160"/>
      <c r="I56" s="160"/>
      <c r="J56" s="160"/>
      <c r="K56" s="160"/>
      <c r="L56" s="160"/>
      <c r="M56" s="320">
        <f>SUM(Janvier:Décembre!U60)</f>
        <v>0</v>
      </c>
      <c r="N56" s="324">
        <f>SUM(Janvier:Décembre!D60)</f>
        <v>0</v>
      </c>
      <c r="O56" s="321">
        <f>SUM(Janvier:Décembre!E60)</f>
        <v>0</v>
      </c>
      <c r="P56" s="321">
        <f>SUM(Janvier:Décembre!F60)</f>
        <v>0</v>
      </c>
      <c r="Q56" s="321">
        <f>SUM(Janvier:Décembre!G60)</f>
        <v>0</v>
      </c>
      <c r="R56" s="325">
        <f>SUM(Janvier:Décembre!H60)</f>
        <v>0</v>
      </c>
      <c r="S56" s="322">
        <f>SUM(Janvier:Décembre!I60)</f>
        <v>0</v>
      </c>
      <c r="T56" s="326">
        <f>SUM(Janvier:Décembre!J60)</f>
        <v>0</v>
      </c>
      <c r="U56" s="326">
        <f>SUM(Janvier:Décembre!K60)</f>
        <v>0</v>
      </c>
      <c r="V56" s="326">
        <f>SUM(Janvier:Décembre!L60)</f>
        <v>0</v>
      </c>
      <c r="W56" s="326">
        <f>SUM(Janvier:Décembre!M60)</f>
        <v>0</v>
      </c>
      <c r="X56" s="323">
        <f ca="1">SUMPRODUCT(COUNTIF(INDIRECT(ListeFeuilles&amp;"!L"&amp;ROW()+4&amp;":AP"&amp;ROW()+4),X$2))</f>
        <v>0</v>
      </c>
      <c r="Y56" s="323">
        <f ca="1">SUMPRODUCT(COUNTIF(INDIRECT(ListeFeuilles&amp;"!L"&amp;ROW()+4&amp;":AP"&amp;ROW()+4),Y$2))</f>
        <v>0</v>
      </c>
      <c r="Z56" s="323">
        <f ca="1">SUMPRODUCT(COUNTIF(INDIRECT(ListeFeuilles&amp;"!L"&amp;ROW()+4&amp;":AP"&amp;ROW()+4),Z$2))</f>
        <v>0</v>
      </c>
      <c r="AA56" s="323">
        <f ca="1">SUMPRODUCT(COUNTIF(INDIRECT(ListeFeuilles&amp;"!L"&amp;ROW()+4&amp;":AP"&amp;ROW()+4),AA$2))</f>
        <v>0</v>
      </c>
      <c r="AB56" s="323">
        <f ca="1">SUMPRODUCT(COUNTIF(INDIRECT(ListeFeuilles&amp;"!L"&amp;ROW()+4&amp;":AP"&amp;ROW()+4),AB$2))</f>
        <v>0</v>
      </c>
    </row>
    <row r="57" spans="1:28">
      <c r="A57" s="1"/>
      <c r="B57" s="1"/>
      <c r="C57" s="1"/>
      <c r="D57" s="1"/>
      <c r="E57" s="1"/>
      <c r="F57" s="1"/>
      <c r="G57" s="68"/>
      <c r="H57" s="160"/>
      <c r="I57" s="160"/>
      <c r="J57" s="160"/>
      <c r="K57" s="160"/>
      <c r="L57" s="160"/>
      <c r="M57" s="320">
        <f>SUM(Janvier:Décembre!U61)</f>
        <v>0</v>
      </c>
      <c r="N57" s="324">
        <f>SUM(Janvier:Décembre!D61)</f>
        <v>0</v>
      </c>
      <c r="O57" s="321">
        <f>SUM(Janvier:Décembre!E61)</f>
        <v>0</v>
      </c>
      <c r="P57" s="321">
        <f>SUM(Janvier:Décembre!F61)</f>
        <v>0</v>
      </c>
      <c r="Q57" s="321">
        <f>SUM(Janvier:Décembre!G61)</f>
        <v>0</v>
      </c>
      <c r="R57" s="325">
        <f>SUM(Janvier:Décembre!H61)</f>
        <v>0</v>
      </c>
      <c r="S57" s="322">
        <f>SUM(Janvier:Décembre!I61)</f>
        <v>0</v>
      </c>
      <c r="T57" s="326">
        <f>SUM(Janvier:Décembre!J61)</f>
        <v>0</v>
      </c>
      <c r="U57" s="326">
        <f>SUM(Janvier:Décembre!K61)</f>
        <v>0</v>
      </c>
      <c r="V57" s="326">
        <f>SUM(Janvier:Décembre!L61)</f>
        <v>0</v>
      </c>
      <c r="W57" s="326">
        <f>SUM(Janvier:Décembre!M61)</f>
        <v>0</v>
      </c>
      <c r="X57" s="323">
        <f ca="1">SUMPRODUCT(COUNTIF(INDIRECT(ListeFeuilles&amp;"!L"&amp;ROW()+4&amp;":AP"&amp;ROW()+4),X$2))</f>
        <v>0</v>
      </c>
      <c r="Y57" s="323">
        <f ca="1">SUMPRODUCT(COUNTIF(INDIRECT(ListeFeuilles&amp;"!L"&amp;ROW()+4&amp;":AP"&amp;ROW()+4),Y$2))</f>
        <v>0</v>
      </c>
      <c r="Z57" s="323">
        <f ca="1">SUMPRODUCT(COUNTIF(INDIRECT(ListeFeuilles&amp;"!L"&amp;ROW()+4&amp;":AP"&amp;ROW()+4),Z$2))</f>
        <v>0</v>
      </c>
      <c r="AA57" s="323">
        <f ca="1">SUMPRODUCT(COUNTIF(INDIRECT(ListeFeuilles&amp;"!L"&amp;ROW()+4&amp;":AP"&amp;ROW()+4),AA$2))</f>
        <v>0</v>
      </c>
      <c r="AB57" s="323">
        <f ca="1">SUMPRODUCT(COUNTIF(INDIRECT(ListeFeuilles&amp;"!L"&amp;ROW()+4&amp;":AP"&amp;ROW()+4),AB$2))</f>
        <v>0</v>
      </c>
    </row>
    <row r="58" spans="1:28">
      <c r="A58" s="1"/>
      <c r="B58" s="1"/>
      <c r="C58" s="1"/>
      <c r="D58" s="1"/>
      <c r="E58" s="1"/>
      <c r="F58" s="1"/>
      <c r="G58" s="68"/>
      <c r="H58" s="160"/>
      <c r="I58" s="160"/>
      <c r="J58" s="160"/>
      <c r="K58" s="160"/>
      <c r="L58" s="160"/>
      <c r="M58" s="320">
        <f>SUM(Janvier:Décembre!U62)</f>
        <v>0</v>
      </c>
      <c r="N58" s="324">
        <f>SUM(Janvier:Décembre!D62)</f>
        <v>0</v>
      </c>
      <c r="O58" s="321">
        <f>SUM(Janvier:Décembre!E62)</f>
        <v>0</v>
      </c>
      <c r="P58" s="321">
        <f>SUM(Janvier:Décembre!F62)</f>
        <v>0</v>
      </c>
      <c r="Q58" s="321">
        <f>SUM(Janvier:Décembre!G62)</f>
        <v>0</v>
      </c>
      <c r="R58" s="325">
        <f>SUM(Janvier:Décembre!H62)</f>
        <v>0</v>
      </c>
      <c r="S58" s="322">
        <f>SUM(Janvier:Décembre!I62)</f>
        <v>0</v>
      </c>
      <c r="T58" s="326">
        <f>SUM(Janvier:Décembre!J62)</f>
        <v>0</v>
      </c>
      <c r="U58" s="326">
        <f>SUM(Janvier:Décembre!K62)</f>
        <v>0</v>
      </c>
      <c r="V58" s="326">
        <f>SUM(Janvier:Décembre!L62)</f>
        <v>0</v>
      </c>
      <c r="W58" s="326">
        <f>SUM(Janvier:Décembre!M62)</f>
        <v>0</v>
      </c>
      <c r="X58" s="323">
        <f ca="1">SUMPRODUCT(COUNTIF(INDIRECT(ListeFeuilles&amp;"!L"&amp;ROW()+4&amp;":AP"&amp;ROW()+4),X$2))</f>
        <v>0</v>
      </c>
      <c r="Y58" s="323">
        <f ca="1">SUMPRODUCT(COUNTIF(INDIRECT(ListeFeuilles&amp;"!L"&amp;ROW()+4&amp;":AP"&amp;ROW()+4),Y$2))</f>
        <v>0</v>
      </c>
      <c r="Z58" s="323">
        <f ca="1">SUMPRODUCT(COUNTIF(INDIRECT(ListeFeuilles&amp;"!L"&amp;ROW()+4&amp;":AP"&amp;ROW()+4),Z$2))</f>
        <v>0</v>
      </c>
      <c r="AA58" s="323">
        <f ca="1">SUMPRODUCT(COUNTIF(INDIRECT(ListeFeuilles&amp;"!L"&amp;ROW()+4&amp;":AP"&amp;ROW()+4),AA$2))</f>
        <v>0</v>
      </c>
      <c r="AB58" s="323">
        <f ca="1">SUMPRODUCT(COUNTIF(INDIRECT(ListeFeuilles&amp;"!L"&amp;ROW()+4&amp;":AP"&amp;ROW()+4),AB$2))</f>
        <v>0</v>
      </c>
    </row>
    <row r="59" spans="1:28">
      <c r="A59" s="1"/>
      <c r="B59" s="1"/>
      <c r="C59" s="1"/>
      <c r="D59" s="1"/>
      <c r="E59" s="1"/>
      <c r="F59" s="1"/>
      <c r="G59" s="68"/>
      <c r="H59" s="160"/>
      <c r="I59" s="160"/>
      <c r="J59" s="160"/>
      <c r="K59" s="160"/>
      <c r="L59" s="160"/>
      <c r="M59" s="320">
        <f>SUM(Janvier:Décembre!U63)</f>
        <v>0</v>
      </c>
      <c r="N59" s="324">
        <f>SUM(Janvier:Décembre!D63)</f>
        <v>0</v>
      </c>
      <c r="O59" s="321">
        <f>SUM(Janvier:Décembre!E63)</f>
        <v>0</v>
      </c>
      <c r="P59" s="321">
        <f>SUM(Janvier:Décembre!F63)</f>
        <v>0</v>
      </c>
      <c r="Q59" s="321">
        <f>SUM(Janvier:Décembre!G63)</f>
        <v>0</v>
      </c>
      <c r="R59" s="325">
        <f>SUM(Janvier:Décembre!H63)</f>
        <v>0</v>
      </c>
      <c r="S59" s="322">
        <f>SUM(Janvier:Décembre!I63)</f>
        <v>0</v>
      </c>
      <c r="T59" s="326">
        <f>SUM(Janvier:Décembre!J63)</f>
        <v>0</v>
      </c>
      <c r="U59" s="326">
        <f>SUM(Janvier:Décembre!K63)</f>
        <v>0</v>
      </c>
      <c r="V59" s="326">
        <f>SUM(Janvier:Décembre!L63)</f>
        <v>0</v>
      </c>
      <c r="W59" s="326">
        <f>SUM(Janvier:Décembre!M63)</f>
        <v>0</v>
      </c>
      <c r="X59" s="323">
        <f ca="1">SUMPRODUCT(COUNTIF(INDIRECT(ListeFeuilles&amp;"!L"&amp;ROW()+4&amp;":AP"&amp;ROW()+4),X$2))</f>
        <v>0</v>
      </c>
      <c r="Y59" s="323">
        <f ca="1">SUMPRODUCT(COUNTIF(INDIRECT(ListeFeuilles&amp;"!L"&amp;ROW()+4&amp;":AP"&amp;ROW()+4),Y$2))</f>
        <v>0</v>
      </c>
      <c r="Z59" s="323">
        <f ca="1">SUMPRODUCT(COUNTIF(INDIRECT(ListeFeuilles&amp;"!L"&amp;ROW()+4&amp;":AP"&amp;ROW()+4),Z$2))</f>
        <v>0</v>
      </c>
      <c r="AA59" s="323">
        <f ca="1">SUMPRODUCT(COUNTIF(INDIRECT(ListeFeuilles&amp;"!L"&amp;ROW()+4&amp;":AP"&amp;ROW()+4),AA$2))</f>
        <v>0</v>
      </c>
      <c r="AB59" s="323">
        <f ca="1">SUMPRODUCT(COUNTIF(INDIRECT(ListeFeuilles&amp;"!L"&amp;ROW()+4&amp;":AP"&amp;ROW()+4),AB$2))</f>
        <v>0</v>
      </c>
    </row>
    <row r="60" spans="1:28">
      <c r="A60" s="1"/>
      <c r="B60" s="1"/>
      <c r="C60" s="1"/>
      <c r="D60" s="1"/>
      <c r="E60" s="1"/>
      <c r="F60" s="1"/>
      <c r="G60" s="68"/>
      <c r="H60" s="160"/>
      <c r="I60" s="160"/>
      <c r="J60" s="160"/>
      <c r="K60" s="160"/>
      <c r="L60" s="160"/>
      <c r="M60" s="320">
        <f>SUM(Janvier:Décembre!U64)</f>
        <v>0</v>
      </c>
      <c r="N60" s="324">
        <f>SUM(Janvier:Décembre!D64)</f>
        <v>0</v>
      </c>
      <c r="O60" s="321">
        <f>SUM(Janvier:Décembre!E64)</f>
        <v>0</v>
      </c>
      <c r="P60" s="321">
        <f>SUM(Janvier:Décembre!F64)</f>
        <v>0</v>
      </c>
      <c r="Q60" s="321">
        <f>SUM(Janvier:Décembre!G64)</f>
        <v>0</v>
      </c>
      <c r="R60" s="325">
        <f>SUM(Janvier:Décembre!H64)</f>
        <v>0</v>
      </c>
      <c r="S60" s="322">
        <f>SUM(Janvier:Décembre!I64)</f>
        <v>0</v>
      </c>
      <c r="T60" s="326">
        <f>SUM(Janvier:Décembre!J64)</f>
        <v>0</v>
      </c>
      <c r="U60" s="326">
        <f>SUM(Janvier:Décembre!K64)</f>
        <v>0</v>
      </c>
      <c r="V60" s="326">
        <f>SUM(Janvier:Décembre!L64)</f>
        <v>0</v>
      </c>
      <c r="W60" s="326">
        <f>SUM(Janvier:Décembre!M64)</f>
        <v>0</v>
      </c>
      <c r="X60" s="323">
        <f ca="1">SUMPRODUCT(COUNTIF(INDIRECT(ListeFeuilles&amp;"!L"&amp;ROW()+4&amp;":AP"&amp;ROW()+4),X$2))</f>
        <v>0</v>
      </c>
      <c r="Y60" s="323">
        <f ca="1">SUMPRODUCT(COUNTIF(INDIRECT(ListeFeuilles&amp;"!L"&amp;ROW()+4&amp;":AP"&amp;ROW()+4),Y$2))</f>
        <v>0</v>
      </c>
      <c r="Z60" s="323">
        <f ca="1">SUMPRODUCT(COUNTIF(INDIRECT(ListeFeuilles&amp;"!L"&amp;ROW()+4&amp;":AP"&amp;ROW()+4),Z$2))</f>
        <v>0</v>
      </c>
      <c r="AA60" s="323">
        <f ca="1">SUMPRODUCT(COUNTIF(INDIRECT(ListeFeuilles&amp;"!L"&amp;ROW()+4&amp;":AP"&amp;ROW()+4),AA$2))</f>
        <v>0</v>
      </c>
      <c r="AB60" s="323">
        <f ca="1">SUMPRODUCT(COUNTIF(INDIRECT(ListeFeuilles&amp;"!L"&amp;ROW()+4&amp;":AP"&amp;ROW()+4),AB$2))</f>
        <v>0</v>
      </c>
    </row>
    <row r="61" spans="1:28">
      <c r="A61" s="1"/>
      <c r="B61" s="1"/>
      <c r="C61" s="1"/>
      <c r="D61" s="1"/>
      <c r="E61" s="1"/>
      <c r="F61" s="1"/>
      <c r="G61" s="68"/>
      <c r="H61" s="160"/>
      <c r="I61" s="160"/>
      <c r="J61" s="160"/>
      <c r="K61" s="160"/>
      <c r="L61" s="160"/>
      <c r="M61" s="320">
        <f>SUM(Janvier:Décembre!U65)</f>
        <v>0</v>
      </c>
      <c r="N61" s="324">
        <f>SUM(Janvier:Décembre!D65)</f>
        <v>0</v>
      </c>
      <c r="O61" s="321">
        <f>SUM(Janvier:Décembre!E65)</f>
        <v>0</v>
      </c>
      <c r="P61" s="321">
        <f>SUM(Janvier:Décembre!F65)</f>
        <v>0</v>
      </c>
      <c r="Q61" s="321">
        <f>SUM(Janvier:Décembre!G65)</f>
        <v>0</v>
      </c>
      <c r="R61" s="325">
        <f>SUM(Janvier:Décembre!H65)</f>
        <v>0</v>
      </c>
      <c r="S61" s="322">
        <f>SUM(Janvier:Décembre!I65)</f>
        <v>0</v>
      </c>
      <c r="T61" s="326">
        <f>SUM(Janvier:Décembre!J65)</f>
        <v>0</v>
      </c>
      <c r="U61" s="326">
        <f>SUM(Janvier:Décembre!K65)</f>
        <v>0</v>
      </c>
      <c r="V61" s="326">
        <f>SUM(Janvier:Décembre!L65)</f>
        <v>0</v>
      </c>
      <c r="W61" s="326">
        <f>SUM(Janvier:Décembre!M65)</f>
        <v>0</v>
      </c>
      <c r="X61" s="323">
        <f ca="1">SUMPRODUCT(COUNTIF(INDIRECT(ListeFeuilles&amp;"!L"&amp;ROW()+4&amp;":AP"&amp;ROW()+4),X$2))</f>
        <v>0</v>
      </c>
      <c r="Y61" s="323">
        <f ca="1">SUMPRODUCT(COUNTIF(INDIRECT(ListeFeuilles&amp;"!L"&amp;ROW()+4&amp;":AP"&amp;ROW()+4),Y$2))</f>
        <v>0</v>
      </c>
      <c r="Z61" s="323">
        <f ca="1">SUMPRODUCT(COUNTIF(INDIRECT(ListeFeuilles&amp;"!L"&amp;ROW()+4&amp;":AP"&amp;ROW()+4),Z$2))</f>
        <v>0</v>
      </c>
      <c r="AA61" s="323">
        <f ca="1">SUMPRODUCT(COUNTIF(INDIRECT(ListeFeuilles&amp;"!L"&amp;ROW()+4&amp;":AP"&amp;ROW()+4),AA$2))</f>
        <v>0</v>
      </c>
      <c r="AB61" s="323">
        <f ca="1">SUMPRODUCT(COUNTIF(INDIRECT(ListeFeuilles&amp;"!L"&amp;ROW()+4&amp;":AP"&amp;ROW()+4),AB$2))</f>
        <v>0</v>
      </c>
    </row>
    <row r="62" spans="1:28">
      <c r="A62" s="1"/>
      <c r="B62" s="1"/>
      <c r="C62" s="1"/>
      <c r="D62" s="1"/>
      <c r="E62" s="1"/>
      <c r="F62" s="1"/>
      <c r="G62" s="68"/>
      <c r="H62" s="160"/>
      <c r="I62" s="160"/>
      <c r="J62" s="160"/>
      <c r="K62" s="160"/>
      <c r="L62" s="160"/>
      <c r="M62" s="320">
        <f>SUM(Janvier:Décembre!U66)</f>
        <v>0</v>
      </c>
      <c r="N62" s="324">
        <f>SUM(Janvier:Décembre!D66)</f>
        <v>0</v>
      </c>
      <c r="O62" s="321">
        <f>SUM(Janvier:Décembre!E66)</f>
        <v>0</v>
      </c>
      <c r="P62" s="321">
        <f>SUM(Janvier:Décembre!F66)</f>
        <v>0</v>
      </c>
      <c r="Q62" s="321">
        <f>SUM(Janvier:Décembre!G66)</f>
        <v>0</v>
      </c>
      <c r="R62" s="325">
        <f>SUM(Janvier:Décembre!H66)</f>
        <v>0</v>
      </c>
      <c r="S62" s="322">
        <f>SUM(Janvier:Décembre!I66)</f>
        <v>0</v>
      </c>
      <c r="T62" s="326">
        <f>SUM(Janvier:Décembre!J66)</f>
        <v>0</v>
      </c>
      <c r="U62" s="326">
        <f>SUM(Janvier:Décembre!K66)</f>
        <v>0</v>
      </c>
      <c r="V62" s="326">
        <f>SUM(Janvier:Décembre!L66)</f>
        <v>0</v>
      </c>
      <c r="W62" s="326">
        <f>SUM(Janvier:Décembre!M66)</f>
        <v>0</v>
      </c>
      <c r="X62" s="323">
        <f ca="1">SUMPRODUCT(COUNTIF(INDIRECT(ListeFeuilles&amp;"!L"&amp;ROW()+4&amp;":AP"&amp;ROW()+4),X$2))</f>
        <v>0</v>
      </c>
      <c r="Y62" s="323">
        <f ca="1">SUMPRODUCT(COUNTIF(INDIRECT(ListeFeuilles&amp;"!L"&amp;ROW()+4&amp;":AP"&amp;ROW()+4),Y$2))</f>
        <v>0</v>
      </c>
      <c r="Z62" s="323">
        <f ca="1">SUMPRODUCT(COUNTIF(INDIRECT(ListeFeuilles&amp;"!L"&amp;ROW()+4&amp;":AP"&amp;ROW()+4),Z$2))</f>
        <v>0</v>
      </c>
      <c r="AA62" s="323">
        <f ca="1">SUMPRODUCT(COUNTIF(INDIRECT(ListeFeuilles&amp;"!L"&amp;ROW()+4&amp;":AP"&amp;ROW()+4),AA$2))</f>
        <v>0</v>
      </c>
      <c r="AB62" s="323">
        <f ca="1">SUMPRODUCT(COUNTIF(INDIRECT(ListeFeuilles&amp;"!L"&amp;ROW()+4&amp;":AP"&amp;ROW()+4),AB$2))</f>
        <v>0</v>
      </c>
    </row>
    <row r="63" spans="1:28">
      <c r="A63" s="1"/>
      <c r="B63" s="1"/>
      <c r="C63" s="1"/>
      <c r="D63" s="1"/>
      <c r="E63" s="1"/>
      <c r="F63" s="1"/>
      <c r="G63" s="68"/>
      <c r="H63" s="160"/>
      <c r="I63" s="160"/>
      <c r="J63" s="160"/>
      <c r="K63" s="160"/>
      <c r="L63" s="160"/>
      <c r="M63" s="320">
        <f>SUM(Janvier:Décembre!U67)</f>
        <v>0</v>
      </c>
      <c r="N63" s="324">
        <f>SUM(Janvier:Décembre!D67)</f>
        <v>0</v>
      </c>
      <c r="O63" s="321">
        <f>SUM(Janvier:Décembre!E67)</f>
        <v>0</v>
      </c>
      <c r="P63" s="321">
        <f>SUM(Janvier:Décembre!F67)</f>
        <v>0</v>
      </c>
      <c r="Q63" s="321">
        <f>SUM(Janvier:Décembre!G67)</f>
        <v>0</v>
      </c>
      <c r="R63" s="325">
        <f>SUM(Janvier:Décembre!H67)</f>
        <v>0</v>
      </c>
      <c r="S63" s="322">
        <f>SUM(Janvier:Décembre!I67)</f>
        <v>0</v>
      </c>
      <c r="T63" s="326">
        <f>SUM(Janvier:Décembre!J67)</f>
        <v>0</v>
      </c>
      <c r="U63" s="326">
        <f>SUM(Janvier:Décembre!K67)</f>
        <v>0</v>
      </c>
      <c r="V63" s="326">
        <f>SUM(Janvier:Décembre!L67)</f>
        <v>0</v>
      </c>
      <c r="W63" s="326">
        <f>SUM(Janvier:Décembre!M67)</f>
        <v>0</v>
      </c>
      <c r="X63" s="323">
        <f ca="1">SUMPRODUCT(COUNTIF(INDIRECT(ListeFeuilles&amp;"!L"&amp;ROW()+4&amp;":AP"&amp;ROW()+4),X$2))</f>
        <v>0</v>
      </c>
      <c r="Y63" s="323">
        <f ca="1">SUMPRODUCT(COUNTIF(INDIRECT(ListeFeuilles&amp;"!L"&amp;ROW()+4&amp;":AP"&amp;ROW()+4),Y$2))</f>
        <v>0</v>
      </c>
      <c r="Z63" s="323">
        <f ca="1">SUMPRODUCT(COUNTIF(INDIRECT(ListeFeuilles&amp;"!L"&amp;ROW()+4&amp;":AP"&amp;ROW()+4),Z$2))</f>
        <v>0</v>
      </c>
      <c r="AA63" s="323">
        <f ca="1">SUMPRODUCT(COUNTIF(INDIRECT(ListeFeuilles&amp;"!L"&amp;ROW()+4&amp;":AP"&amp;ROW()+4),AA$2))</f>
        <v>0</v>
      </c>
      <c r="AB63" s="323">
        <f ca="1">SUMPRODUCT(COUNTIF(INDIRECT(ListeFeuilles&amp;"!L"&amp;ROW()+4&amp;":AP"&amp;ROW()+4),AB$2))</f>
        <v>0</v>
      </c>
    </row>
    <row r="64" spans="1:28">
      <c r="A64" s="1"/>
      <c r="B64" s="1"/>
      <c r="C64" s="1"/>
      <c r="D64" s="1"/>
      <c r="E64" s="1"/>
      <c r="F64" s="1"/>
      <c r="G64" s="68"/>
      <c r="H64" s="160"/>
      <c r="I64" s="160"/>
      <c r="J64" s="160"/>
      <c r="K64" s="160"/>
      <c r="L64" s="160"/>
      <c r="M64" s="320">
        <f>SUM(Janvier:Décembre!U68)</f>
        <v>0</v>
      </c>
      <c r="N64" s="324">
        <f>SUM(Janvier:Décembre!D68)</f>
        <v>0</v>
      </c>
      <c r="O64" s="321">
        <f>SUM(Janvier:Décembre!E68)</f>
        <v>0</v>
      </c>
      <c r="P64" s="321">
        <f>SUM(Janvier:Décembre!F68)</f>
        <v>0</v>
      </c>
      <c r="Q64" s="321">
        <f>SUM(Janvier:Décembre!G68)</f>
        <v>0</v>
      </c>
      <c r="R64" s="325">
        <f>SUM(Janvier:Décembre!H68)</f>
        <v>0</v>
      </c>
      <c r="S64" s="322">
        <f>SUM(Janvier:Décembre!I68)</f>
        <v>0</v>
      </c>
      <c r="T64" s="326">
        <f>SUM(Janvier:Décembre!J68)</f>
        <v>0</v>
      </c>
      <c r="U64" s="326">
        <f>SUM(Janvier:Décembre!K68)</f>
        <v>0</v>
      </c>
      <c r="V64" s="326">
        <f>SUM(Janvier:Décembre!L68)</f>
        <v>0</v>
      </c>
      <c r="W64" s="326">
        <f>SUM(Janvier:Décembre!M68)</f>
        <v>0</v>
      </c>
      <c r="X64" s="323">
        <f ca="1">SUMPRODUCT(COUNTIF(INDIRECT(ListeFeuilles&amp;"!L"&amp;ROW()+4&amp;":AP"&amp;ROW()+4),X$2))</f>
        <v>0</v>
      </c>
      <c r="Y64" s="323">
        <f ca="1">SUMPRODUCT(COUNTIF(INDIRECT(ListeFeuilles&amp;"!L"&amp;ROW()+4&amp;":AP"&amp;ROW()+4),Y$2))</f>
        <v>0</v>
      </c>
      <c r="Z64" s="323">
        <f ca="1">SUMPRODUCT(COUNTIF(INDIRECT(ListeFeuilles&amp;"!L"&amp;ROW()+4&amp;":AP"&amp;ROW()+4),Z$2))</f>
        <v>0</v>
      </c>
      <c r="AA64" s="323">
        <f ca="1">SUMPRODUCT(COUNTIF(INDIRECT(ListeFeuilles&amp;"!L"&amp;ROW()+4&amp;":AP"&amp;ROW()+4),AA$2))</f>
        <v>0</v>
      </c>
      <c r="AB64" s="323">
        <f ca="1">SUMPRODUCT(COUNTIF(INDIRECT(ListeFeuilles&amp;"!L"&amp;ROW()+4&amp;":AP"&amp;ROW()+4),AB$2))</f>
        <v>0</v>
      </c>
    </row>
    <row r="65" spans="1:28">
      <c r="A65" s="1"/>
      <c r="B65" s="1"/>
      <c r="C65" s="1"/>
      <c r="D65" s="1"/>
      <c r="E65" s="1"/>
      <c r="F65" s="1"/>
      <c r="G65" s="68"/>
      <c r="H65" s="160"/>
      <c r="I65" s="160"/>
      <c r="J65" s="160"/>
      <c r="K65" s="160"/>
      <c r="L65" s="160"/>
      <c r="M65" s="320">
        <f>SUM(Janvier:Décembre!U69)</f>
        <v>0</v>
      </c>
      <c r="N65" s="324">
        <f>SUM(Janvier:Décembre!D69)</f>
        <v>0</v>
      </c>
      <c r="O65" s="321">
        <f>SUM(Janvier:Décembre!E69)</f>
        <v>0</v>
      </c>
      <c r="P65" s="321">
        <f>SUM(Janvier:Décembre!F69)</f>
        <v>0</v>
      </c>
      <c r="Q65" s="321">
        <f>SUM(Janvier:Décembre!G69)</f>
        <v>0</v>
      </c>
      <c r="R65" s="325">
        <f>SUM(Janvier:Décembre!H69)</f>
        <v>0</v>
      </c>
      <c r="S65" s="322">
        <f>SUM(Janvier:Décembre!I69)</f>
        <v>0</v>
      </c>
      <c r="T65" s="326">
        <f>SUM(Janvier:Décembre!J69)</f>
        <v>0</v>
      </c>
      <c r="U65" s="326">
        <f>SUM(Janvier:Décembre!K69)</f>
        <v>0</v>
      </c>
      <c r="V65" s="326">
        <f>SUM(Janvier:Décembre!L69)</f>
        <v>0</v>
      </c>
      <c r="W65" s="326">
        <f>SUM(Janvier:Décembre!M69)</f>
        <v>0</v>
      </c>
      <c r="X65" s="323">
        <f ca="1">SUMPRODUCT(COUNTIF(INDIRECT(ListeFeuilles&amp;"!L"&amp;ROW()+4&amp;":AP"&amp;ROW()+4),X$2))</f>
        <v>0</v>
      </c>
      <c r="Y65" s="323">
        <f ca="1">SUMPRODUCT(COUNTIF(INDIRECT(ListeFeuilles&amp;"!L"&amp;ROW()+4&amp;":AP"&amp;ROW()+4),Y$2))</f>
        <v>0</v>
      </c>
      <c r="Z65" s="323">
        <f ca="1">SUMPRODUCT(COUNTIF(INDIRECT(ListeFeuilles&amp;"!L"&amp;ROW()+4&amp;":AP"&amp;ROW()+4),Z$2))</f>
        <v>0</v>
      </c>
      <c r="AA65" s="323">
        <f ca="1">SUMPRODUCT(COUNTIF(INDIRECT(ListeFeuilles&amp;"!L"&amp;ROW()+4&amp;":AP"&amp;ROW()+4),AA$2))</f>
        <v>0</v>
      </c>
      <c r="AB65" s="323">
        <f ca="1">SUMPRODUCT(COUNTIF(INDIRECT(ListeFeuilles&amp;"!L"&amp;ROW()+4&amp;":AP"&amp;ROW()+4),AB$2))</f>
        <v>0</v>
      </c>
    </row>
    <row r="66" spans="1:28">
      <c r="A66" s="1"/>
      <c r="B66" s="1"/>
      <c r="C66" s="1"/>
      <c r="D66" s="1"/>
      <c r="E66" s="1"/>
      <c r="F66" s="1"/>
      <c r="G66" s="68"/>
      <c r="H66" s="160"/>
      <c r="I66" s="160"/>
      <c r="J66" s="160"/>
      <c r="K66" s="160"/>
      <c r="L66" s="160"/>
      <c r="M66" s="320">
        <f>SUM(Janvier:Décembre!U70)</f>
        <v>0</v>
      </c>
      <c r="N66" s="324">
        <f>SUM(Janvier:Décembre!D70)</f>
        <v>0</v>
      </c>
      <c r="O66" s="321">
        <f>SUM(Janvier:Décembre!E70)</f>
        <v>0</v>
      </c>
      <c r="P66" s="321">
        <f>SUM(Janvier:Décembre!F70)</f>
        <v>0</v>
      </c>
      <c r="Q66" s="321">
        <f>SUM(Janvier:Décembre!G70)</f>
        <v>0</v>
      </c>
      <c r="R66" s="325">
        <f>SUM(Janvier:Décembre!H70)</f>
        <v>0</v>
      </c>
      <c r="S66" s="322">
        <f>SUM(Janvier:Décembre!I70)</f>
        <v>0</v>
      </c>
      <c r="T66" s="326">
        <f>SUM(Janvier:Décembre!J70)</f>
        <v>0</v>
      </c>
      <c r="U66" s="326">
        <f>SUM(Janvier:Décembre!K70)</f>
        <v>0</v>
      </c>
      <c r="V66" s="326">
        <f>SUM(Janvier:Décembre!L70)</f>
        <v>0</v>
      </c>
      <c r="W66" s="326">
        <f>SUM(Janvier:Décembre!M70)</f>
        <v>0</v>
      </c>
      <c r="X66" s="323">
        <f ca="1">SUMPRODUCT(COUNTIF(INDIRECT(ListeFeuilles&amp;"!L"&amp;ROW()+4&amp;":AP"&amp;ROW()+4),X$2))</f>
        <v>0</v>
      </c>
      <c r="Y66" s="323">
        <f ca="1">SUMPRODUCT(COUNTIF(INDIRECT(ListeFeuilles&amp;"!L"&amp;ROW()+4&amp;":AP"&amp;ROW()+4),Y$2))</f>
        <v>0</v>
      </c>
      <c r="Z66" s="323">
        <f ca="1">SUMPRODUCT(COUNTIF(INDIRECT(ListeFeuilles&amp;"!L"&amp;ROW()+4&amp;":AP"&amp;ROW()+4),Z$2))</f>
        <v>0</v>
      </c>
      <c r="AA66" s="323">
        <f ca="1">SUMPRODUCT(COUNTIF(INDIRECT(ListeFeuilles&amp;"!L"&amp;ROW()+4&amp;":AP"&amp;ROW()+4),AA$2))</f>
        <v>0</v>
      </c>
      <c r="AB66" s="323">
        <f ca="1">SUMPRODUCT(COUNTIF(INDIRECT(ListeFeuilles&amp;"!L"&amp;ROW()+4&amp;":AP"&amp;ROW()+4),AB$2))</f>
        <v>0</v>
      </c>
    </row>
    <row r="67" spans="1:28">
      <c r="A67" s="1"/>
      <c r="B67" s="1"/>
      <c r="C67" s="1"/>
      <c r="D67" s="1"/>
      <c r="E67" s="1"/>
      <c r="F67" s="1"/>
      <c r="G67" s="68"/>
      <c r="H67" s="160"/>
      <c r="I67" s="160"/>
      <c r="J67" s="160"/>
      <c r="K67" s="160"/>
      <c r="L67" s="160"/>
      <c r="M67" s="320">
        <f>SUM(Janvier:Décembre!U71)</f>
        <v>0</v>
      </c>
      <c r="N67" s="324">
        <f>SUM(Janvier:Décembre!D71)</f>
        <v>0</v>
      </c>
      <c r="O67" s="321">
        <f>SUM(Janvier:Décembre!E71)</f>
        <v>0</v>
      </c>
      <c r="P67" s="321">
        <f>SUM(Janvier:Décembre!F71)</f>
        <v>0</v>
      </c>
      <c r="Q67" s="321">
        <f>SUM(Janvier:Décembre!G71)</f>
        <v>0</v>
      </c>
      <c r="R67" s="325">
        <f>SUM(Janvier:Décembre!H71)</f>
        <v>0</v>
      </c>
      <c r="S67" s="322">
        <f>SUM(Janvier:Décembre!I71)</f>
        <v>0</v>
      </c>
      <c r="T67" s="326">
        <f>SUM(Janvier:Décembre!J71)</f>
        <v>0</v>
      </c>
      <c r="U67" s="326">
        <f>SUM(Janvier:Décembre!K71)</f>
        <v>0</v>
      </c>
      <c r="V67" s="326">
        <f>SUM(Janvier:Décembre!L71)</f>
        <v>0</v>
      </c>
      <c r="W67" s="326">
        <f>SUM(Janvier:Décembre!M71)</f>
        <v>0</v>
      </c>
      <c r="X67" s="323">
        <f ca="1">SUMPRODUCT(COUNTIF(INDIRECT(ListeFeuilles&amp;"!L"&amp;ROW()+4&amp;":AP"&amp;ROW()+4),X$2))</f>
        <v>0</v>
      </c>
      <c r="Y67" s="323">
        <f ca="1">SUMPRODUCT(COUNTIF(INDIRECT(ListeFeuilles&amp;"!L"&amp;ROW()+4&amp;":AP"&amp;ROW()+4),Y$2))</f>
        <v>0</v>
      </c>
      <c r="Z67" s="323">
        <f ca="1">SUMPRODUCT(COUNTIF(INDIRECT(ListeFeuilles&amp;"!L"&amp;ROW()+4&amp;":AP"&amp;ROW()+4),Z$2))</f>
        <v>0</v>
      </c>
      <c r="AA67" s="323">
        <f ca="1">SUMPRODUCT(COUNTIF(INDIRECT(ListeFeuilles&amp;"!L"&amp;ROW()+4&amp;":AP"&amp;ROW()+4),AA$2))</f>
        <v>0</v>
      </c>
      <c r="AB67" s="323">
        <f ca="1">SUMPRODUCT(COUNTIF(INDIRECT(ListeFeuilles&amp;"!L"&amp;ROW()+4&amp;":AP"&amp;ROW()+4),AB$2))</f>
        <v>0</v>
      </c>
    </row>
    <row r="68" spans="1:28">
      <c r="A68" s="1"/>
      <c r="B68" s="1"/>
      <c r="C68" s="1"/>
      <c r="D68" s="1"/>
      <c r="E68" s="1"/>
      <c r="F68" s="1"/>
      <c r="G68" s="68"/>
      <c r="H68" s="160"/>
      <c r="I68" s="160"/>
      <c r="J68" s="160"/>
      <c r="K68" s="160"/>
      <c r="L68" s="160"/>
      <c r="M68" s="320">
        <f>SUM(Janvier:Décembre!U72)</f>
        <v>0</v>
      </c>
      <c r="N68" s="324">
        <f>SUM(Janvier:Décembre!D72)</f>
        <v>0</v>
      </c>
      <c r="O68" s="321">
        <f>SUM(Janvier:Décembre!E72)</f>
        <v>0</v>
      </c>
      <c r="P68" s="321">
        <f>SUM(Janvier:Décembre!F72)</f>
        <v>0</v>
      </c>
      <c r="Q68" s="321">
        <f>SUM(Janvier:Décembre!G72)</f>
        <v>0</v>
      </c>
      <c r="R68" s="325">
        <f>SUM(Janvier:Décembre!H72)</f>
        <v>0</v>
      </c>
      <c r="S68" s="322">
        <f>SUM(Janvier:Décembre!I72)</f>
        <v>0</v>
      </c>
      <c r="T68" s="326">
        <f>SUM(Janvier:Décembre!J72)</f>
        <v>0</v>
      </c>
      <c r="U68" s="326">
        <f>SUM(Janvier:Décembre!K72)</f>
        <v>0</v>
      </c>
      <c r="V68" s="326">
        <f>SUM(Janvier:Décembre!L72)</f>
        <v>0</v>
      </c>
      <c r="W68" s="326">
        <f>SUM(Janvier:Décembre!M72)</f>
        <v>0</v>
      </c>
      <c r="X68" s="323">
        <f ca="1">SUMPRODUCT(COUNTIF(INDIRECT(ListeFeuilles&amp;"!L"&amp;ROW()+4&amp;":AP"&amp;ROW()+4),X$2))</f>
        <v>0</v>
      </c>
      <c r="Y68" s="323">
        <f ca="1">SUMPRODUCT(COUNTIF(INDIRECT(ListeFeuilles&amp;"!L"&amp;ROW()+4&amp;":AP"&amp;ROW()+4),Y$2))</f>
        <v>0</v>
      </c>
      <c r="Z68" s="323">
        <f ca="1">SUMPRODUCT(COUNTIF(INDIRECT(ListeFeuilles&amp;"!L"&amp;ROW()+4&amp;":AP"&amp;ROW()+4),Z$2))</f>
        <v>0</v>
      </c>
      <c r="AA68" s="323">
        <f ca="1">SUMPRODUCT(COUNTIF(INDIRECT(ListeFeuilles&amp;"!L"&amp;ROW()+4&amp;":AP"&amp;ROW()+4),AA$2))</f>
        <v>0</v>
      </c>
      <c r="AB68" s="323">
        <f ca="1">SUMPRODUCT(COUNTIF(INDIRECT(ListeFeuilles&amp;"!L"&amp;ROW()+4&amp;":AP"&amp;ROW()+4),AB$2))</f>
        <v>0</v>
      </c>
    </row>
    <row r="69" spans="1:28">
      <c r="A69" s="1"/>
      <c r="B69" s="1"/>
      <c r="C69" s="1"/>
      <c r="D69" s="1"/>
      <c r="E69" s="1"/>
      <c r="F69" s="1"/>
      <c r="G69" s="68"/>
      <c r="H69" s="160"/>
      <c r="I69" s="160"/>
      <c r="J69" s="160"/>
      <c r="K69" s="160"/>
      <c r="L69" s="160"/>
      <c r="M69" s="320">
        <f>SUM(Janvier:Décembre!U73)</f>
        <v>0</v>
      </c>
      <c r="N69" s="324">
        <f>SUM(Janvier:Décembre!D73)</f>
        <v>0</v>
      </c>
      <c r="O69" s="321">
        <f>SUM(Janvier:Décembre!E73)</f>
        <v>0</v>
      </c>
      <c r="P69" s="321">
        <f>SUM(Janvier:Décembre!F73)</f>
        <v>0</v>
      </c>
      <c r="Q69" s="321">
        <f>SUM(Janvier:Décembre!G73)</f>
        <v>0</v>
      </c>
      <c r="R69" s="325">
        <f>SUM(Janvier:Décembre!H73)</f>
        <v>0</v>
      </c>
      <c r="S69" s="322">
        <f>SUM(Janvier:Décembre!I73)</f>
        <v>0</v>
      </c>
      <c r="T69" s="326">
        <f>SUM(Janvier:Décembre!J73)</f>
        <v>0</v>
      </c>
      <c r="U69" s="326">
        <f>SUM(Janvier:Décembre!K73)</f>
        <v>0</v>
      </c>
      <c r="V69" s="326">
        <f>SUM(Janvier:Décembre!L73)</f>
        <v>0</v>
      </c>
      <c r="W69" s="326">
        <f>SUM(Janvier:Décembre!M73)</f>
        <v>0</v>
      </c>
      <c r="X69" s="323">
        <f ca="1">SUMPRODUCT(COUNTIF(INDIRECT(ListeFeuilles&amp;"!L"&amp;ROW()+4&amp;":AP"&amp;ROW()+4),X$2))</f>
        <v>0</v>
      </c>
      <c r="Y69" s="323">
        <f ca="1">SUMPRODUCT(COUNTIF(INDIRECT(ListeFeuilles&amp;"!L"&amp;ROW()+4&amp;":AP"&amp;ROW()+4),Y$2))</f>
        <v>0</v>
      </c>
      <c r="Z69" s="323">
        <f ca="1">SUMPRODUCT(COUNTIF(INDIRECT(ListeFeuilles&amp;"!L"&amp;ROW()+4&amp;":AP"&amp;ROW()+4),Z$2))</f>
        <v>0</v>
      </c>
      <c r="AA69" s="323">
        <f ca="1">SUMPRODUCT(COUNTIF(INDIRECT(ListeFeuilles&amp;"!L"&amp;ROW()+4&amp;":AP"&amp;ROW()+4),AA$2))</f>
        <v>0</v>
      </c>
      <c r="AB69" s="323">
        <f ca="1">SUMPRODUCT(COUNTIF(INDIRECT(ListeFeuilles&amp;"!L"&amp;ROW()+4&amp;":AP"&amp;ROW()+4),AB$2))</f>
        <v>0</v>
      </c>
    </row>
    <row r="70" spans="1:28">
      <c r="A70" s="1"/>
      <c r="B70" s="1"/>
      <c r="C70" s="1"/>
      <c r="D70" s="1"/>
      <c r="E70" s="1"/>
      <c r="F70" s="1"/>
      <c r="G70" s="68"/>
      <c r="H70" s="160"/>
      <c r="I70" s="160"/>
      <c r="J70" s="160"/>
      <c r="K70" s="160"/>
      <c r="L70" s="160"/>
      <c r="M70" s="320">
        <f>SUM(Janvier:Décembre!U74)</f>
        <v>0</v>
      </c>
      <c r="N70" s="324">
        <f>SUM(Janvier:Décembre!D74)</f>
        <v>0</v>
      </c>
      <c r="O70" s="321">
        <f>SUM(Janvier:Décembre!E74)</f>
        <v>0</v>
      </c>
      <c r="P70" s="321">
        <f>SUM(Janvier:Décembre!F74)</f>
        <v>0</v>
      </c>
      <c r="Q70" s="321">
        <f>SUM(Janvier:Décembre!G74)</f>
        <v>0</v>
      </c>
      <c r="R70" s="325">
        <f>SUM(Janvier:Décembre!H74)</f>
        <v>0</v>
      </c>
      <c r="S70" s="322">
        <f>SUM(Janvier:Décembre!I74)</f>
        <v>0</v>
      </c>
      <c r="T70" s="326">
        <f>SUM(Janvier:Décembre!J74)</f>
        <v>0</v>
      </c>
      <c r="U70" s="326">
        <f>SUM(Janvier:Décembre!K74)</f>
        <v>0</v>
      </c>
      <c r="V70" s="326">
        <f>SUM(Janvier:Décembre!L74)</f>
        <v>0</v>
      </c>
      <c r="W70" s="326">
        <f>SUM(Janvier:Décembre!M74)</f>
        <v>0</v>
      </c>
      <c r="X70" s="323">
        <f ca="1">SUMPRODUCT(COUNTIF(INDIRECT(ListeFeuilles&amp;"!L"&amp;ROW()+4&amp;":AP"&amp;ROW()+4),X$2))</f>
        <v>0</v>
      </c>
      <c r="Y70" s="323">
        <f ca="1">SUMPRODUCT(COUNTIF(INDIRECT(ListeFeuilles&amp;"!L"&amp;ROW()+4&amp;":AP"&amp;ROW()+4),Y$2))</f>
        <v>0</v>
      </c>
      <c r="Z70" s="323">
        <f ca="1">SUMPRODUCT(COUNTIF(INDIRECT(ListeFeuilles&amp;"!L"&amp;ROW()+4&amp;":AP"&amp;ROW()+4),Z$2))</f>
        <v>0</v>
      </c>
      <c r="AA70" s="323">
        <f ca="1">SUMPRODUCT(COUNTIF(INDIRECT(ListeFeuilles&amp;"!L"&amp;ROW()+4&amp;":AP"&amp;ROW()+4),AA$2))</f>
        <v>0</v>
      </c>
      <c r="AB70" s="323">
        <f ca="1">SUMPRODUCT(COUNTIF(INDIRECT(ListeFeuilles&amp;"!L"&amp;ROW()+4&amp;":AP"&amp;ROW()+4),AB$2))</f>
        <v>0</v>
      </c>
    </row>
    <row r="71" spans="1:28">
      <c r="A71" s="1"/>
      <c r="B71" s="1"/>
      <c r="C71" s="1"/>
      <c r="D71" s="1"/>
      <c r="E71" s="1"/>
      <c r="F71" s="1"/>
      <c r="G71" s="68"/>
      <c r="H71" s="160"/>
      <c r="I71" s="160"/>
      <c r="J71" s="160"/>
      <c r="K71" s="160"/>
      <c r="L71" s="160"/>
      <c r="M71" s="320">
        <f>SUM(Janvier:Décembre!U75)</f>
        <v>0</v>
      </c>
      <c r="N71" s="324">
        <f>SUM(Janvier:Décembre!D75)</f>
        <v>0</v>
      </c>
      <c r="O71" s="321">
        <f>SUM(Janvier:Décembre!E75)</f>
        <v>0</v>
      </c>
      <c r="P71" s="321">
        <f>SUM(Janvier:Décembre!F75)</f>
        <v>0</v>
      </c>
      <c r="Q71" s="321">
        <f>SUM(Janvier:Décembre!G75)</f>
        <v>0</v>
      </c>
      <c r="R71" s="325">
        <f>SUM(Janvier:Décembre!H75)</f>
        <v>0</v>
      </c>
      <c r="S71" s="322">
        <f>SUM(Janvier:Décembre!I75)</f>
        <v>0</v>
      </c>
      <c r="T71" s="326">
        <f>SUM(Janvier:Décembre!J75)</f>
        <v>0</v>
      </c>
      <c r="U71" s="326">
        <f>SUM(Janvier:Décembre!K75)</f>
        <v>0</v>
      </c>
      <c r="V71" s="326">
        <f>SUM(Janvier:Décembre!L75)</f>
        <v>0</v>
      </c>
      <c r="W71" s="326">
        <f>SUM(Janvier:Décembre!M75)</f>
        <v>0</v>
      </c>
      <c r="X71" s="323">
        <f ca="1">SUMPRODUCT(COUNTIF(INDIRECT(ListeFeuilles&amp;"!L"&amp;ROW()+4&amp;":AP"&amp;ROW()+4),X$2))</f>
        <v>0</v>
      </c>
      <c r="Y71" s="323">
        <f ca="1">SUMPRODUCT(COUNTIF(INDIRECT(ListeFeuilles&amp;"!L"&amp;ROW()+4&amp;":AP"&amp;ROW()+4),Y$2))</f>
        <v>0</v>
      </c>
      <c r="Z71" s="323">
        <f ca="1">SUMPRODUCT(COUNTIF(INDIRECT(ListeFeuilles&amp;"!L"&amp;ROW()+4&amp;":AP"&amp;ROW()+4),Z$2))</f>
        <v>0</v>
      </c>
      <c r="AA71" s="323">
        <f ca="1">SUMPRODUCT(COUNTIF(INDIRECT(ListeFeuilles&amp;"!L"&amp;ROW()+4&amp;":AP"&amp;ROW()+4),AA$2))</f>
        <v>0</v>
      </c>
      <c r="AB71" s="323">
        <f ca="1">SUMPRODUCT(COUNTIF(INDIRECT(ListeFeuilles&amp;"!L"&amp;ROW()+4&amp;":AP"&amp;ROW()+4),AB$2))</f>
        <v>0</v>
      </c>
    </row>
    <row r="72" spans="1:28">
      <c r="A72" s="1"/>
      <c r="B72" s="1"/>
      <c r="C72" s="1"/>
      <c r="D72" s="1"/>
      <c r="E72" s="1"/>
      <c r="F72" s="1"/>
      <c r="G72" s="68"/>
      <c r="H72" s="160"/>
      <c r="I72" s="160"/>
      <c r="J72" s="160"/>
      <c r="K72" s="160"/>
      <c r="L72" s="160"/>
      <c r="M72" s="320">
        <f>SUM(Janvier:Décembre!U76)</f>
        <v>0</v>
      </c>
      <c r="N72" s="324">
        <f>SUM(Janvier:Décembre!D76)</f>
        <v>0</v>
      </c>
      <c r="O72" s="321">
        <f>SUM(Janvier:Décembre!E76)</f>
        <v>0</v>
      </c>
      <c r="P72" s="321">
        <f>SUM(Janvier:Décembre!F76)</f>
        <v>0</v>
      </c>
      <c r="Q72" s="321">
        <f>SUM(Janvier:Décembre!G76)</f>
        <v>0</v>
      </c>
      <c r="R72" s="325">
        <f>SUM(Janvier:Décembre!H76)</f>
        <v>0</v>
      </c>
      <c r="S72" s="322">
        <f>SUM(Janvier:Décembre!I76)</f>
        <v>0</v>
      </c>
      <c r="T72" s="326">
        <f>SUM(Janvier:Décembre!J76)</f>
        <v>0</v>
      </c>
      <c r="U72" s="326">
        <f>SUM(Janvier:Décembre!K76)</f>
        <v>0</v>
      </c>
      <c r="V72" s="326">
        <f>SUM(Janvier:Décembre!L76)</f>
        <v>0</v>
      </c>
      <c r="W72" s="326">
        <f>SUM(Janvier:Décembre!M76)</f>
        <v>0</v>
      </c>
      <c r="X72" s="323">
        <f ca="1">SUMPRODUCT(COUNTIF(INDIRECT(ListeFeuilles&amp;"!L"&amp;ROW()+4&amp;":AP"&amp;ROW()+4),X$2))</f>
        <v>0</v>
      </c>
      <c r="Y72" s="323">
        <f ca="1">SUMPRODUCT(COUNTIF(INDIRECT(ListeFeuilles&amp;"!L"&amp;ROW()+4&amp;":AP"&amp;ROW()+4),Y$2))</f>
        <v>0</v>
      </c>
      <c r="Z72" s="323">
        <f ca="1">SUMPRODUCT(COUNTIF(INDIRECT(ListeFeuilles&amp;"!L"&amp;ROW()+4&amp;":AP"&amp;ROW()+4),Z$2))</f>
        <v>0</v>
      </c>
      <c r="AA72" s="323">
        <f ca="1">SUMPRODUCT(COUNTIF(INDIRECT(ListeFeuilles&amp;"!L"&amp;ROW()+4&amp;":AP"&amp;ROW()+4),AA$2))</f>
        <v>0</v>
      </c>
      <c r="AB72" s="323">
        <f ca="1">SUMPRODUCT(COUNTIF(INDIRECT(ListeFeuilles&amp;"!L"&amp;ROW()+4&amp;":AP"&amp;ROW()+4),AB$2))</f>
        <v>0</v>
      </c>
    </row>
    <row r="73" spans="1:28">
      <c r="A73" s="1"/>
      <c r="B73" s="1"/>
      <c r="C73" s="1"/>
      <c r="D73" s="1"/>
      <c r="E73" s="1"/>
      <c r="F73" s="1"/>
      <c r="G73" s="68"/>
      <c r="H73" s="160"/>
      <c r="I73" s="160"/>
      <c r="J73" s="160"/>
      <c r="K73" s="160"/>
      <c r="L73" s="160"/>
      <c r="M73" s="320">
        <f>SUM(Janvier:Décembre!U77)</f>
        <v>0</v>
      </c>
      <c r="N73" s="324">
        <f>SUM(Janvier:Décembre!D77)</f>
        <v>0</v>
      </c>
      <c r="O73" s="321">
        <f>SUM(Janvier:Décembre!E77)</f>
        <v>0</v>
      </c>
      <c r="P73" s="321">
        <f>SUM(Janvier:Décembre!F77)</f>
        <v>0</v>
      </c>
      <c r="Q73" s="321">
        <f>SUM(Janvier:Décembre!G77)</f>
        <v>0</v>
      </c>
      <c r="R73" s="325">
        <f>SUM(Janvier:Décembre!H77)</f>
        <v>0</v>
      </c>
      <c r="S73" s="322">
        <f>SUM(Janvier:Décembre!I77)</f>
        <v>0</v>
      </c>
      <c r="T73" s="326">
        <f>SUM(Janvier:Décembre!J77)</f>
        <v>0</v>
      </c>
      <c r="U73" s="326">
        <f>SUM(Janvier:Décembre!K77)</f>
        <v>0</v>
      </c>
      <c r="V73" s="326">
        <f>SUM(Janvier:Décembre!L77)</f>
        <v>0</v>
      </c>
      <c r="W73" s="326">
        <f>SUM(Janvier:Décembre!M77)</f>
        <v>0</v>
      </c>
      <c r="X73" s="323">
        <f ca="1">SUMPRODUCT(COUNTIF(INDIRECT(ListeFeuilles&amp;"!L"&amp;ROW()+4&amp;":AP"&amp;ROW()+4),X$2))</f>
        <v>0</v>
      </c>
      <c r="Y73" s="323">
        <f ca="1">SUMPRODUCT(COUNTIF(INDIRECT(ListeFeuilles&amp;"!L"&amp;ROW()+4&amp;":AP"&amp;ROW()+4),Y$2))</f>
        <v>0</v>
      </c>
      <c r="Z73" s="323">
        <f ca="1">SUMPRODUCT(COUNTIF(INDIRECT(ListeFeuilles&amp;"!L"&amp;ROW()+4&amp;":AP"&amp;ROW()+4),Z$2))</f>
        <v>0</v>
      </c>
      <c r="AA73" s="323">
        <f ca="1">SUMPRODUCT(COUNTIF(INDIRECT(ListeFeuilles&amp;"!L"&amp;ROW()+4&amp;":AP"&amp;ROW()+4),AA$2))</f>
        <v>0</v>
      </c>
      <c r="AB73" s="323">
        <f ca="1">SUMPRODUCT(COUNTIF(INDIRECT(ListeFeuilles&amp;"!L"&amp;ROW()+4&amp;":AP"&amp;ROW()+4),AB$2))</f>
        <v>0</v>
      </c>
    </row>
    <row r="74" spans="1:28">
      <c r="A74" s="1"/>
      <c r="B74" s="1"/>
      <c r="C74" s="1"/>
      <c r="D74" s="1"/>
      <c r="E74" s="1"/>
      <c r="F74" s="1"/>
      <c r="G74" s="68"/>
      <c r="H74" s="160"/>
      <c r="I74" s="160"/>
      <c r="J74" s="160"/>
      <c r="K74" s="160"/>
      <c r="L74" s="160"/>
      <c r="M74" s="320">
        <f>SUM(Janvier:Décembre!U78)</f>
        <v>0</v>
      </c>
      <c r="N74" s="324">
        <f>SUM(Janvier:Décembre!D78)</f>
        <v>0</v>
      </c>
      <c r="O74" s="321">
        <f>SUM(Janvier:Décembre!E78)</f>
        <v>0</v>
      </c>
      <c r="P74" s="321">
        <f>SUM(Janvier:Décembre!F78)</f>
        <v>0</v>
      </c>
      <c r="Q74" s="321">
        <f>SUM(Janvier:Décembre!G78)</f>
        <v>0</v>
      </c>
      <c r="R74" s="325">
        <f>SUM(Janvier:Décembre!H78)</f>
        <v>0</v>
      </c>
      <c r="S74" s="322">
        <f>SUM(Janvier:Décembre!I78)</f>
        <v>0</v>
      </c>
      <c r="T74" s="326">
        <f>SUM(Janvier:Décembre!J78)</f>
        <v>0</v>
      </c>
      <c r="U74" s="326">
        <f>SUM(Janvier:Décembre!K78)</f>
        <v>0</v>
      </c>
      <c r="V74" s="326">
        <f>SUM(Janvier:Décembre!L78)</f>
        <v>0</v>
      </c>
      <c r="W74" s="326">
        <f>SUM(Janvier:Décembre!M78)</f>
        <v>0</v>
      </c>
      <c r="X74" s="323">
        <f ca="1">SUMPRODUCT(COUNTIF(INDIRECT(ListeFeuilles&amp;"!L"&amp;ROW()+4&amp;":AP"&amp;ROW()+4),X$2))</f>
        <v>0</v>
      </c>
      <c r="Y74" s="323">
        <f ca="1">SUMPRODUCT(COUNTIF(INDIRECT(ListeFeuilles&amp;"!L"&amp;ROW()+4&amp;":AP"&amp;ROW()+4),Y$2))</f>
        <v>0</v>
      </c>
      <c r="Z74" s="323">
        <f ca="1">SUMPRODUCT(COUNTIF(INDIRECT(ListeFeuilles&amp;"!L"&amp;ROW()+4&amp;":AP"&amp;ROW()+4),Z$2))</f>
        <v>0</v>
      </c>
      <c r="AA74" s="323">
        <f ca="1">SUMPRODUCT(COUNTIF(INDIRECT(ListeFeuilles&amp;"!L"&amp;ROW()+4&amp;":AP"&amp;ROW()+4),AA$2))</f>
        <v>0</v>
      </c>
      <c r="AB74" s="323">
        <f ca="1">SUMPRODUCT(COUNTIF(INDIRECT(ListeFeuilles&amp;"!L"&amp;ROW()+4&amp;":AP"&amp;ROW()+4),AB$2))</f>
        <v>0</v>
      </c>
    </row>
    <row r="75" spans="1:28">
      <c r="A75" s="1"/>
      <c r="B75" s="1"/>
      <c r="C75" s="1"/>
      <c r="D75" s="1"/>
      <c r="E75" s="1"/>
      <c r="F75" s="1"/>
      <c r="G75" s="68"/>
      <c r="H75" s="160"/>
      <c r="I75" s="160"/>
      <c r="J75" s="160"/>
      <c r="K75" s="160"/>
      <c r="L75" s="160"/>
      <c r="M75" s="320">
        <f>SUM(Janvier:Décembre!U79)</f>
        <v>0</v>
      </c>
      <c r="N75" s="324">
        <f>SUM(Janvier:Décembre!D79)</f>
        <v>0</v>
      </c>
      <c r="O75" s="321">
        <f>SUM(Janvier:Décembre!E79)</f>
        <v>0</v>
      </c>
      <c r="P75" s="321">
        <f>SUM(Janvier:Décembre!F79)</f>
        <v>0</v>
      </c>
      <c r="Q75" s="321">
        <f>SUM(Janvier:Décembre!G79)</f>
        <v>0</v>
      </c>
      <c r="R75" s="325">
        <f>SUM(Janvier:Décembre!H79)</f>
        <v>0</v>
      </c>
      <c r="S75" s="322">
        <f>SUM(Janvier:Décembre!I79)</f>
        <v>0</v>
      </c>
      <c r="T75" s="326">
        <f>SUM(Janvier:Décembre!J79)</f>
        <v>0</v>
      </c>
      <c r="U75" s="326">
        <f>SUM(Janvier:Décembre!K79)</f>
        <v>0</v>
      </c>
      <c r="V75" s="326">
        <f>SUM(Janvier:Décembre!L79)</f>
        <v>0</v>
      </c>
      <c r="W75" s="326">
        <f>SUM(Janvier:Décembre!M79)</f>
        <v>0</v>
      </c>
      <c r="X75" s="323">
        <f ca="1">SUMPRODUCT(COUNTIF(INDIRECT(ListeFeuilles&amp;"!L"&amp;ROW()+4&amp;":AP"&amp;ROW()+4),X$2))</f>
        <v>0</v>
      </c>
      <c r="Y75" s="323">
        <f ca="1">SUMPRODUCT(COUNTIF(INDIRECT(ListeFeuilles&amp;"!L"&amp;ROW()+4&amp;":AP"&amp;ROW()+4),Y$2))</f>
        <v>0</v>
      </c>
      <c r="Z75" s="323">
        <f ca="1">SUMPRODUCT(COUNTIF(INDIRECT(ListeFeuilles&amp;"!L"&amp;ROW()+4&amp;":AP"&amp;ROW()+4),Z$2))</f>
        <v>0</v>
      </c>
      <c r="AA75" s="323">
        <f ca="1">SUMPRODUCT(COUNTIF(INDIRECT(ListeFeuilles&amp;"!L"&amp;ROW()+4&amp;":AP"&amp;ROW()+4),AA$2))</f>
        <v>0</v>
      </c>
      <c r="AB75" s="323">
        <f ca="1">SUMPRODUCT(COUNTIF(INDIRECT(ListeFeuilles&amp;"!L"&amp;ROW()+4&amp;":AP"&amp;ROW()+4),AB$2))</f>
        <v>0</v>
      </c>
    </row>
    <row r="76" spans="1:28">
      <c r="A76" s="1"/>
      <c r="B76" s="1"/>
      <c r="C76" s="1"/>
      <c r="D76" s="1"/>
      <c r="E76" s="1"/>
      <c r="F76" s="1"/>
      <c r="G76" s="68"/>
      <c r="H76" s="160"/>
      <c r="I76" s="160"/>
      <c r="J76" s="160"/>
      <c r="K76" s="160"/>
      <c r="L76" s="160"/>
      <c r="M76" s="320">
        <f>SUM(Janvier:Décembre!U80)</f>
        <v>0</v>
      </c>
      <c r="N76" s="324">
        <f>SUM(Janvier:Décembre!D80)</f>
        <v>0</v>
      </c>
      <c r="O76" s="321">
        <f>SUM(Janvier:Décembre!E80)</f>
        <v>0</v>
      </c>
      <c r="P76" s="321">
        <f>SUM(Janvier:Décembre!F80)</f>
        <v>0</v>
      </c>
      <c r="Q76" s="321">
        <f>SUM(Janvier:Décembre!G80)</f>
        <v>0</v>
      </c>
      <c r="R76" s="325">
        <f>SUM(Janvier:Décembre!H80)</f>
        <v>0</v>
      </c>
      <c r="S76" s="322">
        <f>SUM(Janvier:Décembre!I80)</f>
        <v>0</v>
      </c>
      <c r="T76" s="326">
        <f>SUM(Janvier:Décembre!J80)</f>
        <v>0</v>
      </c>
      <c r="U76" s="326">
        <f>SUM(Janvier:Décembre!K80)</f>
        <v>0</v>
      </c>
      <c r="V76" s="326">
        <f>SUM(Janvier:Décembre!L80)</f>
        <v>0</v>
      </c>
      <c r="W76" s="326">
        <f>SUM(Janvier:Décembre!M80)</f>
        <v>0</v>
      </c>
      <c r="X76" s="323">
        <f ca="1">SUMPRODUCT(COUNTIF(INDIRECT(ListeFeuilles&amp;"!L"&amp;ROW()+4&amp;":AP"&amp;ROW()+4),X$2))</f>
        <v>0</v>
      </c>
      <c r="Y76" s="323">
        <f ca="1">SUMPRODUCT(COUNTIF(INDIRECT(ListeFeuilles&amp;"!L"&amp;ROW()+4&amp;":AP"&amp;ROW()+4),Y$2))</f>
        <v>0</v>
      </c>
      <c r="Z76" s="323">
        <f ca="1">SUMPRODUCT(COUNTIF(INDIRECT(ListeFeuilles&amp;"!L"&amp;ROW()+4&amp;":AP"&amp;ROW()+4),Z$2))</f>
        <v>0</v>
      </c>
      <c r="AA76" s="323">
        <f ca="1">SUMPRODUCT(COUNTIF(INDIRECT(ListeFeuilles&amp;"!L"&amp;ROW()+4&amp;":AP"&amp;ROW()+4),AA$2))</f>
        <v>0</v>
      </c>
      <c r="AB76" s="323">
        <f ca="1">SUMPRODUCT(COUNTIF(INDIRECT(ListeFeuilles&amp;"!L"&amp;ROW()+4&amp;":AP"&amp;ROW()+4),AB$2))</f>
        <v>0</v>
      </c>
    </row>
    <row r="77" spans="1:28">
      <c r="A77" s="1"/>
      <c r="B77" s="1"/>
      <c r="C77" s="1"/>
      <c r="D77" s="1"/>
      <c r="E77" s="1"/>
      <c r="F77" s="1"/>
      <c r="G77" s="68"/>
      <c r="H77" s="160"/>
      <c r="I77" s="160"/>
      <c r="J77" s="160"/>
      <c r="K77" s="160"/>
      <c r="L77" s="160"/>
      <c r="M77" s="320">
        <f>SUM(Janvier:Décembre!U81)</f>
        <v>0</v>
      </c>
      <c r="N77" s="324">
        <f>SUM(Janvier:Décembre!D81)</f>
        <v>0</v>
      </c>
      <c r="O77" s="321">
        <f>SUM(Janvier:Décembre!E81)</f>
        <v>0</v>
      </c>
      <c r="P77" s="321">
        <f>SUM(Janvier:Décembre!F81)</f>
        <v>0</v>
      </c>
      <c r="Q77" s="321">
        <f>SUM(Janvier:Décembre!G81)</f>
        <v>0</v>
      </c>
      <c r="R77" s="325">
        <f>SUM(Janvier:Décembre!H81)</f>
        <v>0</v>
      </c>
      <c r="S77" s="322">
        <f>SUM(Janvier:Décembre!I81)</f>
        <v>0</v>
      </c>
      <c r="T77" s="326">
        <f>SUM(Janvier:Décembre!J81)</f>
        <v>0</v>
      </c>
      <c r="U77" s="326">
        <f>SUM(Janvier:Décembre!K81)</f>
        <v>0</v>
      </c>
      <c r="V77" s="326">
        <f>SUM(Janvier:Décembre!L81)</f>
        <v>0</v>
      </c>
      <c r="W77" s="326">
        <f>SUM(Janvier:Décembre!M81)</f>
        <v>0</v>
      </c>
      <c r="X77" s="323">
        <f ca="1">SUMPRODUCT(COUNTIF(INDIRECT(ListeFeuilles&amp;"!L"&amp;ROW()+4&amp;":AP"&amp;ROW()+4),X$2))</f>
        <v>0</v>
      </c>
      <c r="Y77" s="323">
        <f ca="1">SUMPRODUCT(COUNTIF(INDIRECT(ListeFeuilles&amp;"!L"&amp;ROW()+4&amp;":AP"&amp;ROW()+4),Y$2))</f>
        <v>0</v>
      </c>
      <c r="Z77" s="323">
        <f ca="1">SUMPRODUCT(COUNTIF(INDIRECT(ListeFeuilles&amp;"!L"&amp;ROW()+4&amp;":AP"&amp;ROW()+4),Z$2))</f>
        <v>0</v>
      </c>
      <c r="AA77" s="323">
        <f ca="1">SUMPRODUCT(COUNTIF(INDIRECT(ListeFeuilles&amp;"!L"&amp;ROW()+4&amp;":AP"&amp;ROW()+4),AA$2))</f>
        <v>0</v>
      </c>
      <c r="AB77" s="323">
        <f ca="1">SUMPRODUCT(COUNTIF(INDIRECT(ListeFeuilles&amp;"!L"&amp;ROW()+4&amp;":AP"&amp;ROW()+4),AB$2))</f>
        <v>0</v>
      </c>
    </row>
    <row r="78" spans="1:28">
      <c r="A78" s="1"/>
      <c r="B78" s="1"/>
      <c r="C78" s="1"/>
      <c r="D78" s="1"/>
      <c r="E78" s="1"/>
      <c r="F78" s="1"/>
      <c r="G78" s="68"/>
      <c r="H78" s="160"/>
      <c r="I78" s="160"/>
      <c r="J78" s="160"/>
      <c r="K78" s="160"/>
      <c r="L78" s="160"/>
      <c r="M78" s="320">
        <f>SUM(Janvier:Décembre!U82)</f>
        <v>0</v>
      </c>
      <c r="N78" s="324">
        <f>SUM(Janvier:Décembre!D82)</f>
        <v>0</v>
      </c>
      <c r="O78" s="321">
        <f>SUM(Janvier:Décembre!E82)</f>
        <v>0</v>
      </c>
      <c r="P78" s="321">
        <f>SUM(Janvier:Décembre!F82)</f>
        <v>0</v>
      </c>
      <c r="Q78" s="321">
        <f>SUM(Janvier:Décembre!G82)</f>
        <v>0</v>
      </c>
      <c r="R78" s="325">
        <f>SUM(Janvier:Décembre!H82)</f>
        <v>0</v>
      </c>
      <c r="S78" s="322">
        <f>SUM(Janvier:Décembre!I82)</f>
        <v>0</v>
      </c>
      <c r="T78" s="326">
        <f>SUM(Janvier:Décembre!J82)</f>
        <v>0</v>
      </c>
      <c r="U78" s="326">
        <f>SUM(Janvier:Décembre!K82)</f>
        <v>0</v>
      </c>
      <c r="V78" s="326">
        <f>SUM(Janvier:Décembre!L82)</f>
        <v>0</v>
      </c>
      <c r="W78" s="326">
        <f>SUM(Janvier:Décembre!M82)</f>
        <v>0</v>
      </c>
      <c r="X78" s="323">
        <f ca="1">SUMPRODUCT(COUNTIF(INDIRECT(ListeFeuilles&amp;"!L"&amp;ROW()+4&amp;":AP"&amp;ROW()+4),X$2))</f>
        <v>0</v>
      </c>
      <c r="Y78" s="323">
        <f ca="1">SUMPRODUCT(COUNTIF(INDIRECT(ListeFeuilles&amp;"!L"&amp;ROW()+4&amp;":AP"&amp;ROW()+4),Y$2))</f>
        <v>0</v>
      </c>
      <c r="Z78" s="323">
        <f ca="1">SUMPRODUCT(COUNTIF(INDIRECT(ListeFeuilles&amp;"!L"&amp;ROW()+4&amp;":AP"&amp;ROW()+4),Z$2))</f>
        <v>0</v>
      </c>
      <c r="AA78" s="323">
        <f ca="1">SUMPRODUCT(COUNTIF(INDIRECT(ListeFeuilles&amp;"!L"&amp;ROW()+4&amp;":AP"&amp;ROW()+4),AA$2))</f>
        <v>0</v>
      </c>
      <c r="AB78" s="323">
        <f ca="1">SUMPRODUCT(COUNTIF(INDIRECT(ListeFeuilles&amp;"!L"&amp;ROW()+4&amp;":AP"&amp;ROW()+4),AB$2))</f>
        <v>0</v>
      </c>
    </row>
    <row r="79" spans="1:28">
      <c r="A79" s="1"/>
      <c r="B79" s="1"/>
      <c r="C79" s="1"/>
      <c r="D79" s="1"/>
      <c r="E79" s="1"/>
      <c r="F79" s="1"/>
      <c r="G79" s="68"/>
      <c r="H79" s="160"/>
      <c r="I79" s="160"/>
      <c r="J79" s="160"/>
      <c r="K79" s="160"/>
      <c r="L79" s="160"/>
      <c r="M79" s="320">
        <f>SUM(Janvier:Décembre!U83)</f>
        <v>0</v>
      </c>
      <c r="N79" s="324">
        <f>SUM(Janvier:Décembre!D83)</f>
        <v>0</v>
      </c>
      <c r="O79" s="321">
        <f>SUM(Janvier:Décembre!E83)</f>
        <v>0</v>
      </c>
      <c r="P79" s="321">
        <f>SUM(Janvier:Décembre!F83)</f>
        <v>0</v>
      </c>
      <c r="Q79" s="321">
        <f>SUM(Janvier:Décembre!G83)</f>
        <v>0</v>
      </c>
      <c r="R79" s="325">
        <f>SUM(Janvier:Décembre!H83)</f>
        <v>0</v>
      </c>
      <c r="S79" s="322">
        <f>SUM(Janvier:Décembre!I83)</f>
        <v>0</v>
      </c>
      <c r="T79" s="326">
        <f>SUM(Janvier:Décembre!J83)</f>
        <v>0</v>
      </c>
      <c r="U79" s="326">
        <f>SUM(Janvier:Décembre!K83)</f>
        <v>0</v>
      </c>
      <c r="V79" s="326">
        <f>SUM(Janvier:Décembre!L83)</f>
        <v>0</v>
      </c>
      <c r="W79" s="326">
        <f>SUM(Janvier:Décembre!M83)</f>
        <v>0</v>
      </c>
      <c r="X79" s="323">
        <f ca="1">SUMPRODUCT(COUNTIF(INDIRECT(ListeFeuilles&amp;"!L"&amp;ROW()+4&amp;":AP"&amp;ROW()+4),X$2))</f>
        <v>0</v>
      </c>
      <c r="Y79" s="323">
        <f ca="1">SUMPRODUCT(COUNTIF(INDIRECT(ListeFeuilles&amp;"!L"&amp;ROW()+4&amp;":AP"&amp;ROW()+4),Y$2))</f>
        <v>0</v>
      </c>
      <c r="Z79" s="323">
        <f ca="1">SUMPRODUCT(COUNTIF(INDIRECT(ListeFeuilles&amp;"!L"&amp;ROW()+4&amp;":AP"&amp;ROW()+4),Z$2))</f>
        <v>0</v>
      </c>
      <c r="AA79" s="323">
        <f ca="1">SUMPRODUCT(COUNTIF(INDIRECT(ListeFeuilles&amp;"!L"&amp;ROW()+4&amp;":AP"&amp;ROW()+4),AA$2))</f>
        <v>0</v>
      </c>
      <c r="AB79" s="323">
        <f ca="1">SUMPRODUCT(COUNTIF(INDIRECT(ListeFeuilles&amp;"!L"&amp;ROW()+4&amp;":AP"&amp;ROW()+4),AB$2))</f>
        <v>0</v>
      </c>
    </row>
    <row r="80" spans="1:28">
      <c r="A80" s="1"/>
      <c r="B80" s="1"/>
      <c r="C80" s="1"/>
      <c r="D80" s="1"/>
      <c r="E80" s="1"/>
      <c r="F80" s="1"/>
      <c r="G80" s="68"/>
      <c r="H80" s="160"/>
      <c r="I80" s="160"/>
      <c r="J80" s="160"/>
      <c r="K80" s="160"/>
      <c r="L80" s="160"/>
      <c r="M80" s="320">
        <f>SUM(Janvier:Décembre!U84)</f>
        <v>0</v>
      </c>
      <c r="N80" s="324">
        <f>SUM(Janvier:Décembre!D84)</f>
        <v>0</v>
      </c>
      <c r="O80" s="321">
        <f>SUM(Janvier:Décembre!E84)</f>
        <v>0</v>
      </c>
      <c r="P80" s="321">
        <f>SUM(Janvier:Décembre!F84)</f>
        <v>0</v>
      </c>
      <c r="Q80" s="321">
        <f>SUM(Janvier:Décembre!G84)</f>
        <v>0</v>
      </c>
      <c r="R80" s="325">
        <f>SUM(Janvier:Décembre!H84)</f>
        <v>0</v>
      </c>
      <c r="S80" s="322">
        <f>SUM(Janvier:Décembre!I84)</f>
        <v>0</v>
      </c>
      <c r="T80" s="326">
        <f>SUM(Janvier:Décembre!J84)</f>
        <v>0</v>
      </c>
      <c r="U80" s="326">
        <f>SUM(Janvier:Décembre!K84)</f>
        <v>0</v>
      </c>
      <c r="V80" s="326">
        <f>SUM(Janvier:Décembre!L84)</f>
        <v>0</v>
      </c>
      <c r="W80" s="326">
        <f>SUM(Janvier:Décembre!M84)</f>
        <v>0</v>
      </c>
      <c r="X80" s="323">
        <f ca="1">SUMPRODUCT(COUNTIF(INDIRECT(ListeFeuilles&amp;"!L"&amp;ROW()+4&amp;":AP"&amp;ROW()+4),X$2))</f>
        <v>0</v>
      </c>
      <c r="Y80" s="323">
        <f ca="1">SUMPRODUCT(COUNTIF(INDIRECT(ListeFeuilles&amp;"!L"&amp;ROW()+4&amp;":AP"&amp;ROW()+4),Y$2))</f>
        <v>0</v>
      </c>
      <c r="Z80" s="323">
        <f ca="1">SUMPRODUCT(COUNTIF(INDIRECT(ListeFeuilles&amp;"!L"&amp;ROW()+4&amp;":AP"&amp;ROW()+4),Z$2))</f>
        <v>0</v>
      </c>
      <c r="AA80" s="323">
        <f ca="1">SUMPRODUCT(COUNTIF(INDIRECT(ListeFeuilles&amp;"!L"&amp;ROW()+4&amp;":AP"&amp;ROW()+4),AA$2))</f>
        <v>0</v>
      </c>
      <c r="AB80" s="323">
        <f ca="1">SUMPRODUCT(COUNTIF(INDIRECT(ListeFeuilles&amp;"!L"&amp;ROW()+4&amp;":AP"&amp;ROW()+4),AB$2))</f>
        <v>0</v>
      </c>
    </row>
    <row r="81" spans="1:28">
      <c r="A81" s="1"/>
      <c r="B81" s="1"/>
      <c r="C81" s="1"/>
      <c r="D81" s="1"/>
      <c r="E81" s="1"/>
      <c r="F81" s="1"/>
      <c r="G81" s="68"/>
      <c r="H81" s="160"/>
      <c r="I81" s="160"/>
      <c r="J81" s="160"/>
      <c r="K81" s="160"/>
      <c r="L81" s="160"/>
      <c r="M81" s="320">
        <f>SUM(Janvier:Décembre!U85)</f>
        <v>0</v>
      </c>
      <c r="N81" s="324">
        <f>SUM(Janvier:Décembre!D85)</f>
        <v>0</v>
      </c>
      <c r="O81" s="321">
        <f>SUM(Janvier:Décembre!E85)</f>
        <v>0</v>
      </c>
      <c r="P81" s="321">
        <f>SUM(Janvier:Décembre!F85)</f>
        <v>0</v>
      </c>
      <c r="Q81" s="321">
        <f>SUM(Janvier:Décembre!G85)</f>
        <v>0</v>
      </c>
      <c r="R81" s="325">
        <f>SUM(Janvier:Décembre!H85)</f>
        <v>0</v>
      </c>
      <c r="S81" s="322">
        <f>SUM(Janvier:Décembre!I85)</f>
        <v>0</v>
      </c>
      <c r="T81" s="326">
        <f>SUM(Janvier:Décembre!J85)</f>
        <v>0</v>
      </c>
      <c r="U81" s="326">
        <f>SUM(Janvier:Décembre!K85)</f>
        <v>0</v>
      </c>
      <c r="V81" s="326">
        <f>SUM(Janvier:Décembre!L85)</f>
        <v>0</v>
      </c>
      <c r="W81" s="326">
        <f>SUM(Janvier:Décembre!M85)</f>
        <v>0</v>
      </c>
      <c r="X81" s="323">
        <f ca="1">SUMPRODUCT(COUNTIF(INDIRECT(ListeFeuilles&amp;"!L"&amp;ROW()+4&amp;":AP"&amp;ROW()+4),X$2))</f>
        <v>0</v>
      </c>
      <c r="Y81" s="323">
        <f ca="1">SUMPRODUCT(COUNTIF(INDIRECT(ListeFeuilles&amp;"!L"&amp;ROW()+4&amp;":AP"&amp;ROW()+4),Y$2))</f>
        <v>0</v>
      </c>
      <c r="Z81" s="323">
        <f ca="1">SUMPRODUCT(COUNTIF(INDIRECT(ListeFeuilles&amp;"!L"&amp;ROW()+4&amp;":AP"&amp;ROW()+4),Z$2))</f>
        <v>0</v>
      </c>
      <c r="AA81" s="323">
        <f ca="1">SUMPRODUCT(COUNTIF(INDIRECT(ListeFeuilles&amp;"!L"&amp;ROW()+4&amp;":AP"&amp;ROW()+4),AA$2))</f>
        <v>0</v>
      </c>
      <c r="AB81" s="323">
        <f ca="1">SUMPRODUCT(COUNTIF(INDIRECT(ListeFeuilles&amp;"!L"&amp;ROW()+4&amp;":AP"&amp;ROW()+4),AB$2))</f>
        <v>0</v>
      </c>
    </row>
    <row r="82" spans="1:28">
      <c r="A82" s="1"/>
      <c r="B82" s="1"/>
      <c r="C82" s="1"/>
      <c r="D82" s="1"/>
      <c r="E82" s="1"/>
      <c r="F82" s="1"/>
      <c r="G82" s="68"/>
      <c r="H82" s="160"/>
      <c r="I82" s="160"/>
      <c r="J82" s="160"/>
      <c r="K82" s="160"/>
      <c r="L82" s="160"/>
      <c r="M82" s="320">
        <f>SUM(Janvier:Décembre!U86)</f>
        <v>0</v>
      </c>
      <c r="N82" s="324">
        <f>SUM(Janvier:Décembre!D86)</f>
        <v>0</v>
      </c>
      <c r="O82" s="321">
        <f>SUM(Janvier:Décembre!E86)</f>
        <v>0</v>
      </c>
      <c r="P82" s="321">
        <f>SUM(Janvier:Décembre!F86)</f>
        <v>0</v>
      </c>
      <c r="Q82" s="321">
        <f>SUM(Janvier:Décembre!G86)</f>
        <v>0</v>
      </c>
      <c r="R82" s="325">
        <f>SUM(Janvier:Décembre!H86)</f>
        <v>0</v>
      </c>
      <c r="S82" s="322">
        <f>SUM(Janvier:Décembre!I86)</f>
        <v>0</v>
      </c>
      <c r="T82" s="326">
        <f>SUM(Janvier:Décembre!J86)</f>
        <v>0</v>
      </c>
      <c r="U82" s="326">
        <f>SUM(Janvier:Décembre!K86)</f>
        <v>0</v>
      </c>
      <c r="V82" s="326">
        <f>SUM(Janvier:Décembre!L86)</f>
        <v>0</v>
      </c>
      <c r="W82" s="326">
        <f>SUM(Janvier:Décembre!M86)</f>
        <v>0</v>
      </c>
      <c r="X82" s="323">
        <f ca="1">SUMPRODUCT(COUNTIF(INDIRECT(ListeFeuilles&amp;"!L"&amp;ROW()+4&amp;":AP"&amp;ROW()+4),X$2))</f>
        <v>0</v>
      </c>
      <c r="Y82" s="323">
        <f ca="1">SUMPRODUCT(COUNTIF(INDIRECT(ListeFeuilles&amp;"!L"&amp;ROW()+4&amp;":AP"&amp;ROW()+4),Y$2))</f>
        <v>0</v>
      </c>
      <c r="Z82" s="323">
        <f ca="1">SUMPRODUCT(COUNTIF(INDIRECT(ListeFeuilles&amp;"!L"&amp;ROW()+4&amp;":AP"&amp;ROW()+4),Z$2))</f>
        <v>0</v>
      </c>
      <c r="AA82" s="323">
        <f ca="1">SUMPRODUCT(COUNTIF(INDIRECT(ListeFeuilles&amp;"!L"&amp;ROW()+4&amp;":AP"&amp;ROW()+4),AA$2))</f>
        <v>0</v>
      </c>
      <c r="AB82" s="323">
        <f ca="1">SUMPRODUCT(COUNTIF(INDIRECT(ListeFeuilles&amp;"!L"&amp;ROW()+4&amp;":AP"&amp;ROW()+4),AB$2))</f>
        <v>0</v>
      </c>
    </row>
    <row r="83" spans="1:28">
      <c r="A83" s="1"/>
      <c r="B83" s="1"/>
      <c r="C83" s="1"/>
      <c r="D83" s="1"/>
      <c r="E83" s="1"/>
      <c r="F83" s="1"/>
      <c r="G83" s="68"/>
      <c r="H83" s="160"/>
      <c r="I83" s="160"/>
      <c r="J83" s="160"/>
      <c r="K83" s="160"/>
      <c r="L83" s="160"/>
      <c r="M83" s="320">
        <f>SUM(Janvier:Décembre!U87)</f>
        <v>0</v>
      </c>
      <c r="N83" s="324">
        <f>SUM(Janvier:Décembre!D87)</f>
        <v>0</v>
      </c>
      <c r="O83" s="321">
        <f>SUM(Janvier:Décembre!E87)</f>
        <v>0</v>
      </c>
      <c r="P83" s="321">
        <f>SUM(Janvier:Décembre!F87)</f>
        <v>0</v>
      </c>
      <c r="Q83" s="321">
        <f>SUM(Janvier:Décembre!G87)</f>
        <v>0</v>
      </c>
      <c r="R83" s="325">
        <f>SUM(Janvier:Décembre!H87)</f>
        <v>0</v>
      </c>
      <c r="S83" s="322">
        <f>SUM(Janvier:Décembre!I87)</f>
        <v>0</v>
      </c>
      <c r="T83" s="326">
        <f>SUM(Janvier:Décembre!J87)</f>
        <v>0</v>
      </c>
      <c r="U83" s="326">
        <f>SUM(Janvier:Décembre!K87)</f>
        <v>0</v>
      </c>
      <c r="V83" s="326">
        <f>SUM(Janvier:Décembre!L87)</f>
        <v>0</v>
      </c>
      <c r="W83" s="326">
        <f>SUM(Janvier:Décembre!M87)</f>
        <v>0</v>
      </c>
      <c r="X83" s="323">
        <f ca="1">SUMPRODUCT(COUNTIF(INDIRECT(ListeFeuilles&amp;"!L"&amp;ROW()+4&amp;":AP"&amp;ROW()+4),X$2))</f>
        <v>0</v>
      </c>
      <c r="Y83" s="323">
        <f ca="1">SUMPRODUCT(COUNTIF(INDIRECT(ListeFeuilles&amp;"!L"&amp;ROW()+4&amp;":AP"&amp;ROW()+4),Y$2))</f>
        <v>0</v>
      </c>
      <c r="Z83" s="323">
        <f ca="1">SUMPRODUCT(COUNTIF(INDIRECT(ListeFeuilles&amp;"!L"&amp;ROW()+4&amp;":AP"&amp;ROW()+4),Z$2))</f>
        <v>0</v>
      </c>
      <c r="AA83" s="323">
        <f ca="1">SUMPRODUCT(COUNTIF(INDIRECT(ListeFeuilles&amp;"!L"&amp;ROW()+4&amp;":AP"&amp;ROW()+4),AA$2))</f>
        <v>0</v>
      </c>
      <c r="AB83" s="323">
        <f ca="1">SUMPRODUCT(COUNTIF(INDIRECT(ListeFeuilles&amp;"!L"&amp;ROW()+4&amp;":AP"&amp;ROW()+4),AB$2))</f>
        <v>0</v>
      </c>
    </row>
    <row r="84" spans="1:28">
      <c r="A84" s="1"/>
      <c r="B84" s="1"/>
      <c r="C84" s="1"/>
      <c r="D84" s="1"/>
      <c r="E84" s="1"/>
      <c r="F84" s="1"/>
      <c r="G84" s="68"/>
      <c r="H84" s="160"/>
      <c r="I84" s="160"/>
      <c r="J84" s="160"/>
      <c r="K84" s="160"/>
      <c r="L84" s="160"/>
      <c r="M84" s="320">
        <f>SUM(Janvier:Décembre!U88)</f>
        <v>0</v>
      </c>
      <c r="N84" s="324">
        <f>SUM(Janvier:Décembre!D88)</f>
        <v>0</v>
      </c>
      <c r="O84" s="321">
        <f>SUM(Janvier:Décembre!E88)</f>
        <v>0</v>
      </c>
      <c r="P84" s="321">
        <f>SUM(Janvier:Décembre!F88)</f>
        <v>0</v>
      </c>
      <c r="Q84" s="321">
        <f>SUM(Janvier:Décembre!G88)</f>
        <v>0</v>
      </c>
      <c r="R84" s="325">
        <f>SUM(Janvier:Décembre!H88)</f>
        <v>0</v>
      </c>
      <c r="S84" s="322">
        <f>SUM(Janvier:Décembre!I88)</f>
        <v>0</v>
      </c>
      <c r="T84" s="326">
        <f>SUM(Janvier:Décembre!J88)</f>
        <v>0</v>
      </c>
      <c r="U84" s="326">
        <f>SUM(Janvier:Décembre!K88)</f>
        <v>0</v>
      </c>
      <c r="V84" s="326">
        <f>SUM(Janvier:Décembre!L88)</f>
        <v>0</v>
      </c>
      <c r="W84" s="326">
        <f>SUM(Janvier:Décembre!M88)</f>
        <v>0</v>
      </c>
      <c r="X84" s="323">
        <f ca="1">SUMPRODUCT(COUNTIF(INDIRECT(ListeFeuilles&amp;"!L"&amp;ROW()+4&amp;":AP"&amp;ROW()+4),X$2))</f>
        <v>0</v>
      </c>
      <c r="Y84" s="323">
        <f ca="1">SUMPRODUCT(COUNTIF(INDIRECT(ListeFeuilles&amp;"!L"&amp;ROW()+4&amp;":AP"&amp;ROW()+4),Y$2))</f>
        <v>0</v>
      </c>
      <c r="Z84" s="323">
        <f ca="1">SUMPRODUCT(COUNTIF(INDIRECT(ListeFeuilles&amp;"!L"&amp;ROW()+4&amp;":AP"&amp;ROW()+4),Z$2))</f>
        <v>0</v>
      </c>
      <c r="AA84" s="323">
        <f ca="1">SUMPRODUCT(COUNTIF(INDIRECT(ListeFeuilles&amp;"!L"&amp;ROW()+4&amp;":AP"&amp;ROW()+4),AA$2))</f>
        <v>0</v>
      </c>
      <c r="AB84" s="323">
        <f ca="1">SUMPRODUCT(COUNTIF(INDIRECT(ListeFeuilles&amp;"!L"&amp;ROW()+4&amp;":AP"&amp;ROW()+4),AB$2))</f>
        <v>0</v>
      </c>
    </row>
    <row r="85" spans="1:28">
      <c r="A85" s="1"/>
      <c r="B85" s="1"/>
      <c r="C85" s="1"/>
      <c r="D85" s="1"/>
      <c r="E85" s="1"/>
      <c r="F85" s="1"/>
      <c r="G85" s="68"/>
      <c r="H85" s="160"/>
      <c r="I85" s="160"/>
      <c r="J85" s="160"/>
      <c r="K85" s="160"/>
      <c r="L85" s="160"/>
      <c r="M85" s="320">
        <f>SUM(Janvier:Décembre!U89)</f>
        <v>0</v>
      </c>
      <c r="N85" s="324">
        <f>SUM(Janvier:Décembre!D89)</f>
        <v>0</v>
      </c>
      <c r="O85" s="321">
        <f>SUM(Janvier:Décembre!E89)</f>
        <v>0</v>
      </c>
      <c r="P85" s="321">
        <f>SUM(Janvier:Décembre!F89)</f>
        <v>0</v>
      </c>
      <c r="Q85" s="321">
        <f>SUM(Janvier:Décembre!G89)</f>
        <v>0</v>
      </c>
      <c r="R85" s="325">
        <f>SUM(Janvier:Décembre!H89)</f>
        <v>0</v>
      </c>
      <c r="S85" s="322">
        <f>SUM(Janvier:Décembre!I89)</f>
        <v>0</v>
      </c>
      <c r="T85" s="326">
        <f>SUM(Janvier:Décembre!J89)</f>
        <v>0</v>
      </c>
      <c r="U85" s="326">
        <f>SUM(Janvier:Décembre!K89)</f>
        <v>0</v>
      </c>
      <c r="V85" s="326">
        <f>SUM(Janvier:Décembre!L89)</f>
        <v>0</v>
      </c>
      <c r="W85" s="326">
        <f>SUM(Janvier:Décembre!M89)</f>
        <v>0</v>
      </c>
      <c r="X85" s="323">
        <f ca="1">SUMPRODUCT(COUNTIF(INDIRECT(ListeFeuilles&amp;"!L"&amp;ROW()+4&amp;":AP"&amp;ROW()+4),X$2))</f>
        <v>0</v>
      </c>
      <c r="Y85" s="323">
        <f ca="1">SUMPRODUCT(COUNTIF(INDIRECT(ListeFeuilles&amp;"!L"&amp;ROW()+4&amp;":AP"&amp;ROW()+4),Y$2))</f>
        <v>0</v>
      </c>
      <c r="Z85" s="323">
        <f ca="1">SUMPRODUCT(COUNTIF(INDIRECT(ListeFeuilles&amp;"!L"&amp;ROW()+4&amp;":AP"&amp;ROW()+4),Z$2))</f>
        <v>0</v>
      </c>
      <c r="AA85" s="323">
        <f ca="1">SUMPRODUCT(COUNTIF(INDIRECT(ListeFeuilles&amp;"!L"&amp;ROW()+4&amp;":AP"&amp;ROW()+4),AA$2))</f>
        <v>0</v>
      </c>
      <c r="AB85" s="323">
        <f ca="1">SUMPRODUCT(COUNTIF(INDIRECT(ListeFeuilles&amp;"!L"&amp;ROW()+4&amp;":AP"&amp;ROW()+4),AB$2))</f>
        <v>0</v>
      </c>
    </row>
    <row r="86" spans="1:28">
      <c r="A86" s="1"/>
      <c r="B86" s="1"/>
      <c r="C86" s="1"/>
      <c r="D86" s="1"/>
      <c r="E86" s="1"/>
      <c r="F86" s="1"/>
      <c r="G86" s="68"/>
      <c r="H86" s="160"/>
      <c r="I86" s="160"/>
      <c r="J86" s="160"/>
      <c r="K86" s="160"/>
      <c r="L86" s="160"/>
      <c r="M86" s="320">
        <f>SUM(Janvier:Décembre!U90)</f>
        <v>0</v>
      </c>
      <c r="N86" s="324">
        <f>SUM(Janvier:Décembre!D90)</f>
        <v>0</v>
      </c>
      <c r="O86" s="321">
        <f>SUM(Janvier:Décembre!E90)</f>
        <v>0</v>
      </c>
      <c r="P86" s="321">
        <f>SUM(Janvier:Décembre!F90)</f>
        <v>0</v>
      </c>
      <c r="Q86" s="321">
        <f>SUM(Janvier:Décembre!G90)</f>
        <v>0</v>
      </c>
      <c r="R86" s="325">
        <f>SUM(Janvier:Décembre!H90)</f>
        <v>0</v>
      </c>
      <c r="S86" s="322">
        <f>SUM(Janvier:Décembre!I90)</f>
        <v>0</v>
      </c>
      <c r="T86" s="326">
        <f>SUM(Janvier:Décembre!J90)</f>
        <v>0</v>
      </c>
      <c r="U86" s="326">
        <f>SUM(Janvier:Décembre!K90)</f>
        <v>0</v>
      </c>
      <c r="V86" s="326">
        <f>SUM(Janvier:Décembre!L90)</f>
        <v>0</v>
      </c>
      <c r="W86" s="326">
        <f>SUM(Janvier:Décembre!M90)</f>
        <v>0</v>
      </c>
      <c r="X86" s="323">
        <f ca="1">SUMPRODUCT(COUNTIF(INDIRECT(ListeFeuilles&amp;"!L"&amp;ROW()+4&amp;":AP"&amp;ROW()+4),X$2))</f>
        <v>0</v>
      </c>
      <c r="Y86" s="323">
        <f ca="1">SUMPRODUCT(COUNTIF(INDIRECT(ListeFeuilles&amp;"!L"&amp;ROW()+4&amp;":AP"&amp;ROW()+4),Y$2))</f>
        <v>0</v>
      </c>
      <c r="Z86" s="323">
        <f ca="1">SUMPRODUCT(COUNTIF(INDIRECT(ListeFeuilles&amp;"!L"&amp;ROW()+4&amp;":AP"&amp;ROW()+4),Z$2))</f>
        <v>0</v>
      </c>
      <c r="AA86" s="323">
        <f ca="1">SUMPRODUCT(COUNTIF(INDIRECT(ListeFeuilles&amp;"!L"&amp;ROW()+4&amp;":AP"&amp;ROW()+4),AA$2))</f>
        <v>0</v>
      </c>
      <c r="AB86" s="323">
        <f ca="1">SUMPRODUCT(COUNTIF(INDIRECT(ListeFeuilles&amp;"!L"&amp;ROW()+4&amp;":AP"&amp;ROW()+4),AB$2))</f>
        <v>0</v>
      </c>
    </row>
    <row r="87" spans="1:28">
      <c r="A87" s="1"/>
      <c r="B87" s="1"/>
      <c r="C87" s="1"/>
      <c r="D87" s="1"/>
      <c r="E87" s="1"/>
      <c r="F87" s="1"/>
      <c r="G87" s="68"/>
      <c r="H87" s="160"/>
      <c r="I87" s="160"/>
      <c r="J87" s="160"/>
      <c r="K87" s="160"/>
      <c r="L87" s="160"/>
      <c r="M87" s="320">
        <f>SUM(Janvier:Décembre!U91)</f>
        <v>0</v>
      </c>
      <c r="N87" s="324">
        <f>SUM(Janvier:Décembre!D91)</f>
        <v>0</v>
      </c>
      <c r="O87" s="321">
        <f>SUM(Janvier:Décembre!E91)</f>
        <v>0</v>
      </c>
      <c r="P87" s="321">
        <f>SUM(Janvier:Décembre!F91)</f>
        <v>0</v>
      </c>
      <c r="Q87" s="321">
        <f>SUM(Janvier:Décembre!G91)</f>
        <v>0</v>
      </c>
      <c r="R87" s="325">
        <f>SUM(Janvier:Décembre!H91)</f>
        <v>0</v>
      </c>
      <c r="S87" s="322">
        <f>SUM(Janvier:Décembre!I91)</f>
        <v>0</v>
      </c>
      <c r="T87" s="326">
        <f>SUM(Janvier:Décembre!J91)</f>
        <v>0</v>
      </c>
      <c r="U87" s="326">
        <f>SUM(Janvier:Décembre!K91)</f>
        <v>0</v>
      </c>
      <c r="V87" s="326">
        <f>SUM(Janvier:Décembre!L91)</f>
        <v>0</v>
      </c>
      <c r="W87" s="326">
        <f>SUM(Janvier:Décembre!M91)</f>
        <v>0</v>
      </c>
      <c r="X87" s="323">
        <f ca="1">SUMPRODUCT(COUNTIF(INDIRECT(ListeFeuilles&amp;"!L"&amp;ROW()+4&amp;":AP"&amp;ROW()+4),X$2))</f>
        <v>0</v>
      </c>
      <c r="Y87" s="323">
        <f ca="1">SUMPRODUCT(COUNTIF(INDIRECT(ListeFeuilles&amp;"!L"&amp;ROW()+4&amp;":AP"&amp;ROW()+4),Y$2))</f>
        <v>0</v>
      </c>
      <c r="Z87" s="323">
        <f ca="1">SUMPRODUCT(COUNTIF(INDIRECT(ListeFeuilles&amp;"!L"&amp;ROW()+4&amp;":AP"&amp;ROW()+4),Z$2))</f>
        <v>0</v>
      </c>
      <c r="AA87" s="323">
        <f ca="1">SUMPRODUCT(COUNTIF(INDIRECT(ListeFeuilles&amp;"!L"&amp;ROW()+4&amp;":AP"&amp;ROW()+4),AA$2))</f>
        <v>0</v>
      </c>
      <c r="AB87" s="323">
        <f ca="1">SUMPRODUCT(COUNTIF(INDIRECT(ListeFeuilles&amp;"!L"&amp;ROW()+4&amp;":AP"&amp;ROW()+4),AB$2))</f>
        <v>0</v>
      </c>
    </row>
    <row r="88" spans="1:28">
      <c r="A88" s="1"/>
      <c r="B88" s="1"/>
      <c r="C88" s="1"/>
      <c r="D88" s="1"/>
      <c r="E88" s="1"/>
      <c r="F88" s="1"/>
      <c r="G88" s="68"/>
      <c r="H88" s="160"/>
      <c r="I88" s="160"/>
      <c r="J88" s="160"/>
      <c r="K88" s="160"/>
      <c r="L88" s="160"/>
      <c r="M88" s="320">
        <f>SUM(Janvier:Décembre!U92)</f>
        <v>0</v>
      </c>
      <c r="N88" s="324">
        <f>SUM(Janvier:Décembre!D92)</f>
        <v>0</v>
      </c>
      <c r="O88" s="321">
        <f>SUM(Janvier:Décembre!E92)</f>
        <v>0</v>
      </c>
      <c r="P88" s="321">
        <f>SUM(Janvier:Décembre!F92)</f>
        <v>0</v>
      </c>
      <c r="Q88" s="321">
        <f>SUM(Janvier:Décembre!G92)</f>
        <v>0</v>
      </c>
      <c r="R88" s="325">
        <f>SUM(Janvier:Décembre!H92)</f>
        <v>0</v>
      </c>
      <c r="S88" s="322">
        <f>SUM(Janvier:Décembre!I92)</f>
        <v>0</v>
      </c>
      <c r="T88" s="326">
        <f>SUM(Janvier:Décembre!J92)</f>
        <v>0</v>
      </c>
      <c r="U88" s="326">
        <f>SUM(Janvier:Décembre!K92)</f>
        <v>0</v>
      </c>
      <c r="V88" s="326">
        <f>SUM(Janvier:Décembre!L92)</f>
        <v>0</v>
      </c>
      <c r="W88" s="326">
        <f>SUM(Janvier:Décembre!M92)</f>
        <v>0</v>
      </c>
      <c r="X88" s="323">
        <f ca="1">SUMPRODUCT(COUNTIF(INDIRECT(ListeFeuilles&amp;"!L"&amp;ROW()+4&amp;":AP"&amp;ROW()+4),X$2))</f>
        <v>0</v>
      </c>
      <c r="Y88" s="323">
        <f ca="1">SUMPRODUCT(COUNTIF(INDIRECT(ListeFeuilles&amp;"!L"&amp;ROW()+4&amp;":AP"&amp;ROW()+4),Y$2))</f>
        <v>0</v>
      </c>
      <c r="Z88" s="323">
        <f ca="1">SUMPRODUCT(COUNTIF(INDIRECT(ListeFeuilles&amp;"!L"&amp;ROW()+4&amp;":AP"&amp;ROW()+4),Z$2))</f>
        <v>0</v>
      </c>
      <c r="AA88" s="323">
        <f ca="1">SUMPRODUCT(COUNTIF(INDIRECT(ListeFeuilles&amp;"!L"&amp;ROW()+4&amp;":AP"&amp;ROW()+4),AA$2))</f>
        <v>0</v>
      </c>
      <c r="AB88" s="323">
        <f ca="1">SUMPRODUCT(COUNTIF(INDIRECT(ListeFeuilles&amp;"!L"&amp;ROW()+4&amp;":AP"&amp;ROW()+4),AB$2))</f>
        <v>0</v>
      </c>
    </row>
    <row r="89" spans="1:28">
      <c r="A89" s="1"/>
      <c r="B89" s="1"/>
      <c r="C89" s="1"/>
      <c r="D89" s="1"/>
      <c r="E89" s="1"/>
      <c r="F89" s="1"/>
      <c r="G89" s="68"/>
      <c r="H89" s="160"/>
      <c r="I89" s="160"/>
      <c r="J89" s="160"/>
      <c r="K89" s="160"/>
      <c r="L89" s="160"/>
      <c r="M89" s="320">
        <f>SUM(Janvier:Décembre!U93)</f>
        <v>0</v>
      </c>
      <c r="N89" s="324">
        <f>SUM(Janvier:Décembre!D93)</f>
        <v>0</v>
      </c>
      <c r="O89" s="321">
        <f>SUM(Janvier:Décembre!E93)</f>
        <v>0</v>
      </c>
      <c r="P89" s="321">
        <f>SUM(Janvier:Décembre!F93)</f>
        <v>0</v>
      </c>
      <c r="Q89" s="321">
        <f>SUM(Janvier:Décembre!G93)</f>
        <v>0</v>
      </c>
      <c r="R89" s="325">
        <f>SUM(Janvier:Décembre!H93)</f>
        <v>0</v>
      </c>
      <c r="S89" s="322">
        <f>SUM(Janvier:Décembre!I93)</f>
        <v>0</v>
      </c>
      <c r="T89" s="326">
        <f>SUM(Janvier:Décembre!J93)</f>
        <v>0</v>
      </c>
      <c r="U89" s="326">
        <f>SUM(Janvier:Décembre!K93)</f>
        <v>0</v>
      </c>
      <c r="V89" s="326">
        <f>SUM(Janvier:Décembre!L93)</f>
        <v>0</v>
      </c>
      <c r="W89" s="326">
        <f>SUM(Janvier:Décembre!M93)</f>
        <v>0</v>
      </c>
      <c r="X89" s="323">
        <f ca="1">SUMPRODUCT(COUNTIF(INDIRECT(ListeFeuilles&amp;"!L"&amp;ROW()+4&amp;":AP"&amp;ROW()+4),X$2))</f>
        <v>0</v>
      </c>
      <c r="Y89" s="323">
        <f ca="1">SUMPRODUCT(COUNTIF(INDIRECT(ListeFeuilles&amp;"!L"&amp;ROW()+4&amp;":AP"&amp;ROW()+4),Y$2))</f>
        <v>0</v>
      </c>
      <c r="Z89" s="323">
        <f ca="1">SUMPRODUCT(COUNTIF(INDIRECT(ListeFeuilles&amp;"!L"&amp;ROW()+4&amp;":AP"&amp;ROW()+4),Z$2))</f>
        <v>0</v>
      </c>
      <c r="AA89" s="323">
        <f ca="1">SUMPRODUCT(COUNTIF(INDIRECT(ListeFeuilles&amp;"!L"&amp;ROW()+4&amp;":AP"&amp;ROW()+4),AA$2))</f>
        <v>0</v>
      </c>
      <c r="AB89" s="323">
        <f ca="1">SUMPRODUCT(COUNTIF(INDIRECT(ListeFeuilles&amp;"!L"&amp;ROW()+4&amp;":AP"&amp;ROW()+4),AB$2))</f>
        <v>0</v>
      </c>
    </row>
    <row r="90" spans="1:28">
      <c r="A90" s="1"/>
      <c r="B90" s="1"/>
      <c r="C90" s="1"/>
      <c r="D90" s="1"/>
      <c r="E90" s="1"/>
      <c r="F90" s="1"/>
      <c r="G90" s="68"/>
      <c r="H90" s="160"/>
      <c r="I90" s="160"/>
      <c r="J90" s="160"/>
      <c r="K90" s="160"/>
      <c r="L90" s="160"/>
      <c r="M90" s="320">
        <f>SUM(Janvier:Décembre!U94)</f>
        <v>0</v>
      </c>
      <c r="N90" s="324">
        <f>SUM(Janvier:Décembre!D94)</f>
        <v>0</v>
      </c>
      <c r="O90" s="321">
        <f>SUM(Janvier:Décembre!E94)</f>
        <v>0</v>
      </c>
      <c r="P90" s="321">
        <f>SUM(Janvier:Décembre!F94)</f>
        <v>0</v>
      </c>
      <c r="Q90" s="321">
        <f>SUM(Janvier:Décembre!G94)</f>
        <v>0</v>
      </c>
      <c r="R90" s="325">
        <f>SUM(Janvier:Décembre!H94)</f>
        <v>0</v>
      </c>
      <c r="S90" s="322">
        <f>SUM(Janvier:Décembre!I94)</f>
        <v>0</v>
      </c>
      <c r="T90" s="326">
        <f>SUM(Janvier:Décembre!J94)</f>
        <v>0</v>
      </c>
      <c r="U90" s="326">
        <f>SUM(Janvier:Décembre!K94)</f>
        <v>0</v>
      </c>
      <c r="V90" s="326">
        <f>SUM(Janvier:Décembre!L94)</f>
        <v>0</v>
      </c>
      <c r="W90" s="326">
        <f>SUM(Janvier:Décembre!M94)</f>
        <v>0</v>
      </c>
      <c r="X90" s="323">
        <f ca="1">SUMPRODUCT(COUNTIF(INDIRECT(ListeFeuilles&amp;"!L"&amp;ROW()+4&amp;":AP"&amp;ROW()+4),X$2))</f>
        <v>0</v>
      </c>
      <c r="Y90" s="323">
        <f ca="1">SUMPRODUCT(COUNTIF(INDIRECT(ListeFeuilles&amp;"!L"&amp;ROW()+4&amp;":AP"&amp;ROW()+4),Y$2))</f>
        <v>0</v>
      </c>
      <c r="Z90" s="323">
        <f ca="1">SUMPRODUCT(COUNTIF(INDIRECT(ListeFeuilles&amp;"!L"&amp;ROW()+4&amp;":AP"&amp;ROW()+4),Z$2))</f>
        <v>0</v>
      </c>
      <c r="AA90" s="323">
        <f ca="1">SUMPRODUCT(COUNTIF(INDIRECT(ListeFeuilles&amp;"!L"&amp;ROW()+4&amp;":AP"&amp;ROW()+4),AA$2))</f>
        <v>0</v>
      </c>
      <c r="AB90" s="323">
        <f ca="1">SUMPRODUCT(COUNTIF(INDIRECT(ListeFeuilles&amp;"!L"&amp;ROW()+4&amp;":AP"&amp;ROW()+4),AB$2))</f>
        <v>0</v>
      </c>
    </row>
    <row r="91" spans="1:28">
      <c r="A91" s="1"/>
      <c r="B91" s="1"/>
      <c r="C91" s="1"/>
      <c r="D91" s="1"/>
      <c r="E91" s="1"/>
      <c r="F91" s="1"/>
      <c r="G91" s="68"/>
      <c r="H91" s="160"/>
      <c r="I91" s="160"/>
      <c r="J91" s="160"/>
      <c r="K91" s="160"/>
      <c r="L91" s="160"/>
      <c r="M91" s="320">
        <f>SUM(Janvier:Décembre!U95)</f>
        <v>0</v>
      </c>
      <c r="N91" s="324">
        <f>SUM(Janvier:Décembre!D95)</f>
        <v>0</v>
      </c>
      <c r="O91" s="321">
        <f>SUM(Janvier:Décembre!E95)</f>
        <v>0</v>
      </c>
      <c r="P91" s="321">
        <f>SUM(Janvier:Décembre!F95)</f>
        <v>0</v>
      </c>
      <c r="Q91" s="321">
        <f>SUM(Janvier:Décembre!G95)</f>
        <v>0</v>
      </c>
      <c r="R91" s="325">
        <f>SUM(Janvier:Décembre!H95)</f>
        <v>0</v>
      </c>
      <c r="S91" s="322">
        <f>SUM(Janvier:Décembre!I95)</f>
        <v>0</v>
      </c>
      <c r="T91" s="326">
        <f>SUM(Janvier:Décembre!J95)</f>
        <v>0</v>
      </c>
      <c r="U91" s="326">
        <f>SUM(Janvier:Décembre!K95)</f>
        <v>0</v>
      </c>
      <c r="V91" s="326">
        <f>SUM(Janvier:Décembre!L95)</f>
        <v>0</v>
      </c>
      <c r="W91" s="326">
        <f>SUM(Janvier:Décembre!M95)</f>
        <v>0</v>
      </c>
      <c r="X91" s="323">
        <f ca="1">SUMPRODUCT(COUNTIF(INDIRECT(ListeFeuilles&amp;"!L"&amp;ROW()+4&amp;":AP"&amp;ROW()+4),X$2))</f>
        <v>0</v>
      </c>
      <c r="Y91" s="323">
        <f ca="1">SUMPRODUCT(COUNTIF(INDIRECT(ListeFeuilles&amp;"!L"&amp;ROW()+4&amp;":AP"&amp;ROW()+4),Y$2))</f>
        <v>0</v>
      </c>
      <c r="Z91" s="323">
        <f ca="1">SUMPRODUCT(COUNTIF(INDIRECT(ListeFeuilles&amp;"!L"&amp;ROW()+4&amp;":AP"&amp;ROW()+4),Z$2))</f>
        <v>0</v>
      </c>
      <c r="AA91" s="323">
        <f ca="1">SUMPRODUCT(COUNTIF(INDIRECT(ListeFeuilles&amp;"!L"&amp;ROW()+4&amp;":AP"&amp;ROW()+4),AA$2))</f>
        <v>0</v>
      </c>
      <c r="AB91" s="323">
        <f ca="1">SUMPRODUCT(COUNTIF(INDIRECT(ListeFeuilles&amp;"!L"&amp;ROW()+4&amp;":AP"&amp;ROW()+4),AB$2))</f>
        <v>0</v>
      </c>
    </row>
    <row r="92" spans="1:28">
      <c r="A92" s="1"/>
      <c r="B92" s="1"/>
      <c r="C92" s="1"/>
      <c r="D92" s="1"/>
      <c r="E92" s="1"/>
      <c r="F92" s="1"/>
      <c r="G92" s="68"/>
      <c r="H92" s="160"/>
      <c r="I92" s="160"/>
      <c r="J92" s="160"/>
      <c r="K92" s="160"/>
      <c r="L92" s="160"/>
      <c r="M92" s="320">
        <f>SUM(Janvier:Décembre!U96)</f>
        <v>0</v>
      </c>
      <c r="N92" s="324">
        <f>SUM(Janvier:Décembre!D96)</f>
        <v>0</v>
      </c>
      <c r="O92" s="321">
        <f>SUM(Janvier:Décembre!E96)</f>
        <v>0</v>
      </c>
      <c r="P92" s="321">
        <f>SUM(Janvier:Décembre!F96)</f>
        <v>0</v>
      </c>
      <c r="Q92" s="321">
        <f>SUM(Janvier:Décembre!G96)</f>
        <v>0</v>
      </c>
      <c r="R92" s="325">
        <f>SUM(Janvier:Décembre!H96)</f>
        <v>0</v>
      </c>
      <c r="S92" s="322">
        <f>SUM(Janvier:Décembre!I96)</f>
        <v>0</v>
      </c>
      <c r="T92" s="326">
        <f>SUM(Janvier:Décembre!J96)</f>
        <v>0</v>
      </c>
      <c r="U92" s="326">
        <f>SUM(Janvier:Décembre!K96)</f>
        <v>0</v>
      </c>
      <c r="V92" s="326">
        <f>SUM(Janvier:Décembre!L96)</f>
        <v>0</v>
      </c>
      <c r="W92" s="326">
        <f>SUM(Janvier:Décembre!M96)</f>
        <v>0</v>
      </c>
      <c r="X92" s="323">
        <f ca="1">SUMPRODUCT(COUNTIF(INDIRECT(ListeFeuilles&amp;"!L"&amp;ROW()+4&amp;":AP"&amp;ROW()+4),X$2))</f>
        <v>0</v>
      </c>
      <c r="Y92" s="323">
        <f ca="1">SUMPRODUCT(COUNTIF(INDIRECT(ListeFeuilles&amp;"!L"&amp;ROW()+4&amp;":AP"&amp;ROW()+4),Y$2))</f>
        <v>0</v>
      </c>
      <c r="Z92" s="323">
        <f ca="1">SUMPRODUCT(COUNTIF(INDIRECT(ListeFeuilles&amp;"!L"&amp;ROW()+4&amp;":AP"&amp;ROW()+4),Z$2))</f>
        <v>0</v>
      </c>
      <c r="AA92" s="323">
        <f ca="1">SUMPRODUCT(COUNTIF(INDIRECT(ListeFeuilles&amp;"!L"&amp;ROW()+4&amp;":AP"&amp;ROW()+4),AA$2))</f>
        <v>0</v>
      </c>
      <c r="AB92" s="323">
        <f ca="1">SUMPRODUCT(COUNTIF(INDIRECT(ListeFeuilles&amp;"!L"&amp;ROW()+4&amp;":AP"&amp;ROW()+4),AB$2))</f>
        <v>0</v>
      </c>
    </row>
    <row r="93" spans="1:28">
      <c r="A93" s="1"/>
      <c r="B93" s="1"/>
      <c r="C93" s="1"/>
      <c r="D93" s="1"/>
      <c r="E93" s="1"/>
      <c r="F93" s="1"/>
      <c r="G93" s="68"/>
      <c r="H93" s="160"/>
      <c r="I93" s="160"/>
      <c r="J93" s="160"/>
      <c r="K93" s="160"/>
      <c r="L93" s="160"/>
      <c r="M93" s="320">
        <f>SUM(Janvier:Décembre!U97)</f>
        <v>0</v>
      </c>
      <c r="N93" s="324">
        <f>SUM(Janvier:Décembre!D97)</f>
        <v>0</v>
      </c>
      <c r="O93" s="321">
        <f>SUM(Janvier:Décembre!E97)</f>
        <v>0</v>
      </c>
      <c r="P93" s="321">
        <f>SUM(Janvier:Décembre!F97)</f>
        <v>0</v>
      </c>
      <c r="Q93" s="321">
        <f>SUM(Janvier:Décembre!G97)</f>
        <v>0</v>
      </c>
      <c r="R93" s="325">
        <f>SUM(Janvier:Décembre!H97)</f>
        <v>0</v>
      </c>
      <c r="S93" s="322">
        <f>SUM(Janvier:Décembre!I97)</f>
        <v>0</v>
      </c>
      <c r="T93" s="326">
        <f>SUM(Janvier:Décembre!J97)</f>
        <v>0</v>
      </c>
      <c r="U93" s="326">
        <f>SUM(Janvier:Décembre!K97)</f>
        <v>0</v>
      </c>
      <c r="V93" s="326">
        <f>SUM(Janvier:Décembre!L97)</f>
        <v>0</v>
      </c>
      <c r="W93" s="326">
        <f>SUM(Janvier:Décembre!M97)</f>
        <v>0</v>
      </c>
      <c r="X93" s="323">
        <f ca="1">SUMPRODUCT(COUNTIF(INDIRECT(ListeFeuilles&amp;"!L"&amp;ROW()+4&amp;":AP"&amp;ROW()+4),X$2))</f>
        <v>0</v>
      </c>
      <c r="Y93" s="323">
        <f ca="1">SUMPRODUCT(COUNTIF(INDIRECT(ListeFeuilles&amp;"!L"&amp;ROW()+4&amp;":AP"&amp;ROW()+4),Y$2))</f>
        <v>0</v>
      </c>
      <c r="Z93" s="323">
        <f ca="1">SUMPRODUCT(COUNTIF(INDIRECT(ListeFeuilles&amp;"!L"&amp;ROW()+4&amp;":AP"&amp;ROW()+4),Z$2))</f>
        <v>0</v>
      </c>
      <c r="AA93" s="323">
        <f ca="1">SUMPRODUCT(COUNTIF(INDIRECT(ListeFeuilles&amp;"!L"&amp;ROW()+4&amp;":AP"&amp;ROW()+4),AA$2))</f>
        <v>0</v>
      </c>
      <c r="AB93" s="323">
        <f ca="1">SUMPRODUCT(COUNTIF(INDIRECT(ListeFeuilles&amp;"!L"&amp;ROW()+4&amp;":AP"&amp;ROW()+4),AB$2))</f>
        <v>0</v>
      </c>
    </row>
    <row r="94" spans="1:28">
      <c r="A94" s="1"/>
      <c r="B94" s="1"/>
      <c r="C94" s="1"/>
      <c r="D94" s="1"/>
      <c r="E94" s="1"/>
      <c r="F94" s="1"/>
      <c r="G94" s="68"/>
      <c r="H94" s="160"/>
      <c r="I94" s="160"/>
      <c r="J94" s="160"/>
      <c r="K94" s="160"/>
      <c r="L94" s="160"/>
      <c r="M94" s="320">
        <f>SUM(Janvier:Décembre!U98)</f>
        <v>0</v>
      </c>
      <c r="N94" s="324">
        <f>SUM(Janvier:Décembre!D98)</f>
        <v>0</v>
      </c>
      <c r="O94" s="321">
        <f>SUM(Janvier:Décembre!E98)</f>
        <v>0</v>
      </c>
      <c r="P94" s="321">
        <f>SUM(Janvier:Décembre!F98)</f>
        <v>0</v>
      </c>
      <c r="Q94" s="321">
        <f>SUM(Janvier:Décembre!G98)</f>
        <v>0</v>
      </c>
      <c r="R94" s="325">
        <f>SUM(Janvier:Décembre!H98)</f>
        <v>0</v>
      </c>
      <c r="S94" s="322">
        <f>SUM(Janvier:Décembre!I98)</f>
        <v>0</v>
      </c>
      <c r="T94" s="326">
        <f>SUM(Janvier:Décembre!J98)</f>
        <v>0</v>
      </c>
      <c r="U94" s="326">
        <f>SUM(Janvier:Décembre!K98)</f>
        <v>0</v>
      </c>
      <c r="V94" s="326">
        <f>SUM(Janvier:Décembre!L98)</f>
        <v>0</v>
      </c>
      <c r="W94" s="326">
        <f>SUM(Janvier:Décembre!M98)</f>
        <v>0</v>
      </c>
      <c r="X94" s="323">
        <f ca="1">SUMPRODUCT(COUNTIF(INDIRECT(ListeFeuilles&amp;"!L"&amp;ROW()+4&amp;":AP"&amp;ROW()+4),X$2))</f>
        <v>0</v>
      </c>
      <c r="Y94" s="323">
        <f ca="1">SUMPRODUCT(COUNTIF(INDIRECT(ListeFeuilles&amp;"!L"&amp;ROW()+4&amp;":AP"&amp;ROW()+4),Y$2))</f>
        <v>0</v>
      </c>
      <c r="Z94" s="323">
        <f ca="1">SUMPRODUCT(COUNTIF(INDIRECT(ListeFeuilles&amp;"!L"&amp;ROW()+4&amp;":AP"&amp;ROW()+4),Z$2))</f>
        <v>0</v>
      </c>
      <c r="AA94" s="323">
        <f ca="1">SUMPRODUCT(COUNTIF(INDIRECT(ListeFeuilles&amp;"!L"&amp;ROW()+4&amp;":AP"&amp;ROW()+4),AA$2))</f>
        <v>0</v>
      </c>
      <c r="AB94" s="323">
        <f ca="1">SUMPRODUCT(COUNTIF(INDIRECT(ListeFeuilles&amp;"!L"&amp;ROW()+4&amp;":AP"&amp;ROW()+4),AB$2))</f>
        <v>0</v>
      </c>
    </row>
    <row r="95" spans="1:28">
      <c r="A95" s="1"/>
      <c r="B95" s="1"/>
      <c r="C95" s="1"/>
      <c r="D95" s="1"/>
      <c r="E95" s="1"/>
      <c r="F95" s="1"/>
      <c r="G95" s="68"/>
      <c r="H95" s="160"/>
      <c r="I95" s="160"/>
      <c r="J95" s="160"/>
      <c r="K95" s="160"/>
      <c r="L95" s="160"/>
      <c r="M95" s="320">
        <f>SUM(Janvier:Décembre!U99)</f>
        <v>0</v>
      </c>
      <c r="N95" s="324">
        <f>SUM(Janvier:Décembre!D99)</f>
        <v>0</v>
      </c>
      <c r="O95" s="321">
        <f>SUM(Janvier:Décembre!E99)</f>
        <v>0</v>
      </c>
      <c r="P95" s="321">
        <f>SUM(Janvier:Décembre!F99)</f>
        <v>0</v>
      </c>
      <c r="Q95" s="321">
        <f>SUM(Janvier:Décembre!G99)</f>
        <v>0</v>
      </c>
      <c r="R95" s="325">
        <f>SUM(Janvier:Décembre!H99)</f>
        <v>0</v>
      </c>
      <c r="S95" s="322">
        <f>SUM(Janvier:Décembre!I99)</f>
        <v>0</v>
      </c>
      <c r="T95" s="326">
        <f>SUM(Janvier:Décembre!J99)</f>
        <v>0</v>
      </c>
      <c r="U95" s="326">
        <f>SUM(Janvier:Décembre!K99)</f>
        <v>0</v>
      </c>
      <c r="V95" s="326">
        <f>SUM(Janvier:Décembre!L99)</f>
        <v>0</v>
      </c>
      <c r="W95" s="326">
        <f>SUM(Janvier:Décembre!M99)</f>
        <v>0</v>
      </c>
      <c r="X95" s="323">
        <f ca="1">SUMPRODUCT(COUNTIF(INDIRECT(ListeFeuilles&amp;"!L"&amp;ROW()+4&amp;":AP"&amp;ROW()+4),X$2))</f>
        <v>0</v>
      </c>
      <c r="Y95" s="323">
        <f ca="1">SUMPRODUCT(COUNTIF(INDIRECT(ListeFeuilles&amp;"!L"&amp;ROW()+4&amp;":AP"&amp;ROW()+4),Y$2))</f>
        <v>0</v>
      </c>
      <c r="Z95" s="323">
        <f ca="1">SUMPRODUCT(COUNTIF(INDIRECT(ListeFeuilles&amp;"!L"&amp;ROW()+4&amp;":AP"&amp;ROW()+4),Z$2))</f>
        <v>0</v>
      </c>
      <c r="AA95" s="323">
        <f ca="1">SUMPRODUCT(COUNTIF(INDIRECT(ListeFeuilles&amp;"!L"&amp;ROW()+4&amp;":AP"&amp;ROW()+4),AA$2))</f>
        <v>0</v>
      </c>
      <c r="AB95" s="323">
        <f ca="1">SUMPRODUCT(COUNTIF(INDIRECT(ListeFeuilles&amp;"!L"&amp;ROW()+4&amp;":AP"&amp;ROW()+4),AB$2))</f>
        <v>0</v>
      </c>
    </row>
    <row r="96" spans="1:28">
      <c r="A96" s="1"/>
      <c r="B96" s="1"/>
      <c r="C96" s="1"/>
      <c r="D96" s="1"/>
      <c r="E96" s="1"/>
      <c r="F96" s="1"/>
      <c r="G96" s="68"/>
      <c r="H96" s="160"/>
      <c r="I96" s="160"/>
      <c r="J96" s="160"/>
      <c r="K96" s="160"/>
      <c r="L96" s="160"/>
      <c r="M96" s="320">
        <f>SUM(Janvier:Décembre!U100)</f>
        <v>0</v>
      </c>
      <c r="N96" s="324">
        <f>SUM(Janvier:Décembre!D100)</f>
        <v>0</v>
      </c>
      <c r="O96" s="321">
        <f>SUM(Janvier:Décembre!E100)</f>
        <v>0</v>
      </c>
      <c r="P96" s="321">
        <f>SUM(Janvier:Décembre!F100)</f>
        <v>0</v>
      </c>
      <c r="Q96" s="321">
        <f>SUM(Janvier:Décembre!G100)</f>
        <v>0</v>
      </c>
      <c r="R96" s="325">
        <f>SUM(Janvier:Décembre!H100)</f>
        <v>0</v>
      </c>
      <c r="S96" s="322">
        <f>SUM(Janvier:Décembre!I100)</f>
        <v>0</v>
      </c>
      <c r="T96" s="326">
        <f>SUM(Janvier:Décembre!J100)</f>
        <v>0</v>
      </c>
      <c r="U96" s="326">
        <f>SUM(Janvier:Décembre!K100)</f>
        <v>0</v>
      </c>
      <c r="V96" s="326">
        <f>SUM(Janvier:Décembre!L100)</f>
        <v>0</v>
      </c>
      <c r="W96" s="326">
        <f>SUM(Janvier:Décembre!M100)</f>
        <v>0</v>
      </c>
      <c r="X96" s="323">
        <f ca="1">SUMPRODUCT(COUNTIF(INDIRECT(ListeFeuilles&amp;"!L"&amp;ROW()+4&amp;":AP"&amp;ROW()+4),X$2))</f>
        <v>0</v>
      </c>
      <c r="Y96" s="323">
        <f ca="1">SUMPRODUCT(COUNTIF(INDIRECT(ListeFeuilles&amp;"!L"&amp;ROW()+4&amp;":AP"&amp;ROW()+4),Y$2))</f>
        <v>0</v>
      </c>
      <c r="Z96" s="323">
        <f ca="1">SUMPRODUCT(COUNTIF(INDIRECT(ListeFeuilles&amp;"!L"&amp;ROW()+4&amp;":AP"&amp;ROW()+4),Z$2))</f>
        <v>0</v>
      </c>
      <c r="AA96" s="323">
        <f ca="1">SUMPRODUCT(COUNTIF(INDIRECT(ListeFeuilles&amp;"!L"&amp;ROW()+4&amp;":AP"&amp;ROW()+4),AA$2))</f>
        <v>0</v>
      </c>
      <c r="AB96" s="323">
        <f ca="1">SUMPRODUCT(COUNTIF(INDIRECT(ListeFeuilles&amp;"!L"&amp;ROW()+4&amp;":AP"&amp;ROW()+4),AB$2))</f>
        <v>0</v>
      </c>
    </row>
    <row r="97" spans="1:28">
      <c r="A97" s="1"/>
      <c r="B97" s="1"/>
      <c r="C97" s="1"/>
      <c r="D97" s="1"/>
      <c r="E97" s="1"/>
      <c r="F97" s="1"/>
      <c r="G97" s="68"/>
      <c r="H97" s="160"/>
      <c r="I97" s="160"/>
      <c r="J97" s="160"/>
      <c r="K97" s="160"/>
      <c r="L97" s="160"/>
      <c r="M97" s="320">
        <f>SUM(Janvier:Décembre!U101)</f>
        <v>0</v>
      </c>
      <c r="N97" s="324">
        <f>SUM(Janvier:Décembre!D101)</f>
        <v>0</v>
      </c>
      <c r="O97" s="321">
        <f>SUM(Janvier:Décembre!E101)</f>
        <v>0</v>
      </c>
      <c r="P97" s="321">
        <f>SUM(Janvier:Décembre!F101)</f>
        <v>0</v>
      </c>
      <c r="Q97" s="321">
        <f>SUM(Janvier:Décembre!G101)</f>
        <v>0</v>
      </c>
      <c r="R97" s="325">
        <f>SUM(Janvier:Décembre!H101)</f>
        <v>0</v>
      </c>
      <c r="S97" s="322">
        <f>SUM(Janvier:Décembre!I101)</f>
        <v>0</v>
      </c>
      <c r="T97" s="326">
        <f>SUM(Janvier:Décembre!J101)</f>
        <v>0</v>
      </c>
      <c r="U97" s="326">
        <f>SUM(Janvier:Décembre!K101)</f>
        <v>0</v>
      </c>
      <c r="V97" s="326">
        <f>SUM(Janvier:Décembre!L101)</f>
        <v>0</v>
      </c>
      <c r="W97" s="326">
        <f>SUM(Janvier:Décembre!M101)</f>
        <v>0</v>
      </c>
      <c r="X97" s="323">
        <f ca="1">SUMPRODUCT(COUNTIF(INDIRECT(ListeFeuilles&amp;"!L"&amp;ROW()+4&amp;":AP"&amp;ROW()+4),X$2))</f>
        <v>0</v>
      </c>
      <c r="Y97" s="323">
        <f ca="1">SUMPRODUCT(COUNTIF(INDIRECT(ListeFeuilles&amp;"!L"&amp;ROW()+4&amp;":AP"&amp;ROW()+4),Y$2))</f>
        <v>0</v>
      </c>
      <c r="Z97" s="323">
        <f ca="1">SUMPRODUCT(COUNTIF(INDIRECT(ListeFeuilles&amp;"!L"&amp;ROW()+4&amp;":AP"&amp;ROW()+4),Z$2))</f>
        <v>0</v>
      </c>
      <c r="AA97" s="323">
        <f ca="1">SUMPRODUCT(COUNTIF(INDIRECT(ListeFeuilles&amp;"!L"&amp;ROW()+4&amp;":AP"&amp;ROW()+4),AA$2))</f>
        <v>0</v>
      </c>
      <c r="AB97" s="323">
        <f ca="1">SUMPRODUCT(COUNTIF(INDIRECT(ListeFeuilles&amp;"!L"&amp;ROW()+4&amp;":AP"&amp;ROW()+4),AB$2))</f>
        <v>0</v>
      </c>
    </row>
    <row r="98" spans="1:28">
      <c r="A98" s="1"/>
      <c r="B98" s="1"/>
      <c r="C98" s="1"/>
      <c r="D98" s="1"/>
      <c r="E98" s="1"/>
      <c r="F98" s="1"/>
      <c r="G98" s="68"/>
      <c r="H98" s="160"/>
      <c r="I98" s="160"/>
      <c r="J98" s="160"/>
      <c r="K98" s="160"/>
      <c r="L98" s="160"/>
      <c r="M98" s="320">
        <f>SUM(Janvier:Décembre!U102)</f>
        <v>0</v>
      </c>
      <c r="N98" s="324">
        <f>SUM(Janvier:Décembre!D102)</f>
        <v>0</v>
      </c>
      <c r="O98" s="321">
        <f>SUM(Janvier:Décembre!E102)</f>
        <v>0</v>
      </c>
      <c r="P98" s="321">
        <f>SUM(Janvier:Décembre!F102)</f>
        <v>0</v>
      </c>
      <c r="Q98" s="321">
        <f>SUM(Janvier:Décembre!G102)</f>
        <v>0</v>
      </c>
      <c r="R98" s="325">
        <f>SUM(Janvier:Décembre!H102)</f>
        <v>0</v>
      </c>
      <c r="S98" s="322">
        <f>SUM(Janvier:Décembre!I102)</f>
        <v>0</v>
      </c>
      <c r="T98" s="326">
        <f>SUM(Janvier:Décembre!J102)</f>
        <v>0</v>
      </c>
      <c r="U98" s="326">
        <f>SUM(Janvier:Décembre!K102)</f>
        <v>0</v>
      </c>
      <c r="V98" s="326">
        <f>SUM(Janvier:Décembre!L102)</f>
        <v>0</v>
      </c>
      <c r="W98" s="326">
        <f>SUM(Janvier:Décembre!M102)</f>
        <v>0</v>
      </c>
      <c r="X98" s="323">
        <f ca="1">SUMPRODUCT(COUNTIF(INDIRECT(ListeFeuilles&amp;"!L"&amp;ROW()+4&amp;":AP"&amp;ROW()+4),X$2))</f>
        <v>0</v>
      </c>
      <c r="Y98" s="323">
        <f ca="1">SUMPRODUCT(COUNTIF(INDIRECT(ListeFeuilles&amp;"!L"&amp;ROW()+4&amp;":AP"&amp;ROW()+4),Y$2))</f>
        <v>0</v>
      </c>
      <c r="Z98" s="323">
        <f ca="1">SUMPRODUCT(COUNTIF(INDIRECT(ListeFeuilles&amp;"!L"&amp;ROW()+4&amp;":AP"&amp;ROW()+4),Z$2))</f>
        <v>0</v>
      </c>
      <c r="AA98" s="323">
        <f ca="1">SUMPRODUCT(COUNTIF(INDIRECT(ListeFeuilles&amp;"!L"&amp;ROW()+4&amp;":AP"&amp;ROW()+4),AA$2))</f>
        <v>0</v>
      </c>
      <c r="AB98" s="323">
        <f ca="1">SUMPRODUCT(COUNTIF(INDIRECT(ListeFeuilles&amp;"!L"&amp;ROW()+4&amp;":AP"&amp;ROW()+4),AB$2))</f>
        <v>0</v>
      </c>
    </row>
    <row r="99" spans="1:28">
      <c r="A99" s="1"/>
      <c r="B99" s="1"/>
      <c r="C99" s="1"/>
      <c r="D99" s="1"/>
      <c r="E99" s="1"/>
      <c r="F99" s="1"/>
      <c r="G99" s="68"/>
      <c r="H99" s="160"/>
      <c r="I99" s="160"/>
      <c r="J99" s="160"/>
      <c r="K99" s="160"/>
      <c r="L99" s="160"/>
      <c r="M99" s="320">
        <f>SUM(Janvier:Décembre!U103)</f>
        <v>0</v>
      </c>
      <c r="N99" s="324">
        <f>SUM(Janvier:Décembre!D103)</f>
        <v>0</v>
      </c>
      <c r="O99" s="321">
        <f>SUM(Janvier:Décembre!E103)</f>
        <v>0</v>
      </c>
      <c r="P99" s="321">
        <f>SUM(Janvier:Décembre!F103)</f>
        <v>0</v>
      </c>
      <c r="Q99" s="321">
        <f>SUM(Janvier:Décembre!G103)</f>
        <v>0</v>
      </c>
      <c r="R99" s="325">
        <f>SUM(Janvier:Décembre!H103)</f>
        <v>0</v>
      </c>
      <c r="S99" s="322">
        <f>SUM(Janvier:Décembre!I103)</f>
        <v>0</v>
      </c>
      <c r="T99" s="326">
        <f>SUM(Janvier:Décembre!J103)</f>
        <v>0</v>
      </c>
      <c r="U99" s="326">
        <f>SUM(Janvier:Décembre!K103)</f>
        <v>0</v>
      </c>
      <c r="V99" s="326">
        <f>SUM(Janvier:Décembre!L103)</f>
        <v>0</v>
      </c>
      <c r="W99" s="326">
        <f>SUM(Janvier:Décembre!M103)</f>
        <v>0</v>
      </c>
      <c r="X99" s="323">
        <f ca="1">SUMPRODUCT(COUNTIF(INDIRECT(ListeFeuilles&amp;"!L"&amp;ROW()+4&amp;":AP"&amp;ROW()+4),X$2))</f>
        <v>0</v>
      </c>
      <c r="Y99" s="323">
        <f ca="1">SUMPRODUCT(COUNTIF(INDIRECT(ListeFeuilles&amp;"!L"&amp;ROW()+4&amp;":AP"&amp;ROW()+4),Y$2))</f>
        <v>0</v>
      </c>
      <c r="Z99" s="323">
        <f ca="1">SUMPRODUCT(COUNTIF(INDIRECT(ListeFeuilles&amp;"!L"&amp;ROW()+4&amp;":AP"&amp;ROW()+4),Z$2))</f>
        <v>0</v>
      </c>
      <c r="AA99" s="323">
        <f ca="1">SUMPRODUCT(COUNTIF(INDIRECT(ListeFeuilles&amp;"!L"&amp;ROW()+4&amp;":AP"&amp;ROW()+4),AA$2))</f>
        <v>0</v>
      </c>
      <c r="AB99" s="323">
        <f ca="1">SUMPRODUCT(COUNTIF(INDIRECT(ListeFeuilles&amp;"!L"&amp;ROW()+4&amp;":AP"&amp;ROW()+4),AB$2))</f>
        <v>0</v>
      </c>
    </row>
    <row r="100" spans="1:28">
      <c r="A100" s="1"/>
      <c r="B100" s="1"/>
      <c r="C100" s="1"/>
      <c r="D100" s="1"/>
      <c r="E100" s="1"/>
      <c r="F100" s="1"/>
      <c r="G100" s="68"/>
      <c r="H100" s="160"/>
      <c r="I100" s="160"/>
      <c r="J100" s="160"/>
      <c r="K100" s="160"/>
      <c r="L100" s="160"/>
      <c r="M100" s="320">
        <f>SUM(Janvier:Décembre!U104)</f>
        <v>0</v>
      </c>
      <c r="N100" s="324">
        <f>SUM(Janvier:Décembre!D104)</f>
        <v>0</v>
      </c>
      <c r="O100" s="321">
        <f>SUM(Janvier:Décembre!E104)</f>
        <v>0</v>
      </c>
      <c r="P100" s="321">
        <f>SUM(Janvier:Décembre!F104)</f>
        <v>0</v>
      </c>
      <c r="Q100" s="321">
        <f>SUM(Janvier:Décembre!G104)</f>
        <v>0</v>
      </c>
      <c r="R100" s="325">
        <f>SUM(Janvier:Décembre!H104)</f>
        <v>0</v>
      </c>
      <c r="S100" s="322">
        <f>SUM(Janvier:Décembre!I104)</f>
        <v>0</v>
      </c>
      <c r="T100" s="326">
        <f>SUM(Janvier:Décembre!J104)</f>
        <v>0</v>
      </c>
      <c r="U100" s="326">
        <f>SUM(Janvier:Décembre!K104)</f>
        <v>0</v>
      </c>
      <c r="V100" s="326">
        <f>SUM(Janvier:Décembre!L104)</f>
        <v>0</v>
      </c>
      <c r="W100" s="326">
        <f>SUM(Janvier:Décembre!M104)</f>
        <v>0</v>
      </c>
      <c r="X100" s="323">
        <f ca="1">SUMPRODUCT(COUNTIF(INDIRECT(ListeFeuilles&amp;"!L"&amp;ROW()+4&amp;":AP"&amp;ROW()+4),X$2))</f>
        <v>0</v>
      </c>
      <c r="Y100" s="323">
        <f ca="1">SUMPRODUCT(COUNTIF(INDIRECT(ListeFeuilles&amp;"!L"&amp;ROW()+4&amp;":AP"&amp;ROW()+4),Y$2))</f>
        <v>0</v>
      </c>
      <c r="Z100" s="323">
        <f ca="1">SUMPRODUCT(COUNTIF(INDIRECT(ListeFeuilles&amp;"!L"&amp;ROW()+4&amp;":AP"&amp;ROW()+4),Z$2))</f>
        <v>0</v>
      </c>
      <c r="AA100" s="323">
        <f ca="1">SUMPRODUCT(COUNTIF(INDIRECT(ListeFeuilles&amp;"!L"&amp;ROW()+4&amp;":AP"&amp;ROW()+4),AA$2))</f>
        <v>0</v>
      </c>
      <c r="AB100" s="323">
        <f ca="1">SUMPRODUCT(COUNTIF(INDIRECT(ListeFeuilles&amp;"!L"&amp;ROW()+4&amp;":AP"&amp;ROW()+4),AB$2))</f>
        <v>0</v>
      </c>
    </row>
    <row r="101" spans="1:28">
      <c r="A101" s="1"/>
      <c r="B101" s="1"/>
      <c r="C101" s="1"/>
      <c r="D101" s="1"/>
      <c r="E101" s="1"/>
      <c r="F101" s="1"/>
      <c r="G101" s="68"/>
      <c r="H101" s="160"/>
      <c r="I101" s="160"/>
      <c r="J101" s="160"/>
      <c r="K101" s="160"/>
      <c r="L101" s="160"/>
      <c r="M101" s="320">
        <f>SUM(Janvier:Décembre!U105)</f>
        <v>0</v>
      </c>
      <c r="N101" s="324">
        <f>SUM(Janvier:Décembre!D105)</f>
        <v>0</v>
      </c>
      <c r="O101" s="321">
        <f>SUM(Janvier:Décembre!E105)</f>
        <v>0</v>
      </c>
      <c r="P101" s="321">
        <f>SUM(Janvier:Décembre!F105)</f>
        <v>0</v>
      </c>
      <c r="Q101" s="321">
        <f>SUM(Janvier:Décembre!G105)</f>
        <v>0</v>
      </c>
      <c r="R101" s="325">
        <f>SUM(Janvier:Décembre!H105)</f>
        <v>0</v>
      </c>
      <c r="S101" s="322">
        <f>SUM(Janvier:Décembre!I105)</f>
        <v>0</v>
      </c>
      <c r="T101" s="326">
        <f>SUM(Janvier:Décembre!J105)</f>
        <v>0</v>
      </c>
      <c r="U101" s="326">
        <f>SUM(Janvier:Décembre!K105)</f>
        <v>0</v>
      </c>
      <c r="V101" s="326">
        <f>SUM(Janvier:Décembre!L105)</f>
        <v>0</v>
      </c>
      <c r="W101" s="326">
        <f>SUM(Janvier:Décembre!M105)</f>
        <v>0</v>
      </c>
      <c r="X101" s="323">
        <f ca="1">SUMPRODUCT(COUNTIF(INDIRECT(ListeFeuilles&amp;"!L"&amp;ROW()+4&amp;":AP"&amp;ROW()+4),X$2))</f>
        <v>0</v>
      </c>
      <c r="Y101" s="323">
        <f ca="1">SUMPRODUCT(COUNTIF(INDIRECT(ListeFeuilles&amp;"!L"&amp;ROW()+4&amp;":AP"&amp;ROW()+4),Y$2))</f>
        <v>0</v>
      </c>
      <c r="Z101" s="323">
        <f ca="1">SUMPRODUCT(COUNTIF(INDIRECT(ListeFeuilles&amp;"!L"&amp;ROW()+4&amp;":AP"&amp;ROW()+4),Z$2))</f>
        <v>0</v>
      </c>
      <c r="AA101" s="323">
        <f ca="1">SUMPRODUCT(COUNTIF(INDIRECT(ListeFeuilles&amp;"!L"&amp;ROW()+4&amp;":AP"&amp;ROW()+4),AA$2))</f>
        <v>0</v>
      </c>
      <c r="AB101" s="323">
        <f ca="1">SUMPRODUCT(COUNTIF(INDIRECT(ListeFeuilles&amp;"!L"&amp;ROW()+4&amp;":AP"&amp;ROW()+4),AB$2))</f>
        <v>0</v>
      </c>
    </row>
    <row r="102" spans="1:28">
      <c r="A102" s="1"/>
      <c r="B102" s="1"/>
      <c r="C102" s="1"/>
      <c r="D102" s="1"/>
      <c r="E102" s="1"/>
      <c r="F102" s="1"/>
      <c r="G102" s="68"/>
      <c r="H102" s="160"/>
      <c r="I102" s="160"/>
      <c r="J102" s="160"/>
      <c r="K102" s="160"/>
      <c r="L102" s="160"/>
      <c r="M102" s="320">
        <f>SUM(Janvier:Décembre!U106)</f>
        <v>0</v>
      </c>
      <c r="N102" s="324">
        <f>SUM(Janvier:Décembre!D106)</f>
        <v>0</v>
      </c>
      <c r="O102" s="321">
        <f>SUM(Janvier:Décembre!E106)</f>
        <v>0</v>
      </c>
      <c r="P102" s="321">
        <f>SUM(Janvier:Décembre!F106)</f>
        <v>0</v>
      </c>
      <c r="Q102" s="321">
        <f>SUM(Janvier:Décembre!G106)</f>
        <v>0</v>
      </c>
      <c r="R102" s="325">
        <f>SUM(Janvier:Décembre!H106)</f>
        <v>0</v>
      </c>
      <c r="S102" s="322">
        <f>SUM(Janvier:Décembre!I106)</f>
        <v>0</v>
      </c>
      <c r="T102" s="326">
        <f>SUM(Janvier:Décembre!J106)</f>
        <v>0</v>
      </c>
      <c r="U102" s="326">
        <f>SUM(Janvier:Décembre!K106)</f>
        <v>0</v>
      </c>
      <c r="V102" s="326">
        <f>SUM(Janvier:Décembre!L106)</f>
        <v>0</v>
      </c>
      <c r="W102" s="326">
        <f>SUM(Janvier:Décembre!M106)</f>
        <v>0</v>
      </c>
      <c r="X102" s="323">
        <f ca="1">SUMPRODUCT(COUNTIF(INDIRECT(ListeFeuilles&amp;"!L"&amp;ROW()+4&amp;":AP"&amp;ROW()+4),X$2))</f>
        <v>0</v>
      </c>
      <c r="Y102" s="323">
        <f ca="1">SUMPRODUCT(COUNTIF(INDIRECT(ListeFeuilles&amp;"!L"&amp;ROW()+4&amp;":AP"&amp;ROW()+4),Y$2))</f>
        <v>0</v>
      </c>
      <c r="Z102" s="323">
        <f ca="1">SUMPRODUCT(COUNTIF(INDIRECT(ListeFeuilles&amp;"!L"&amp;ROW()+4&amp;":AP"&amp;ROW()+4),Z$2))</f>
        <v>0</v>
      </c>
      <c r="AA102" s="323">
        <f ca="1">SUMPRODUCT(COUNTIF(INDIRECT(ListeFeuilles&amp;"!L"&amp;ROW()+4&amp;":AP"&amp;ROW()+4),AA$2))</f>
        <v>0</v>
      </c>
      <c r="AB102" s="323">
        <f ca="1">SUMPRODUCT(COUNTIF(INDIRECT(ListeFeuilles&amp;"!L"&amp;ROW()+4&amp;":AP"&amp;ROW()+4),AB$2))</f>
        <v>0</v>
      </c>
    </row>
    <row r="103" spans="1:28">
      <c r="A103" s="1"/>
      <c r="B103" s="1"/>
      <c r="C103" s="1"/>
      <c r="D103" s="1"/>
      <c r="E103" s="1"/>
      <c r="F103" s="1"/>
      <c r="G103" s="68"/>
      <c r="H103" s="160"/>
      <c r="I103" s="160"/>
      <c r="J103" s="160"/>
      <c r="K103" s="160"/>
      <c r="L103" s="160"/>
      <c r="M103" s="320">
        <f>SUM(Janvier:Décembre!U107)</f>
        <v>0</v>
      </c>
      <c r="N103" s="324">
        <f>SUM(Janvier:Décembre!D107)</f>
        <v>0</v>
      </c>
      <c r="O103" s="321">
        <f>SUM(Janvier:Décembre!E107)</f>
        <v>0</v>
      </c>
      <c r="P103" s="321">
        <f>SUM(Janvier:Décembre!F107)</f>
        <v>0</v>
      </c>
      <c r="Q103" s="321">
        <f>SUM(Janvier:Décembre!G107)</f>
        <v>0</v>
      </c>
      <c r="R103" s="325">
        <f>SUM(Janvier:Décembre!H107)</f>
        <v>0</v>
      </c>
      <c r="S103" s="322">
        <f>SUM(Janvier:Décembre!I107)</f>
        <v>0</v>
      </c>
      <c r="T103" s="326">
        <f>SUM(Janvier:Décembre!J107)</f>
        <v>0</v>
      </c>
      <c r="U103" s="326">
        <f>SUM(Janvier:Décembre!K107)</f>
        <v>0</v>
      </c>
      <c r="V103" s="326">
        <f>SUM(Janvier:Décembre!L107)</f>
        <v>0</v>
      </c>
      <c r="W103" s="326">
        <f>SUM(Janvier:Décembre!M107)</f>
        <v>0</v>
      </c>
      <c r="X103" s="323">
        <f ca="1">SUMPRODUCT(COUNTIF(INDIRECT(ListeFeuilles&amp;"!L"&amp;ROW()+4&amp;":AP"&amp;ROW()+4),X$2))</f>
        <v>0</v>
      </c>
      <c r="Y103" s="323">
        <f ca="1">SUMPRODUCT(COUNTIF(INDIRECT(ListeFeuilles&amp;"!L"&amp;ROW()+4&amp;":AP"&amp;ROW()+4),Y$2))</f>
        <v>0</v>
      </c>
      <c r="Z103" s="323">
        <f ca="1">SUMPRODUCT(COUNTIF(INDIRECT(ListeFeuilles&amp;"!L"&amp;ROW()+4&amp;":AP"&amp;ROW()+4),Z$2))</f>
        <v>0</v>
      </c>
      <c r="AA103" s="323">
        <f ca="1">SUMPRODUCT(COUNTIF(INDIRECT(ListeFeuilles&amp;"!L"&amp;ROW()+4&amp;":AP"&amp;ROW()+4),AA$2))</f>
        <v>0</v>
      </c>
      <c r="AB103" s="323">
        <f ca="1">SUMPRODUCT(COUNTIF(INDIRECT(ListeFeuilles&amp;"!L"&amp;ROW()+4&amp;":AP"&amp;ROW()+4),AB$2))</f>
        <v>0</v>
      </c>
    </row>
    <row r="104" spans="1:28">
      <c r="A104" s="1"/>
      <c r="B104" s="1"/>
      <c r="C104" s="1"/>
      <c r="D104" s="1"/>
      <c r="E104" s="1"/>
      <c r="F104" s="1"/>
      <c r="G104" s="68"/>
      <c r="H104" s="160"/>
      <c r="I104" s="160"/>
      <c r="J104" s="160"/>
      <c r="K104" s="160"/>
      <c r="L104" s="160"/>
      <c r="M104" s="320">
        <f>SUM(Janvier:Décembre!U108)</f>
        <v>0</v>
      </c>
      <c r="N104" s="324">
        <f>SUM(Janvier:Décembre!D108)</f>
        <v>0</v>
      </c>
      <c r="O104" s="321">
        <f>SUM(Janvier:Décembre!E108)</f>
        <v>0</v>
      </c>
      <c r="P104" s="321">
        <f>SUM(Janvier:Décembre!F108)</f>
        <v>0</v>
      </c>
      <c r="Q104" s="321">
        <f>SUM(Janvier:Décembre!G108)</f>
        <v>0</v>
      </c>
      <c r="R104" s="325">
        <f>SUM(Janvier:Décembre!H108)</f>
        <v>0</v>
      </c>
      <c r="S104" s="322">
        <f>SUM(Janvier:Décembre!I108)</f>
        <v>0</v>
      </c>
      <c r="T104" s="326">
        <f>SUM(Janvier:Décembre!J108)</f>
        <v>0</v>
      </c>
      <c r="U104" s="326">
        <f>SUM(Janvier:Décembre!K108)</f>
        <v>0</v>
      </c>
      <c r="V104" s="326">
        <f>SUM(Janvier:Décembre!L108)</f>
        <v>0</v>
      </c>
      <c r="W104" s="326">
        <f>SUM(Janvier:Décembre!M108)</f>
        <v>0</v>
      </c>
      <c r="X104" s="323">
        <f ca="1">SUMPRODUCT(COUNTIF(INDIRECT(ListeFeuilles&amp;"!L"&amp;ROW()+4&amp;":AP"&amp;ROW()+4),X$2))</f>
        <v>0</v>
      </c>
      <c r="Y104" s="323">
        <f ca="1">SUMPRODUCT(COUNTIF(INDIRECT(ListeFeuilles&amp;"!L"&amp;ROW()+4&amp;":AP"&amp;ROW()+4),Y$2))</f>
        <v>0</v>
      </c>
      <c r="Z104" s="323">
        <f ca="1">SUMPRODUCT(COUNTIF(INDIRECT(ListeFeuilles&amp;"!L"&amp;ROW()+4&amp;":AP"&amp;ROW()+4),Z$2))</f>
        <v>0</v>
      </c>
      <c r="AA104" s="323">
        <f ca="1">SUMPRODUCT(COUNTIF(INDIRECT(ListeFeuilles&amp;"!L"&amp;ROW()+4&amp;":AP"&amp;ROW()+4),AA$2))</f>
        <v>0</v>
      </c>
      <c r="AB104" s="323">
        <f ca="1">SUMPRODUCT(COUNTIF(INDIRECT(ListeFeuilles&amp;"!L"&amp;ROW()+4&amp;":AP"&amp;ROW()+4),AB$2))</f>
        <v>0</v>
      </c>
    </row>
    <row r="105" spans="1:28">
      <c r="A105" s="1"/>
      <c r="B105" s="1"/>
      <c r="C105" s="1"/>
      <c r="D105" s="1"/>
      <c r="E105" s="1"/>
      <c r="F105" s="1"/>
      <c r="G105" s="68"/>
      <c r="H105" s="160"/>
      <c r="I105" s="160"/>
      <c r="J105" s="160"/>
      <c r="K105" s="160"/>
      <c r="L105" s="160"/>
      <c r="M105" s="320">
        <f>SUM(Janvier:Décembre!U109)</f>
        <v>0</v>
      </c>
      <c r="N105" s="324">
        <f>SUM(Janvier:Décembre!D109)</f>
        <v>0</v>
      </c>
      <c r="O105" s="321">
        <f>SUM(Janvier:Décembre!E109)</f>
        <v>0</v>
      </c>
      <c r="P105" s="321">
        <f>SUM(Janvier:Décembre!F109)</f>
        <v>0</v>
      </c>
      <c r="Q105" s="321">
        <f>SUM(Janvier:Décembre!G109)</f>
        <v>0</v>
      </c>
      <c r="R105" s="325">
        <f>SUM(Janvier:Décembre!H109)</f>
        <v>0</v>
      </c>
      <c r="S105" s="322">
        <f>SUM(Janvier:Décembre!I109)</f>
        <v>0</v>
      </c>
      <c r="T105" s="326">
        <f>SUM(Janvier:Décembre!J109)</f>
        <v>0</v>
      </c>
      <c r="U105" s="326">
        <f>SUM(Janvier:Décembre!K109)</f>
        <v>0</v>
      </c>
      <c r="V105" s="326">
        <f>SUM(Janvier:Décembre!L109)</f>
        <v>0</v>
      </c>
      <c r="W105" s="326">
        <f>SUM(Janvier:Décembre!M109)</f>
        <v>0</v>
      </c>
      <c r="X105" s="323">
        <f ca="1">SUMPRODUCT(COUNTIF(INDIRECT(ListeFeuilles&amp;"!L"&amp;ROW()+4&amp;":AP"&amp;ROW()+4),X$2))</f>
        <v>0</v>
      </c>
      <c r="Y105" s="323">
        <f ca="1">SUMPRODUCT(COUNTIF(INDIRECT(ListeFeuilles&amp;"!L"&amp;ROW()+4&amp;":AP"&amp;ROW()+4),Y$2))</f>
        <v>0</v>
      </c>
      <c r="Z105" s="323">
        <f ca="1">SUMPRODUCT(COUNTIF(INDIRECT(ListeFeuilles&amp;"!L"&amp;ROW()+4&amp;":AP"&amp;ROW()+4),Z$2))</f>
        <v>0</v>
      </c>
      <c r="AA105" s="323">
        <f ca="1">SUMPRODUCT(COUNTIF(INDIRECT(ListeFeuilles&amp;"!L"&amp;ROW()+4&amp;":AP"&amp;ROW()+4),AA$2))</f>
        <v>0</v>
      </c>
      <c r="AB105" s="323">
        <f ca="1">SUMPRODUCT(COUNTIF(INDIRECT(ListeFeuilles&amp;"!L"&amp;ROW()+4&amp;":AP"&amp;ROW()+4),AB$2))</f>
        <v>0</v>
      </c>
    </row>
    <row r="106" spans="1:28">
      <c r="A106" s="1"/>
      <c r="B106" s="1"/>
      <c r="C106" s="1"/>
      <c r="D106" s="1"/>
      <c r="E106" s="1"/>
      <c r="F106" s="1"/>
      <c r="G106" s="68"/>
      <c r="H106" s="160"/>
      <c r="I106" s="160"/>
      <c r="J106" s="160"/>
      <c r="K106" s="160"/>
      <c r="L106" s="160"/>
      <c r="M106" s="320">
        <f>SUM(Janvier:Décembre!U110)</f>
        <v>0</v>
      </c>
      <c r="N106" s="324">
        <f>SUM(Janvier:Décembre!D110)</f>
        <v>0</v>
      </c>
      <c r="O106" s="321">
        <f>SUM(Janvier:Décembre!E110)</f>
        <v>0</v>
      </c>
      <c r="P106" s="321">
        <f>SUM(Janvier:Décembre!F110)</f>
        <v>0</v>
      </c>
      <c r="Q106" s="321">
        <f>SUM(Janvier:Décembre!G110)</f>
        <v>0</v>
      </c>
      <c r="R106" s="325">
        <f>SUM(Janvier:Décembre!H110)</f>
        <v>0</v>
      </c>
      <c r="S106" s="322">
        <f>SUM(Janvier:Décembre!I110)</f>
        <v>0</v>
      </c>
      <c r="T106" s="326">
        <f>SUM(Janvier:Décembre!J110)</f>
        <v>0</v>
      </c>
      <c r="U106" s="326">
        <f>SUM(Janvier:Décembre!K110)</f>
        <v>0</v>
      </c>
      <c r="V106" s="326">
        <f>SUM(Janvier:Décembre!L110)</f>
        <v>0</v>
      </c>
      <c r="W106" s="326">
        <f>SUM(Janvier:Décembre!M110)</f>
        <v>0</v>
      </c>
      <c r="X106" s="323">
        <f ca="1">SUMPRODUCT(COUNTIF(INDIRECT(ListeFeuilles&amp;"!L"&amp;ROW()+4&amp;":AP"&amp;ROW()+4),X$2))</f>
        <v>0</v>
      </c>
      <c r="Y106" s="323">
        <f ca="1">SUMPRODUCT(COUNTIF(INDIRECT(ListeFeuilles&amp;"!L"&amp;ROW()+4&amp;":AP"&amp;ROW()+4),Y$2))</f>
        <v>0</v>
      </c>
      <c r="Z106" s="323">
        <f ca="1">SUMPRODUCT(COUNTIF(INDIRECT(ListeFeuilles&amp;"!L"&amp;ROW()+4&amp;":AP"&amp;ROW()+4),Z$2))</f>
        <v>0</v>
      </c>
      <c r="AA106" s="323">
        <f ca="1">SUMPRODUCT(COUNTIF(INDIRECT(ListeFeuilles&amp;"!L"&amp;ROW()+4&amp;":AP"&amp;ROW()+4),AA$2))</f>
        <v>0</v>
      </c>
      <c r="AB106" s="323">
        <f ca="1">SUMPRODUCT(COUNTIF(INDIRECT(ListeFeuilles&amp;"!L"&amp;ROW()+4&amp;":AP"&amp;ROW()+4),AB$2))</f>
        <v>0</v>
      </c>
    </row>
    <row r="107" spans="1:28">
      <c r="A107" s="1"/>
      <c r="B107" s="1"/>
      <c r="C107" s="1"/>
      <c r="D107" s="1"/>
      <c r="E107" s="1"/>
      <c r="F107" s="1"/>
      <c r="G107" s="68"/>
      <c r="H107" s="160"/>
      <c r="I107" s="160"/>
      <c r="J107" s="160"/>
      <c r="K107" s="160"/>
      <c r="L107" s="160"/>
      <c r="M107" s="320">
        <f>SUM(Janvier:Décembre!U111)</f>
        <v>0</v>
      </c>
      <c r="N107" s="324">
        <f>SUM(Janvier:Décembre!D111)</f>
        <v>0</v>
      </c>
      <c r="O107" s="321">
        <f>SUM(Janvier:Décembre!E111)</f>
        <v>0</v>
      </c>
      <c r="P107" s="321">
        <f>SUM(Janvier:Décembre!F111)</f>
        <v>0</v>
      </c>
      <c r="Q107" s="321">
        <f>SUM(Janvier:Décembre!G111)</f>
        <v>0</v>
      </c>
      <c r="R107" s="325">
        <f>SUM(Janvier:Décembre!H111)</f>
        <v>0</v>
      </c>
      <c r="S107" s="322">
        <f>SUM(Janvier:Décembre!I111)</f>
        <v>0</v>
      </c>
      <c r="T107" s="326">
        <f>SUM(Janvier:Décembre!J111)</f>
        <v>0</v>
      </c>
      <c r="U107" s="326">
        <f>SUM(Janvier:Décembre!K111)</f>
        <v>0</v>
      </c>
      <c r="V107" s="326">
        <f>SUM(Janvier:Décembre!L111)</f>
        <v>0</v>
      </c>
      <c r="W107" s="326">
        <f>SUM(Janvier:Décembre!M111)</f>
        <v>0</v>
      </c>
      <c r="X107" s="323">
        <f ca="1">SUMPRODUCT(COUNTIF(INDIRECT(ListeFeuilles&amp;"!L"&amp;ROW()+4&amp;":AP"&amp;ROW()+4),X$2))</f>
        <v>0</v>
      </c>
      <c r="Y107" s="323">
        <f ca="1">SUMPRODUCT(COUNTIF(INDIRECT(ListeFeuilles&amp;"!L"&amp;ROW()+4&amp;":AP"&amp;ROW()+4),Y$2))</f>
        <v>0</v>
      </c>
      <c r="Z107" s="323">
        <f ca="1">SUMPRODUCT(COUNTIF(INDIRECT(ListeFeuilles&amp;"!L"&amp;ROW()+4&amp;":AP"&amp;ROW()+4),Z$2))</f>
        <v>0</v>
      </c>
      <c r="AA107" s="323">
        <f ca="1">SUMPRODUCT(COUNTIF(INDIRECT(ListeFeuilles&amp;"!L"&amp;ROW()+4&amp;":AP"&amp;ROW()+4),AA$2))</f>
        <v>0</v>
      </c>
      <c r="AB107" s="323">
        <f ca="1">SUMPRODUCT(COUNTIF(INDIRECT(ListeFeuilles&amp;"!L"&amp;ROW()+4&amp;":AP"&amp;ROW()+4),AB$2))</f>
        <v>0</v>
      </c>
    </row>
    <row r="108" spans="1:28">
      <c r="A108" s="1"/>
      <c r="B108" s="1"/>
      <c r="C108" s="1"/>
      <c r="D108" s="1"/>
      <c r="E108" s="1"/>
      <c r="F108" s="1"/>
      <c r="G108" s="68"/>
      <c r="H108" s="160"/>
      <c r="I108" s="160"/>
      <c r="J108" s="160"/>
      <c r="K108" s="160"/>
      <c r="L108" s="160"/>
      <c r="M108" s="320">
        <f>SUM(Janvier:Décembre!U112)</f>
        <v>0</v>
      </c>
      <c r="N108" s="324">
        <f>SUM(Janvier:Décembre!D112)</f>
        <v>0</v>
      </c>
      <c r="O108" s="321">
        <f>SUM(Janvier:Décembre!E112)</f>
        <v>0</v>
      </c>
      <c r="P108" s="321">
        <f>SUM(Janvier:Décembre!F112)</f>
        <v>0</v>
      </c>
      <c r="Q108" s="321">
        <f>SUM(Janvier:Décembre!G112)</f>
        <v>0</v>
      </c>
      <c r="R108" s="325">
        <f>SUM(Janvier:Décembre!H112)</f>
        <v>0</v>
      </c>
      <c r="S108" s="322">
        <f>SUM(Janvier:Décembre!I112)</f>
        <v>0</v>
      </c>
      <c r="T108" s="326">
        <f>SUM(Janvier:Décembre!J112)</f>
        <v>0</v>
      </c>
      <c r="U108" s="326">
        <f>SUM(Janvier:Décembre!K112)</f>
        <v>0</v>
      </c>
      <c r="V108" s="326">
        <f>SUM(Janvier:Décembre!L112)</f>
        <v>0</v>
      </c>
      <c r="W108" s="326">
        <f>SUM(Janvier:Décembre!M112)</f>
        <v>0</v>
      </c>
      <c r="X108" s="323">
        <f ca="1">SUMPRODUCT(COUNTIF(INDIRECT(ListeFeuilles&amp;"!L"&amp;ROW()+4&amp;":AP"&amp;ROW()+4),X$2))</f>
        <v>0</v>
      </c>
      <c r="Y108" s="323">
        <f ca="1">SUMPRODUCT(COUNTIF(INDIRECT(ListeFeuilles&amp;"!L"&amp;ROW()+4&amp;":AP"&amp;ROW()+4),Y$2))</f>
        <v>0</v>
      </c>
      <c r="Z108" s="323">
        <f ca="1">SUMPRODUCT(COUNTIF(INDIRECT(ListeFeuilles&amp;"!L"&amp;ROW()+4&amp;":AP"&amp;ROW()+4),Z$2))</f>
        <v>0</v>
      </c>
      <c r="AA108" s="323">
        <f ca="1">SUMPRODUCT(COUNTIF(INDIRECT(ListeFeuilles&amp;"!L"&amp;ROW()+4&amp;":AP"&amp;ROW()+4),AA$2))</f>
        <v>0</v>
      </c>
      <c r="AB108" s="323">
        <f ca="1">SUMPRODUCT(COUNTIF(INDIRECT(ListeFeuilles&amp;"!L"&amp;ROW()+4&amp;":AP"&amp;ROW()+4),AB$2))</f>
        <v>0</v>
      </c>
    </row>
    <row r="109" spans="1:28">
      <c r="A109" s="1"/>
      <c r="B109" s="1"/>
      <c r="C109" s="1"/>
      <c r="D109" s="1"/>
      <c r="E109" s="1"/>
      <c r="F109" s="1"/>
      <c r="G109" s="68"/>
      <c r="H109" s="160"/>
      <c r="I109" s="160"/>
      <c r="J109" s="160"/>
      <c r="K109" s="160"/>
      <c r="L109" s="160"/>
      <c r="M109" s="320">
        <f>SUM(Janvier:Décembre!U113)</f>
        <v>0</v>
      </c>
      <c r="N109" s="324">
        <f>SUM(Janvier:Décembre!D113)</f>
        <v>0</v>
      </c>
      <c r="O109" s="321">
        <f>SUM(Janvier:Décembre!E113)</f>
        <v>0</v>
      </c>
      <c r="P109" s="321">
        <f>SUM(Janvier:Décembre!F113)</f>
        <v>0</v>
      </c>
      <c r="Q109" s="321">
        <f>SUM(Janvier:Décembre!G113)</f>
        <v>0</v>
      </c>
      <c r="R109" s="325">
        <f>SUM(Janvier:Décembre!H113)</f>
        <v>0</v>
      </c>
      <c r="S109" s="322">
        <f>SUM(Janvier:Décembre!I113)</f>
        <v>0</v>
      </c>
      <c r="T109" s="326">
        <f>SUM(Janvier:Décembre!J113)</f>
        <v>0</v>
      </c>
      <c r="U109" s="326">
        <f>SUM(Janvier:Décembre!K113)</f>
        <v>0</v>
      </c>
      <c r="V109" s="326">
        <f>SUM(Janvier:Décembre!L113)</f>
        <v>0</v>
      </c>
      <c r="W109" s="326">
        <f>SUM(Janvier:Décembre!M113)</f>
        <v>0</v>
      </c>
      <c r="X109" s="323">
        <f ca="1">SUMPRODUCT(COUNTIF(INDIRECT(ListeFeuilles&amp;"!L"&amp;ROW()+4&amp;":AP"&amp;ROW()+4),X$2))</f>
        <v>0</v>
      </c>
      <c r="Y109" s="323">
        <f ca="1">SUMPRODUCT(COUNTIF(INDIRECT(ListeFeuilles&amp;"!L"&amp;ROW()+4&amp;":AP"&amp;ROW()+4),Y$2))</f>
        <v>0</v>
      </c>
      <c r="Z109" s="323">
        <f ca="1">SUMPRODUCT(COUNTIF(INDIRECT(ListeFeuilles&amp;"!L"&amp;ROW()+4&amp;":AP"&amp;ROW()+4),Z$2))</f>
        <v>0</v>
      </c>
      <c r="AA109" s="323">
        <f ca="1">SUMPRODUCT(COUNTIF(INDIRECT(ListeFeuilles&amp;"!L"&amp;ROW()+4&amp;":AP"&amp;ROW()+4),AA$2))</f>
        <v>0</v>
      </c>
      <c r="AB109" s="323">
        <f ca="1">SUMPRODUCT(COUNTIF(INDIRECT(ListeFeuilles&amp;"!L"&amp;ROW()+4&amp;":AP"&amp;ROW()+4),AB$2))</f>
        <v>0</v>
      </c>
    </row>
    <row r="110" spans="1:28">
      <c r="A110" s="1"/>
      <c r="B110" s="1"/>
      <c r="C110" s="1"/>
      <c r="D110" s="1"/>
      <c r="E110" s="1"/>
      <c r="F110" s="1"/>
      <c r="G110" s="68"/>
      <c r="H110" s="160"/>
      <c r="I110" s="160"/>
      <c r="J110" s="160"/>
      <c r="K110" s="160"/>
      <c r="L110" s="160"/>
      <c r="M110" s="320">
        <f>SUM(Janvier:Décembre!U114)</f>
        <v>0</v>
      </c>
      <c r="N110" s="324">
        <f>SUM(Janvier:Décembre!D114)</f>
        <v>0</v>
      </c>
      <c r="O110" s="321">
        <f>SUM(Janvier:Décembre!E114)</f>
        <v>0</v>
      </c>
      <c r="P110" s="321">
        <f>SUM(Janvier:Décembre!F114)</f>
        <v>0</v>
      </c>
      <c r="Q110" s="321">
        <f>SUM(Janvier:Décembre!G114)</f>
        <v>0</v>
      </c>
      <c r="R110" s="325">
        <f>SUM(Janvier:Décembre!H114)</f>
        <v>0</v>
      </c>
      <c r="S110" s="322">
        <f>SUM(Janvier:Décembre!I114)</f>
        <v>0</v>
      </c>
      <c r="T110" s="326">
        <f>SUM(Janvier:Décembre!J114)</f>
        <v>0</v>
      </c>
      <c r="U110" s="326">
        <f>SUM(Janvier:Décembre!K114)</f>
        <v>0</v>
      </c>
      <c r="V110" s="326">
        <f>SUM(Janvier:Décembre!L114)</f>
        <v>0</v>
      </c>
      <c r="W110" s="326">
        <f>SUM(Janvier:Décembre!M114)</f>
        <v>0</v>
      </c>
      <c r="X110" s="323">
        <f ca="1">SUMPRODUCT(COUNTIF(INDIRECT(ListeFeuilles&amp;"!L"&amp;ROW()+4&amp;":AP"&amp;ROW()+4),X$2))</f>
        <v>0</v>
      </c>
      <c r="Y110" s="323">
        <f ca="1">SUMPRODUCT(COUNTIF(INDIRECT(ListeFeuilles&amp;"!L"&amp;ROW()+4&amp;":AP"&amp;ROW()+4),Y$2))</f>
        <v>0</v>
      </c>
      <c r="Z110" s="323">
        <f ca="1">SUMPRODUCT(COUNTIF(INDIRECT(ListeFeuilles&amp;"!L"&amp;ROW()+4&amp;":AP"&amp;ROW()+4),Z$2))</f>
        <v>0</v>
      </c>
      <c r="AA110" s="323">
        <f ca="1">SUMPRODUCT(COUNTIF(INDIRECT(ListeFeuilles&amp;"!L"&amp;ROW()+4&amp;":AP"&amp;ROW()+4),AA$2))</f>
        <v>0</v>
      </c>
      <c r="AB110" s="323">
        <f ca="1">SUMPRODUCT(COUNTIF(INDIRECT(ListeFeuilles&amp;"!L"&amp;ROW()+4&amp;":AP"&amp;ROW()+4),AB$2))</f>
        <v>0</v>
      </c>
    </row>
    <row r="111" spans="1:28">
      <c r="A111" s="1"/>
      <c r="B111" s="1"/>
      <c r="C111" s="1"/>
      <c r="D111" s="1"/>
      <c r="E111" s="1"/>
      <c r="F111" s="1"/>
      <c r="G111" s="68"/>
      <c r="H111" s="160"/>
      <c r="I111" s="160"/>
      <c r="J111" s="160"/>
      <c r="K111" s="160"/>
      <c r="L111" s="160"/>
      <c r="M111" s="320">
        <f>SUM(Janvier:Décembre!U115)</f>
        <v>0</v>
      </c>
      <c r="N111" s="324">
        <f>SUM(Janvier:Décembre!D115)</f>
        <v>0</v>
      </c>
      <c r="O111" s="321">
        <f>SUM(Janvier:Décembre!E115)</f>
        <v>0</v>
      </c>
      <c r="P111" s="321">
        <f>SUM(Janvier:Décembre!F115)</f>
        <v>0</v>
      </c>
      <c r="Q111" s="321">
        <f>SUM(Janvier:Décembre!G115)</f>
        <v>0</v>
      </c>
      <c r="R111" s="325">
        <f>SUM(Janvier:Décembre!H115)</f>
        <v>0</v>
      </c>
      <c r="S111" s="322">
        <f>SUM(Janvier:Décembre!I115)</f>
        <v>0</v>
      </c>
      <c r="T111" s="326">
        <f>SUM(Janvier:Décembre!J115)</f>
        <v>0</v>
      </c>
      <c r="U111" s="326">
        <f>SUM(Janvier:Décembre!K115)</f>
        <v>0</v>
      </c>
      <c r="V111" s="326">
        <f>SUM(Janvier:Décembre!L115)</f>
        <v>0</v>
      </c>
      <c r="W111" s="326">
        <f>SUM(Janvier:Décembre!M115)</f>
        <v>0</v>
      </c>
      <c r="X111" s="323">
        <f ca="1">SUMPRODUCT(COUNTIF(INDIRECT(ListeFeuilles&amp;"!L"&amp;ROW()+4&amp;":AP"&amp;ROW()+4),X$2))</f>
        <v>0</v>
      </c>
      <c r="Y111" s="323">
        <f ca="1">SUMPRODUCT(COUNTIF(INDIRECT(ListeFeuilles&amp;"!L"&amp;ROW()+4&amp;":AP"&amp;ROW()+4),Y$2))</f>
        <v>0</v>
      </c>
      <c r="Z111" s="323">
        <f ca="1">SUMPRODUCT(COUNTIF(INDIRECT(ListeFeuilles&amp;"!L"&amp;ROW()+4&amp;":AP"&amp;ROW()+4),Z$2))</f>
        <v>0</v>
      </c>
      <c r="AA111" s="323">
        <f ca="1">SUMPRODUCT(COUNTIF(INDIRECT(ListeFeuilles&amp;"!L"&amp;ROW()+4&amp;":AP"&amp;ROW()+4),AA$2))</f>
        <v>0</v>
      </c>
      <c r="AB111" s="323">
        <f ca="1">SUMPRODUCT(COUNTIF(INDIRECT(ListeFeuilles&amp;"!L"&amp;ROW()+4&amp;":AP"&amp;ROW()+4),AB$2))</f>
        <v>0</v>
      </c>
    </row>
    <row r="112" spans="1:28">
      <c r="A112" s="1"/>
      <c r="B112" s="1"/>
      <c r="C112" s="1"/>
      <c r="D112" s="1"/>
      <c r="E112" s="1"/>
      <c r="F112" s="1"/>
      <c r="G112" s="68"/>
      <c r="H112" s="160"/>
      <c r="I112" s="160"/>
      <c r="J112" s="160"/>
      <c r="K112" s="160"/>
      <c r="L112" s="160"/>
      <c r="M112" s="320">
        <f>SUM(Janvier:Décembre!U116)</f>
        <v>0</v>
      </c>
      <c r="N112" s="324">
        <f>SUM(Janvier:Décembre!D116)</f>
        <v>0</v>
      </c>
      <c r="O112" s="321">
        <f>SUM(Janvier:Décembre!E116)</f>
        <v>0</v>
      </c>
      <c r="P112" s="321">
        <f>SUM(Janvier:Décembre!F116)</f>
        <v>0</v>
      </c>
      <c r="Q112" s="321">
        <f>SUM(Janvier:Décembre!G116)</f>
        <v>0</v>
      </c>
      <c r="R112" s="325">
        <f>SUM(Janvier:Décembre!H116)</f>
        <v>0</v>
      </c>
      <c r="S112" s="322">
        <f>SUM(Janvier:Décembre!I116)</f>
        <v>0</v>
      </c>
      <c r="T112" s="326">
        <f>SUM(Janvier:Décembre!J116)</f>
        <v>0</v>
      </c>
      <c r="U112" s="326">
        <f>SUM(Janvier:Décembre!K116)</f>
        <v>0</v>
      </c>
      <c r="V112" s="326">
        <f>SUM(Janvier:Décembre!L116)</f>
        <v>0</v>
      </c>
      <c r="W112" s="326">
        <f>SUM(Janvier:Décembre!M116)</f>
        <v>0</v>
      </c>
      <c r="X112" s="323">
        <f ca="1">SUMPRODUCT(COUNTIF(INDIRECT(ListeFeuilles&amp;"!L"&amp;ROW()+4&amp;":AP"&amp;ROW()+4),X$2))</f>
        <v>0</v>
      </c>
      <c r="Y112" s="323">
        <f ca="1">SUMPRODUCT(COUNTIF(INDIRECT(ListeFeuilles&amp;"!L"&amp;ROW()+4&amp;":AP"&amp;ROW()+4),Y$2))</f>
        <v>0</v>
      </c>
      <c r="Z112" s="323">
        <f ca="1">SUMPRODUCT(COUNTIF(INDIRECT(ListeFeuilles&amp;"!L"&amp;ROW()+4&amp;":AP"&amp;ROW()+4),Z$2))</f>
        <v>0</v>
      </c>
      <c r="AA112" s="323">
        <f ca="1">SUMPRODUCT(COUNTIF(INDIRECT(ListeFeuilles&amp;"!L"&amp;ROW()+4&amp;":AP"&amp;ROW()+4),AA$2))</f>
        <v>0</v>
      </c>
      <c r="AB112" s="323">
        <f ca="1">SUMPRODUCT(COUNTIF(INDIRECT(ListeFeuilles&amp;"!L"&amp;ROW()+4&amp;":AP"&amp;ROW()+4),AB$2))</f>
        <v>0</v>
      </c>
    </row>
    <row r="113" spans="1:28">
      <c r="A113" s="1"/>
      <c r="B113" s="1"/>
      <c r="C113" s="1"/>
      <c r="D113" s="1"/>
      <c r="E113" s="1"/>
      <c r="F113" s="1"/>
      <c r="G113" s="68"/>
      <c r="H113" s="160"/>
      <c r="I113" s="160"/>
      <c r="J113" s="160"/>
      <c r="K113" s="160"/>
      <c r="L113" s="160"/>
      <c r="M113" s="320">
        <f>SUM(Janvier:Décembre!U117)</f>
        <v>0</v>
      </c>
      <c r="N113" s="324">
        <f>SUM(Janvier:Décembre!D117)</f>
        <v>0</v>
      </c>
      <c r="O113" s="321">
        <f>SUM(Janvier:Décembre!E117)</f>
        <v>0</v>
      </c>
      <c r="P113" s="321">
        <f>SUM(Janvier:Décembre!F117)</f>
        <v>0</v>
      </c>
      <c r="Q113" s="321">
        <f>SUM(Janvier:Décembre!G117)</f>
        <v>0</v>
      </c>
      <c r="R113" s="325">
        <f>SUM(Janvier:Décembre!H117)</f>
        <v>0</v>
      </c>
      <c r="S113" s="322">
        <f>SUM(Janvier:Décembre!I117)</f>
        <v>0</v>
      </c>
      <c r="T113" s="326">
        <f>SUM(Janvier:Décembre!J117)</f>
        <v>0</v>
      </c>
      <c r="U113" s="326">
        <f>SUM(Janvier:Décembre!K117)</f>
        <v>0</v>
      </c>
      <c r="V113" s="326">
        <f>SUM(Janvier:Décembre!L117)</f>
        <v>0</v>
      </c>
      <c r="W113" s="326">
        <f>SUM(Janvier:Décembre!M117)</f>
        <v>0</v>
      </c>
      <c r="X113" s="323">
        <f ca="1">SUMPRODUCT(COUNTIF(INDIRECT(ListeFeuilles&amp;"!L"&amp;ROW()+4&amp;":AP"&amp;ROW()+4),X$2))</f>
        <v>0</v>
      </c>
      <c r="Y113" s="323">
        <f ca="1">SUMPRODUCT(COUNTIF(INDIRECT(ListeFeuilles&amp;"!L"&amp;ROW()+4&amp;":AP"&amp;ROW()+4),Y$2))</f>
        <v>0</v>
      </c>
      <c r="Z113" s="323">
        <f ca="1">SUMPRODUCT(COUNTIF(INDIRECT(ListeFeuilles&amp;"!L"&amp;ROW()+4&amp;":AP"&amp;ROW()+4),Z$2))</f>
        <v>0</v>
      </c>
      <c r="AA113" s="323">
        <f ca="1">SUMPRODUCT(COUNTIF(INDIRECT(ListeFeuilles&amp;"!L"&amp;ROW()+4&amp;":AP"&amp;ROW()+4),AA$2))</f>
        <v>0</v>
      </c>
      <c r="AB113" s="323">
        <f ca="1">SUMPRODUCT(COUNTIF(INDIRECT(ListeFeuilles&amp;"!L"&amp;ROW()+4&amp;":AP"&amp;ROW()+4),AB$2))</f>
        <v>0</v>
      </c>
    </row>
    <row r="114" spans="1:28">
      <c r="A114" s="1"/>
      <c r="B114" s="1"/>
      <c r="C114" s="1"/>
      <c r="D114" s="1"/>
      <c r="E114" s="1"/>
      <c r="F114" s="1"/>
      <c r="G114" s="68"/>
      <c r="H114" s="160"/>
      <c r="I114" s="160"/>
      <c r="J114" s="160"/>
      <c r="K114" s="160"/>
      <c r="L114" s="160"/>
      <c r="M114" s="320">
        <f>SUM(Janvier:Décembre!U118)</f>
        <v>0</v>
      </c>
      <c r="N114" s="324">
        <f>SUM(Janvier:Décembre!D118)</f>
        <v>0</v>
      </c>
      <c r="O114" s="321">
        <f>SUM(Janvier:Décembre!E118)</f>
        <v>0</v>
      </c>
      <c r="P114" s="321">
        <f>SUM(Janvier:Décembre!F118)</f>
        <v>0</v>
      </c>
      <c r="Q114" s="321">
        <f>SUM(Janvier:Décembre!G118)</f>
        <v>0</v>
      </c>
      <c r="R114" s="325">
        <f>SUM(Janvier:Décembre!H118)</f>
        <v>0</v>
      </c>
      <c r="S114" s="322">
        <f>SUM(Janvier:Décembre!I118)</f>
        <v>0</v>
      </c>
      <c r="T114" s="326">
        <f>SUM(Janvier:Décembre!J118)</f>
        <v>0</v>
      </c>
      <c r="U114" s="326">
        <f>SUM(Janvier:Décembre!K118)</f>
        <v>0</v>
      </c>
      <c r="V114" s="326">
        <f>SUM(Janvier:Décembre!L118)</f>
        <v>0</v>
      </c>
      <c r="W114" s="326">
        <f>SUM(Janvier:Décembre!M118)</f>
        <v>0</v>
      </c>
      <c r="X114" s="323">
        <f ca="1">SUMPRODUCT(COUNTIF(INDIRECT(ListeFeuilles&amp;"!L"&amp;ROW()+4&amp;":AP"&amp;ROW()+4),X$2))</f>
        <v>0</v>
      </c>
      <c r="Y114" s="323">
        <f ca="1">SUMPRODUCT(COUNTIF(INDIRECT(ListeFeuilles&amp;"!L"&amp;ROW()+4&amp;":AP"&amp;ROW()+4),Y$2))</f>
        <v>0</v>
      </c>
      <c r="Z114" s="323">
        <f ca="1">SUMPRODUCT(COUNTIF(INDIRECT(ListeFeuilles&amp;"!L"&amp;ROW()+4&amp;":AP"&amp;ROW()+4),Z$2))</f>
        <v>0</v>
      </c>
      <c r="AA114" s="323">
        <f ca="1">SUMPRODUCT(COUNTIF(INDIRECT(ListeFeuilles&amp;"!L"&amp;ROW()+4&amp;":AP"&amp;ROW()+4),AA$2))</f>
        <v>0</v>
      </c>
      <c r="AB114" s="323">
        <f ca="1">SUMPRODUCT(COUNTIF(INDIRECT(ListeFeuilles&amp;"!L"&amp;ROW()+4&amp;":AP"&amp;ROW()+4),AB$2))</f>
        <v>0</v>
      </c>
    </row>
    <row r="115" spans="1:28">
      <c r="A115" s="1"/>
      <c r="B115" s="1"/>
      <c r="C115" s="1"/>
      <c r="D115" s="1"/>
      <c r="E115" s="1"/>
      <c r="F115" s="1"/>
      <c r="G115" s="68"/>
      <c r="H115" s="160"/>
      <c r="I115" s="160"/>
      <c r="J115" s="160"/>
      <c r="K115" s="160"/>
      <c r="L115" s="160"/>
      <c r="M115" s="320">
        <f>SUM(Janvier:Décembre!U119)</f>
        <v>0</v>
      </c>
      <c r="N115" s="324">
        <f>SUM(Janvier:Décembre!D119)</f>
        <v>0</v>
      </c>
      <c r="O115" s="321">
        <f>SUM(Janvier:Décembre!E119)</f>
        <v>0</v>
      </c>
      <c r="P115" s="321">
        <f>SUM(Janvier:Décembre!F119)</f>
        <v>0</v>
      </c>
      <c r="Q115" s="321">
        <f>SUM(Janvier:Décembre!G119)</f>
        <v>0</v>
      </c>
      <c r="R115" s="325">
        <f>SUM(Janvier:Décembre!H119)</f>
        <v>0</v>
      </c>
      <c r="S115" s="322">
        <f>SUM(Janvier:Décembre!I119)</f>
        <v>0</v>
      </c>
      <c r="T115" s="326">
        <f>SUM(Janvier:Décembre!J119)</f>
        <v>0</v>
      </c>
      <c r="U115" s="326">
        <f>SUM(Janvier:Décembre!K119)</f>
        <v>0</v>
      </c>
      <c r="V115" s="326">
        <f>SUM(Janvier:Décembre!L119)</f>
        <v>0</v>
      </c>
      <c r="W115" s="326">
        <f>SUM(Janvier:Décembre!M119)</f>
        <v>0</v>
      </c>
      <c r="X115" s="323">
        <f ca="1">SUMPRODUCT(COUNTIF(INDIRECT(ListeFeuilles&amp;"!L"&amp;ROW()+4&amp;":AP"&amp;ROW()+4),X$2))</f>
        <v>0</v>
      </c>
      <c r="Y115" s="323">
        <f ca="1">SUMPRODUCT(COUNTIF(INDIRECT(ListeFeuilles&amp;"!L"&amp;ROW()+4&amp;":AP"&amp;ROW()+4),Y$2))</f>
        <v>0</v>
      </c>
      <c r="Z115" s="323">
        <f ca="1">SUMPRODUCT(COUNTIF(INDIRECT(ListeFeuilles&amp;"!L"&amp;ROW()+4&amp;":AP"&amp;ROW()+4),Z$2))</f>
        <v>0</v>
      </c>
      <c r="AA115" s="323">
        <f ca="1">SUMPRODUCT(COUNTIF(INDIRECT(ListeFeuilles&amp;"!L"&amp;ROW()+4&amp;":AP"&amp;ROW()+4),AA$2))</f>
        <v>0</v>
      </c>
      <c r="AB115" s="323">
        <f ca="1">SUMPRODUCT(COUNTIF(INDIRECT(ListeFeuilles&amp;"!L"&amp;ROW()+4&amp;":AP"&amp;ROW()+4),AB$2))</f>
        <v>0</v>
      </c>
    </row>
    <row r="116" spans="1:28">
      <c r="A116" s="1"/>
      <c r="B116" s="1"/>
      <c r="C116" s="1"/>
      <c r="D116" s="1"/>
      <c r="E116" s="1"/>
      <c r="F116" s="1"/>
      <c r="G116" s="68"/>
      <c r="H116" s="160"/>
      <c r="I116" s="160"/>
      <c r="J116" s="160"/>
      <c r="K116" s="160"/>
      <c r="L116" s="160"/>
      <c r="M116" s="320">
        <f>SUM(Janvier:Décembre!U120)</f>
        <v>0</v>
      </c>
      <c r="N116" s="324">
        <f>SUM(Janvier:Décembre!D120)</f>
        <v>0</v>
      </c>
      <c r="O116" s="321">
        <f>SUM(Janvier:Décembre!E120)</f>
        <v>0</v>
      </c>
      <c r="P116" s="321">
        <f>SUM(Janvier:Décembre!F120)</f>
        <v>0</v>
      </c>
      <c r="Q116" s="321">
        <f>SUM(Janvier:Décembre!G120)</f>
        <v>0</v>
      </c>
      <c r="R116" s="325">
        <f>SUM(Janvier:Décembre!H120)</f>
        <v>0</v>
      </c>
      <c r="S116" s="322">
        <f>SUM(Janvier:Décembre!I120)</f>
        <v>0</v>
      </c>
      <c r="T116" s="326">
        <f>SUM(Janvier:Décembre!J120)</f>
        <v>0</v>
      </c>
      <c r="U116" s="326">
        <f>SUM(Janvier:Décembre!K120)</f>
        <v>0</v>
      </c>
      <c r="V116" s="326">
        <f>SUM(Janvier:Décembre!L120)</f>
        <v>0</v>
      </c>
      <c r="W116" s="326">
        <f>SUM(Janvier:Décembre!M120)</f>
        <v>0</v>
      </c>
      <c r="X116" s="323">
        <f ca="1">SUMPRODUCT(COUNTIF(INDIRECT(ListeFeuilles&amp;"!L"&amp;ROW()+4&amp;":AP"&amp;ROW()+4),X$2))</f>
        <v>0</v>
      </c>
      <c r="Y116" s="323">
        <f ca="1">SUMPRODUCT(COUNTIF(INDIRECT(ListeFeuilles&amp;"!L"&amp;ROW()+4&amp;":AP"&amp;ROW()+4),Y$2))</f>
        <v>0</v>
      </c>
      <c r="Z116" s="323">
        <f ca="1">SUMPRODUCT(COUNTIF(INDIRECT(ListeFeuilles&amp;"!L"&amp;ROW()+4&amp;":AP"&amp;ROW()+4),Z$2))</f>
        <v>0</v>
      </c>
      <c r="AA116" s="323">
        <f ca="1">SUMPRODUCT(COUNTIF(INDIRECT(ListeFeuilles&amp;"!L"&amp;ROW()+4&amp;":AP"&amp;ROW()+4),AA$2))</f>
        <v>0</v>
      </c>
      <c r="AB116" s="323">
        <f ca="1">SUMPRODUCT(COUNTIF(INDIRECT(ListeFeuilles&amp;"!L"&amp;ROW()+4&amp;":AP"&amp;ROW()+4),AB$2))</f>
        <v>0</v>
      </c>
    </row>
    <row r="117" spans="1:28">
      <c r="A117" s="1"/>
      <c r="B117" s="1"/>
      <c r="C117" s="1"/>
      <c r="D117" s="1"/>
      <c r="E117" s="1"/>
      <c r="F117" s="1"/>
      <c r="G117" s="68"/>
      <c r="H117" s="160"/>
      <c r="I117" s="160"/>
      <c r="J117" s="160"/>
      <c r="K117" s="160"/>
      <c r="L117" s="160"/>
      <c r="M117" s="320">
        <f>SUM(Janvier:Décembre!U121)</f>
        <v>0</v>
      </c>
      <c r="N117" s="324">
        <f>SUM(Janvier:Décembre!D121)</f>
        <v>0</v>
      </c>
      <c r="O117" s="321">
        <f>SUM(Janvier:Décembre!E121)</f>
        <v>0</v>
      </c>
      <c r="P117" s="321">
        <f>SUM(Janvier:Décembre!F121)</f>
        <v>0</v>
      </c>
      <c r="Q117" s="321">
        <f>SUM(Janvier:Décembre!G121)</f>
        <v>0</v>
      </c>
      <c r="R117" s="325">
        <f>SUM(Janvier:Décembre!H121)</f>
        <v>0</v>
      </c>
      <c r="S117" s="322">
        <f>SUM(Janvier:Décembre!I121)</f>
        <v>0</v>
      </c>
      <c r="T117" s="326">
        <f>SUM(Janvier:Décembre!J121)</f>
        <v>0</v>
      </c>
      <c r="U117" s="326">
        <f>SUM(Janvier:Décembre!K121)</f>
        <v>0</v>
      </c>
      <c r="V117" s="326">
        <f>SUM(Janvier:Décembre!L121)</f>
        <v>0</v>
      </c>
      <c r="W117" s="326">
        <f>SUM(Janvier:Décembre!M121)</f>
        <v>0</v>
      </c>
      <c r="X117" s="323">
        <f ca="1">SUMPRODUCT(COUNTIF(INDIRECT(ListeFeuilles&amp;"!L"&amp;ROW()+4&amp;":AP"&amp;ROW()+4),X$2))</f>
        <v>0</v>
      </c>
      <c r="Y117" s="323">
        <f ca="1">SUMPRODUCT(COUNTIF(INDIRECT(ListeFeuilles&amp;"!L"&amp;ROW()+4&amp;":AP"&amp;ROW()+4),Y$2))</f>
        <v>0</v>
      </c>
      <c r="Z117" s="323">
        <f ca="1">SUMPRODUCT(COUNTIF(INDIRECT(ListeFeuilles&amp;"!L"&amp;ROW()+4&amp;":AP"&amp;ROW()+4),Z$2))</f>
        <v>0</v>
      </c>
      <c r="AA117" s="323">
        <f ca="1">SUMPRODUCT(COUNTIF(INDIRECT(ListeFeuilles&amp;"!L"&amp;ROW()+4&amp;":AP"&amp;ROW()+4),AA$2))</f>
        <v>0</v>
      </c>
      <c r="AB117" s="323">
        <f ca="1">SUMPRODUCT(COUNTIF(INDIRECT(ListeFeuilles&amp;"!L"&amp;ROW()+4&amp;":AP"&amp;ROW()+4),AB$2))</f>
        <v>0</v>
      </c>
    </row>
    <row r="118" spans="1:28">
      <c r="A118" s="1"/>
      <c r="B118" s="1"/>
      <c r="C118" s="1"/>
      <c r="D118" s="1"/>
      <c r="E118" s="1"/>
      <c r="F118" s="1"/>
      <c r="G118" s="68"/>
      <c r="H118" s="160"/>
      <c r="I118" s="160"/>
      <c r="J118" s="160"/>
      <c r="K118" s="160"/>
      <c r="L118" s="160"/>
      <c r="M118" s="320">
        <f>SUM(Janvier:Décembre!U122)</f>
        <v>0</v>
      </c>
      <c r="N118" s="324">
        <f>SUM(Janvier:Décembre!D122)</f>
        <v>0</v>
      </c>
      <c r="O118" s="321">
        <f>SUM(Janvier:Décembre!E122)</f>
        <v>0</v>
      </c>
      <c r="P118" s="321">
        <f>SUM(Janvier:Décembre!F122)</f>
        <v>0</v>
      </c>
      <c r="Q118" s="321">
        <f>SUM(Janvier:Décembre!G122)</f>
        <v>0</v>
      </c>
      <c r="R118" s="325">
        <f>SUM(Janvier:Décembre!H122)</f>
        <v>0</v>
      </c>
      <c r="S118" s="322">
        <f>SUM(Janvier:Décembre!I122)</f>
        <v>0</v>
      </c>
      <c r="T118" s="326">
        <f>SUM(Janvier:Décembre!J122)</f>
        <v>0</v>
      </c>
      <c r="U118" s="326">
        <f>SUM(Janvier:Décembre!K122)</f>
        <v>0</v>
      </c>
      <c r="V118" s="326">
        <f>SUM(Janvier:Décembre!L122)</f>
        <v>0</v>
      </c>
      <c r="W118" s="326">
        <f>SUM(Janvier:Décembre!M122)</f>
        <v>0</v>
      </c>
      <c r="X118" s="323">
        <f ca="1">SUMPRODUCT(COUNTIF(INDIRECT(ListeFeuilles&amp;"!L"&amp;ROW()+4&amp;":AP"&amp;ROW()+4),X$2))</f>
        <v>0</v>
      </c>
      <c r="Y118" s="323">
        <f ca="1">SUMPRODUCT(COUNTIF(INDIRECT(ListeFeuilles&amp;"!L"&amp;ROW()+4&amp;":AP"&amp;ROW()+4),Y$2))</f>
        <v>0</v>
      </c>
      <c r="Z118" s="323">
        <f ca="1">SUMPRODUCT(COUNTIF(INDIRECT(ListeFeuilles&amp;"!L"&amp;ROW()+4&amp;":AP"&amp;ROW()+4),Z$2))</f>
        <v>0</v>
      </c>
      <c r="AA118" s="323">
        <f ca="1">SUMPRODUCT(COUNTIF(INDIRECT(ListeFeuilles&amp;"!L"&amp;ROW()+4&amp;":AP"&amp;ROW()+4),AA$2))</f>
        <v>0</v>
      </c>
      <c r="AB118" s="323">
        <f ca="1">SUMPRODUCT(COUNTIF(INDIRECT(ListeFeuilles&amp;"!L"&amp;ROW()+4&amp;":AP"&amp;ROW()+4),AB$2))</f>
        <v>0</v>
      </c>
    </row>
    <row r="119" spans="1:28">
      <c r="A119" s="1"/>
      <c r="B119" s="1"/>
      <c r="C119" s="1"/>
      <c r="D119" s="1"/>
      <c r="E119" s="1"/>
      <c r="F119" s="1"/>
      <c r="G119" s="68"/>
      <c r="H119" s="160"/>
      <c r="I119" s="160"/>
      <c r="J119" s="160"/>
      <c r="K119" s="160"/>
      <c r="L119" s="160"/>
      <c r="M119" s="320">
        <f>SUM(Janvier:Décembre!U123)</f>
        <v>0</v>
      </c>
      <c r="N119" s="324">
        <f>SUM(Janvier:Décembre!D123)</f>
        <v>0</v>
      </c>
      <c r="O119" s="321">
        <f>SUM(Janvier:Décembre!E123)</f>
        <v>0</v>
      </c>
      <c r="P119" s="321">
        <f>SUM(Janvier:Décembre!F123)</f>
        <v>0</v>
      </c>
      <c r="Q119" s="321">
        <f>SUM(Janvier:Décembre!G123)</f>
        <v>0</v>
      </c>
      <c r="R119" s="325">
        <f>SUM(Janvier:Décembre!H123)</f>
        <v>0</v>
      </c>
      <c r="S119" s="322">
        <f>SUM(Janvier:Décembre!I123)</f>
        <v>0</v>
      </c>
      <c r="T119" s="326">
        <f>SUM(Janvier:Décembre!J123)</f>
        <v>0</v>
      </c>
      <c r="U119" s="326">
        <f>SUM(Janvier:Décembre!K123)</f>
        <v>0</v>
      </c>
      <c r="V119" s="326">
        <f>SUM(Janvier:Décembre!L123)</f>
        <v>0</v>
      </c>
      <c r="W119" s="326">
        <f>SUM(Janvier:Décembre!M123)</f>
        <v>0</v>
      </c>
      <c r="X119" s="323">
        <f ca="1">SUMPRODUCT(COUNTIF(INDIRECT(ListeFeuilles&amp;"!L"&amp;ROW()+4&amp;":AP"&amp;ROW()+4),X$2))</f>
        <v>0</v>
      </c>
      <c r="Y119" s="323">
        <f ca="1">SUMPRODUCT(COUNTIF(INDIRECT(ListeFeuilles&amp;"!L"&amp;ROW()+4&amp;":AP"&amp;ROW()+4),Y$2))</f>
        <v>0</v>
      </c>
      <c r="Z119" s="323">
        <f ca="1">SUMPRODUCT(COUNTIF(INDIRECT(ListeFeuilles&amp;"!L"&amp;ROW()+4&amp;":AP"&amp;ROW()+4),Z$2))</f>
        <v>0</v>
      </c>
      <c r="AA119" s="323">
        <f ca="1">SUMPRODUCT(COUNTIF(INDIRECT(ListeFeuilles&amp;"!L"&amp;ROW()+4&amp;":AP"&amp;ROW()+4),AA$2))</f>
        <v>0</v>
      </c>
      <c r="AB119" s="323">
        <f ca="1">SUMPRODUCT(COUNTIF(INDIRECT(ListeFeuilles&amp;"!L"&amp;ROW()+4&amp;":AP"&amp;ROW()+4),AB$2))</f>
        <v>0</v>
      </c>
    </row>
    <row r="120" spans="1:28">
      <c r="A120" s="1"/>
      <c r="B120" s="1"/>
      <c r="C120" s="1"/>
      <c r="D120" s="1"/>
      <c r="E120" s="1"/>
      <c r="F120" s="1"/>
      <c r="G120" s="68"/>
      <c r="H120" s="160"/>
      <c r="I120" s="160"/>
      <c r="J120" s="160"/>
      <c r="K120" s="160"/>
      <c r="L120" s="160"/>
      <c r="M120" s="320">
        <f>SUM(Janvier:Décembre!U124)</f>
        <v>0</v>
      </c>
      <c r="N120" s="324">
        <f>SUM(Janvier:Décembre!D124)</f>
        <v>0</v>
      </c>
      <c r="O120" s="321">
        <f>SUM(Janvier:Décembre!E124)</f>
        <v>0</v>
      </c>
      <c r="P120" s="321">
        <f>SUM(Janvier:Décembre!F124)</f>
        <v>0</v>
      </c>
      <c r="Q120" s="321">
        <f>SUM(Janvier:Décembre!G124)</f>
        <v>0</v>
      </c>
      <c r="R120" s="325">
        <f>SUM(Janvier:Décembre!H124)</f>
        <v>0</v>
      </c>
      <c r="S120" s="322">
        <f>SUM(Janvier:Décembre!I124)</f>
        <v>0</v>
      </c>
      <c r="T120" s="326">
        <f>SUM(Janvier:Décembre!J124)</f>
        <v>0</v>
      </c>
      <c r="U120" s="326">
        <f>SUM(Janvier:Décembre!K124)</f>
        <v>0</v>
      </c>
      <c r="V120" s="326">
        <f>SUM(Janvier:Décembre!L124)</f>
        <v>0</v>
      </c>
      <c r="W120" s="326">
        <f>SUM(Janvier:Décembre!M124)</f>
        <v>0</v>
      </c>
      <c r="X120" s="323">
        <f ca="1">SUMPRODUCT(COUNTIF(INDIRECT(ListeFeuilles&amp;"!L"&amp;ROW()+4&amp;":AP"&amp;ROW()+4),X$2))</f>
        <v>0</v>
      </c>
      <c r="Y120" s="323">
        <f ca="1">SUMPRODUCT(COUNTIF(INDIRECT(ListeFeuilles&amp;"!L"&amp;ROW()+4&amp;":AP"&amp;ROW()+4),Y$2))</f>
        <v>0</v>
      </c>
      <c r="Z120" s="323">
        <f ca="1">SUMPRODUCT(COUNTIF(INDIRECT(ListeFeuilles&amp;"!L"&amp;ROW()+4&amp;":AP"&amp;ROW()+4),Z$2))</f>
        <v>0</v>
      </c>
      <c r="AA120" s="323">
        <f ca="1">SUMPRODUCT(COUNTIF(INDIRECT(ListeFeuilles&amp;"!L"&amp;ROW()+4&amp;":AP"&amp;ROW()+4),AA$2))</f>
        <v>0</v>
      </c>
      <c r="AB120" s="323">
        <f ca="1">SUMPRODUCT(COUNTIF(INDIRECT(ListeFeuilles&amp;"!L"&amp;ROW()+4&amp;":AP"&amp;ROW()+4),AB$2))</f>
        <v>0</v>
      </c>
    </row>
    <row r="121" spans="1:28">
      <c r="A121" s="1"/>
      <c r="B121" s="1"/>
      <c r="C121" s="1"/>
      <c r="D121" s="1"/>
      <c r="E121" s="1"/>
      <c r="F121" s="1"/>
      <c r="G121" s="68"/>
      <c r="H121" s="160"/>
      <c r="I121" s="160"/>
      <c r="J121" s="160"/>
      <c r="K121" s="160"/>
      <c r="L121" s="160"/>
      <c r="M121" s="320">
        <f>SUM(Janvier:Décembre!U125)</f>
        <v>0</v>
      </c>
      <c r="N121" s="324">
        <f>SUM(Janvier:Décembre!D125)</f>
        <v>0</v>
      </c>
      <c r="O121" s="321">
        <f>SUM(Janvier:Décembre!E125)</f>
        <v>0</v>
      </c>
      <c r="P121" s="321">
        <f>SUM(Janvier:Décembre!F125)</f>
        <v>0</v>
      </c>
      <c r="Q121" s="321">
        <f>SUM(Janvier:Décembre!G125)</f>
        <v>0</v>
      </c>
      <c r="R121" s="325">
        <f>SUM(Janvier:Décembre!H125)</f>
        <v>0</v>
      </c>
      <c r="S121" s="322">
        <f>SUM(Janvier:Décembre!I125)</f>
        <v>0</v>
      </c>
      <c r="T121" s="326">
        <f>SUM(Janvier:Décembre!J125)</f>
        <v>0</v>
      </c>
      <c r="U121" s="326">
        <f>SUM(Janvier:Décembre!K125)</f>
        <v>0</v>
      </c>
      <c r="V121" s="326">
        <f>SUM(Janvier:Décembre!L125)</f>
        <v>0</v>
      </c>
      <c r="W121" s="326">
        <f>SUM(Janvier:Décembre!M125)</f>
        <v>0</v>
      </c>
      <c r="X121" s="323">
        <f ca="1">SUMPRODUCT(COUNTIF(INDIRECT(ListeFeuilles&amp;"!L"&amp;ROW()+4&amp;":AP"&amp;ROW()+4),X$2))</f>
        <v>0</v>
      </c>
      <c r="Y121" s="323">
        <f ca="1">SUMPRODUCT(COUNTIF(INDIRECT(ListeFeuilles&amp;"!L"&amp;ROW()+4&amp;":AP"&amp;ROW()+4),Y$2))</f>
        <v>0</v>
      </c>
      <c r="Z121" s="323">
        <f ca="1">SUMPRODUCT(COUNTIF(INDIRECT(ListeFeuilles&amp;"!L"&amp;ROW()+4&amp;":AP"&amp;ROW()+4),Z$2))</f>
        <v>0</v>
      </c>
      <c r="AA121" s="323">
        <f ca="1">SUMPRODUCT(COUNTIF(INDIRECT(ListeFeuilles&amp;"!L"&amp;ROW()+4&amp;":AP"&amp;ROW()+4),AA$2))</f>
        <v>0</v>
      </c>
      <c r="AB121" s="323">
        <f ca="1">SUMPRODUCT(COUNTIF(INDIRECT(ListeFeuilles&amp;"!L"&amp;ROW()+4&amp;":AP"&amp;ROW()+4),AB$2))</f>
        <v>0</v>
      </c>
    </row>
    <row r="122" spans="1:28">
      <c r="A122" s="1"/>
      <c r="B122" s="1"/>
      <c r="C122" s="1"/>
      <c r="D122" s="1"/>
      <c r="E122" s="1"/>
      <c r="F122" s="1"/>
      <c r="G122" s="68"/>
      <c r="H122" s="160"/>
      <c r="I122" s="160"/>
      <c r="J122" s="160"/>
      <c r="K122" s="160"/>
      <c r="L122" s="160"/>
      <c r="M122" s="320">
        <f>SUM(Janvier:Décembre!U126)</f>
        <v>0</v>
      </c>
      <c r="N122" s="324">
        <f>SUM(Janvier:Décembre!D126)</f>
        <v>0</v>
      </c>
      <c r="O122" s="321">
        <f>SUM(Janvier:Décembre!E126)</f>
        <v>0</v>
      </c>
      <c r="P122" s="321">
        <f>SUM(Janvier:Décembre!F126)</f>
        <v>0</v>
      </c>
      <c r="Q122" s="321">
        <f>SUM(Janvier:Décembre!G126)</f>
        <v>0</v>
      </c>
      <c r="R122" s="325">
        <f>SUM(Janvier:Décembre!H126)</f>
        <v>0</v>
      </c>
      <c r="S122" s="322">
        <f>SUM(Janvier:Décembre!I126)</f>
        <v>0</v>
      </c>
      <c r="T122" s="326">
        <f>SUM(Janvier:Décembre!J126)</f>
        <v>0</v>
      </c>
      <c r="U122" s="326">
        <f>SUM(Janvier:Décembre!K126)</f>
        <v>0</v>
      </c>
      <c r="V122" s="326">
        <f>SUM(Janvier:Décembre!L126)</f>
        <v>0</v>
      </c>
      <c r="W122" s="326">
        <f>SUM(Janvier:Décembre!M126)</f>
        <v>0</v>
      </c>
      <c r="X122" s="323">
        <f ca="1">SUMPRODUCT(COUNTIF(INDIRECT(ListeFeuilles&amp;"!L"&amp;ROW()+4&amp;":AP"&amp;ROW()+4),X$2))</f>
        <v>0</v>
      </c>
      <c r="Y122" s="323">
        <f ca="1">SUMPRODUCT(COUNTIF(INDIRECT(ListeFeuilles&amp;"!L"&amp;ROW()+4&amp;":AP"&amp;ROW()+4),Y$2))</f>
        <v>0</v>
      </c>
      <c r="Z122" s="323">
        <f ca="1">SUMPRODUCT(COUNTIF(INDIRECT(ListeFeuilles&amp;"!L"&amp;ROW()+4&amp;":AP"&amp;ROW()+4),Z$2))</f>
        <v>0</v>
      </c>
      <c r="AA122" s="323">
        <f ca="1">SUMPRODUCT(COUNTIF(INDIRECT(ListeFeuilles&amp;"!L"&amp;ROW()+4&amp;":AP"&amp;ROW()+4),AA$2))</f>
        <v>0</v>
      </c>
      <c r="AB122" s="323">
        <f ca="1">SUMPRODUCT(COUNTIF(INDIRECT(ListeFeuilles&amp;"!L"&amp;ROW()+4&amp;":AP"&amp;ROW()+4),AB$2))</f>
        <v>0</v>
      </c>
    </row>
    <row r="123" spans="1:28">
      <c r="A123" s="1"/>
      <c r="B123" s="1"/>
      <c r="C123" s="1"/>
      <c r="D123" s="1"/>
      <c r="E123" s="1"/>
      <c r="F123" s="1"/>
      <c r="G123" s="68"/>
      <c r="H123" s="160"/>
      <c r="I123" s="160"/>
      <c r="J123" s="160"/>
      <c r="K123" s="160"/>
      <c r="L123" s="160"/>
      <c r="M123" s="320">
        <f>SUM(Janvier:Décembre!U127)</f>
        <v>0</v>
      </c>
      <c r="N123" s="324">
        <f>SUM(Janvier:Décembre!D127)</f>
        <v>0</v>
      </c>
      <c r="O123" s="321">
        <f>SUM(Janvier:Décembre!E127)</f>
        <v>0</v>
      </c>
      <c r="P123" s="321">
        <f>SUM(Janvier:Décembre!F127)</f>
        <v>0</v>
      </c>
      <c r="Q123" s="321">
        <f>SUM(Janvier:Décembre!G127)</f>
        <v>0</v>
      </c>
      <c r="R123" s="325">
        <f>SUM(Janvier:Décembre!H127)</f>
        <v>0</v>
      </c>
      <c r="S123" s="322">
        <f>SUM(Janvier:Décembre!I127)</f>
        <v>0</v>
      </c>
      <c r="T123" s="326">
        <f>SUM(Janvier:Décembre!J127)</f>
        <v>0</v>
      </c>
      <c r="U123" s="326">
        <f>SUM(Janvier:Décembre!K127)</f>
        <v>0</v>
      </c>
      <c r="V123" s="326">
        <f>SUM(Janvier:Décembre!L127)</f>
        <v>0</v>
      </c>
      <c r="W123" s="326">
        <f>SUM(Janvier:Décembre!M127)</f>
        <v>0</v>
      </c>
      <c r="X123" s="323">
        <f ca="1">SUMPRODUCT(COUNTIF(INDIRECT(ListeFeuilles&amp;"!L"&amp;ROW()+4&amp;":AP"&amp;ROW()+4),X$2))</f>
        <v>0</v>
      </c>
      <c r="Y123" s="323">
        <f ca="1">SUMPRODUCT(COUNTIF(INDIRECT(ListeFeuilles&amp;"!L"&amp;ROW()+4&amp;":AP"&amp;ROW()+4),Y$2))</f>
        <v>0</v>
      </c>
      <c r="Z123" s="323">
        <f ca="1">SUMPRODUCT(COUNTIF(INDIRECT(ListeFeuilles&amp;"!L"&amp;ROW()+4&amp;":AP"&amp;ROW()+4),Z$2))</f>
        <v>0</v>
      </c>
      <c r="AA123" s="323">
        <f ca="1">SUMPRODUCT(COUNTIF(INDIRECT(ListeFeuilles&amp;"!L"&amp;ROW()+4&amp;":AP"&amp;ROW()+4),AA$2))</f>
        <v>0</v>
      </c>
      <c r="AB123" s="323">
        <f ca="1">SUMPRODUCT(COUNTIF(INDIRECT(ListeFeuilles&amp;"!L"&amp;ROW()+4&amp;":AP"&amp;ROW()+4),AB$2))</f>
        <v>0</v>
      </c>
    </row>
    <row r="124" spans="1:28">
      <c r="A124" s="1"/>
      <c r="B124" s="1"/>
      <c r="C124" s="1"/>
      <c r="D124" s="1"/>
      <c r="E124" s="1"/>
      <c r="F124" s="1"/>
      <c r="G124" s="68"/>
      <c r="H124" s="160"/>
      <c r="I124" s="160"/>
      <c r="J124" s="160"/>
      <c r="K124" s="160"/>
      <c r="L124" s="160"/>
      <c r="M124" s="320">
        <f>SUM(Janvier:Décembre!U128)</f>
        <v>0</v>
      </c>
      <c r="N124" s="324">
        <f>SUM(Janvier:Décembre!D128)</f>
        <v>0</v>
      </c>
      <c r="O124" s="321">
        <f>SUM(Janvier:Décembre!E128)</f>
        <v>0</v>
      </c>
      <c r="P124" s="321">
        <f>SUM(Janvier:Décembre!F128)</f>
        <v>0</v>
      </c>
      <c r="Q124" s="321">
        <f>SUM(Janvier:Décembre!G128)</f>
        <v>0</v>
      </c>
      <c r="R124" s="325">
        <f>SUM(Janvier:Décembre!H128)</f>
        <v>0</v>
      </c>
      <c r="S124" s="322">
        <f>SUM(Janvier:Décembre!I128)</f>
        <v>0</v>
      </c>
      <c r="T124" s="326">
        <f>SUM(Janvier:Décembre!J128)</f>
        <v>0</v>
      </c>
      <c r="U124" s="326">
        <f>SUM(Janvier:Décembre!K128)</f>
        <v>0</v>
      </c>
      <c r="V124" s="326">
        <f>SUM(Janvier:Décembre!L128)</f>
        <v>0</v>
      </c>
      <c r="W124" s="326">
        <f>SUM(Janvier:Décembre!M128)</f>
        <v>0</v>
      </c>
      <c r="X124" s="323">
        <f ca="1">SUMPRODUCT(COUNTIF(INDIRECT(ListeFeuilles&amp;"!L"&amp;ROW()+4&amp;":AP"&amp;ROW()+4),X$2))</f>
        <v>0</v>
      </c>
      <c r="Y124" s="323">
        <f ca="1">SUMPRODUCT(COUNTIF(INDIRECT(ListeFeuilles&amp;"!L"&amp;ROW()+4&amp;":AP"&amp;ROW()+4),Y$2))</f>
        <v>0</v>
      </c>
      <c r="Z124" s="323">
        <f ca="1">SUMPRODUCT(COUNTIF(INDIRECT(ListeFeuilles&amp;"!L"&amp;ROW()+4&amp;":AP"&amp;ROW()+4),Z$2))</f>
        <v>0</v>
      </c>
      <c r="AA124" s="323">
        <f ca="1">SUMPRODUCT(COUNTIF(INDIRECT(ListeFeuilles&amp;"!L"&amp;ROW()+4&amp;":AP"&amp;ROW()+4),AA$2))</f>
        <v>0</v>
      </c>
      <c r="AB124" s="323">
        <f ca="1">SUMPRODUCT(COUNTIF(INDIRECT(ListeFeuilles&amp;"!L"&amp;ROW()+4&amp;":AP"&amp;ROW()+4),AB$2))</f>
        <v>0</v>
      </c>
    </row>
    <row r="125" spans="1:28">
      <c r="A125" s="1"/>
      <c r="B125" s="1"/>
      <c r="C125" s="1"/>
      <c r="D125" s="1"/>
      <c r="E125" s="1"/>
      <c r="F125" s="1"/>
      <c r="G125" s="68"/>
      <c r="H125" s="160"/>
      <c r="I125" s="160"/>
      <c r="J125" s="160"/>
      <c r="K125" s="160"/>
      <c r="L125" s="160"/>
      <c r="M125" s="320">
        <f>SUM(Janvier:Décembre!U129)</f>
        <v>0</v>
      </c>
      <c r="N125" s="324">
        <f>SUM(Janvier:Décembre!D129)</f>
        <v>0</v>
      </c>
      <c r="O125" s="321">
        <f>SUM(Janvier:Décembre!E129)</f>
        <v>0</v>
      </c>
      <c r="P125" s="321">
        <f>SUM(Janvier:Décembre!F129)</f>
        <v>0</v>
      </c>
      <c r="Q125" s="321">
        <f>SUM(Janvier:Décembre!G129)</f>
        <v>0</v>
      </c>
      <c r="R125" s="325">
        <f>SUM(Janvier:Décembre!H129)</f>
        <v>0</v>
      </c>
      <c r="S125" s="322">
        <f>SUM(Janvier:Décembre!I129)</f>
        <v>0</v>
      </c>
      <c r="T125" s="326">
        <f>SUM(Janvier:Décembre!J129)</f>
        <v>0</v>
      </c>
      <c r="U125" s="326">
        <f>SUM(Janvier:Décembre!K129)</f>
        <v>0</v>
      </c>
      <c r="V125" s="326">
        <f>SUM(Janvier:Décembre!L129)</f>
        <v>0</v>
      </c>
      <c r="W125" s="326">
        <f>SUM(Janvier:Décembre!M129)</f>
        <v>0</v>
      </c>
      <c r="X125" s="323">
        <f ca="1">SUMPRODUCT(COUNTIF(INDIRECT(ListeFeuilles&amp;"!L"&amp;ROW()+4&amp;":AP"&amp;ROW()+4),X$2))</f>
        <v>0</v>
      </c>
      <c r="Y125" s="323">
        <f ca="1">SUMPRODUCT(COUNTIF(INDIRECT(ListeFeuilles&amp;"!L"&amp;ROW()+4&amp;":AP"&amp;ROW()+4),Y$2))</f>
        <v>0</v>
      </c>
      <c r="Z125" s="323">
        <f ca="1">SUMPRODUCT(COUNTIF(INDIRECT(ListeFeuilles&amp;"!L"&amp;ROW()+4&amp;":AP"&amp;ROW()+4),Z$2))</f>
        <v>0</v>
      </c>
      <c r="AA125" s="323">
        <f ca="1">SUMPRODUCT(COUNTIF(INDIRECT(ListeFeuilles&amp;"!L"&amp;ROW()+4&amp;":AP"&amp;ROW()+4),AA$2))</f>
        <v>0</v>
      </c>
      <c r="AB125" s="323">
        <f ca="1">SUMPRODUCT(COUNTIF(INDIRECT(ListeFeuilles&amp;"!L"&amp;ROW()+4&amp;":AP"&amp;ROW()+4),AB$2))</f>
        <v>0</v>
      </c>
    </row>
    <row r="126" spans="1:28">
      <c r="A126" s="1"/>
      <c r="B126" s="1"/>
      <c r="C126" s="1"/>
      <c r="D126" s="1"/>
      <c r="E126" s="1"/>
      <c r="F126" s="1"/>
      <c r="G126" s="68"/>
      <c r="H126" s="160"/>
      <c r="I126" s="160"/>
      <c r="J126" s="160"/>
      <c r="K126" s="160"/>
      <c r="L126" s="160"/>
      <c r="M126" s="320">
        <f>SUM(Janvier:Décembre!U130)</f>
        <v>0</v>
      </c>
      <c r="N126" s="324">
        <f>SUM(Janvier:Décembre!D130)</f>
        <v>0</v>
      </c>
      <c r="O126" s="321">
        <f>SUM(Janvier:Décembre!E130)</f>
        <v>0</v>
      </c>
      <c r="P126" s="321">
        <f>SUM(Janvier:Décembre!F130)</f>
        <v>0</v>
      </c>
      <c r="Q126" s="321">
        <f>SUM(Janvier:Décembre!G130)</f>
        <v>0</v>
      </c>
      <c r="R126" s="325">
        <f>SUM(Janvier:Décembre!H130)</f>
        <v>0</v>
      </c>
      <c r="S126" s="322">
        <f>SUM(Janvier:Décembre!I130)</f>
        <v>0</v>
      </c>
      <c r="T126" s="326">
        <f>SUM(Janvier:Décembre!J130)</f>
        <v>0</v>
      </c>
      <c r="U126" s="326">
        <f>SUM(Janvier:Décembre!K130)</f>
        <v>0</v>
      </c>
      <c r="V126" s="326">
        <f>SUM(Janvier:Décembre!L130)</f>
        <v>0</v>
      </c>
      <c r="W126" s="326">
        <f>SUM(Janvier:Décembre!M130)</f>
        <v>0</v>
      </c>
      <c r="X126" s="323">
        <f ca="1">SUMPRODUCT(COUNTIF(INDIRECT(ListeFeuilles&amp;"!L"&amp;ROW()+4&amp;":AP"&amp;ROW()+4),X$2))</f>
        <v>0</v>
      </c>
      <c r="Y126" s="323">
        <f ca="1">SUMPRODUCT(COUNTIF(INDIRECT(ListeFeuilles&amp;"!L"&amp;ROW()+4&amp;":AP"&amp;ROW()+4),Y$2))</f>
        <v>0</v>
      </c>
      <c r="Z126" s="323">
        <f ca="1">SUMPRODUCT(COUNTIF(INDIRECT(ListeFeuilles&amp;"!L"&amp;ROW()+4&amp;":AP"&amp;ROW()+4),Z$2))</f>
        <v>0</v>
      </c>
      <c r="AA126" s="323">
        <f ca="1">SUMPRODUCT(COUNTIF(INDIRECT(ListeFeuilles&amp;"!L"&amp;ROW()+4&amp;":AP"&amp;ROW()+4),AA$2))</f>
        <v>0</v>
      </c>
      <c r="AB126" s="323">
        <f ca="1">SUMPRODUCT(COUNTIF(INDIRECT(ListeFeuilles&amp;"!L"&amp;ROW()+4&amp;":AP"&amp;ROW()+4),AB$2))</f>
        <v>0</v>
      </c>
    </row>
    <row r="127" spans="1:28">
      <c r="A127" s="1"/>
      <c r="B127" s="1"/>
      <c r="C127" s="1"/>
      <c r="D127" s="1"/>
      <c r="E127" s="1"/>
      <c r="F127" s="1"/>
      <c r="G127" s="68"/>
      <c r="H127" s="160"/>
      <c r="I127" s="160"/>
      <c r="J127" s="160"/>
      <c r="K127" s="160"/>
      <c r="L127" s="160"/>
      <c r="M127" s="320">
        <f>SUM(Janvier:Décembre!U131)</f>
        <v>0</v>
      </c>
      <c r="N127" s="324">
        <f>SUM(Janvier:Décembre!D131)</f>
        <v>0</v>
      </c>
      <c r="O127" s="321">
        <f>SUM(Janvier:Décembre!E131)</f>
        <v>0</v>
      </c>
      <c r="P127" s="321">
        <f>SUM(Janvier:Décembre!F131)</f>
        <v>0</v>
      </c>
      <c r="Q127" s="321">
        <f>SUM(Janvier:Décembre!G131)</f>
        <v>0</v>
      </c>
      <c r="R127" s="325">
        <f>SUM(Janvier:Décembre!H131)</f>
        <v>0</v>
      </c>
      <c r="S127" s="322">
        <f>SUM(Janvier:Décembre!I131)</f>
        <v>0</v>
      </c>
      <c r="T127" s="326">
        <f>SUM(Janvier:Décembre!J131)</f>
        <v>0</v>
      </c>
      <c r="U127" s="326">
        <f>SUM(Janvier:Décembre!K131)</f>
        <v>0</v>
      </c>
      <c r="V127" s="326">
        <f>SUM(Janvier:Décembre!L131)</f>
        <v>0</v>
      </c>
      <c r="W127" s="326">
        <f>SUM(Janvier:Décembre!M131)</f>
        <v>0</v>
      </c>
      <c r="X127" s="323">
        <f ca="1">SUMPRODUCT(COUNTIF(INDIRECT(ListeFeuilles&amp;"!L"&amp;ROW()+4&amp;":AP"&amp;ROW()+4),X$2))</f>
        <v>0</v>
      </c>
      <c r="Y127" s="323">
        <f ca="1">SUMPRODUCT(COUNTIF(INDIRECT(ListeFeuilles&amp;"!L"&amp;ROW()+4&amp;":AP"&amp;ROW()+4),Y$2))</f>
        <v>0</v>
      </c>
      <c r="Z127" s="323">
        <f ca="1">SUMPRODUCT(COUNTIF(INDIRECT(ListeFeuilles&amp;"!L"&amp;ROW()+4&amp;":AP"&amp;ROW()+4),Z$2))</f>
        <v>0</v>
      </c>
      <c r="AA127" s="323">
        <f ca="1">SUMPRODUCT(COUNTIF(INDIRECT(ListeFeuilles&amp;"!L"&amp;ROW()+4&amp;":AP"&amp;ROW()+4),AA$2))</f>
        <v>0</v>
      </c>
      <c r="AB127" s="323">
        <f ca="1">SUMPRODUCT(COUNTIF(INDIRECT(ListeFeuilles&amp;"!L"&amp;ROW()+4&amp;":AP"&amp;ROW()+4),AB$2))</f>
        <v>0</v>
      </c>
    </row>
    <row r="128" spans="1:28">
      <c r="A128" s="1"/>
      <c r="B128" s="1"/>
      <c r="C128" s="1"/>
      <c r="D128" s="1"/>
      <c r="E128" s="1"/>
      <c r="F128" s="1"/>
      <c r="G128" s="68"/>
      <c r="H128" s="160"/>
      <c r="I128" s="160"/>
      <c r="J128" s="160"/>
      <c r="K128" s="160"/>
      <c r="L128" s="160"/>
      <c r="M128" s="320">
        <f>SUM(Janvier:Décembre!U132)</f>
        <v>0</v>
      </c>
      <c r="N128" s="324">
        <f>SUM(Janvier:Décembre!D132)</f>
        <v>0</v>
      </c>
      <c r="O128" s="321">
        <f>SUM(Janvier:Décembre!E132)</f>
        <v>0</v>
      </c>
      <c r="P128" s="321">
        <f>SUM(Janvier:Décembre!F132)</f>
        <v>0</v>
      </c>
      <c r="Q128" s="321">
        <f>SUM(Janvier:Décembre!G132)</f>
        <v>0</v>
      </c>
      <c r="R128" s="325">
        <f>SUM(Janvier:Décembre!H132)</f>
        <v>0</v>
      </c>
      <c r="S128" s="322">
        <f>SUM(Janvier:Décembre!I132)</f>
        <v>0</v>
      </c>
      <c r="T128" s="326">
        <f>SUM(Janvier:Décembre!J132)</f>
        <v>0</v>
      </c>
      <c r="U128" s="326">
        <f>SUM(Janvier:Décembre!K132)</f>
        <v>0</v>
      </c>
      <c r="V128" s="326">
        <f>SUM(Janvier:Décembre!L132)</f>
        <v>0</v>
      </c>
      <c r="W128" s="326">
        <f>SUM(Janvier:Décembre!M132)</f>
        <v>0</v>
      </c>
      <c r="X128" s="323">
        <f ca="1">SUMPRODUCT(COUNTIF(INDIRECT(ListeFeuilles&amp;"!L"&amp;ROW()+4&amp;":AP"&amp;ROW()+4),X$2))</f>
        <v>0</v>
      </c>
      <c r="Y128" s="323">
        <f ca="1">SUMPRODUCT(COUNTIF(INDIRECT(ListeFeuilles&amp;"!L"&amp;ROW()+4&amp;":AP"&amp;ROW()+4),Y$2))</f>
        <v>0</v>
      </c>
      <c r="Z128" s="323">
        <f ca="1">SUMPRODUCT(COUNTIF(INDIRECT(ListeFeuilles&amp;"!L"&amp;ROW()+4&amp;":AP"&amp;ROW()+4),Z$2))</f>
        <v>0</v>
      </c>
      <c r="AA128" s="323">
        <f ca="1">SUMPRODUCT(COUNTIF(INDIRECT(ListeFeuilles&amp;"!L"&amp;ROW()+4&amp;":AP"&amp;ROW()+4),AA$2))</f>
        <v>0</v>
      </c>
      <c r="AB128" s="323">
        <f ca="1">SUMPRODUCT(COUNTIF(INDIRECT(ListeFeuilles&amp;"!L"&amp;ROW()+4&amp;":AP"&amp;ROW()+4),AB$2))</f>
        <v>0</v>
      </c>
    </row>
    <row r="129" spans="1:28">
      <c r="A129" s="1"/>
      <c r="B129" s="1"/>
      <c r="C129" s="1"/>
      <c r="D129" s="1"/>
      <c r="E129" s="1"/>
      <c r="F129" s="1"/>
      <c r="G129" s="68"/>
      <c r="H129" s="160"/>
      <c r="I129" s="160"/>
      <c r="J129" s="160"/>
      <c r="K129" s="160"/>
      <c r="L129" s="160"/>
      <c r="M129" s="320">
        <f>SUM(Janvier:Décembre!U133)</f>
        <v>0</v>
      </c>
      <c r="N129" s="324">
        <f>SUM(Janvier:Décembre!D133)</f>
        <v>0</v>
      </c>
      <c r="O129" s="321">
        <f>SUM(Janvier:Décembre!E133)</f>
        <v>0</v>
      </c>
      <c r="P129" s="321">
        <f>SUM(Janvier:Décembre!F133)</f>
        <v>0</v>
      </c>
      <c r="Q129" s="321">
        <f>SUM(Janvier:Décembre!G133)</f>
        <v>0</v>
      </c>
      <c r="R129" s="325">
        <f>SUM(Janvier:Décembre!H133)</f>
        <v>0</v>
      </c>
      <c r="S129" s="322">
        <f>SUM(Janvier:Décembre!I133)</f>
        <v>0</v>
      </c>
      <c r="T129" s="326">
        <f>SUM(Janvier:Décembre!J133)</f>
        <v>0</v>
      </c>
      <c r="U129" s="326">
        <f>SUM(Janvier:Décembre!K133)</f>
        <v>0</v>
      </c>
      <c r="V129" s="326">
        <f>SUM(Janvier:Décembre!L133)</f>
        <v>0</v>
      </c>
      <c r="W129" s="326">
        <f>SUM(Janvier:Décembre!M133)</f>
        <v>0</v>
      </c>
      <c r="X129" s="323">
        <f ca="1">SUMPRODUCT(COUNTIF(INDIRECT(ListeFeuilles&amp;"!L"&amp;ROW()+4&amp;":AP"&amp;ROW()+4),X$2))</f>
        <v>0</v>
      </c>
      <c r="Y129" s="323">
        <f ca="1">SUMPRODUCT(COUNTIF(INDIRECT(ListeFeuilles&amp;"!L"&amp;ROW()+4&amp;":AP"&amp;ROW()+4),Y$2))</f>
        <v>0</v>
      </c>
      <c r="Z129" s="323">
        <f ca="1">SUMPRODUCT(COUNTIF(INDIRECT(ListeFeuilles&amp;"!L"&amp;ROW()+4&amp;":AP"&amp;ROW()+4),Z$2))</f>
        <v>0</v>
      </c>
      <c r="AA129" s="323">
        <f ca="1">SUMPRODUCT(COUNTIF(INDIRECT(ListeFeuilles&amp;"!L"&amp;ROW()+4&amp;":AP"&amp;ROW()+4),AA$2))</f>
        <v>0</v>
      </c>
      <c r="AB129" s="323">
        <f ca="1">SUMPRODUCT(COUNTIF(INDIRECT(ListeFeuilles&amp;"!L"&amp;ROW()+4&amp;":AP"&amp;ROW()+4),AB$2))</f>
        <v>0</v>
      </c>
    </row>
    <row r="130" spans="1:28">
      <c r="A130" s="1"/>
      <c r="B130" s="1"/>
      <c r="C130" s="1"/>
      <c r="D130" s="1"/>
      <c r="E130" s="1"/>
      <c r="F130" s="1"/>
      <c r="G130" s="68"/>
      <c r="H130" s="160"/>
      <c r="I130" s="160"/>
      <c r="J130" s="160"/>
      <c r="K130" s="160"/>
      <c r="L130" s="160"/>
      <c r="M130" s="320">
        <f>SUM(Janvier:Décembre!U134)</f>
        <v>0</v>
      </c>
      <c r="N130" s="324">
        <f>SUM(Janvier:Décembre!D134)</f>
        <v>0</v>
      </c>
      <c r="O130" s="321">
        <f>SUM(Janvier:Décembre!E134)</f>
        <v>0</v>
      </c>
      <c r="P130" s="321">
        <f>SUM(Janvier:Décembre!F134)</f>
        <v>0</v>
      </c>
      <c r="Q130" s="321">
        <f>SUM(Janvier:Décembre!G134)</f>
        <v>0</v>
      </c>
      <c r="R130" s="325">
        <f>SUM(Janvier:Décembre!H134)</f>
        <v>0</v>
      </c>
      <c r="S130" s="322">
        <f>SUM(Janvier:Décembre!I134)</f>
        <v>0</v>
      </c>
      <c r="T130" s="326">
        <f>SUM(Janvier:Décembre!J134)</f>
        <v>0</v>
      </c>
      <c r="U130" s="326">
        <f>SUM(Janvier:Décembre!K134)</f>
        <v>0</v>
      </c>
      <c r="V130" s="326">
        <f>SUM(Janvier:Décembre!L134)</f>
        <v>0</v>
      </c>
      <c r="W130" s="326">
        <f>SUM(Janvier:Décembre!M134)</f>
        <v>0</v>
      </c>
      <c r="X130" s="323">
        <f ca="1">SUMPRODUCT(COUNTIF(INDIRECT(ListeFeuilles&amp;"!L"&amp;ROW()+4&amp;":AP"&amp;ROW()+4),X$2))</f>
        <v>0</v>
      </c>
      <c r="Y130" s="323">
        <f ca="1">SUMPRODUCT(COUNTIF(INDIRECT(ListeFeuilles&amp;"!L"&amp;ROW()+4&amp;":AP"&amp;ROW()+4),Y$2))</f>
        <v>0</v>
      </c>
      <c r="Z130" s="323">
        <f ca="1">SUMPRODUCT(COUNTIF(INDIRECT(ListeFeuilles&amp;"!L"&amp;ROW()+4&amp;":AP"&amp;ROW()+4),Z$2))</f>
        <v>0</v>
      </c>
      <c r="AA130" s="323">
        <f ca="1">SUMPRODUCT(COUNTIF(INDIRECT(ListeFeuilles&amp;"!L"&amp;ROW()+4&amp;":AP"&amp;ROW()+4),AA$2))</f>
        <v>0</v>
      </c>
      <c r="AB130" s="323">
        <f ca="1">SUMPRODUCT(COUNTIF(INDIRECT(ListeFeuilles&amp;"!L"&amp;ROW()+4&amp;":AP"&amp;ROW()+4),AB$2))</f>
        <v>0</v>
      </c>
    </row>
    <row r="131" spans="1:28">
      <c r="A131" s="1"/>
      <c r="B131" s="1"/>
      <c r="C131" s="1"/>
      <c r="D131" s="1"/>
      <c r="E131" s="1"/>
      <c r="F131" s="1"/>
      <c r="G131" s="68"/>
      <c r="H131" s="160"/>
      <c r="I131" s="160"/>
      <c r="J131" s="160"/>
      <c r="K131" s="160"/>
      <c r="L131" s="160"/>
      <c r="M131" s="320">
        <f>SUM(Janvier:Décembre!U135)</f>
        <v>0</v>
      </c>
      <c r="N131" s="324">
        <f>SUM(Janvier:Décembre!D135)</f>
        <v>0</v>
      </c>
      <c r="O131" s="321">
        <f>SUM(Janvier:Décembre!E135)</f>
        <v>0</v>
      </c>
      <c r="P131" s="321">
        <f>SUM(Janvier:Décembre!F135)</f>
        <v>0</v>
      </c>
      <c r="Q131" s="321">
        <f>SUM(Janvier:Décembre!G135)</f>
        <v>0</v>
      </c>
      <c r="R131" s="325">
        <f>SUM(Janvier:Décembre!H135)</f>
        <v>0</v>
      </c>
      <c r="S131" s="322">
        <f>SUM(Janvier:Décembre!I135)</f>
        <v>0</v>
      </c>
      <c r="T131" s="326">
        <f>SUM(Janvier:Décembre!J135)</f>
        <v>0</v>
      </c>
      <c r="U131" s="326">
        <f>SUM(Janvier:Décembre!K135)</f>
        <v>0</v>
      </c>
      <c r="V131" s="326">
        <f>SUM(Janvier:Décembre!L135)</f>
        <v>0</v>
      </c>
      <c r="W131" s="326">
        <f>SUM(Janvier:Décembre!M135)</f>
        <v>0</v>
      </c>
      <c r="X131" s="323">
        <f ca="1">SUMPRODUCT(COUNTIF(INDIRECT(ListeFeuilles&amp;"!L"&amp;ROW()+4&amp;":AP"&amp;ROW()+4),X$2))</f>
        <v>0</v>
      </c>
      <c r="Y131" s="323">
        <f ca="1">SUMPRODUCT(COUNTIF(INDIRECT(ListeFeuilles&amp;"!L"&amp;ROW()+4&amp;":AP"&amp;ROW()+4),Y$2))</f>
        <v>0</v>
      </c>
      <c r="Z131" s="323">
        <f ca="1">SUMPRODUCT(COUNTIF(INDIRECT(ListeFeuilles&amp;"!L"&amp;ROW()+4&amp;":AP"&amp;ROW()+4),Z$2))</f>
        <v>0</v>
      </c>
      <c r="AA131" s="323">
        <f ca="1">SUMPRODUCT(COUNTIF(INDIRECT(ListeFeuilles&amp;"!L"&amp;ROW()+4&amp;":AP"&amp;ROW()+4),AA$2))</f>
        <v>0</v>
      </c>
      <c r="AB131" s="323">
        <f ca="1">SUMPRODUCT(COUNTIF(INDIRECT(ListeFeuilles&amp;"!L"&amp;ROW()+4&amp;":AP"&amp;ROW()+4),AB$2))</f>
        <v>0</v>
      </c>
    </row>
    <row r="132" spans="1:28">
      <c r="A132" s="1"/>
      <c r="B132" s="1"/>
      <c r="C132" s="1"/>
      <c r="D132" s="1"/>
      <c r="E132" s="1"/>
      <c r="F132" s="1"/>
      <c r="G132" s="68"/>
      <c r="H132" s="160"/>
      <c r="I132" s="160"/>
      <c r="J132" s="160"/>
      <c r="K132" s="160"/>
      <c r="L132" s="160"/>
      <c r="M132" s="320">
        <f>SUM(Janvier:Décembre!U136)</f>
        <v>0</v>
      </c>
      <c r="N132" s="324">
        <f>SUM(Janvier:Décembre!D136)</f>
        <v>0</v>
      </c>
      <c r="O132" s="321">
        <f>SUM(Janvier:Décembre!E136)</f>
        <v>0</v>
      </c>
      <c r="P132" s="321">
        <f>SUM(Janvier:Décembre!F136)</f>
        <v>0</v>
      </c>
      <c r="Q132" s="321">
        <f>SUM(Janvier:Décembre!G136)</f>
        <v>0</v>
      </c>
      <c r="R132" s="325">
        <f>SUM(Janvier:Décembre!H136)</f>
        <v>0</v>
      </c>
      <c r="S132" s="322">
        <f>SUM(Janvier:Décembre!I136)</f>
        <v>0</v>
      </c>
      <c r="T132" s="326">
        <f>SUM(Janvier:Décembre!J136)</f>
        <v>0</v>
      </c>
      <c r="U132" s="326">
        <f>SUM(Janvier:Décembre!K136)</f>
        <v>0</v>
      </c>
      <c r="V132" s="326">
        <f>SUM(Janvier:Décembre!L136)</f>
        <v>0</v>
      </c>
      <c r="W132" s="326">
        <f>SUM(Janvier:Décembre!M136)</f>
        <v>0</v>
      </c>
      <c r="X132" s="323">
        <f ca="1">SUMPRODUCT(COUNTIF(INDIRECT(ListeFeuilles&amp;"!L"&amp;ROW()+4&amp;":AP"&amp;ROW()+4),X$2))</f>
        <v>0</v>
      </c>
      <c r="Y132" s="323">
        <f ca="1">SUMPRODUCT(COUNTIF(INDIRECT(ListeFeuilles&amp;"!L"&amp;ROW()+4&amp;":AP"&amp;ROW()+4),Y$2))</f>
        <v>0</v>
      </c>
      <c r="Z132" s="323">
        <f ca="1">SUMPRODUCT(COUNTIF(INDIRECT(ListeFeuilles&amp;"!L"&amp;ROW()+4&amp;":AP"&amp;ROW()+4),Z$2))</f>
        <v>0</v>
      </c>
      <c r="AA132" s="323">
        <f ca="1">SUMPRODUCT(COUNTIF(INDIRECT(ListeFeuilles&amp;"!L"&amp;ROW()+4&amp;":AP"&amp;ROW()+4),AA$2))</f>
        <v>0</v>
      </c>
      <c r="AB132" s="323">
        <f ca="1">SUMPRODUCT(COUNTIF(INDIRECT(ListeFeuilles&amp;"!L"&amp;ROW()+4&amp;":AP"&amp;ROW()+4),AB$2))</f>
        <v>0</v>
      </c>
    </row>
    <row r="133" spans="1:28">
      <c r="A133" s="1"/>
      <c r="B133" s="1"/>
      <c r="C133" s="1"/>
      <c r="D133" s="1"/>
      <c r="E133" s="1"/>
      <c r="F133" s="1"/>
      <c r="G133" s="68"/>
      <c r="H133" s="160"/>
      <c r="I133" s="160"/>
      <c r="J133" s="160"/>
      <c r="K133" s="160"/>
      <c r="L133" s="160"/>
      <c r="M133" s="320">
        <f>SUM(Janvier:Décembre!U137)</f>
        <v>0</v>
      </c>
      <c r="N133" s="324">
        <f>SUM(Janvier:Décembre!D137)</f>
        <v>0</v>
      </c>
      <c r="O133" s="321">
        <f>SUM(Janvier:Décembre!E137)</f>
        <v>0</v>
      </c>
      <c r="P133" s="321">
        <f>SUM(Janvier:Décembre!F137)</f>
        <v>0</v>
      </c>
      <c r="Q133" s="321">
        <f>SUM(Janvier:Décembre!G137)</f>
        <v>0</v>
      </c>
      <c r="R133" s="325">
        <f>SUM(Janvier:Décembre!H137)</f>
        <v>0</v>
      </c>
      <c r="S133" s="322">
        <f>SUM(Janvier:Décembre!I137)</f>
        <v>0</v>
      </c>
      <c r="T133" s="326">
        <f>SUM(Janvier:Décembre!J137)</f>
        <v>0</v>
      </c>
      <c r="U133" s="326">
        <f>SUM(Janvier:Décembre!K137)</f>
        <v>0</v>
      </c>
      <c r="V133" s="326">
        <f>SUM(Janvier:Décembre!L137)</f>
        <v>0</v>
      </c>
      <c r="W133" s="326">
        <f>SUM(Janvier:Décembre!M137)</f>
        <v>0</v>
      </c>
      <c r="X133" s="323">
        <f ca="1">SUMPRODUCT(COUNTIF(INDIRECT(ListeFeuilles&amp;"!L"&amp;ROW()+4&amp;":AP"&amp;ROW()+4),X$2))</f>
        <v>0</v>
      </c>
      <c r="Y133" s="323">
        <f ca="1">SUMPRODUCT(COUNTIF(INDIRECT(ListeFeuilles&amp;"!L"&amp;ROW()+4&amp;":AP"&amp;ROW()+4),Y$2))</f>
        <v>0</v>
      </c>
      <c r="Z133" s="323">
        <f ca="1">SUMPRODUCT(COUNTIF(INDIRECT(ListeFeuilles&amp;"!L"&amp;ROW()+4&amp;":AP"&amp;ROW()+4),Z$2))</f>
        <v>0</v>
      </c>
      <c r="AA133" s="323">
        <f ca="1">SUMPRODUCT(COUNTIF(INDIRECT(ListeFeuilles&amp;"!L"&amp;ROW()+4&amp;":AP"&amp;ROW()+4),AA$2))</f>
        <v>0</v>
      </c>
      <c r="AB133" s="323">
        <f ca="1">SUMPRODUCT(COUNTIF(INDIRECT(ListeFeuilles&amp;"!L"&amp;ROW()+4&amp;":AP"&amp;ROW()+4),AB$2))</f>
        <v>0</v>
      </c>
    </row>
    <row r="134" spans="1:28">
      <c r="A134" s="1"/>
      <c r="B134" s="1"/>
      <c r="C134" s="1"/>
      <c r="D134" s="1"/>
      <c r="E134" s="1"/>
      <c r="F134" s="1"/>
      <c r="G134" s="68"/>
      <c r="H134" s="160"/>
      <c r="I134" s="160"/>
      <c r="J134" s="160"/>
      <c r="K134" s="160"/>
      <c r="L134" s="160"/>
      <c r="M134" s="320">
        <f>SUM(Janvier:Décembre!U138)</f>
        <v>0</v>
      </c>
      <c r="N134" s="324">
        <f>SUM(Janvier:Décembre!D138)</f>
        <v>0</v>
      </c>
      <c r="O134" s="321">
        <f>SUM(Janvier:Décembre!E138)</f>
        <v>0</v>
      </c>
      <c r="P134" s="321">
        <f>SUM(Janvier:Décembre!F138)</f>
        <v>0</v>
      </c>
      <c r="Q134" s="321">
        <f>SUM(Janvier:Décembre!G138)</f>
        <v>0</v>
      </c>
      <c r="R134" s="325">
        <f>SUM(Janvier:Décembre!H138)</f>
        <v>0</v>
      </c>
      <c r="S134" s="322">
        <f>SUM(Janvier:Décembre!I138)</f>
        <v>0</v>
      </c>
      <c r="T134" s="326">
        <f>SUM(Janvier:Décembre!J138)</f>
        <v>0</v>
      </c>
      <c r="U134" s="326">
        <f>SUM(Janvier:Décembre!K138)</f>
        <v>0</v>
      </c>
      <c r="V134" s="326">
        <f>SUM(Janvier:Décembre!L138)</f>
        <v>0</v>
      </c>
      <c r="W134" s="326">
        <f>SUM(Janvier:Décembre!M138)</f>
        <v>0</v>
      </c>
      <c r="X134" s="323">
        <f ca="1">SUMPRODUCT(COUNTIF(INDIRECT(ListeFeuilles&amp;"!L"&amp;ROW()+4&amp;":AP"&amp;ROW()+4),X$2))</f>
        <v>0</v>
      </c>
      <c r="Y134" s="323">
        <f ca="1">SUMPRODUCT(COUNTIF(INDIRECT(ListeFeuilles&amp;"!L"&amp;ROW()+4&amp;":AP"&amp;ROW()+4),Y$2))</f>
        <v>0</v>
      </c>
      <c r="Z134" s="323">
        <f ca="1">SUMPRODUCT(COUNTIF(INDIRECT(ListeFeuilles&amp;"!L"&amp;ROW()+4&amp;":AP"&amp;ROW()+4),Z$2))</f>
        <v>0</v>
      </c>
      <c r="AA134" s="323">
        <f ca="1">SUMPRODUCT(COUNTIF(INDIRECT(ListeFeuilles&amp;"!L"&amp;ROW()+4&amp;":AP"&amp;ROW()+4),AA$2))</f>
        <v>0</v>
      </c>
      <c r="AB134" s="323">
        <f ca="1">SUMPRODUCT(COUNTIF(INDIRECT(ListeFeuilles&amp;"!L"&amp;ROW()+4&amp;":AP"&amp;ROW()+4),AB$2))</f>
        <v>0</v>
      </c>
    </row>
    <row r="135" spans="1:28">
      <c r="A135" s="1"/>
      <c r="B135" s="1"/>
      <c r="C135" s="1"/>
      <c r="D135" s="1"/>
      <c r="E135" s="1"/>
      <c r="F135" s="1"/>
      <c r="G135" s="68"/>
      <c r="H135" s="160"/>
      <c r="I135" s="160"/>
      <c r="J135" s="160"/>
      <c r="K135" s="160"/>
      <c r="L135" s="160"/>
      <c r="M135" s="320">
        <f>SUM(Janvier:Décembre!U139)</f>
        <v>0</v>
      </c>
      <c r="N135" s="324">
        <f>SUM(Janvier:Décembre!D139)</f>
        <v>0</v>
      </c>
      <c r="O135" s="321">
        <f>SUM(Janvier:Décembre!E139)</f>
        <v>0</v>
      </c>
      <c r="P135" s="321">
        <f>SUM(Janvier:Décembre!F139)</f>
        <v>0</v>
      </c>
      <c r="Q135" s="321">
        <f>SUM(Janvier:Décembre!G139)</f>
        <v>0</v>
      </c>
      <c r="R135" s="325">
        <f>SUM(Janvier:Décembre!H139)</f>
        <v>0</v>
      </c>
      <c r="S135" s="322">
        <f>SUM(Janvier:Décembre!I139)</f>
        <v>0</v>
      </c>
      <c r="T135" s="326">
        <f>SUM(Janvier:Décembre!J139)</f>
        <v>0</v>
      </c>
      <c r="U135" s="326">
        <f>SUM(Janvier:Décembre!K139)</f>
        <v>0</v>
      </c>
      <c r="V135" s="326">
        <f>SUM(Janvier:Décembre!L139)</f>
        <v>0</v>
      </c>
      <c r="W135" s="326">
        <f>SUM(Janvier:Décembre!M139)</f>
        <v>0</v>
      </c>
      <c r="X135" s="323">
        <f ca="1">SUMPRODUCT(COUNTIF(INDIRECT(ListeFeuilles&amp;"!L"&amp;ROW()+4&amp;":AP"&amp;ROW()+4),X$2))</f>
        <v>0</v>
      </c>
      <c r="Y135" s="323">
        <f ca="1">SUMPRODUCT(COUNTIF(INDIRECT(ListeFeuilles&amp;"!L"&amp;ROW()+4&amp;":AP"&amp;ROW()+4),Y$2))</f>
        <v>0</v>
      </c>
      <c r="Z135" s="323">
        <f ca="1">SUMPRODUCT(COUNTIF(INDIRECT(ListeFeuilles&amp;"!L"&amp;ROW()+4&amp;":AP"&amp;ROW()+4),Z$2))</f>
        <v>0</v>
      </c>
      <c r="AA135" s="323">
        <f ca="1">SUMPRODUCT(COUNTIF(INDIRECT(ListeFeuilles&amp;"!L"&amp;ROW()+4&amp;":AP"&amp;ROW()+4),AA$2))</f>
        <v>0</v>
      </c>
      <c r="AB135" s="323">
        <f ca="1">SUMPRODUCT(COUNTIF(INDIRECT(ListeFeuilles&amp;"!L"&amp;ROW()+4&amp;":AP"&amp;ROW()+4),AB$2))</f>
        <v>0</v>
      </c>
    </row>
    <row r="136" spans="1:28">
      <c r="A136" s="1"/>
      <c r="B136" s="1"/>
      <c r="C136" s="1"/>
      <c r="D136" s="1"/>
      <c r="E136" s="1"/>
      <c r="F136" s="1"/>
      <c r="G136" s="68"/>
      <c r="H136" s="160"/>
      <c r="I136" s="160"/>
      <c r="J136" s="160"/>
      <c r="K136" s="160"/>
      <c r="L136" s="160"/>
      <c r="M136" s="320">
        <f>SUM(Janvier:Décembre!U140)</f>
        <v>0</v>
      </c>
      <c r="N136" s="324">
        <f>SUM(Janvier:Décembre!D140)</f>
        <v>0</v>
      </c>
      <c r="O136" s="321">
        <f>SUM(Janvier:Décembre!E140)</f>
        <v>0</v>
      </c>
      <c r="P136" s="321">
        <f>SUM(Janvier:Décembre!F140)</f>
        <v>0</v>
      </c>
      <c r="Q136" s="321">
        <f>SUM(Janvier:Décembre!G140)</f>
        <v>0</v>
      </c>
      <c r="R136" s="325">
        <f>SUM(Janvier:Décembre!H140)</f>
        <v>0</v>
      </c>
      <c r="S136" s="322">
        <f>SUM(Janvier:Décembre!I140)</f>
        <v>0</v>
      </c>
      <c r="T136" s="326">
        <f>SUM(Janvier:Décembre!J140)</f>
        <v>0</v>
      </c>
      <c r="U136" s="326">
        <f>SUM(Janvier:Décembre!K140)</f>
        <v>0</v>
      </c>
      <c r="V136" s="326">
        <f>SUM(Janvier:Décembre!L140)</f>
        <v>0</v>
      </c>
      <c r="W136" s="326">
        <f>SUM(Janvier:Décembre!M140)</f>
        <v>0</v>
      </c>
      <c r="X136" s="323">
        <f ca="1">SUMPRODUCT(COUNTIF(INDIRECT(ListeFeuilles&amp;"!L"&amp;ROW()+4&amp;":AP"&amp;ROW()+4),X$2))</f>
        <v>0</v>
      </c>
      <c r="Y136" s="323">
        <f ca="1">SUMPRODUCT(COUNTIF(INDIRECT(ListeFeuilles&amp;"!L"&amp;ROW()+4&amp;":AP"&amp;ROW()+4),Y$2))</f>
        <v>0</v>
      </c>
      <c r="Z136" s="323">
        <f ca="1">SUMPRODUCT(COUNTIF(INDIRECT(ListeFeuilles&amp;"!L"&amp;ROW()+4&amp;":AP"&amp;ROW()+4),Z$2))</f>
        <v>0</v>
      </c>
      <c r="AA136" s="323">
        <f ca="1">SUMPRODUCT(COUNTIF(INDIRECT(ListeFeuilles&amp;"!L"&amp;ROW()+4&amp;":AP"&amp;ROW()+4),AA$2))</f>
        <v>0</v>
      </c>
      <c r="AB136" s="323">
        <f ca="1">SUMPRODUCT(COUNTIF(INDIRECT(ListeFeuilles&amp;"!L"&amp;ROW()+4&amp;":AP"&amp;ROW()+4),AB$2))</f>
        <v>0</v>
      </c>
    </row>
    <row r="137" spans="1:28">
      <c r="A137" s="1"/>
      <c r="B137" s="1"/>
      <c r="C137" s="1"/>
      <c r="D137" s="1"/>
      <c r="E137" s="1"/>
      <c r="F137" s="1"/>
      <c r="G137" s="68"/>
      <c r="H137" s="160"/>
      <c r="I137" s="160"/>
      <c r="J137" s="160"/>
      <c r="K137" s="160"/>
      <c r="L137" s="160"/>
      <c r="M137" s="320">
        <f>SUM(Janvier:Décembre!U141)</f>
        <v>0</v>
      </c>
      <c r="N137" s="324">
        <f>SUM(Janvier:Décembre!D141)</f>
        <v>0</v>
      </c>
      <c r="O137" s="321">
        <f>SUM(Janvier:Décembre!E141)</f>
        <v>0</v>
      </c>
      <c r="P137" s="321">
        <f>SUM(Janvier:Décembre!F141)</f>
        <v>0</v>
      </c>
      <c r="Q137" s="321">
        <f>SUM(Janvier:Décembre!G141)</f>
        <v>0</v>
      </c>
      <c r="R137" s="325">
        <f>SUM(Janvier:Décembre!H141)</f>
        <v>0</v>
      </c>
      <c r="S137" s="322">
        <f>SUM(Janvier:Décembre!I141)</f>
        <v>0</v>
      </c>
      <c r="T137" s="326">
        <f>SUM(Janvier:Décembre!J141)</f>
        <v>0</v>
      </c>
      <c r="U137" s="326">
        <f>SUM(Janvier:Décembre!K141)</f>
        <v>0</v>
      </c>
      <c r="V137" s="326">
        <f>SUM(Janvier:Décembre!L141)</f>
        <v>0</v>
      </c>
      <c r="W137" s="326">
        <f>SUM(Janvier:Décembre!M141)</f>
        <v>0</v>
      </c>
      <c r="X137" s="323">
        <f ca="1">SUMPRODUCT(COUNTIF(INDIRECT(ListeFeuilles&amp;"!L"&amp;ROW()+4&amp;":AP"&amp;ROW()+4),X$2))</f>
        <v>0</v>
      </c>
      <c r="Y137" s="323">
        <f ca="1">SUMPRODUCT(COUNTIF(INDIRECT(ListeFeuilles&amp;"!L"&amp;ROW()+4&amp;":AP"&amp;ROW()+4),Y$2))</f>
        <v>0</v>
      </c>
      <c r="Z137" s="323">
        <f ca="1">SUMPRODUCT(COUNTIF(INDIRECT(ListeFeuilles&amp;"!L"&amp;ROW()+4&amp;":AP"&amp;ROW()+4),Z$2))</f>
        <v>0</v>
      </c>
      <c r="AA137" s="323">
        <f ca="1">SUMPRODUCT(COUNTIF(INDIRECT(ListeFeuilles&amp;"!L"&amp;ROW()+4&amp;":AP"&amp;ROW()+4),AA$2))</f>
        <v>0</v>
      </c>
      <c r="AB137" s="323">
        <f ca="1">SUMPRODUCT(COUNTIF(INDIRECT(ListeFeuilles&amp;"!L"&amp;ROW()+4&amp;":AP"&amp;ROW()+4),AB$2))</f>
        <v>0</v>
      </c>
    </row>
    <row r="138" spans="1:28">
      <c r="A138" s="1"/>
      <c r="B138" s="1"/>
      <c r="C138" s="1"/>
      <c r="D138" s="1"/>
      <c r="E138" s="1"/>
      <c r="F138" s="1"/>
      <c r="G138" s="68"/>
      <c r="H138" s="160"/>
      <c r="I138" s="160"/>
      <c r="J138" s="160"/>
      <c r="K138" s="160"/>
      <c r="L138" s="160"/>
      <c r="M138" s="320">
        <f>SUM(Janvier:Décembre!U142)</f>
        <v>0</v>
      </c>
      <c r="N138" s="324">
        <f>SUM(Janvier:Décembre!D142)</f>
        <v>0</v>
      </c>
      <c r="O138" s="321">
        <f>SUM(Janvier:Décembre!E142)</f>
        <v>0</v>
      </c>
      <c r="P138" s="321">
        <f>SUM(Janvier:Décembre!F142)</f>
        <v>0</v>
      </c>
      <c r="Q138" s="321">
        <f>SUM(Janvier:Décembre!G142)</f>
        <v>0</v>
      </c>
      <c r="R138" s="325">
        <f>SUM(Janvier:Décembre!H142)</f>
        <v>0</v>
      </c>
      <c r="S138" s="322">
        <f>SUM(Janvier:Décembre!I142)</f>
        <v>0</v>
      </c>
      <c r="T138" s="326">
        <f>SUM(Janvier:Décembre!J142)</f>
        <v>0</v>
      </c>
      <c r="U138" s="326">
        <f>SUM(Janvier:Décembre!K142)</f>
        <v>0</v>
      </c>
      <c r="V138" s="326">
        <f>SUM(Janvier:Décembre!L142)</f>
        <v>0</v>
      </c>
      <c r="W138" s="326">
        <f>SUM(Janvier:Décembre!M142)</f>
        <v>0</v>
      </c>
      <c r="X138" s="323">
        <f ca="1">SUMPRODUCT(COUNTIF(INDIRECT(ListeFeuilles&amp;"!L"&amp;ROW()+4&amp;":AP"&amp;ROW()+4),X$2))</f>
        <v>0</v>
      </c>
      <c r="Y138" s="323">
        <f ca="1">SUMPRODUCT(COUNTIF(INDIRECT(ListeFeuilles&amp;"!L"&amp;ROW()+4&amp;":AP"&amp;ROW()+4),Y$2))</f>
        <v>0</v>
      </c>
      <c r="Z138" s="323">
        <f ca="1">SUMPRODUCT(COUNTIF(INDIRECT(ListeFeuilles&amp;"!L"&amp;ROW()+4&amp;":AP"&amp;ROW()+4),Z$2))</f>
        <v>0</v>
      </c>
      <c r="AA138" s="323">
        <f ca="1">SUMPRODUCT(COUNTIF(INDIRECT(ListeFeuilles&amp;"!L"&amp;ROW()+4&amp;":AP"&amp;ROW()+4),AA$2))</f>
        <v>0</v>
      </c>
      <c r="AB138" s="323">
        <f ca="1">SUMPRODUCT(COUNTIF(INDIRECT(ListeFeuilles&amp;"!L"&amp;ROW()+4&amp;":AP"&amp;ROW()+4),AB$2))</f>
        <v>0</v>
      </c>
    </row>
    <row r="139" spans="1:28">
      <c r="A139" s="1"/>
      <c r="B139" s="1"/>
      <c r="C139" s="1"/>
      <c r="D139" s="1"/>
      <c r="E139" s="1"/>
      <c r="F139" s="1"/>
      <c r="G139" s="68"/>
      <c r="H139" s="160"/>
      <c r="I139" s="160"/>
      <c r="J139" s="160"/>
      <c r="K139" s="160"/>
      <c r="L139" s="160"/>
      <c r="M139" s="320">
        <f>SUM(Janvier:Décembre!U143)</f>
        <v>0</v>
      </c>
      <c r="N139" s="324">
        <f>SUM(Janvier:Décembre!D143)</f>
        <v>0</v>
      </c>
      <c r="O139" s="321">
        <f>SUM(Janvier:Décembre!E143)</f>
        <v>0</v>
      </c>
      <c r="P139" s="321">
        <f>SUM(Janvier:Décembre!F143)</f>
        <v>0</v>
      </c>
      <c r="Q139" s="321">
        <f>SUM(Janvier:Décembre!G143)</f>
        <v>0</v>
      </c>
      <c r="R139" s="325">
        <f>SUM(Janvier:Décembre!H143)</f>
        <v>0</v>
      </c>
      <c r="S139" s="322">
        <f>SUM(Janvier:Décembre!I143)</f>
        <v>0</v>
      </c>
      <c r="T139" s="326">
        <f>SUM(Janvier:Décembre!J143)</f>
        <v>0</v>
      </c>
      <c r="U139" s="326">
        <f>SUM(Janvier:Décembre!K143)</f>
        <v>0</v>
      </c>
      <c r="V139" s="326">
        <f>SUM(Janvier:Décembre!L143)</f>
        <v>0</v>
      </c>
      <c r="W139" s="326">
        <f>SUM(Janvier:Décembre!M143)</f>
        <v>0</v>
      </c>
      <c r="X139" s="323">
        <f ca="1">SUMPRODUCT(COUNTIF(INDIRECT(ListeFeuilles&amp;"!L"&amp;ROW()+4&amp;":AP"&amp;ROW()+4),X$2))</f>
        <v>0</v>
      </c>
      <c r="Y139" s="323">
        <f ca="1">SUMPRODUCT(COUNTIF(INDIRECT(ListeFeuilles&amp;"!L"&amp;ROW()+4&amp;":AP"&amp;ROW()+4),Y$2))</f>
        <v>0</v>
      </c>
      <c r="Z139" s="323">
        <f ca="1">SUMPRODUCT(COUNTIF(INDIRECT(ListeFeuilles&amp;"!L"&amp;ROW()+4&amp;":AP"&amp;ROW()+4),Z$2))</f>
        <v>0</v>
      </c>
      <c r="AA139" s="323">
        <f ca="1">SUMPRODUCT(COUNTIF(INDIRECT(ListeFeuilles&amp;"!L"&amp;ROW()+4&amp;":AP"&amp;ROW()+4),AA$2))</f>
        <v>0</v>
      </c>
      <c r="AB139" s="323">
        <f ca="1">SUMPRODUCT(COUNTIF(INDIRECT(ListeFeuilles&amp;"!L"&amp;ROW()+4&amp;":AP"&amp;ROW()+4),AB$2))</f>
        <v>0</v>
      </c>
    </row>
    <row r="140" spans="1:28">
      <c r="A140" s="1"/>
      <c r="B140" s="1"/>
      <c r="C140" s="1"/>
      <c r="D140" s="1"/>
      <c r="E140" s="1"/>
      <c r="F140" s="1"/>
      <c r="G140" s="68"/>
      <c r="H140" s="160"/>
      <c r="I140" s="160"/>
      <c r="J140" s="160"/>
      <c r="K140" s="160"/>
      <c r="L140" s="160"/>
      <c r="M140" s="320">
        <f>SUM(Janvier:Décembre!U144)</f>
        <v>0</v>
      </c>
      <c r="N140" s="324">
        <f>SUM(Janvier:Décembre!D144)</f>
        <v>0</v>
      </c>
      <c r="O140" s="321">
        <f>SUM(Janvier:Décembre!E144)</f>
        <v>0</v>
      </c>
      <c r="P140" s="321">
        <f>SUM(Janvier:Décembre!F144)</f>
        <v>0</v>
      </c>
      <c r="Q140" s="321">
        <f>SUM(Janvier:Décembre!G144)</f>
        <v>0</v>
      </c>
      <c r="R140" s="325">
        <f>SUM(Janvier:Décembre!H144)</f>
        <v>0</v>
      </c>
      <c r="S140" s="322">
        <f>SUM(Janvier:Décembre!I144)</f>
        <v>0</v>
      </c>
      <c r="T140" s="326">
        <f>SUM(Janvier:Décembre!J144)</f>
        <v>0</v>
      </c>
      <c r="U140" s="326">
        <f>SUM(Janvier:Décembre!K144)</f>
        <v>0</v>
      </c>
      <c r="V140" s="326">
        <f>SUM(Janvier:Décembre!L144)</f>
        <v>0</v>
      </c>
      <c r="W140" s="326">
        <f>SUM(Janvier:Décembre!M144)</f>
        <v>0</v>
      </c>
      <c r="X140" s="323">
        <f ca="1">SUMPRODUCT(COUNTIF(INDIRECT(ListeFeuilles&amp;"!L"&amp;ROW()+4&amp;":AP"&amp;ROW()+4),X$2))</f>
        <v>0</v>
      </c>
      <c r="Y140" s="323">
        <f ca="1">SUMPRODUCT(COUNTIF(INDIRECT(ListeFeuilles&amp;"!L"&amp;ROW()+4&amp;":AP"&amp;ROW()+4),Y$2))</f>
        <v>0</v>
      </c>
      <c r="Z140" s="323">
        <f ca="1">SUMPRODUCT(COUNTIF(INDIRECT(ListeFeuilles&amp;"!L"&amp;ROW()+4&amp;":AP"&amp;ROW()+4),Z$2))</f>
        <v>0</v>
      </c>
      <c r="AA140" s="323">
        <f ca="1">SUMPRODUCT(COUNTIF(INDIRECT(ListeFeuilles&amp;"!L"&amp;ROW()+4&amp;":AP"&amp;ROW()+4),AA$2))</f>
        <v>0</v>
      </c>
      <c r="AB140" s="323">
        <f ca="1">SUMPRODUCT(COUNTIF(INDIRECT(ListeFeuilles&amp;"!L"&amp;ROW()+4&amp;":AP"&amp;ROW()+4),AB$2))</f>
        <v>0</v>
      </c>
    </row>
    <row r="141" spans="1:28">
      <c r="A141" s="1"/>
      <c r="B141" s="1"/>
      <c r="C141" s="1"/>
      <c r="D141" s="1"/>
      <c r="E141" s="1"/>
      <c r="F141" s="1"/>
      <c r="G141" s="68"/>
      <c r="H141" s="160"/>
      <c r="I141" s="160"/>
      <c r="J141" s="160"/>
      <c r="K141" s="160"/>
      <c r="L141" s="160"/>
      <c r="M141" s="320">
        <f>SUM(Janvier:Décembre!U145)</f>
        <v>0</v>
      </c>
      <c r="N141" s="324">
        <f>SUM(Janvier:Décembre!D145)</f>
        <v>0</v>
      </c>
      <c r="O141" s="321">
        <f>SUM(Janvier:Décembre!E145)</f>
        <v>0</v>
      </c>
      <c r="P141" s="321">
        <f>SUM(Janvier:Décembre!F145)</f>
        <v>0</v>
      </c>
      <c r="Q141" s="321">
        <f>SUM(Janvier:Décembre!G145)</f>
        <v>0</v>
      </c>
      <c r="R141" s="325">
        <f>SUM(Janvier:Décembre!H145)</f>
        <v>0</v>
      </c>
      <c r="S141" s="322">
        <f>SUM(Janvier:Décembre!I145)</f>
        <v>0</v>
      </c>
      <c r="T141" s="326">
        <f>SUM(Janvier:Décembre!J145)</f>
        <v>0</v>
      </c>
      <c r="U141" s="326">
        <f>SUM(Janvier:Décembre!K145)</f>
        <v>0</v>
      </c>
      <c r="V141" s="326">
        <f>SUM(Janvier:Décembre!L145)</f>
        <v>0</v>
      </c>
      <c r="W141" s="326">
        <f>SUM(Janvier:Décembre!M145)</f>
        <v>0</v>
      </c>
      <c r="X141" s="323">
        <f ca="1">SUMPRODUCT(COUNTIF(INDIRECT(ListeFeuilles&amp;"!L"&amp;ROW()+4&amp;":AP"&amp;ROW()+4),X$2))</f>
        <v>0</v>
      </c>
      <c r="Y141" s="323">
        <f ca="1">SUMPRODUCT(COUNTIF(INDIRECT(ListeFeuilles&amp;"!L"&amp;ROW()+4&amp;":AP"&amp;ROW()+4),Y$2))</f>
        <v>0</v>
      </c>
      <c r="Z141" s="323">
        <f ca="1">SUMPRODUCT(COUNTIF(INDIRECT(ListeFeuilles&amp;"!L"&amp;ROW()+4&amp;":AP"&amp;ROW()+4),Z$2))</f>
        <v>0</v>
      </c>
      <c r="AA141" s="323">
        <f ca="1">SUMPRODUCT(COUNTIF(INDIRECT(ListeFeuilles&amp;"!L"&amp;ROW()+4&amp;":AP"&amp;ROW()+4),AA$2))</f>
        <v>0</v>
      </c>
      <c r="AB141" s="323">
        <f ca="1">SUMPRODUCT(COUNTIF(INDIRECT(ListeFeuilles&amp;"!L"&amp;ROW()+4&amp;":AP"&amp;ROW()+4),AB$2))</f>
        <v>0</v>
      </c>
    </row>
    <row r="142" spans="1:28">
      <c r="A142" s="1"/>
      <c r="B142" s="1"/>
      <c r="C142" s="1"/>
      <c r="D142" s="1"/>
      <c r="E142" s="1"/>
      <c r="F142" s="1"/>
      <c r="G142" s="68"/>
      <c r="H142" s="160"/>
      <c r="I142" s="160"/>
      <c r="J142" s="160"/>
      <c r="K142" s="160"/>
      <c r="L142" s="160"/>
      <c r="M142" s="320">
        <f>SUM(Janvier:Décembre!U146)</f>
        <v>0</v>
      </c>
      <c r="N142" s="324">
        <f>SUM(Janvier:Décembre!D146)</f>
        <v>0</v>
      </c>
      <c r="O142" s="321">
        <f>SUM(Janvier:Décembre!E146)</f>
        <v>0</v>
      </c>
      <c r="P142" s="321">
        <f>SUM(Janvier:Décembre!F146)</f>
        <v>0</v>
      </c>
      <c r="Q142" s="321">
        <f>SUM(Janvier:Décembre!G146)</f>
        <v>0</v>
      </c>
      <c r="R142" s="325">
        <f>SUM(Janvier:Décembre!H146)</f>
        <v>0</v>
      </c>
      <c r="S142" s="322">
        <f>SUM(Janvier:Décembre!I146)</f>
        <v>0</v>
      </c>
      <c r="T142" s="326">
        <f>SUM(Janvier:Décembre!J146)</f>
        <v>0</v>
      </c>
      <c r="U142" s="326">
        <f>SUM(Janvier:Décembre!K146)</f>
        <v>0</v>
      </c>
      <c r="V142" s="326">
        <f>SUM(Janvier:Décembre!L146)</f>
        <v>0</v>
      </c>
      <c r="W142" s="326">
        <f>SUM(Janvier:Décembre!M146)</f>
        <v>0</v>
      </c>
      <c r="X142" s="323">
        <f ca="1">SUMPRODUCT(COUNTIF(INDIRECT(ListeFeuilles&amp;"!L"&amp;ROW()+4&amp;":AP"&amp;ROW()+4),X$2))</f>
        <v>0</v>
      </c>
      <c r="Y142" s="323">
        <f ca="1">SUMPRODUCT(COUNTIF(INDIRECT(ListeFeuilles&amp;"!L"&amp;ROW()+4&amp;":AP"&amp;ROW()+4),Y$2))</f>
        <v>0</v>
      </c>
      <c r="Z142" s="323">
        <f ca="1">SUMPRODUCT(COUNTIF(INDIRECT(ListeFeuilles&amp;"!L"&amp;ROW()+4&amp;":AP"&amp;ROW()+4),Z$2))</f>
        <v>0</v>
      </c>
      <c r="AA142" s="323">
        <f ca="1">SUMPRODUCT(COUNTIF(INDIRECT(ListeFeuilles&amp;"!L"&amp;ROW()+4&amp;":AP"&amp;ROW()+4),AA$2))</f>
        <v>0</v>
      </c>
      <c r="AB142" s="323">
        <f ca="1">SUMPRODUCT(COUNTIF(INDIRECT(ListeFeuilles&amp;"!L"&amp;ROW()+4&amp;":AP"&amp;ROW()+4),AB$2))</f>
        <v>0</v>
      </c>
    </row>
    <row r="143" spans="1:28">
      <c r="A143" s="1"/>
      <c r="B143" s="1"/>
      <c r="C143" s="1"/>
      <c r="D143" s="1"/>
      <c r="E143" s="1"/>
      <c r="F143" s="1"/>
      <c r="G143" s="68"/>
      <c r="H143" s="160"/>
      <c r="I143" s="160"/>
      <c r="J143" s="160"/>
      <c r="K143" s="160"/>
      <c r="L143" s="160"/>
      <c r="M143" s="320">
        <f>SUM(Janvier:Décembre!U147)</f>
        <v>0</v>
      </c>
      <c r="N143" s="324">
        <f>SUM(Janvier:Décembre!D147)</f>
        <v>0</v>
      </c>
      <c r="O143" s="321">
        <f>SUM(Janvier:Décembre!E147)</f>
        <v>0</v>
      </c>
      <c r="P143" s="321">
        <f>SUM(Janvier:Décembre!F147)</f>
        <v>0</v>
      </c>
      <c r="Q143" s="321">
        <f>SUM(Janvier:Décembre!G147)</f>
        <v>0</v>
      </c>
      <c r="R143" s="325">
        <f>SUM(Janvier:Décembre!H147)</f>
        <v>0</v>
      </c>
      <c r="S143" s="322">
        <f>SUM(Janvier:Décembre!I147)</f>
        <v>0</v>
      </c>
      <c r="T143" s="326">
        <f>SUM(Janvier:Décembre!J147)</f>
        <v>0</v>
      </c>
      <c r="U143" s="326">
        <f>SUM(Janvier:Décembre!K147)</f>
        <v>0</v>
      </c>
      <c r="V143" s="326">
        <f>SUM(Janvier:Décembre!L147)</f>
        <v>0</v>
      </c>
      <c r="W143" s="326">
        <f>SUM(Janvier:Décembre!M147)</f>
        <v>0</v>
      </c>
      <c r="X143" s="323">
        <f ca="1">SUMPRODUCT(COUNTIF(INDIRECT(ListeFeuilles&amp;"!L"&amp;ROW()+4&amp;":AP"&amp;ROW()+4),X$2))</f>
        <v>0</v>
      </c>
      <c r="Y143" s="323">
        <f ca="1">SUMPRODUCT(COUNTIF(INDIRECT(ListeFeuilles&amp;"!L"&amp;ROW()+4&amp;":AP"&amp;ROW()+4),Y$2))</f>
        <v>0</v>
      </c>
      <c r="Z143" s="323">
        <f ca="1">SUMPRODUCT(COUNTIF(INDIRECT(ListeFeuilles&amp;"!L"&amp;ROW()+4&amp;":AP"&amp;ROW()+4),Z$2))</f>
        <v>0</v>
      </c>
      <c r="AA143" s="323">
        <f ca="1">SUMPRODUCT(COUNTIF(INDIRECT(ListeFeuilles&amp;"!L"&amp;ROW()+4&amp;":AP"&amp;ROW()+4),AA$2))</f>
        <v>0</v>
      </c>
      <c r="AB143" s="323">
        <f ca="1">SUMPRODUCT(COUNTIF(INDIRECT(ListeFeuilles&amp;"!L"&amp;ROW()+4&amp;":AP"&amp;ROW()+4),AB$2))</f>
        <v>0</v>
      </c>
    </row>
    <row r="144" spans="1:28">
      <c r="A144" s="1"/>
      <c r="B144" s="1"/>
      <c r="C144" s="1"/>
      <c r="D144" s="1"/>
      <c r="E144" s="1"/>
      <c r="F144" s="1"/>
      <c r="G144" s="68"/>
      <c r="H144" s="160"/>
      <c r="I144" s="160"/>
      <c r="J144" s="160"/>
      <c r="K144" s="160"/>
      <c r="L144" s="160"/>
      <c r="M144" s="320">
        <f>SUM(Janvier:Décembre!U148)</f>
        <v>0</v>
      </c>
      <c r="N144" s="324">
        <f>SUM(Janvier:Décembre!D148)</f>
        <v>0</v>
      </c>
      <c r="O144" s="321">
        <f>SUM(Janvier:Décembre!E148)</f>
        <v>0</v>
      </c>
      <c r="P144" s="321">
        <f>SUM(Janvier:Décembre!F148)</f>
        <v>0</v>
      </c>
      <c r="Q144" s="321">
        <f>SUM(Janvier:Décembre!G148)</f>
        <v>0</v>
      </c>
      <c r="R144" s="325">
        <f>SUM(Janvier:Décembre!H148)</f>
        <v>0</v>
      </c>
      <c r="S144" s="322">
        <f>SUM(Janvier:Décembre!I148)</f>
        <v>0</v>
      </c>
      <c r="T144" s="326">
        <f>SUM(Janvier:Décembre!J148)</f>
        <v>0</v>
      </c>
      <c r="U144" s="326">
        <f>SUM(Janvier:Décembre!K148)</f>
        <v>0</v>
      </c>
      <c r="V144" s="326">
        <f>SUM(Janvier:Décembre!L148)</f>
        <v>0</v>
      </c>
      <c r="W144" s="326">
        <f>SUM(Janvier:Décembre!M148)</f>
        <v>0</v>
      </c>
      <c r="X144" s="323">
        <f ca="1">SUMPRODUCT(COUNTIF(INDIRECT(ListeFeuilles&amp;"!L"&amp;ROW()+4&amp;":AP"&amp;ROW()+4),X$2))</f>
        <v>0</v>
      </c>
      <c r="Y144" s="323">
        <f ca="1">SUMPRODUCT(COUNTIF(INDIRECT(ListeFeuilles&amp;"!L"&amp;ROW()+4&amp;":AP"&amp;ROW()+4),Y$2))</f>
        <v>0</v>
      </c>
      <c r="Z144" s="323">
        <f ca="1">SUMPRODUCT(COUNTIF(INDIRECT(ListeFeuilles&amp;"!L"&amp;ROW()+4&amp;":AP"&amp;ROW()+4),Z$2))</f>
        <v>0</v>
      </c>
      <c r="AA144" s="323">
        <f ca="1">SUMPRODUCT(COUNTIF(INDIRECT(ListeFeuilles&amp;"!L"&amp;ROW()+4&amp;":AP"&amp;ROW()+4),AA$2))</f>
        <v>0</v>
      </c>
      <c r="AB144" s="323">
        <f ca="1">SUMPRODUCT(COUNTIF(INDIRECT(ListeFeuilles&amp;"!L"&amp;ROW()+4&amp;":AP"&amp;ROW()+4),AB$2))</f>
        <v>0</v>
      </c>
    </row>
    <row r="145" spans="1:28">
      <c r="A145" s="1"/>
      <c r="B145" s="1"/>
      <c r="C145" s="1"/>
      <c r="D145" s="1"/>
      <c r="E145" s="1"/>
      <c r="F145" s="1"/>
      <c r="G145" s="68"/>
      <c r="H145" s="160"/>
      <c r="I145" s="160"/>
      <c r="J145" s="160"/>
      <c r="K145" s="160"/>
      <c r="L145" s="160"/>
      <c r="M145" s="320">
        <f>SUM(Janvier:Décembre!U149)</f>
        <v>0</v>
      </c>
      <c r="N145" s="324">
        <f>SUM(Janvier:Décembre!D149)</f>
        <v>0</v>
      </c>
      <c r="O145" s="321">
        <f>SUM(Janvier:Décembre!E149)</f>
        <v>0</v>
      </c>
      <c r="P145" s="321">
        <f>SUM(Janvier:Décembre!F149)</f>
        <v>0</v>
      </c>
      <c r="Q145" s="321">
        <f>SUM(Janvier:Décembre!G149)</f>
        <v>0</v>
      </c>
      <c r="R145" s="325">
        <f>SUM(Janvier:Décembre!H149)</f>
        <v>0</v>
      </c>
      <c r="S145" s="322">
        <f>SUM(Janvier:Décembre!I149)</f>
        <v>0</v>
      </c>
      <c r="T145" s="326">
        <f>SUM(Janvier:Décembre!J149)</f>
        <v>0</v>
      </c>
      <c r="U145" s="326">
        <f>SUM(Janvier:Décembre!K149)</f>
        <v>0</v>
      </c>
      <c r="V145" s="326">
        <f>SUM(Janvier:Décembre!L149)</f>
        <v>0</v>
      </c>
      <c r="W145" s="326">
        <f>SUM(Janvier:Décembre!M149)</f>
        <v>0</v>
      </c>
      <c r="X145" s="323">
        <f ca="1">SUMPRODUCT(COUNTIF(INDIRECT(ListeFeuilles&amp;"!L"&amp;ROW()+4&amp;":AP"&amp;ROW()+4),X$2))</f>
        <v>0</v>
      </c>
      <c r="Y145" s="323">
        <f ca="1">SUMPRODUCT(COUNTIF(INDIRECT(ListeFeuilles&amp;"!L"&amp;ROW()+4&amp;":AP"&amp;ROW()+4),Y$2))</f>
        <v>0</v>
      </c>
      <c r="Z145" s="323">
        <f ca="1">SUMPRODUCT(COUNTIF(INDIRECT(ListeFeuilles&amp;"!L"&amp;ROW()+4&amp;":AP"&amp;ROW()+4),Z$2))</f>
        <v>0</v>
      </c>
      <c r="AA145" s="323">
        <f ca="1">SUMPRODUCT(COUNTIF(INDIRECT(ListeFeuilles&amp;"!L"&amp;ROW()+4&amp;":AP"&amp;ROW()+4),AA$2))</f>
        <v>0</v>
      </c>
      <c r="AB145" s="323">
        <f ca="1">SUMPRODUCT(COUNTIF(INDIRECT(ListeFeuilles&amp;"!L"&amp;ROW()+4&amp;":AP"&amp;ROW()+4),AB$2))</f>
        <v>0</v>
      </c>
    </row>
    <row r="146" spans="1:28">
      <c r="A146" s="1"/>
      <c r="B146" s="1"/>
      <c r="C146" s="1"/>
      <c r="D146" s="1"/>
      <c r="E146" s="1"/>
      <c r="F146" s="1"/>
      <c r="G146" s="68"/>
      <c r="H146" s="160"/>
      <c r="I146" s="160"/>
      <c r="J146" s="160"/>
      <c r="K146" s="160"/>
      <c r="L146" s="160"/>
      <c r="M146" s="320">
        <f>SUM(Janvier:Décembre!U150)</f>
        <v>0</v>
      </c>
      <c r="N146" s="324">
        <f>SUM(Janvier:Décembre!D150)</f>
        <v>0</v>
      </c>
      <c r="O146" s="321">
        <f>SUM(Janvier:Décembre!E150)</f>
        <v>0</v>
      </c>
      <c r="P146" s="321">
        <f>SUM(Janvier:Décembre!F150)</f>
        <v>0</v>
      </c>
      <c r="Q146" s="321">
        <f>SUM(Janvier:Décembre!G150)</f>
        <v>0</v>
      </c>
      <c r="R146" s="325">
        <f>SUM(Janvier:Décembre!H150)</f>
        <v>0</v>
      </c>
      <c r="S146" s="322">
        <f>SUM(Janvier:Décembre!I150)</f>
        <v>0</v>
      </c>
      <c r="T146" s="326">
        <f>SUM(Janvier:Décembre!J150)</f>
        <v>0</v>
      </c>
      <c r="U146" s="326">
        <f>SUM(Janvier:Décembre!K150)</f>
        <v>0</v>
      </c>
      <c r="V146" s="326">
        <f>SUM(Janvier:Décembre!L150)</f>
        <v>0</v>
      </c>
      <c r="W146" s="326">
        <f>SUM(Janvier:Décembre!M150)</f>
        <v>0</v>
      </c>
      <c r="X146" s="323">
        <f ca="1">SUMPRODUCT(COUNTIF(INDIRECT(ListeFeuilles&amp;"!L"&amp;ROW()+4&amp;":AP"&amp;ROW()+4),X$2))</f>
        <v>0</v>
      </c>
      <c r="Y146" s="323">
        <f ca="1">SUMPRODUCT(COUNTIF(INDIRECT(ListeFeuilles&amp;"!L"&amp;ROW()+4&amp;":AP"&amp;ROW()+4),Y$2))</f>
        <v>0</v>
      </c>
      <c r="Z146" s="323">
        <f ca="1">SUMPRODUCT(COUNTIF(INDIRECT(ListeFeuilles&amp;"!L"&amp;ROW()+4&amp;":AP"&amp;ROW()+4),Z$2))</f>
        <v>0</v>
      </c>
      <c r="AA146" s="323">
        <f ca="1">SUMPRODUCT(COUNTIF(INDIRECT(ListeFeuilles&amp;"!L"&amp;ROW()+4&amp;":AP"&amp;ROW()+4),AA$2))</f>
        <v>0</v>
      </c>
      <c r="AB146" s="323">
        <f ca="1">SUMPRODUCT(COUNTIF(INDIRECT(ListeFeuilles&amp;"!L"&amp;ROW()+4&amp;":AP"&amp;ROW()+4),AB$2))</f>
        <v>0</v>
      </c>
    </row>
    <row r="147" spans="1:28">
      <c r="A147" s="1"/>
      <c r="B147" s="1"/>
      <c r="C147" s="1"/>
      <c r="D147" s="1"/>
      <c r="E147" s="1"/>
      <c r="F147" s="1"/>
      <c r="G147" s="68"/>
      <c r="H147" s="160"/>
      <c r="I147" s="160"/>
      <c r="J147" s="160"/>
      <c r="K147" s="160"/>
      <c r="L147" s="160"/>
      <c r="M147" s="320">
        <f>SUM(Janvier:Décembre!U151)</f>
        <v>0</v>
      </c>
      <c r="N147" s="324">
        <f>SUM(Janvier:Décembre!D151)</f>
        <v>0</v>
      </c>
      <c r="O147" s="321">
        <f>SUM(Janvier:Décembre!E151)</f>
        <v>0</v>
      </c>
      <c r="P147" s="321">
        <f>SUM(Janvier:Décembre!F151)</f>
        <v>0</v>
      </c>
      <c r="Q147" s="321">
        <f>SUM(Janvier:Décembre!G151)</f>
        <v>0</v>
      </c>
      <c r="R147" s="325">
        <f>SUM(Janvier:Décembre!H151)</f>
        <v>0</v>
      </c>
      <c r="S147" s="322">
        <f>SUM(Janvier:Décembre!I151)</f>
        <v>0</v>
      </c>
      <c r="T147" s="326">
        <f>SUM(Janvier:Décembre!J151)</f>
        <v>0</v>
      </c>
      <c r="U147" s="326">
        <f>SUM(Janvier:Décembre!K151)</f>
        <v>0</v>
      </c>
      <c r="V147" s="326">
        <f>SUM(Janvier:Décembre!L151)</f>
        <v>0</v>
      </c>
      <c r="W147" s="326">
        <f>SUM(Janvier:Décembre!M151)</f>
        <v>0</v>
      </c>
      <c r="X147" s="323">
        <f ca="1">SUMPRODUCT(COUNTIF(INDIRECT(ListeFeuilles&amp;"!L"&amp;ROW()+4&amp;":AP"&amp;ROW()+4),X$2))</f>
        <v>0</v>
      </c>
      <c r="Y147" s="323">
        <f ca="1">SUMPRODUCT(COUNTIF(INDIRECT(ListeFeuilles&amp;"!L"&amp;ROW()+4&amp;":AP"&amp;ROW()+4),Y$2))</f>
        <v>0</v>
      </c>
      <c r="Z147" s="323">
        <f ca="1">SUMPRODUCT(COUNTIF(INDIRECT(ListeFeuilles&amp;"!L"&amp;ROW()+4&amp;":AP"&amp;ROW()+4),Z$2))</f>
        <v>0</v>
      </c>
      <c r="AA147" s="323">
        <f ca="1">SUMPRODUCT(COUNTIF(INDIRECT(ListeFeuilles&amp;"!L"&amp;ROW()+4&amp;":AP"&amp;ROW()+4),AA$2))</f>
        <v>0</v>
      </c>
      <c r="AB147" s="323">
        <f ca="1">SUMPRODUCT(COUNTIF(INDIRECT(ListeFeuilles&amp;"!L"&amp;ROW()+4&amp;":AP"&amp;ROW()+4),AB$2))</f>
        <v>0</v>
      </c>
    </row>
    <row r="148" spans="1:28">
      <c r="A148" s="1"/>
      <c r="B148" s="1"/>
      <c r="C148" s="1"/>
      <c r="D148" s="1"/>
      <c r="E148" s="1"/>
      <c r="F148" s="1"/>
      <c r="G148" s="68"/>
      <c r="H148" s="160"/>
      <c r="I148" s="160"/>
      <c r="J148" s="160"/>
      <c r="K148" s="160"/>
      <c r="L148" s="160"/>
      <c r="M148" s="320">
        <f>SUM(Janvier:Décembre!U152)</f>
        <v>0</v>
      </c>
      <c r="N148" s="324">
        <f>SUM(Janvier:Décembre!D152)</f>
        <v>0</v>
      </c>
      <c r="O148" s="321">
        <f>SUM(Janvier:Décembre!E152)</f>
        <v>0</v>
      </c>
      <c r="P148" s="321">
        <f>SUM(Janvier:Décembre!F152)</f>
        <v>0</v>
      </c>
      <c r="Q148" s="321">
        <f>SUM(Janvier:Décembre!G152)</f>
        <v>0</v>
      </c>
      <c r="R148" s="325">
        <f>SUM(Janvier:Décembre!H152)</f>
        <v>0</v>
      </c>
      <c r="S148" s="322">
        <f>SUM(Janvier:Décembre!I152)</f>
        <v>0</v>
      </c>
      <c r="T148" s="326">
        <f>SUM(Janvier:Décembre!J152)</f>
        <v>0</v>
      </c>
      <c r="U148" s="326">
        <f>SUM(Janvier:Décembre!K152)</f>
        <v>0</v>
      </c>
      <c r="V148" s="326">
        <f>SUM(Janvier:Décembre!L152)</f>
        <v>0</v>
      </c>
      <c r="W148" s="326">
        <f>SUM(Janvier:Décembre!M152)</f>
        <v>0</v>
      </c>
      <c r="X148" s="323">
        <f ca="1">SUMPRODUCT(COUNTIF(INDIRECT(ListeFeuilles&amp;"!L"&amp;ROW()+4&amp;":AP"&amp;ROW()+4),X$2))</f>
        <v>0</v>
      </c>
      <c r="Y148" s="323">
        <f ca="1">SUMPRODUCT(COUNTIF(INDIRECT(ListeFeuilles&amp;"!L"&amp;ROW()+4&amp;":AP"&amp;ROW()+4),Y$2))</f>
        <v>0</v>
      </c>
      <c r="Z148" s="323">
        <f ca="1">SUMPRODUCT(COUNTIF(INDIRECT(ListeFeuilles&amp;"!L"&amp;ROW()+4&amp;":AP"&amp;ROW()+4),Z$2))</f>
        <v>0</v>
      </c>
      <c r="AA148" s="323">
        <f ca="1">SUMPRODUCT(COUNTIF(INDIRECT(ListeFeuilles&amp;"!L"&amp;ROW()+4&amp;":AP"&amp;ROW()+4),AA$2))</f>
        <v>0</v>
      </c>
      <c r="AB148" s="323">
        <f ca="1">SUMPRODUCT(COUNTIF(INDIRECT(ListeFeuilles&amp;"!L"&amp;ROW()+4&amp;":AP"&amp;ROW()+4),AB$2))</f>
        <v>0</v>
      </c>
    </row>
    <row r="149" spans="1:28">
      <c r="A149" s="1"/>
      <c r="B149" s="1"/>
      <c r="C149" s="1"/>
      <c r="D149" s="1"/>
      <c r="E149" s="1"/>
      <c r="F149" s="1"/>
      <c r="G149" s="68"/>
      <c r="H149" s="160"/>
      <c r="I149" s="160"/>
      <c r="J149" s="160"/>
      <c r="K149" s="160"/>
      <c r="L149" s="160"/>
      <c r="M149" s="320">
        <f>SUM(Janvier:Décembre!U153)</f>
        <v>0</v>
      </c>
      <c r="N149" s="324">
        <f>SUM(Janvier:Décembre!D153)</f>
        <v>0</v>
      </c>
      <c r="O149" s="321">
        <f>SUM(Janvier:Décembre!E153)</f>
        <v>0</v>
      </c>
      <c r="P149" s="321">
        <f>SUM(Janvier:Décembre!F153)</f>
        <v>0</v>
      </c>
      <c r="Q149" s="321">
        <f>SUM(Janvier:Décembre!G153)</f>
        <v>0</v>
      </c>
      <c r="R149" s="325">
        <f>SUM(Janvier:Décembre!H153)</f>
        <v>0</v>
      </c>
      <c r="S149" s="322">
        <f>SUM(Janvier:Décembre!I153)</f>
        <v>0</v>
      </c>
      <c r="T149" s="326">
        <f>SUM(Janvier:Décembre!J153)</f>
        <v>0</v>
      </c>
      <c r="U149" s="326">
        <f>SUM(Janvier:Décembre!K153)</f>
        <v>0</v>
      </c>
      <c r="V149" s="326">
        <f>SUM(Janvier:Décembre!L153)</f>
        <v>0</v>
      </c>
      <c r="W149" s="326">
        <f>SUM(Janvier:Décembre!M153)</f>
        <v>0</v>
      </c>
      <c r="X149" s="323">
        <f ca="1">SUMPRODUCT(COUNTIF(INDIRECT(ListeFeuilles&amp;"!L"&amp;ROW()+4&amp;":AP"&amp;ROW()+4),X$2))</f>
        <v>0</v>
      </c>
      <c r="Y149" s="323">
        <f ca="1">SUMPRODUCT(COUNTIF(INDIRECT(ListeFeuilles&amp;"!L"&amp;ROW()+4&amp;":AP"&amp;ROW()+4),Y$2))</f>
        <v>0</v>
      </c>
      <c r="Z149" s="323">
        <f ca="1">SUMPRODUCT(COUNTIF(INDIRECT(ListeFeuilles&amp;"!L"&amp;ROW()+4&amp;":AP"&amp;ROW()+4),Z$2))</f>
        <v>0</v>
      </c>
      <c r="AA149" s="323">
        <f ca="1">SUMPRODUCT(COUNTIF(INDIRECT(ListeFeuilles&amp;"!L"&amp;ROW()+4&amp;":AP"&amp;ROW()+4),AA$2))</f>
        <v>0</v>
      </c>
      <c r="AB149" s="323">
        <f ca="1">SUMPRODUCT(COUNTIF(INDIRECT(ListeFeuilles&amp;"!L"&amp;ROW()+4&amp;":AP"&amp;ROW()+4),AB$2))</f>
        <v>0</v>
      </c>
    </row>
    <row r="150" spans="1:28" ht="12.75" thickBot="1">
      <c r="A150" s="1"/>
      <c r="B150" s="1"/>
      <c r="C150" s="1"/>
      <c r="D150" s="1"/>
      <c r="E150" s="1"/>
      <c r="F150" s="1"/>
      <c r="G150" s="68"/>
      <c r="H150" s="160"/>
      <c r="I150" s="160"/>
      <c r="J150" s="160"/>
      <c r="K150" s="160"/>
      <c r="L150" s="160"/>
      <c r="M150" s="320">
        <f>SUM(Janvier:Décembre!U154)</f>
        <v>0</v>
      </c>
      <c r="N150" s="327">
        <f>SUM(Janvier:Décembre!D154)</f>
        <v>0</v>
      </c>
      <c r="O150" s="328">
        <f>SUM(Janvier:Décembre!E154)</f>
        <v>0</v>
      </c>
      <c r="P150" s="328">
        <f>SUM(Janvier:Décembre!F154)</f>
        <v>0</v>
      </c>
      <c r="Q150" s="328">
        <f>SUM(Janvier:Décembre!G154)</f>
        <v>0</v>
      </c>
      <c r="R150" s="329">
        <f>SUM(Janvier:Décembre!H154)</f>
        <v>0</v>
      </c>
      <c r="S150" s="322">
        <f>SUM(Janvier:Décembre!I154)</f>
        <v>0</v>
      </c>
      <c r="T150" s="326">
        <f>SUM(Janvier:Décembre!J154)</f>
        <v>0</v>
      </c>
      <c r="U150" s="326">
        <f>SUM(Janvier:Décembre!K154)</f>
        <v>0</v>
      </c>
      <c r="V150" s="326">
        <f>SUM(Janvier:Décembre!L154)</f>
        <v>0</v>
      </c>
      <c r="W150" s="326">
        <f>SUM(Janvier:Décembre!M154)</f>
        <v>0</v>
      </c>
      <c r="X150" s="323">
        <f ca="1">SUMPRODUCT(COUNTIF(INDIRECT(ListeFeuilles&amp;"!L"&amp;ROW()+4&amp;":AP"&amp;ROW()+4),X$2))</f>
        <v>0</v>
      </c>
      <c r="Y150" s="323">
        <f ca="1">SUMPRODUCT(COUNTIF(INDIRECT(ListeFeuilles&amp;"!L"&amp;ROW()+4&amp;":AP"&amp;ROW()+4),Y$2))</f>
        <v>0</v>
      </c>
      <c r="Z150" s="323">
        <f ca="1">SUMPRODUCT(COUNTIF(INDIRECT(ListeFeuilles&amp;"!L"&amp;ROW()+4&amp;":AP"&amp;ROW()+4),Z$2))</f>
        <v>0</v>
      </c>
      <c r="AA150" s="323">
        <f ca="1">SUMPRODUCT(COUNTIF(INDIRECT(ListeFeuilles&amp;"!L"&amp;ROW()+4&amp;":AP"&amp;ROW()+4),AA$2))</f>
        <v>0</v>
      </c>
      <c r="AB150" s="323">
        <f ca="1">SUMPRODUCT(COUNTIF(INDIRECT(ListeFeuilles&amp;"!L"&amp;ROW()+4&amp;":AP"&amp;ROW()+4),AB$2))</f>
        <v>0</v>
      </c>
    </row>
  </sheetData>
  <mergeCells count="11">
    <mergeCell ref="A1:A2"/>
    <mergeCell ref="B1:B2"/>
    <mergeCell ref="C1:C2"/>
    <mergeCell ref="D1:D2"/>
    <mergeCell ref="AA1:AB1"/>
    <mergeCell ref="E1:E2"/>
    <mergeCell ref="X1:Z1"/>
    <mergeCell ref="H1:L1"/>
    <mergeCell ref="F1:F2"/>
    <mergeCell ref="S1:W1"/>
    <mergeCell ref="N1:R1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S214"/>
  <sheetViews>
    <sheetView workbookViewId="0">
      <selection activeCell="V3" sqref="V3"/>
    </sheetView>
  </sheetViews>
  <sheetFormatPr baseColWidth="10" defaultColWidth="7.7109375" defaultRowHeight="12"/>
  <cols>
    <col min="1" max="1" width="6.7109375" style="55" customWidth="1"/>
    <col min="2" max="2" width="15.7109375" style="55" customWidth="1"/>
    <col min="3" max="13" width="4.7109375" style="55" customWidth="1"/>
    <col min="14" max="14" width="3.28515625" style="60" customWidth="1"/>
    <col min="15" max="15" width="3.28515625" style="61" customWidth="1"/>
    <col min="16" max="16" width="3.28515625" style="62" customWidth="1"/>
    <col min="17" max="17" width="3.28515625" style="63" customWidth="1"/>
    <col min="18" max="18" width="3.28515625" style="64" customWidth="1"/>
    <col min="19" max="19" width="3.28515625" style="60" customWidth="1"/>
    <col min="20" max="20" width="3.28515625" style="55" customWidth="1"/>
    <col min="21" max="21" width="3.28515625" style="60" customWidth="1"/>
    <col min="22" max="220" width="6.7109375" style="66" customWidth="1"/>
    <col min="221" max="221" width="7.7109375" style="66" customWidth="1"/>
    <col min="222" max="253" width="7.7109375" style="66"/>
    <col min="254" max="254" width="11.42578125" style="66" customWidth="1"/>
    <col min="255" max="255" width="23.140625" style="66" customWidth="1"/>
    <col min="256" max="256" width="6" style="66" customWidth="1"/>
    <col min="257" max="257" width="3.7109375" style="66" customWidth="1"/>
    <col min="258" max="264" width="3.85546875" style="66" customWidth="1"/>
    <col min="265" max="16384" width="7.7109375" style="66"/>
  </cols>
  <sheetData>
    <row r="1" spans="1:252" s="9" customFormat="1" ht="30" customHeight="1" thickBot="1">
      <c r="A1" s="145">
        <f>An</f>
        <v>2011</v>
      </c>
      <c r="B1" s="2"/>
      <c r="C1" s="3"/>
      <c r="D1" s="182"/>
      <c r="E1" s="182"/>
      <c r="F1" s="182"/>
      <c r="G1" s="182"/>
      <c r="H1" s="182"/>
      <c r="I1" s="183"/>
      <c r="J1" s="183"/>
      <c r="K1" s="183"/>
      <c r="L1" s="183"/>
      <c r="M1" s="183"/>
      <c r="N1" s="3"/>
      <c r="O1" s="4"/>
      <c r="P1" s="5"/>
      <c r="Q1" s="6"/>
      <c r="R1" s="7"/>
      <c r="S1" s="3"/>
      <c r="T1" s="2"/>
      <c r="U1" s="3"/>
      <c r="V1" s="99">
        <f>V2</f>
        <v>40544</v>
      </c>
      <c r="W1" s="100">
        <f>V1+1</f>
        <v>40545</v>
      </c>
      <c r="X1" s="100">
        <f t="shared" ref="X1:AZ1" si="0">W1+1</f>
        <v>40546</v>
      </c>
      <c r="Y1" s="100">
        <f t="shared" si="0"/>
        <v>40547</v>
      </c>
      <c r="Z1" s="100">
        <f t="shared" si="0"/>
        <v>40548</v>
      </c>
      <c r="AA1" s="100">
        <f t="shared" si="0"/>
        <v>40549</v>
      </c>
      <c r="AB1" s="100">
        <f t="shared" si="0"/>
        <v>40550</v>
      </c>
      <c r="AC1" s="100">
        <f t="shared" si="0"/>
        <v>40551</v>
      </c>
      <c r="AD1" s="100">
        <f t="shared" si="0"/>
        <v>40552</v>
      </c>
      <c r="AE1" s="100">
        <f t="shared" si="0"/>
        <v>40553</v>
      </c>
      <c r="AF1" s="100">
        <f t="shared" si="0"/>
        <v>40554</v>
      </c>
      <c r="AG1" s="100">
        <f t="shared" si="0"/>
        <v>40555</v>
      </c>
      <c r="AH1" s="100">
        <f t="shared" si="0"/>
        <v>40556</v>
      </c>
      <c r="AI1" s="100">
        <f t="shared" si="0"/>
        <v>40557</v>
      </c>
      <c r="AJ1" s="100">
        <f t="shared" si="0"/>
        <v>40558</v>
      </c>
      <c r="AK1" s="100">
        <f t="shared" si="0"/>
        <v>40559</v>
      </c>
      <c r="AL1" s="100">
        <f t="shared" si="0"/>
        <v>40560</v>
      </c>
      <c r="AM1" s="100">
        <f t="shared" si="0"/>
        <v>40561</v>
      </c>
      <c r="AN1" s="100">
        <f t="shared" si="0"/>
        <v>40562</v>
      </c>
      <c r="AO1" s="100">
        <f t="shared" si="0"/>
        <v>40563</v>
      </c>
      <c r="AP1" s="100">
        <f t="shared" si="0"/>
        <v>40564</v>
      </c>
      <c r="AQ1" s="100">
        <f t="shared" si="0"/>
        <v>40565</v>
      </c>
      <c r="AR1" s="100">
        <f t="shared" si="0"/>
        <v>40566</v>
      </c>
      <c r="AS1" s="100">
        <f t="shared" si="0"/>
        <v>40567</v>
      </c>
      <c r="AT1" s="100">
        <f t="shared" si="0"/>
        <v>40568</v>
      </c>
      <c r="AU1" s="100">
        <f t="shared" si="0"/>
        <v>40569</v>
      </c>
      <c r="AV1" s="100">
        <f t="shared" si="0"/>
        <v>40570</v>
      </c>
      <c r="AW1" s="100">
        <f t="shared" si="0"/>
        <v>40571</v>
      </c>
      <c r="AX1" s="100">
        <f t="shared" si="0"/>
        <v>40572</v>
      </c>
      <c r="AY1" s="100">
        <f t="shared" si="0"/>
        <v>40573</v>
      </c>
      <c r="AZ1" s="100">
        <f t="shared" si="0"/>
        <v>40574</v>
      </c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</row>
    <row r="2" spans="1:252" ht="15.75" customHeight="1" thickBot="1">
      <c r="A2" s="10"/>
      <c r="B2" s="11" t="s">
        <v>29</v>
      </c>
      <c r="C2" s="228" t="s">
        <v>30</v>
      </c>
      <c r="D2" s="256" t="s">
        <v>32</v>
      </c>
      <c r="E2" s="258" t="s">
        <v>33</v>
      </c>
      <c r="F2" s="249" t="s">
        <v>113</v>
      </c>
      <c r="G2" s="265" t="s">
        <v>35</v>
      </c>
      <c r="H2" s="260" t="s">
        <v>31</v>
      </c>
      <c r="I2" s="243" t="s">
        <v>32</v>
      </c>
      <c r="J2" s="246" t="s">
        <v>33</v>
      </c>
      <c r="K2" s="249" t="s">
        <v>113</v>
      </c>
      <c r="L2" s="252" t="s">
        <v>35</v>
      </c>
      <c r="M2" s="262" t="s">
        <v>31</v>
      </c>
      <c r="N2" s="231" t="s">
        <v>31</v>
      </c>
      <c r="O2" s="234" t="s">
        <v>32</v>
      </c>
      <c r="P2" s="237" t="s">
        <v>33</v>
      </c>
      <c r="Q2" s="240" t="s">
        <v>34</v>
      </c>
      <c r="R2" s="221" t="s">
        <v>35</v>
      </c>
      <c r="S2" s="224" t="s">
        <v>97</v>
      </c>
      <c r="T2" s="269" t="s">
        <v>31</v>
      </c>
      <c r="U2" s="270"/>
      <c r="V2" s="275">
        <f>DATE(An,1,1)</f>
        <v>40544</v>
      </c>
      <c r="W2" s="276"/>
      <c r="X2" s="276"/>
      <c r="Y2" s="276"/>
      <c r="Z2" s="276"/>
      <c r="AA2" s="276"/>
      <c r="AB2" s="276"/>
      <c r="AC2" s="276"/>
      <c r="AD2" s="276"/>
      <c r="AE2" s="276"/>
      <c r="AF2" s="276"/>
      <c r="AG2" s="276"/>
      <c r="AH2" s="276"/>
      <c r="AI2" s="276"/>
      <c r="AJ2" s="276"/>
      <c r="AK2" s="276"/>
      <c r="AL2" s="276"/>
      <c r="AM2" s="276"/>
      <c r="AN2" s="276"/>
      <c r="AO2" s="276"/>
      <c r="AP2" s="276"/>
      <c r="AQ2" s="276"/>
      <c r="AR2" s="276"/>
      <c r="AS2" s="276"/>
      <c r="AT2" s="276"/>
      <c r="AU2" s="276"/>
      <c r="AV2" s="276"/>
      <c r="AW2" s="276"/>
      <c r="AX2" s="277"/>
      <c r="AY2" s="277"/>
      <c r="AZ2" s="278"/>
      <c r="BA2" s="219"/>
      <c r="BB2" s="219"/>
      <c r="BC2" s="219"/>
      <c r="BD2" s="219"/>
      <c r="BE2" s="219"/>
      <c r="BF2" s="219"/>
      <c r="BG2" s="219"/>
      <c r="BH2" s="219"/>
      <c r="BI2" s="219"/>
      <c r="BJ2" s="219"/>
      <c r="BK2" s="219"/>
      <c r="BL2" s="219"/>
      <c r="BM2" s="219"/>
      <c r="BN2" s="219"/>
      <c r="BO2" s="219"/>
      <c r="BP2" s="220"/>
      <c r="BQ2" s="219"/>
      <c r="BR2" s="219"/>
      <c r="BS2" s="219"/>
      <c r="BT2" s="219"/>
      <c r="BU2" s="219"/>
      <c r="BV2" s="219"/>
      <c r="BW2" s="219"/>
      <c r="BX2" s="219"/>
      <c r="BY2" s="219"/>
      <c r="BZ2" s="219"/>
      <c r="CA2" s="219"/>
      <c r="CB2" s="219"/>
      <c r="CC2" s="219"/>
      <c r="CD2" s="219"/>
      <c r="CE2" s="219"/>
      <c r="CF2" s="219"/>
      <c r="CG2" s="219"/>
      <c r="CH2" s="219"/>
      <c r="CI2" s="219"/>
      <c r="CJ2" s="219"/>
      <c r="CK2" s="219"/>
      <c r="CL2" s="219"/>
      <c r="CM2" s="219"/>
      <c r="CN2" s="219"/>
      <c r="CO2" s="219"/>
      <c r="CP2" s="219"/>
      <c r="CQ2" s="219"/>
      <c r="CR2" s="219"/>
      <c r="CS2" s="219"/>
      <c r="CT2" s="219"/>
      <c r="CU2" s="220"/>
      <c r="CV2" s="219"/>
      <c r="CW2" s="219"/>
      <c r="CX2" s="219"/>
      <c r="CY2" s="219"/>
      <c r="CZ2" s="219"/>
      <c r="DA2" s="219"/>
      <c r="DB2" s="219"/>
      <c r="DC2" s="219"/>
      <c r="DD2" s="219"/>
      <c r="DE2" s="219"/>
      <c r="DF2" s="219"/>
      <c r="DG2" s="219"/>
      <c r="DH2" s="219"/>
      <c r="DI2" s="219"/>
      <c r="DJ2" s="219"/>
      <c r="DK2" s="219"/>
      <c r="DL2" s="219"/>
      <c r="DM2" s="219"/>
      <c r="DN2" s="219"/>
      <c r="DO2" s="219"/>
      <c r="DP2" s="219"/>
      <c r="DQ2" s="219"/>
      <c r="DR2" s="219"/>
      <c r="DS2" s="219"/>
      <c r="DT2" s="219"/>
      <c r="DU2" s="219"/>
      <c r="DV2" s="219"/>
      <c r="DW2" s="219"/>
      <c r="DX2" s="219"/>
      <c r="DY2" s="220"/>
      <c r="DZ2" s="219"/>
      <c r="EA2" s="219"/>
      <c r="EB2" s="219"/>
      <c r="EC2" s="219"/>
      <c r="ED2" s="219"/>
      <c r="EE2" s="219"/>
      <c r="EF2" s="219"/>
      <c r="EG2" s="219"/>
      <c r="EH2" s="219"/>
      <c r="EI2" s="219"/>
      <c r="EJ2" s="219"/>
      <c r="EK2" s="219"/>
      <c r="EL2" s="219"/>
      <c r="EM2" s="219"/>
      <c r="EN2" s="219"/>
      <c r="EO2" s="219"/>
      <c r="EP2" s="219"/>
      <c r="EQ2" s="219"/>
      <c r="ER2" s="219"/>
      <c r="ES2" s="219"/>
      <c r="ET2" s="219"/>
      <c r="EU2" s="219"/>
      <c r="EV2" s="219"/>
      <c r="EW2" s="219"/>
      <c r="EX2" s="219"/>
      <c r="EY2" s="219"/>
      <c r="EZ2" s="219"/>
      <c r="FA2" s="219"/>
      <c r="FB2" s="219"/>
      <c r="FC2" s="219"/>
      <c r="FD2" s="220"/>
      <c r="FE2" s="219"/>
      <c r="FF2" s="219"/>
      <c r="FG2" s="219"/>
      <c r="FH2" s="219"/>
      <c r="FI2" s="219"/>
      <c r="FJ2" s="219"/>
      <c r="FK2" s="219"/>
      <c r="FL2" s="219"/>
      <c r="FM2" s="219"/>
      <c r="FN2" s="219"/>
      <c r="FO2" s="219"/>
      <c r="FP2" s="219"/>
      <c r="FQ2" s="219"/>
      <c r="FR2" s="219"/>
      <c r="FS2" s="219"/>
      <c r="FT2" s="219"/>
      <c r="FU2" s="219"/>
      <c r="FV2" s="219"/>
      <c r="FW2" s="219"/>
      <c r="FX2" s="219"/>
      <c r="FY2" s="219"/>
      <c r="FZ2" s="219"/>
      <c r="GA2" s="219"/>
      <c r="GB2" s="219"/>
      <c r="GC2" s="219"/>
      <c r="GD2" s="219"/>
      <c r="GE2" s="219"/>
      <c r="GF2" s="219"/>
      <c r="GG2" s="219"/>
      <c r="GH2" s="220"/>
      <c r="GI2" s="219"/>
      <c r="GJ2" s="219"/>
      <c r="GK2" s="219"/>
      <c r="GL2" s="219"/>
      <c r="GM2" s="219"/>
      <c r="GN2" s="219"/>
      <c r="GO2" s="219"/>
      <c r="GP2" s="219"/>
      <c r="GQ2" s="219"/>
      <c r="GR2" s="219"/>
      <c r="GS2" s="219"/>
      <c r="GT2" s="219"/>
      <c r="GU2" s="219"/>
      <c r="GV2" s="219"/>
      <c r="GW2" s="219"/>
      <c r="GX2" s="219"/>
      <c r="GY2" s="219"/>
      <c r="GZ2" s="219"/>
      <c r="HA2" s="219"/>
      <c r="HB2" s="219"/>
      <c r="HC2" s="219"/>
      <c r="HD2" s="219"/>
      <c r="HE2" s="219"/>
      <c r="HF2" s="219"/>
      <c r="HG2" s="219"/>
      <c r="HH2" s="219"/>
      <c r="HI2" s="219"/>
      <c r="HJ2" s="219"/>
      <c r="HK2" s="219"/>
      <c r="HL2" s="219"/>
      <c r="HM2" s="219"/>
      <c r="HN2" s="219"/>
      <c r="HO2" s="219"/>
      <c r="HP2" s="219"/>
      <c r="HQ2" s="219"/>
      <c r="HR2" s="219"/>
      <c r="HS2" s="219"/>
      <c r="HT2" s="219"/>
      <c r="HU2" s="219"/>
      <c r="HV2" s="219"/>
      <c r="HW2" s="219"/>
      <c r="HX2" s="219"/>
      <c r="HY2" s="219"/>
      <c r="HZ2" s="219"/>
      <c r="IA2" s="219"/>
      <c r="IB2" s="219"/>
      <c r="IC2" s="219"/>
      <c r="ID2" s="219"/>
      <c r="IE2" s="219"/>
      <c r="IF2" s="219"/>
      <c r="IG2" s="219"/>
      <c r="IH2" s="219"/>
      <c r="II2" s="219"/>
      <c r="IJ2" s="219"/>
      <c r="IK2" s="219"/>
      <c r="IL2" s="219"/>
      <c r="IM2" s="219"/>
      <c r="IN2" s="219"/>
      <c r="IO2" s="219"/>
      <c r="IP2" s="219"/>
      <c r="IQ2" s="219"/>
    </row>
    <row r="3" spans="1:252" ht="15.75" customHeight="1" thickBot="1">
      <c r="A3" s="10"/>
      <c r="B3" s="12" t="s">
        <v>55</v>
      </c>
      <c r="C3" s="229"/>
      <c r="D3" s="257"/>
      <c r="E3" s="259"/>
      <c r="F3" s="250"/>
      <c r="G3" s="266"/>
      <c r="H3" s="261"/>
      <c r="I3" s="244"/>
      <c r="J3" s="247"/>
      <c r="K3" s="250"/>
      <c r="L3" s="253"/>
      <c r="M3" s="263"/>
      <c r="N3" s="232"/>
      <c r="O3" s="235"/>
      <c r="P3" s="238"/>
      <c r="Q3" s="241"/>
      <c r="R3" s="222"/>
      <c r="S3" s="225"/>
      <c r="T3" s="271"/>
      <c r="U3" s="272"/>
      <c r="V3" s="162" t="s">
        <v>66</v>
      </c>
      <c r="W3" s="163"/>
      <c r="X3" s="103" t="s">
        <v>65</v>
      </c>
      <c r="Y3" s="104"/>
      <c r="Z3" s="104"/>
      <c r="AA3" s="104"/>
      <c r="AB3" s="104"/>
      <c r="AC3" s="104"/>
      <c r="AD3" s="105"/>
      <c r="AE3" s="103" t="s">
        <v>61</v>
      </c>
      <c r="AF3" s="104"/>
      <c r="AG3" s="104"/>
      <c r="AH3" s="104"/>
      <c r="AI3" s="104"/>
      <c r="AJ3" s="104"/>
      <c r="AK3" s="105"/>
      <c r="AL3" s="103" t="s">
        <v>62</v>
      </c>
      <c r="AM3" s="104"/>
      <c r="AN3" s="104"/>
      <c r="AO3" s="104"/>
      <c r="AP3" s="104"/>
      <c r="AQ3" s="104"/>
      <c r="AR3" s="105"/>
      <c r="AS3" s="103" t="s">
        <v>63</v>
      </c>
      <c r="AT3" s="104"/>
      <c r="AU3" s="104"/>
      <c r="AV3" s="104"/>
      <c r="AW3" s="104"/>
      <c r="AX3" s="104"/>
      <c r="AY3" s="105"/>
      <c r="AZ3" s="119" t="s">
        <v>64</v>
      </c>
      <c r="BA3" s="227"/>
      <c r="BB3" s="227"/>
      <c r="BC3" s="227"/>
      <c r="BD3" s="227"/>
      <c r="BE3" s="227"/>
      <c r="BF3" s="227"/>
      <c r="BG3" s="227"/>
      <c r="BH3" s="227"/>
      <c r="BI3" s="227"/>
      <c r="BJ3" s="227"/>
      <c r="BK3" s="227"/>
      <c r="BL3" s="227"/>
      <c r="BM3" s="227"/>
      <c r="BN3" s="227"/>
      <c r="BO3" s="227"/>
      <c r="BP3" s="227"/>
      <c r="BQ3" s="227"/>
      <c r="BR3" s="227"/>
      <c r="BS3" s="227"/>
      <c r="BT3" s="227"/>
      <c r="BU3" s="227"/>
      <c r="BV3" s="227"/>
      <c r="BW3" s="227"/>
      <c r="BX3" s="227"/>
      <c r="BY3" s="227"/>
      <c r="BZ3" s="227"/>
      <c r="CA3" s="227"/>
      <c r="CB3" s="227"/>
      <c r="CC3" s="227"/>
      <c r="CD3" s="227"/>
      <c r="CE3" s="227"/>
      <c r="CF3" s="227"/>
      <c r="CG3" s="227"/>
      <c r="CH3" s="227"/>
      <c r="CI3" s="227"/>
      <c r="CJ3" s="227"/>
      <c r="CK3" s="227"/>
      <c r="CL3" s="227"/>
      <c r="CM3" s="227"/>
      <c r="CN3" s="227"/>
      <c r="CO3" s="227"/>
      <c r="CP3" s="227"/>
      <c r="CQ3" s="227"/>
      <c r="CR3" s="227"/>
      <c r="CS3" s="227"/>
      <c r="CT3" s="227"/>
      <c r="CU3" s="227"/>
      <c r="CV3" s="227"/>
      <c r="CW3" s="227"/>
      <c r="CX3" s="227"/>
      <c r="CY3" s="227"/>
      <c r="CZ3" s="227"/>
      <c r="DA3" s="227"/>
      <c r="DB3" s="227"/>
      <c r="DC3" s="227"/>
      <c r="DD3" s="227"/>
      <c r="DE3" s="227"/>
      <c r="DF3" s="227"/>
      <c r="DG3" s="227"/>
      <c r="DH3" s="227"/>
      <c r="DI3" s="227"/>
      <c r="DJ3" s="227"/>
      <c r="DK3" s="227"/>
      <c r="DL3" s="227"/>
      <c r="DM3" s="227"/>
      <c r="DN3" s="227"/>
      <c r="DO3" s="227"/>
      <c r="DP3" s="227"/>
      <c r="DQ3" s="227"/>
      <c r="DR3" s="227"/>
      <c r="DS3" s="227"/>
      <c r="DT3" s="227"/>
      <c r="DU3" s="227"/>
      <c r="DV3" s="227"/>
      <c r="DW3" s="227"/>
      <c r="DX3" s="227"/>
      <c r="DY3" s="227"/>
      <c r="DZ3" s="227"/>
      <c r="EA3" s="227"/>
      <c r="EB3" s="227"/>
      <c r="EC3" s="227"/>
      <c r="ED3" s="227"/>
      <c r="EE3" s="227"/>
      <c r="EF3" s="227"/>
      <c r="EG3" s="227"/>
      <c r="EH3" s="227"/>
      <c r="EI3" s="227"/>
      <c r="EJ3" s="227"/>
      <c r="EK3" s="227"/>
      <c r="EL3" s="227"/>
      <c r="EM3" s="227"/>
      <c r="EN3" s="227"/>
      <c r="EO3" s="227"/>
      <c r="EP3" s="227"/>
      <c r="EQ3" s="227"/>
      <c r="ER3" s="227"/>
      <c r="ES3" s="227"/>
      <c r="ET3" s="227"/>
      <c r="EU3" s="227"/>
      <c r="EV3" s="227"/>
      <c r="EW3" s="227"/>
      <c r="EX3" s="227"/>
      <c r="EY3" s="227"/>
      <c r="EZ3" s="227"/>
      <c r="FA3" s="227"/>
      <c r="FB3" s="227"/>
      <c r="FC3" s="227"/>
      <c r="FD3" s="227"/>
      <c r="FE3" s="227"/>
      <c r="FF3" s="227"/>
      <c r="FG3" s="227"/>
      <c r="FH3" s="227"/>
      <c r="FI3" s="227"/>
      <c r="FJ3" s="227"/>
      <c r="FK3" s="227"/>
      <c r="FL3" s="227"/>
      <c r="FM3" s="227"/>
      <c r="FN3" s="227"/>
      <c r="FO3" s="227"/>
      <c r="FP3" s="227"/>
      <c r="FQ3" s="227"/>
      <c r="FR3" s="227"/>
      <c r="FS3" s="227"/>
      <c r="FT3" s="227"/>
      <c r="FU3" s="227"/>
      <c r="FV3" s="227"/>
      <c r="FW3" s="227"/>
      <c r="FX3" s="227"/>
      <c r="FY3" s="227"/>
      <c r="FZ3" s="227"/>
      <c r="GA3" s="227"/>
      <c r="GB3" s="227"/>
      <c r="GC3" s="227"/>
      <c r="GD3" s="227"/>
      <c r="GE3" s="227"/>
      <c r="GF3" s="227"/>
      <c r="GG3" s="227"/>
      <c r="GH3" s="227"/>
      <c r="GI3" s="227"/>
      <c r="GJ3" s="227"/>
      <c r="GK3" s="227"/>
      <c r="GL3" s="227"/>
      <c r="GM3" s="227"/>
      <c r="GN3" s="227"/>
      <c r="GO3" s="227"/>
      <c r="GP3" s="227"/>
      <c r="GQ3" s="227"/>
      <c r="GR3" s="227"/>
      <c r="GS3" s="227"/>
      <c r="GT3" s="227"/>
      <c r="GU3" s="227"/>
      <c r="GV3" s="227"/>
      <c r="GW3" s="227"/>
      <c r="GX3" s="227"/>
      <c r="GY3" s="227"/>
      <c r="GZ3" s="227"/>
      <c r="HA3" s="227"/>
      <c r="HB3" s="227"/>
      <c r="HC3" s="227"/>
      <c r="HD3" s="227"/>
      <c r="HE3" s="227"/>
      <c r="HF3" s="227"/>
      <c r="HG3" s="227"/>
      <c r="HH3" s="227"/>
      <c r="HI3" s="227"/>
      <c r="HJ3" s="227"/>
      <c r="HK3" s="227"/>
      <c r="HL3" s="227"/>
      <c r="HM3" s="227"/>
      <c r="HN3" s="227"/>
      <c r="HO3" s="227"/>
      <c r="HP3" s="227"/>
      <c r="HQ3" s="227"/>
      <c r="HR3" s="227"/>
      <c r="HS3" s="227"/>
      <c r="HT3" s="227"/>
      <c r="HU3" s="227"/>
      <c r="HV3" s="227"/>
      <c r="HW3" s="227"/>
      <c r="HX3" s="227"/>
      <c r="HY3" s="227"/>
      <c r="HZ3" s="227"/>
      <c r="IA3" s="227"/>
      <c r="IB3" s="227"/>
      <c r="IC3" s="227"/>
      <c r="ID3" s="227"/>
      <c r="IE3" s="227"/>
      <c r="IF3" s="227"/>
      <c r="IG3" s="227"/>
      <c r="IH3" s="227"/>
      <c r="II3" s="227"/>
      <c r="IJ3" s="227"/>
      <c r="IK3" s="227"/>
      <c r="IL3" s="227"/>
      <c r="IM3" s="227"/>
      <c r="IN3" s="227"/>
    </row>
    <row r="4" spans="1:252" ht="15.75" customHeight="1" thickBot="1">
      <c r="A4" s="10"/>
      <c r="B4" s="13"/>
      <c r="C4" s="229"/>
      <c r="D4" s="257"/>
      <c r="E4" s="259"/>
      <c r="F4" s="250"/>
      <c r="G4" s="266"/>
      <c r="H4" s="261"/>
      <c r="I4" s="244"/>
      <c r="J4" s="247"/>
      <c r="K4" s="250"/>
      <c r="L4" s="253"/>
      <c r="M4" s="263"/>
      <c r="N4" s="232"/>
      <c r="O4" s="235"/>
      <c r="P4" s="238"/>
      <c r="Q4" s="241"/>
      <c r="R4" s="222"/>
      <c r="S4" s="225"/>
      <c r="T4" s="271"/>
      <c r="U4" s="272"/>
      <c r="V4" s="109">
        <f>V1</f>
        <v>40544</v>
      </c>
      <c r="W4" s="110">
        <f>V4+1</f>
        <v>40545</v>
      </c>
      <c r="X4" s="110">
        <f t="shared" ref="X4:AZ5" si="1">W4+1</f>
        <v>40546</v>
      </c>
      <c r="Y4" s="110">
        <f t="shared" si="1"/>
        <v>40547</v>
      </c>
      <c r="Z4" s="110">
        <f t="shared" si="1"/>
        <v>40548</v>
      </c>
      <c r="AA4" s="110">
        <f t="shared" si="1"/>
        <v>40549</v>
      </c>
      <c r="AB4" s="110">
        <f t="shared" si="1"/>
        <v>40550</v>
      </c>
      <c r="AC4" s="110">
        <f t="shared" si="1"/>
        <v>40551</v>
      </c>
      <c r="AD4" s="110">
        <f t="shared" si="1"/>
        <v>40552</v>
      </c>
      <c r="AE4" s="110">
        <f t="shared" si="1"/>
        <v>40553</v>
      </c>
      <c r="AF4" s="110">
        <f t="shared" si="1"/>
        <v>40554</v>
      </c>
      <c r="AG4" s="110">
        <f t="shared" si="1"/>
        <v>40555</v>
      </c>
      <c r="AH4" s="110">
        <f t="shared" si="1"/>
        <v>40556</v>
      </c>
      <c r="AI4" s="110">
        <f t="shared" si="1"/>
        <v>40557</v>
      </c>
      <c r="AJ4" s="110">
        <f t="shared" si="1"/>
        <v>40558</v>
      </c>
      <c r="AK4" s="110">
        <f t="shared" si="1"/>
        <v>40559</v>
      </c>
      <c r="AL4" s="110">
        <f t="shared" si="1"/>
        <v>40560</v>
      </c>
      <c r="AM4" s="110">
        <f t="shared" si="1"/>
        <v>40561</v>
      </c>
      <c r="AN4" s="110">
        <f t="shared" si="1"/>
        <v>40562</v>
      </c>
      <c r="AO4" s="110">
        <f t="shared" si="1"/>
        <v>40563</v>
      </c>
      <c r="AP4" s="110">
        <f t="shared" si="1"/>
        <v>40564</v>
      </c>
      <c r="AQ4" s="110">
        <f t="shared" si="1"/>
        <v>40565</v>
      </c>
      <c r="AR4" s="110">
        <f t="shared" si="1"/>
        <v>40566</v>
      </c>
      <c r="AS4" s="110">
        <f t="shared" si="1"/>
        <v>40567</v>
      </c>
      <c r="AT4" s="110">
        <f t="shared" si="1"/>
        <v>40568</v>
      </c>
      <c r="AU4" s="110">
        <f t="shared" si="1"/>
        <v>40569</v>
      </c>
      <c r="AV4" s="110">
        <f t="shared" si="1"/>
        <v>40570</v>
      </c>
      <c r="AW4" s="110">
        <f t="shared" si="1"/>
        <v>40571</v>
      </c>
      <c r="AX4" s="110">
        <f t="shared" si="1"/>
        <v>40572</v>
      </c>
      <c r="AY4" s="110">
        <f t="shared" si="1"/>
        <v>40573</v>
      </c>
      <c r="AZ4" s="111">
        <f t="shared" si="1"/>
        <v>40574</v>
      </c>
    </row>
    <row r="5" spans="1:252" ht="15.75" customHeight="1" thickBot="1">
      <c r="A5" s="10"/>
      <c r="B5" s="14" t="s">
        <v>36</v>
      </c>
      <c r="C5" s="229"/>
      <c r="D5" s="257"/>
      <c r="E5" s="259"/>
      <c r="F5" s="250"/>
      <c r="G5" s="266"/>
      <c r="H5" s="261"/>
      <c r="I5" s="245"/>
      <c r="J5" s="248"/>
      <c r="K5" s="251"/>
      <c r="L5" s="254"/>
      <c r="M5" s="264"/>
      <c r="N5" s="233"/>
      <c r="O5" s="236"/>
      <c r="P5" s="239"/>
      <c r="Q5" s="242"/>
      <c r="R5" s="223"/>
      <c r="S5" s="226"/>
      <c r="T5" s="273"/>
      <c r="U5" s="274"/>
      <c r="V5" s="112">
        <f>V1</f>
        <v>40544</v>
      </c>
      <c r="W5" s="113">
        <f>V5+1</f>
        <v>40545</v>
      </c>
      <c r="X5" s="113">
        <f t="shared" si="1"/>
        <v>40546</v>
      </c>
      <c r="Y5" s="113">
        <f t="shared" si="1"/>
        <v>40547</v>
      </c>
      <c r="Z5" s="113">
        <f t="shared" si="1"/>
        <v>40548</v>
      </c>
      <c r="AA5" s="113">
        <f t="shared" si="1"/>
        <v>40549</v>
      </c>
      <c r="AB5" s="113">
        <f t="shared" si="1"/>
        <v>40550</v>
      </c>
      <c r="AC5" s="113">
        <f t="shared" si="1"/>
        <v>40551</v>
      </c>
      <c r="AD5" s="113">
        <f t="shared" si="1"/>
        <v>40552</v>
      </c>
      <c r="AE5" s="113">
        <f t="shared" si="1"/>
        <v>40553</v>
      </c>
      <c r="AF5" s="113">
        <f t="shared" si="1"/>
        <v>40554</v>
      </c>
      <c r="AG5" s="113">
        <f t="shared" si="1"/>
        <v>40555</v>
      </c>
      <c r="AH5" s="113">
        <f t="shared" si="1"/>
        <v>40556</v>
      </c>
      <c r="AI5" s="113">
        <f t="shared" si="1"/>
        <v>40557</v>
      </c>
      <c r="AJ5" s="113">
        <f t="shared" si="1"/>
        <v>40558</v>
      </c>
      <c r="AK5" s="113">
        <f t="shared" si="1"/>
        <v>40559</v>
      </c>
      <c r="AL5" s="113">
        <f t="shared" si="1"/>
        <v>40560</v>
      </c>
      <c r="AM5" s="113">
        <f t="shared" si="1"/>
        <v>40561</v>
      </c>
      <c r="AN5" s="113">
        <f t="shared" si="1"/>
        <v>40562</v>
      </c>
      <c r="AO5" s="113">
        <f t="shared" si="1"/>
        <v>40563</v>
      </c>
      <c r="AP5" s="113">
        <f t="shared" si="1"/>
        <v>40564</v>
      </c>
      <c r="AQ5" s="113">
        <f t="shared" si="1"/>
        <v>40565</v>
      </c>
      <c r="AR5" s="113">
        <f t="shared" si="1"/>
        <v>40566</v>
      </c>
      <c r="AS5" s="113">
        <f t="shared" si="1"/>
        <v>40567</v>
      </c>
      <c r="AT5" s="113">
        <f t="shared" si="1"/>
        <v>40568</v>
      </c>
      <c r="AU5" s="113">
        <f t="shared" si="1"/>
        <v>40569</v>
      </c>
      <c r="AV5" s="113">
        <f t="shared" si="1"/>
        <v>40570</v>
      </c>
      <c r="AW5" s="113">
        <f t="shared" si="1"/>
        <v>40571</v>
      </c>
      <c r="AX5" s="113">
        <f t="shared" si="1"/>
        <v>40572</v>
      </c>
      <c r="AY5" s="113">
        <f t="shared" si="1"/>
        <v>40573</v>
      </c>
      <c r="AZ5" s="114">
        <f t="shared" si="1"/>
        <v>40574</v>
      </c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S5" s="15"/>
      <c r="ET5" s="15"/>
      <c r="EU5" s="15"/>
      <c r="EV5" s="15"/>
      <c r="EW5" s="15"/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/>
      <c r="FN5" s="15"/>
      <c r="FO5" s="15"/>
      <c r="FP5" s="15"/>
      <c r="FQ5" s="15"/>
      <c r="FR5" s="15"/>
      <c r="FS5" s="15"/>
      <c r="FT5" s="15"/>
      <c r="FU5" s="15"/>
      <c r="FV5" s="15"/>
      <c r="FW5" s="15"/>
      <c r="FX5" s="15"/>
      <c r="FY5" s="15"/>
      <c r="FZ5" s="15"/>
      <c r="GA5" s="15"/>
      <c r="GB5" s="15"/>
      <c r="GC5" s="15"/>
      <c r="GD5" s="15"/>
      <c r="GE5" s="15"/>
      <c r="GF5" s="15"/>
      <c r="GG5" s="15"/>
      <c r="GH5" s="15"/>
      <c r="GI5" s="15"/>
      <c r="GJ5" s="15"/>
      <c r="GK5" s="15"/>
      <c r="GL5" s="15"/>
      <c r="GM5" s="15"/>
      <c r="GN5" s="15"/>
      <c r="GO5" s="15"/>
      <c r="GP5" s="15"/>
      <c r="GQ5" s="15"/>
      <c r="GR5" s="15"/>
      <c r="GS5" s="15"/>
      <c r="GT5" s="15"/>
      <c r="GU5" s="15"/>
      <c r="GV5" s="15"/>
      <c r="GW5" s="15"/>
      <c r="GX5" s="15"/>
      <c r="GY5" s="15"/>
      <c r="GZ5" s="15"/>
      <c r="HA5" s="15"/>
      <c r="HB5" s="15"/>
      <c r="HC5" s="15"/>
      <c r="HD5" s="15"/>
      <c r="HE5" s="15"/>
      <c r="HF5" s="15"/>
      <c r="HG5" s="15"/>
      <c r="HH5" s="15"/>
      <c r="HI5" s="15"/>
      <c r="HJ5" s="15"/>
      <c r="HK5" s="15"/>
      <c r="HL5" s="15"/>
      <c r="HM5" s="15"/>
      <c r="HN5" s="15"/>
      <c r="HO5" s="15"/>
      <c r="HP5" s="15"/>
      <c r="HQ5" s="15"/>
      <c r="HR5" s="15"/>
      <c r="HS5" s="15"/>
      <c r="HT5" s="15"/>
      <c r="HU5" s="15"/>
      <c r="HV5" s="15"/>
      <c r="HW5" s="15"/>
      <c r="HX5" s="15"/>
      <c r="HY5" s="15"/>
      <c r="HZ5" s="15"/>
      <c r="IA5" s="15"/>
      <c r="IB5" s="15"/>
      <c r="IC5" s="15"/>
      <c r="ID5" s="15"/>
      <c r="IE5" s="15"/>
      <c r="IF5" s="15"/>
      <c r="IG5" s="15"/>
      <c r="IH5" s="15"/>
      <c r="II5" s="15"/>
      <c r="IJ5" s="15"/>
      <c r="IK5" s="15"/>
      <c r="IL5" s="15"/>
      <c r="IM5" s="15"/>
      <c r="IN5" s="15"/>
      <c r="IO5" s="15"/>
      <c r="IP5" s="15"/>
      <c r="IQ5" s="15"/>
      <c r="IR5" s="15"/>
    </row>
    <row r="6" spans="1:252" ht="15.75" customHeight="1" thickBot="1">
      <c r="A6" s="16" t="s">
        <v>37</v>
      </c>
      <c r="B6" s="14" t="s">
        <v>38</v>
      </c>
      <c r="C6" s="230"/>
      <c r="D6" s="267"/>
      <c r="E6" s="268"/>
      <c r="F6" s="268"/>
      <c r="G6" s="268"/>
      <c r="H6" s="196"/>
      <c r="I6" s="255"/>
      <c r="J6" s="255"/>
      <c r="K6" s="255"/>
      <c r="L6" s="255"/>
      <c r="M6" s="184"/>
      <c r="N6" s="17"/>
      <c r="O6" s="18"/>
      <c r="P6" s="19"/>
      <c r="Q6" s="20"/>
      <c r="R6" s="21"/>
      <c r="S6" s="22"/>
      <c r="T6" s="23"/>
      <c r="U6" s="22"/>
      <c r="V6" s="106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7"/>
      <c r="AI6" s="107"/>
      <c r="AJ6" s="107"/>
      <c r="AK6" s="107"/>
      <c r="AL6" s="107"/>
      <c r="AM6" s="107"/>
      <c r="AN6" s="107"/>
      <c r="AO6" s="107"/>
      <c r="AP6" s="107"/>
      <c r="AQ6" s="107"/>
      <c r="AR6" s="107"/>
      <c r="AS6" s="147"/>
      <c r="AT6" s="147"/>
      <c r="AU6" s="147"/>
      <c r="AV6" s="147"/>
      <c r="AW6" s="147"/>
      <c r="AX6" s="147"/>
      <c r="AY6" s="147"/>
      <c r="AZ6" s="108"/>
      <c r="BA6" s="67"/>
      <c r="BB6" s="67"/>
      <c r="BC6" s="67"/>
      <c r="BD6" s="67"/>
      <c r="BE6" s="67"/>
      <c r="BF6" s="67"/>
      <c r="BG6" s="67"/>
    </row>
    <row r="7" spans="1:252" ht="13.5" customHeight="1">
      <c r="A7" s="24" t="s">
        <v>68</v>
      </c>
      <c r="B7" s="24" t="s">
        <v>80</v>
      </c>
      <c r="C7" s="91" t="s">
        <v>39</v>
      </c>
      <c r="D7" s="197">
        <f t="shared" ref="D7:D38" si="2">IF($A7="","",SUMPRODUCT(((WEEKDAY($V$5:$AZ$5,2)=5)-((WEEKDAY($V$5:$AZ$5,2)=5)*COUNTIF(Feries,$V$5:$AZ$5)&gt;0))*($V7:$AZ7="PAF")))</f>
        <v>0</v>
      </c>
      <c r="E7" s="174">
        <f t="shared" ref="E7:E38" si="3">IF($A7="","",SUMPRODUCT(((WEEKDAY($V$5:$AZ$5,2)=6)-((WEEKDAY($V$5:$AZ$5,2)=6)*COUNTIF(Feries,$V$5:$AZ$5)&gt;0))*($V7:$AZ7="PAF")))</f>
        <v>0</v>
      </c>
      <c r="F7" s="175">
        <f t="shared" ref="F7:F38" si="4">IF($A7="","",SUMPRODUCT(((WEEKDAY($V$5:$AZ$5,2)=7)+((WEEKDAY($V$5:$AZ$5,2)&lt;7)*COUNTIF(Feries,$V$5:$AZ$5)&gt;0))*($V7:$AZ7="PAF")))</f>
        <v>1</v>
      </c>
      <c r="G7" s="174">
        <f t="shared" ref="G7:G38" si="5">IF($A7="","",SUMPRODUCT(((WEEKDAY($V$5:$AZ$5,2)=1)-((WEEKDAY($V$5:$AZ$5,2)=1)*COUNTIF(Feries,$V$5:$AZ$5)&gt;0))*($V7:$AZ7="PAF")))</f>
        <v>0</v>
      </c>
      <c r="H7" s="196">
        <f t="shared" ref="H7:H38" si="6">IF($A7="","",SUMPRODUCT(((WEEKDAY($V$5:$AZ$5,2)&gt;1)*(WEEKDAY($V$5:$AZ$5,2)&lt;5)-((WEEKDAY($V$5:$AZ$5,2)&gt;1)*(WEEKDAY($V$5:$AZ$5,2)&lt;5)*COUNTIF(Feries,$V$5:$AZ$5)&gt;0))*($V7:$AZ7="PAF")))</f>
        <v>0</v>
      </c>
      <c r="I7" s="186">
        <f t="shared" ref="I7:I38" si="7">IF($A7="","",SUMPRODUCT(((WEEKDAY($V$5:$AZ$5,2)=5)-((WEEKDAY($V$5:$AZ$5,2)=5)*COUNTIF(Feries,$V$5:$AZ$5)&gt;0))*($V7:$AZ7="EIG")))</f>
        <v>0</v>
      </c>
      <c r="J7" s="187">
        <f t="shared" ref="J7:J38" si="8">IF($A7="","",SUMPRODUCT(((WEEKDAY($V$5:$AZ$5,2)=6)-((WEEKDAY($V$5:$AZ$5,2)=6)*COUNTIF(Feries,$V$5:$AZ$5)&gt;0))*($V7:$AZ7="EIG")))</f>
        <v>0</v>
      </c>
      <c r="K7" s="188">
        <f t="shared" ref="K7:K38" si="9">IF($A7="","",SUMPRODUCT(((WEEKDAY($V$5:$AZ$5,2)=7)+((WEEKDAY($V$5:$AZ$5,2)&lt;7)*COUNTIF(Feries,$V$5:$AZ$5)&gt;0))*($V7:$AZ7="EIG")))</f>
        <v>0</v>
      </c>
      <c r="L7" s="187">
        <f t="shared" ref="L7:L38" si="10">IF($A7="","",SUMPRODUCT(((WEEKDAY($V$5:$AZ$5,2)=1)-((WEEKDAY($V$5:$AZ$5,2)=1)*COUNTIF(Feries,$V$5:$AZ$5)&gt;0))*($V7:$AZ7="EIG")))</f>
        <v>0</v>
      </c>
      <c r="M7" s="185">
        <f t="shared" ref="M7:M38" si="11">IF($A7="","",SUMPRODUCT(((WEEKDAY($V$5:$AZ$5,2)&gt;1)*(WEEKDAY($V$5:$AZ$5,2)&lt;5)-((WEEKDAY($V$5:$AZ$5,2)&gt;1)*(WEEKDAY($V$5:$AZ$5,2)&lt;5)*COUNTIF(Feries,$V$5:$AZ$5)&gt;0))*($V7:$AZ7="EIG")))</f>
        <v>0</v>
      </c>
      <c r="N7" s="124">
        <f t="shared" ref="N7:N38" si="12">IF($A7="","",SUMPRODUCT(((WEEKDAY($V$5:$AZ$5,2)&gt;1)*(WEEKDAY($V$5:$AZ$5,2)&lt;5)-((WEEKDAY($V$5:$AZ$5,2)&gt;1)*(WEEKDAY($V$5:$AZ$5,2)&lt;5)*COUNTIF(Feries,$V$5:$AZ$5)&gt;0))*(($V7:$AZ7="PAF")+($V7:$AZ7="EIG"))))</f>
        <v>0</v>
      </c>
      <c r="O7" s="143">
        <f t="shared" ref="O7:O38" si="13">IF($A7="","",SUMPRODUCT(((WEEKDAY($V$5:$AZ$5,2)=5)-((WEEKDAY($V$5:$AZ$5,2)=5)*COUNTIF(Feries,$V$5:$AZ$5)&gt;0))*(($V7:$AZ7="PAF")+($V7:$AZ7="EIG"))))</f>
        <v>0</v>
      </c>
      <c r="P7" s="141">
        <f t="shared" ref="P7:P38" si="14">IF($A7="","",SUMPRODUCT(((WEEKDAY($V$5:$AZ$5,2)=6)-((WEEKDAY($V$5:$AZ$5,2)=6)*COUNTIF(Feries,$V$5:$AZ$5)&gt;0))*(($V7:$AZ7="PAF")+($V7:$AZ7="EIG"))))</f>
        <v>0</v>
      </c>
      <c r="Q7" s="137">
        <f t="shared" ref="Q7:Q38" si="15">IF($A7="","",SUMPRODUCT(((WEEKDAY($V$5:$AZ$5,2)=7)+((WEEKDAY($V$5:$AZ$5,2)&lt;7)*COUNTIF(Feries,$V$5:$AZ$5)&gt;0))*(($V7:$AZ7="PAF")+($V7:$AZ7="EIG"))))</f>
        <v>1</v>
      </c>
      <c r="R7" s="141">
        <f t="shared" ref="R7:R38" si="16">IF($A7="","",SUMPRODUCT(((WEEKDAY($V$5:$AZ$5,2)=1)-((WEEKDAY($V$5:$AZ$5,2)=1)*COUNTIF(Feries,$V$5:$AZ$5)&gt;0))*(($V7:$AZ7="PAF")+($V7:$AZ7="EIG"))))</f>
        <v>0</v>
      </c>
      <c r="S7" s="11">
        <f t="shared" ref="S7:S38" si="17">IF(A7="","",SUM(N7:R7))</f>
        <v>1</v>
      </c>
      <c r="T7" s="154"/>
      <c r="U7" s="125">
        <f t="shared" ref="U7:U38" si="18">IF($A7="","",SUMPRODUCT((WEEKDAY($V$5:$AZ$5,2)=6)*($V7:$AZ7="Semaine")))</f>
        <v>1</v>
      </c>
      <c r="V7" s="202" t="s">
        <v>8</v>
      </c>
      <c r="W7" s="135"/>
      <c r="X7" s="130"/>
      <c r="Y7" s="135"/>
      <c r="Z7" s="135"/>
      <c r="AA7" s="135"/>
      <c r="AB7" s="135"/>
      <c r="AC7" s="203" t="s">
        <v>54</v>
      </c>
      <c r="AD7" s="146"/>
      <c r="AE7" s="130"/>
      <c r="AF7" s="135"/>
      <c r="AG7" s="135"/>
      <c r="AH7" s="135"/>
      <c r="AI7" s="135"/>
      <c r="AJ7" s="135"/>
      <c r="AK7" s="146"/>
      <c r="AL7" s="130"/>
      <c r="AM7" s="135"/>
      <c r="AN7" s="135"/>
      <c r="AO7" s="135"/>
      <c r="AP7" s="135"/>
      <c r="AQ7" s="135"/>
      <c r="AR7" s="146" t="s">
        <v>53</v>
      </c>
      <c r="AS7" s="130" t="s">
        <v>53</v>
      </c>
      <c r="AT7" s="26"/>
      <c r="AU7" s="26"/>
      <c r="AV7" s="26"/>
      <c r="AW7" s="26"/>
      <c r="AX7" s="135" t="s">
        <v>53</v>
      </c>
      <c r="AY7" s="25"/>
      <c r="AZ7" s="120"/>
    </row>
    <row r="8" spans="1:252" ht="13.5" customHeight="1">
      <c r="A8" s="27" t="s">
        <v>69</v>
      </c>
      <c r="B8" s="27" t="s">
        <v>81</v>
      </c>
      <c r="C8" s="51" t="s">
        <v>39</v>
      </c>
      <c r="D8" s="197">
        <f t="shared" si="2"/>
        <v>0</v>
      </c>
      <c r="E8" s="174">
        <f t="shared" si="3"/>
        <v>0</v>
      </c>
      <c r="F8" s="175">
        <f t="shared" si="4"/>
        <v>0</v>
      </c>
      <c r="G8" s="174">
        <f t="shared" si="5"/>
        <v>0</v>
      </c>
      <c r="H8" s="196">
        <f t="shared" si="6"/>
        <v>0</v>
      </c>
      <c r="I8" s="186">
        <f t="shared" si="7"/>
        <v>0</v>
      </c>
      <c r="J8" s="187">
        <f t="shared" si="8"/>
        <v>0</v>
      </c>
      <c r="K8" s="188">
        <f t="shared" si="9"/>
        <v>0</v>
      </c>
      <c r="L8" s="187">
        <f t="shared" si="10"/>
        <v>0</v>
      </c>
      <c r="M8" s="200">
        <f t="shared" si="11"/>
        <v>0</v>
      </c>
      <c r="N8" s="28">
        <f t="shared" si="12"/>
        <v>0</v>
      </c>
      <c r="O8" s="143">
        <f t="shared" si="13"/>
        <v>0</v>
      </c>
      <c r="P8" s="141">
        <f t="shared" si="14"/>
        <v>0</v>
      </c>
      <c r="Q8" s="137">
        <f t="shared" si="15"/>
        <v>0</v>
      </c>
      <c r="R8" s="139">
        <f t="shared" si="16"/>
        <v>0</v>
      </c>
      <c r="S8" s="29">
        <f t="shared" si="17"/>
        <v>0</v>
      </c>
      <c r="T8" s="32"/>
      <c r="U8" s="126">
        <f t="shared" si="18"/>
        <v>0</v>
      </c>
      <c r="V8" s="116"/>
      <c r="W8" s="115"/>
      <c r="X8" s="116"/>
      <c r="Y8" s="115"/>
      <c r="Z8" s="115"/>
      <c r="AA8" s="115"/>
      <c r="AB8" s="115"/>
      <c r="AC8" s="115"/>
      <c r="AD8" s="156"/>
      <c r="AE8" s="116"/>
      <c r="AF8" s="115"/>
      <c r="AG8" s="115"/>
      <c r="AH8" s="115"/>
      <c r="AI8" s="115"/>
      <c r="AJ8" s="115"/>
      <c r="AK8" s="156"/>
      <c r="AL8" s="116"/>
      <c r="AM8" s="115"/>
      <c r="AN8" s="115"/>
      <c r="AO8" s="115"/>
      <c r="AP8" s="115"/>
      <c r="AQ8" s="115"/>
      <c r="AR8" s="31"/>
      <c r="AS8" s="30"/>
      <c r="AT8" s="33"/>
      <c r="AU8" s="33"/>
      <c r="AV8" s="33"/>
      <c r="AW8" s="33"/>
      <c r="AX8" s="33"/>
      <c r="AY8" s="31"/>
      <c r="AZ8" s="121"/>
    </row>
    <row r="9" spans="1:252" ht="13.5" customHeight="1">
      <c r="A9" s="27" t="s">
        <v>72</v>
      </c>
      <c r="B9" s="27" t="s">
        <v>82</v>
      </c>
      <c r="C9" s="51" t="s">
        <v>39</v>
      </c>
      <c r="D9" s="197">
        <f t="shared" si="2"/>
        <v>0</v>
      </c>
      <c r="E9" s="174">
        <f t="shared" si="3"/>
        <v>0</v>
      </c>
      <c r="F9" s="175">
        <f t="shared" si="4"/>
        <v>0</v>
      </c>
      <c r="G9" s="174">
        <f t="shared" si="5"/>
        <v>0</v>
      </c>
      <c r="H9" s="196">
        <f t="shared" si="6"/>
        <v>0</v>
      </c>
      <c r="I9" s="186">
        <f t="shared" si="7"/>
        <v>0</v>
      </c>
      <c r="J9" s="187">
        <f t="shared" si="8"/>
        <v>0</v>
      </c>
      <c r="K9" s="188">
        <f t="shared" si="9"/>
        <v>0</v>
      </c>
      <c r="L9" s="187">
        <f t="shared" si="10"/>
        <v>0</v>
      </c>
      <c r="M9" s="200">
        <f t="shared" si="11"/>
        <v>0</v>
      </c>
      <c r="N9" s="28">
        <f t="shared" si="12"/>
        <v>0</v>
      </c>
      <c r="O9" s="143">
        <f t="shared" si="13"/>
        <v>0</v>
      </c>
      <c r="P9" s="141">
        <f t="shared" si="14"/>
        <v>0</v>
      </c>
      <c r="Q9" s="137">
        <f t="shared" si="15"/>
        <v>0</v>
      </c>
      <c r="R9" s="139">
        <f t="shared" si="16"/>
        <v>0</v>
      </c>
      <c r="S9" s="29">
        <f t="shared" si="17"/>
        <v>0</v>
      </c>
      <c r="T9" s="32"/>
      <c r="U9" s="126">
        <f t="shared" si="18"/>
        <v>0</v>
      </c>
      <c r="V9" s="116"/>
      <c r="W9" s="115"/>
      <c r="X9" s="116"/>
      <c r="Y9" s="115"/>
      <c r="Z9" s="115"/>
      <c r="AA9" s="115"/>
      <c r="AB9" s="115"/>
      <c r="AC9" s="115"/>
      <c r="AD9" s="156"/>
      <c r="AE9" s="116"/>
      <c r="AF9" s="115"/>
      <c r="AG9" s="115"/>
      <c r="AH9" s="115"/>
      <c r="AI9" s="115"/>
      <c r="AJ9" s="115"/>
      <c r="AK9" s="156"/>
      <c r="AL9" s="116"/>
      <c r="AM9" s="115"/>
      <c r="AN9" s="115"/>
      <c r="AO9" s="115"/>
      <c r="AP9" s="115"/>
      <c r="AQ9" s="115"/>
      <c r="AR9" s="31"/>
      <c r="AS9" s="30"/>
      <c r="AT9" s="33"/>
      <c r="AU9" s="33"/>
      <c r="AV9" s="33"/>
      <c r="AW9" s="33"/>
      <c r="AX9" s="33"/>
      <c r="AY9" s="31"/>
      <c r="AZ9" s="49"/>
    </row>
    <row r="10" spans="1:252" ht="13.5" customHeight="1">
      <c r="A10" s="27" t="s">
        <v>73</v>
      </c>
      <c r="B10" s="27" t="s">
        <v>83</v>
      </c>
      <c r="C10" s="51" t="s">
        <v>39</v>
      </c>
      <c r="D10" s="197">
        <f t="shared" si="2"/>
        <v>0</v>
      </c>
      <c r="E10" s="174">
        <f t="shared" si="3"/>
        <v>0</v>
      </c>
      <c r="F10" s="175">
        <f t="shared" si="4"/>
        <v>0</v>
      </c>
      <c r="G10" s="174">
        <f t="shared" si="5"/>
        <v>0</v>
      </c>
      <c r="H10" s="196">
        <f t="shared" si="6"/>
        <v>0</v>
      </c>
      <c r="I10" s="186">
        <f t="shared" si="7"/>
        <v>0</v>
      </c>
      <c r="J10" s="187">
        <f t="shared" si="8"/>
        <v>0</v>
      </c>
      <c r="K10" s="188">
        <f t="shared" si="9"/>
        <v>0</v>
      </c>
      <c r="L10" s="187">
        <f t="shared" si="10"/>
        <v>0</v>
      </c>
      <c r="M10" s="200">
        <f t="shared" si="11"/>
        <v>0</v>
      </c>
      <c r="N10" s="28">
        <f t="shared" si="12"/>
        <v>0</v>
      </c>
      <c r="O10" s="143">
        <f t="shared" si="13"/>
        <v>0</v>
      </c>
      <c r="P10" s="141">
        <f t="shared" si="14"/>
        <v>0</v>
      </c>
      <c r="Q10" s="137">
        <f t="shared" si="15"/>
        <v>0</v>
      </c>
      <c r="R10" s="139">
        <f t="shared" si="16"/>
        <v>0</v>
      </c>
      <c r="S10" s="29">
        <f t="shared" si="17"/>
        <v>0</v>
      </c>
      <c r="T10" s="32"/>
      <c r="U10" s="126">
        <f t="shared" si="18"/>
        <v>0</v>
      </c>
      <c r="V10" s="116"/>
      <c r="W10" s="115"/>
      <c r="X10" s="116"/>
      <c r="Y10" s="115"/>
      <c r="Z10" s="115"/>
      <c r="AA10" s="318" t="s">
        <v>16</v>
      </c>
      <c r="AB10" s="115"/>
      <c r="AC10" s="115"/>
      <c r="AD10" s="156"/>
      <c r="AE10" s="116"/>
      <c r="AF10" s="115"/>
      <c r="AG10" s="115"/>
      <c r="AH10" s="115"/>
      <c r="AI10" s="115"/>
      <c r="AJ10" s="115"/>
      <c r="AK10" s="156"/>
      <c r="AL10" s="116"/>
      <c r="AM10" s="115"/>
      <c r="AN10" s="115"/>
      <c r="AO10" s="115"/>
      <c r="AP10" s="115"/>
      <c r="AQ10" s="115"/>
      <c r="AR10" s="31"/>
      <c r="AS10" s="30"/>
      <c r="AT10" s="33"/>
      <c r="AU10" s="33"/>
      <c r="AV10" s="33"/>
      <c r="AW10" s="33"/>
      <c r="AX10" s="33"/>
      <c r="AY10" s="31"/>
      <c r="AZ10" s="49"/>
    </row>
    <row r="11" spans="1:252" ht="13.5" customHeight="1">
      <c r="A11" s="27" t="s">
        <v>73</v>
      </c>
      <c r="B11" s="27" t="s">
        <v>84</v>
      </c>
      <c r="C11" s="51" t="s">
        <v>39</v>
      </c>
      <c r="D11" s="197">
        <f t="shared" si="2"/>
        <v>0</v>
      </c>
      <c r="E11" s="174">
        <f t="shared" si="3"/>
        <v>0</v>
      </c>
      <c r="F11" s="175">
        <f t="shared" si="4"/>
        <v>0</v>
      </c>
      <c r="G11" s="174">
        <f t="shared" si="5"/>
        <v>0</v>
      </c>
      <c r="H11" s="196">
        <f t="shared" si="6"/>
        <v>0</v>
      </c>
      <c r="I11" s="186">
        <f t="shared" si="7"/>
        <v>0</v>
      </c>
      <c r="J11" s="187">
        <f t="shared" si="8"/>
        <v>0</v>
      </c>
      <c r="K11" s="188">
        <f t="shared" si="9"/>
        <v>0</v>
      </c>
      <c r="L11" s="187">
        <f t="shared" si="10"/>
        <v>0</v>
      </c>
      <c r="M11" s="200">
        <f t="shared" si="11"/>
        <v>0</v>
      </c>
      <c r="N11" s="28">
        <f t="shared" si="12"/>
        <v>0</v>
      </c>
      <c r="O11" s="143">
        <f t="shared" si="13"/>
        <v>0</v>
      </c>
      <c r="P11" s="141">
        <f t="shared" si="14"/>
        <v>0</v>
      </c>
      <c r="Q11" s="137">
        <f t="shared" si="15"/>
        <v>0</v>
      </c>
      <c r="R11" s="139">
        <f t="shared" si="16"/>
        <v>0</v>
      </c>
      <c r="S11" s="29">
        <f t="shared" si="17"/>
        <v>0</v>
      </c>
      <c r="T11" s="32"/>
      <c r="U11" s="126">
        <f t="shared" si="18"/>
        <v>0</v>
      </c>
      <c r="V11" s="116"/>
      <c r="W11" s="115"/>
      <c r="X11" s="131"/>
      <c r="Y11" s="115"/>
      <c r="Z11" s="115"/>
      <c r="AA11" s="115"/>
      <c r="AB11" s="115"/>
      <c r="AC11" s="115"/>
      <c r="AD11" s="156"/>
      <c r="AE11" s="116"/>
      <c r="AF11" s="115"/>
      <c r="AG11" s="115"/>
      <c r="AH11" s="115"/>
      <c r="AI11" s="115"/>
      <c r="AJ11" s="115"/>
      <c r="AK11" s="156"/>
      <c r="AL11" s="157"/>
      <c r="AM11" s="158"/>
      <c r="AN11" s="158"/>
      <c r="AO11" s="158"/>
      <c r="AP11" s="158"/>
      <c r="AQ11" s="115"/>
      <c r="AR11" s="31"/>
      <c r="AS11" s="30"/>
      <c r="AT11" s="33"/>
      <c r="AU11" s="33"/>
      <c r="AV11" s="33"/>
      <c r="AW11" s="33"/>
      <c r="AX11" s="33"/>
      <c r="AY11" s="31"/>
      <c r="AZ11" s="49"/>
    </row>
    <row r="12" spans="1:252" ht="13.5" customHeight="1">
      <c r="A12" s="27" t="s">
        <v>75</v>
      </c>
      <c r="B12" s="27" t="s">
        <v>85</v>
      </c>
      <c r="C12" s="51" t="s">
        <v>39</v>
      </c>
      <c r="D12" s="197">
        <f t="shared" si="2"/>
        <v>0</v>
      </c>
      <c r="E12" s="174">
        <f t="shared" si="3"/>
        <v>0</v>
      </c>
      <c r="F12" s="175">
        <f t="shared" si="4"/>
        <v>0</v>
      </c>
      <c r="G12" s="174">
        <f t="shared" si="5"/>
        <v>0</v>
      </c>
      <c r="H12" s="196">
        <f t="shared" si="6"/>
        <v>0</v>
      </c>
      <c r="I12" s="186">
        <f t="shared" si="7"/>
        <v>0</v>
      </c>
      <c r="J12" s="187">
        <f t="shared" si="8"/>
        <v>0</v>
      </c>
      <c r="K12" s="188">
        <f t="shared" si="9"/>
        <v>0</v>
      </c>
      <c r="L12" s="187">
        <f t="shared" si="10"/>
        <v>0</v>
      </c>
      <c r="M12" s="200">
        <f t="shared" si="11"/>
        <v>0</v>
      </c>
      <c r="N12" s="28">
        <f t="shared" si="12"/>
        <v>0</v>
      </c>
      <c r="O12" s="143">
        <f t="shared" si="13"/>
        <v>0</v>
      </c>
      <c r="P12" s="141">
        <f t="shared" si="14"/>
        <v>0</v>
      </c>
      <c r="Q12" s="137">
        <f t="shared" si="15"/>
        <v>0</v>
      </c>
      <c r="R12" s="139">
        <f t="shared" si="16"/>
        <v>0</v>
      </c>
      <c r="S12" s="29">
        <f t="shared" si="17"/>
        <v>0</v>
      </c>
      <c r="T12" s="32"/>
      <c r="U12" s="126">
        <f t="shared" si="18"/>
        <v>0</v>
      </c>
      <c r="V12" s="116"/>
      <c r="W12" s="115"/>
      <c r="X12" s="116"/>
      <c r="Y12" s="115"/>
      <c r="Z12" s="115"/>
      <c r="AA12" s="115"/>
      <c r="AB12" s="115"/>
      <c r="AC12" s="115"/>
      <c r="AD12" s="156"/>
      <c r="AE12" s="116"/>
      <c r="AF12" s="115"/>
      <c r="AG12" s="115"/>
      <c r="AH12" s="115"/>
      <c r="AI12" s="115"/>
      <c r="AJ12" s="115"/>
      <c r="AK12" s="156"/>
      <c r="AL12" s="116"/>
      <c r="AM12" s="115"/>
      <c r="AN12" s="115"/>
      <c r="AO12" s="115"/>
      <c r="AP12" s="115"/>
      <c r="AQ12" s="115"/>
      <c r="AR12" s="31"/>
      <c r="AS12" s="30"/>
      <c r="AT12" s="33"/>
      <c r="AU12" s="33"/>
      <c r="AV12" s="33"/>
      <c r="AW12" s="33"/>
      <c r="AX12" s="33"/>
      <c r="AY12" s="31"/>
      <c r="AZ12" s="49"/>
      <c r="BL12" s="37"/>
      <c r="BM12" s="37"/>
      <c r="BN12" s="37"/>
      <c r="BO12" s="37"/>
      <c r="BP12" s="37"/>
      <c r="BQ12" s="37"/>
      <c r="BR12" s="37"/>
    </row>
    <row r="13" spans="1:252" ht="13.5" customHeight="1">
      <c r="A13" s="27" t="s">
        <v>76</v>
      </c>
      <c r="B13" s="27" t="s">
        <v>86</v>
      </c>
      <c r="C13" s="51" t="s">
        <v>39</v>
      </c>
      <c r="D13" s="197">
        <f t="shared" si="2"/>
        <v>0</v>
      </c>
      <c r="E13" s="174">
        <f t="shared" si="3"/>
        <v>0</v>
      </c>
      <c r="F13" s="175">
        <f t="shared" si="4"/>
        <v>0</v>
      </c>
      <c r="G13" s="174">
        <f t="shared" si="5"/>
        <v>0</v>
      </c>
      <c r="H13" s="196">
        <f t="shared" si="6"/>
        <v>0</v>
      </c>
      <c r="I13" s="186">
        <f t="shared" si="7"/>
        <v>0</v>
      </c>
      <c r="J13" s="187">
        <f t="shared" si="8"/>
        <v>0</v>
      </c>
      <c r="K13" s="188">
        <f t="shared" si="9"/>
        <v>0</v>
      </c>
      <c r="L13" s="187">
        <f t="shared" si="10"/>
        <v>0</v>
      </c>
      <c r="M13" s="200">
        <f t="shared" si="11"/>
        <v>0</v>
      </c>
      <c r="N13" s="28">
        <f t="shared" si="12"/>
        <v>0</v>
      </c>
      <c r="O13" s="143">
        <f t="shared" si="13"/>
        <v>0</v>
      </c>
      <c r="P13" s="141">
        <f t="shared" si="14"/>
        <v>0</v>
      </c>
      <c r="Q13" s="137">
        <f t="shared" si="15"/>
        <v>0</v>
      </c>
      <c r="R13" s="139">
        <f t="shared" si="16"/>
        <v>0</v>
      </c>
      <c r="S13" s="29">
        <f t="shared" si="17"/>
        <v>0</v>
      </c>
      <c r="T13" s="32"/>
      <c r="U13" s="126">
        <f t="shared" si="18"/>
        <v>0</v>
      </c>
      <c r="V13" s="116"/>
      <c r="W13" s="115"/>
      <c r="X13" s="116"/>
      <c r="Y13" s="115"/>
      <c r="Z13" s="115"/>
      <c r="AA13" s="115"/>
      <c r="AB13" s="115"/>
      <c r="AC13" s="115"/>
      <c r="AD13" s="156"/>
      <c r="AE13" s="116"/>
      <c r="AF13" s="115"/>
      <c r="AG13" s="115"/>
      <c r="AH13" s="115"/>
      <c r="AI13" s="115"/>
      <c r="AJ13" s="115"/>
      <c r="AK13" s="156"/>
      <c r="AL13" s="116"/>
      <c r="AM13" s="115"/>
      <c r="AN13" s="115"/>
      <c r="AO13" s="115"/>
      <c r="AP13" s="115"/>
      <c r="AQ13" s="115"/>
      <c r="AR13" s="31"/>
      <c r="AS13" s="30"/>
      <c r="AT13" s="33"/>
      <c r="AU13" s="33"/>
      <c r="AV13" s="33"/>
      <c r="AW13" s="33"/>
      <c r="AX13" s="33"/>
      <c r="AY13" s="31"/>
      <c r="AZ13" s="49"/>
    </row>
    <row r="14" spans="1:252" ht="13.5" customHeight="1">
      <c r="A14" s="27" t="s">
        <v>76</v>
      </c>
      <c r="B14" s="27" t="s">
        <v>87</v>
      </c>
      <c r="C14" s="51" t="s">
        <v>39</v>
      </c>
      <c r="D14" s="197">
        <f t="shared" si="2"/>
        <v>0</v>
      </c>
      <c r="E14" s="174">
        <f t="shared" si="3"/>
        <v>0</v>
      </c>
      <c r="F14" s="175">
        <f t="shared" si="4"/>
        <v>0</v>
      </c>
      <c r="G14" s="174">
        <f t="shared" si="5"/>
        <v>0</v>
      </c>
      <c r="H14" s="196">
        <f t="shared" si="6"/>
        <v>0</v>
      </c>
      <c r="I14" s="186">
        <f t="shared" si="7"/>
        <v>0</v>
      </c>
      <c r="J14" s="187">
        <f t="shared" si="8"/>
        <v>0</v>
      </c>
      <c r="K14" s="188">
        <f t="shared" si="9"/>
        <v>0</v>
      </c>
      <c r="L14" s="187">
        <f t="shared" si="10"/>
        <v>0</v>
      </c>
      <c r="M14" s="200">
        <f t="shared" si="11"/>
        <v>0</v>
      </c>
      <c r="N14" s="28">
        <f t="shared" si="12"/>
        <v>0</v>
      </c>
      <c r="O14" s="143">
        <f t="shared" si="13"/>
        <v>0</v>
      </c>
      <c r="P14" s="141">
        <f t="shared" si="14"/>
        <v>0</v>
      </c>
      <c r="Q14" s="137">
        <f t="shared" si="15"/>
        <v>0</v>
      </c>
      <c r="R14" s="139">
        <f t="shared" si="16"/>
        <v>0</v>
      </c>
      <c r="S14" s="29">
        <f t="shared" si="17"/>
        <v>0</v>
      </c>
      <c r="T14" s="32"/>
      <c r="U14" s="126">
        <f t="shared" si="18"/>
        <v>0</v>
      </c>
      <c r="V14" s="116"/>
      <c r="W14" s="115"/>
      <c r="X14" s="116"/>
      <c r="Y14" s="115"/>
      <c r="Z14" s="115"/>
      <c r="AA14" s="115"/>
      <c r="AB14" s="115"/>
      <c r="AC14" s="115"/>
      <c r="AD14" s="156"/>
      <c r="AE14" s="116"/>
      <c r="AF14" s="115"/>
      <c r="AG14" s="115"/>
      <c r="AH14" s="115"/>
      <c r="AI14" s="115"/>
      <c r="AJ14" s="115"/>
      <c r="AK14" s="156"/>
      <c r="AL14" s="116"/>
      <c r="AM14" s="115"/>
      <c r="AN14" s="115"/>
      <c r="AO14" s="115"/>
      <c r="AP14" s="115"/>
      <c r="AQ14" s="115"/>
      <c r="AR14" s="31"/>
      <c r="AS14" s="30"/>
      <c r="AT14" s="33"/>
      <c r="AU14" s="33"/>
      <c r="AV14" s="33"/>
      <c r="AW14" s="33"/>
      <c r="AX14" s="33"/>
      <c r="AY14" s="31"/>
      <c r="AZ14" s="49"/>
    </row>
    <row r="15" spans="1:252" ht="13.5" customHeight="1">
      <c r="A15" s="27" t="s">
        <v>76</v>
      </c>
      <c r="B15" s="27" t="s">
        <v>88</v>
      </c>
      <c r="C15" s="51" t="s">
        <v>39</v>
      </c>
      <c r="D15" s="197">
        <f t="shared" si="2"/>
        <v>0</v>
      </c>
      <c r="E15" s="174">
        <f t="shared" si="3"/>
        <v>0</v>
      </c>
      <c r="F15" s="175">
        <f t="shared" si="4"/>
        <v>0</v>
      </c>
      <c r="G15" s="174">
        <f t="shared" si="5"/>
        <v>0</v>
      </c>
      <c r="H15" s="196">
        <f t="shared" si="6"/>
        <v>0</v>
      </c>
      <c r="I15" s="186">
        <f t="shared" si="7"/>
        <v>0</v>
      </c>
      <c r="J15" s="187">
        <f t="shared" si="8"/>
        <v>0</v>
      </c>
      <c r="K15" s="188">
        <f t="shared" si="9"/>
        <v>0</v>
      </c>
      <c r="L15" s="187">
        <f t="shared" si="10"/>
        <v>0</v>
      </c>
      <c r="M15" s="200">
        <f t="shared" si="11"/>
        <v>0</v>
      </c>
      <c r="N15" s="28">
        <f t="shared" si="12"/>
        <v>0</v>
      </c>
      <c r="O15" s="143">
        <f t="shared" si="13"/>
        <v>0</v>
      </c>
      <c r="P15" s="141">
        <f t="shared" si="14"/>
        <v>0</v>
      </c>
      <c r="Q15" s="137">
        <f t="shared" si="15"/>
        <v>0</v>
      </c>
      <c r="R15" s="139">
        <f t="shared" si="16"/>
        <v>0</v>
      </c>
      <c r="S15" s="29">
        <f t="shared" si="17"/>
        <v>0</v>
      </c>
      <c r="T15" s="32"/>
      <c r="U15" s="126">
        <f t="shared" si="18"/>
        <v>0</v>
      </c>
      <c r="V15" s="116"/>
      <c r="W15" s="115"/>
      <c r="X15" s="116"/>
      <c r="Y15" s="115"/>
      <c r="Z15" s="115"/>
      <c r="AA15" s="115"/>
      <c r="AB15" s="115"/>
      <c r="AC15" s="115"/>
      <c r="AD15" s="156"/>
      <c r="AE15" s="116"/>
      <c r="AF15" s="115"/>
      <c r="AG15" s="115"/>
      <c r="AH15" s="115"/>
      <c r="AI15" s="115"/>
      <c r="AJ15" s="115"/>
      <c r="AK15" s="156"/>
      <c r="AL15" s="116"/>
      <c r="AM15" s="115"/>
      <c r="AN15" s="115"/>
      <c r="AO15" s="115"/>
      <c r="AP15" s="115"/>
      <c r="AQ15" s="115"/>
      <c r="AR15" s="31"/>
      <c r="AS15" s="30"/>
      <c r="AT15" s="33"/>
      <c r="AU15" s="33"/>
      <c r="AV15" s="33"/>
      <c r="AW15" s="33"/>
      <c r="AX15" s="33"/>
      <c r="AY15" s="31"/>
      <c r="AZ15" s="49"/>
    </row>
    <row r="16" spans="1:252" ht="13.5" customHeight="1">
      <c r="A16" s="27" t="s">
        <v>76</v>
      </c>
      <c r="B16" s="27" t="s">
        <v>89</v>
      </c>
      <c r="C16" s="51" t="s">
        <v>39</v>
      </c>
      <c r="D16" s="197">
        <f t="shared" si="2"/>
        <v>0</v>
      </c>
      <c r="E16" s="174">
        <f t="shared" si="3"/>
        <v>0</v>
      </c>
      <c r="F16" s="175">
        <f t="shared" si="4"/>
        <v>0</v>
      </c>
      <c r="G16" s="174">
        <f t="shared" si="5"/>
        <v>0</v>
      </c>
      <c r="H16" s="196">
        <f t="shared" si="6"/>
        <v>0</v>
      </c>
      <c r="I16" s="186">
        <f t="shared" si="7"/>
        <v>0</v>
      </c>
      <c r="J16" s="187">
        <f t="shared" si="8"/>
        <v>0</v>
      </c>
      <c r="K16" s="188">
        <f t="shared" si="9"/>
        <v>0</v>
      </c>
      <c r="L16" s="187">
        <f t="shared" si="10"/>
        <v>0</v>
      </c>
      <c r="M16" s="200">
        <f t="shared" si="11"/>
        <v>0</v>
      </c>
      <c r="N16" s="28">
        <f t="shared" si="12"/>
        <v>0</v>
      </c>
      <c r="O16" s="143">
        <f t="shared" si="13"/>
        <v>0</v>
      </c>
      <c r="P16" s="141">
        <f t="shared" si="14"/>
        <v>0</v>
      </c>
      <c r="Q16" s="137">
        <f t="shared" si="15"/>
        <v>0</v>
      </c>
      <c r="R16" s="139">
        <f t="shared" si="16"/>
        <v>0</v>
      </c>
      <c r="S16" s="29">
        <f t="shared" si="17"/>
        <v>0</v>
      </c>
      <c r="T16" s="32"/>
      <c r="U16" s="126">
        <f t="shared" si="18"/>
        <v>0</v>
      </c>
      <c r="V16" s="116"/>
      <c r="W16" s="115"/>
      <c r="X16" s="116"/>
      <c r="Y16" s="115"/>
      <c r="Z16" s="115"/>
      <c r="AA16" s="115"/>
      <c r="AB16" s="115"/>
      <c r="AC16" s="115"/>
      <c r="AD16" s="156"/>
      <c r="AE16" s="116"/>
      <c r="AF16" s="115"/>
      <c r="AG16" s="115"/>
      <c r="AH16" s="115"/>
      <c r="AI16" s="115"/>
      <c r="AJ16" s="115"/>
      <c r="AK16" s="156"/>
      <c r="AL16" s="116"/>
      <c r="AM16" s="115"/>
      <c r="AN16" s="115"/>
      <c r="AO16" s="115"/>
      <c r="AP16" s="115"/>
      <c r="AQ16" s="115"/>
      <c r="AR16" s="31"/>
      <c r="AS16" s="30"/>
      <c r="AT16" s="33"/>
      <c r="AU16" s="33"/>
      <c r="AV16" s="33"/>
      <c r="AW16" s="33"/>
      <c r="AX16" s="33"/>
      <c r="AY16" s="31"/>
      <c r="AZ16" s="49"/>
    </row>
    <row r="17" spans="1:159" ht="13.5" customHeight="1">
      <c r="A17" s="27" t="s">
        <v>77</v>
      </c>
      <c r="B17" s="27" t="s">
        <v>90</v>
      </c>
      <c r="C17" s="51" t="s">
        <v>39</v>
      </c>
      <c r="D17" s="197">
        <f t="shared" si="2"/>
        <v>0</v>
      </c>
      <c r="E17" s="174">
        <f t="shared" si="3"/>
        <v>0</v>
      </c>
      <c r="F17" s="175">
        <f t="shared" si="4"/>
        <v>0</v>
      </c>
      <c r="G17" s="174">
        <f t="shared" si="5"/>
        <v>0</v>
      </c>
      <c r="H17" s="196">
        <f t="shared" si="6"/>
        <v>0</v>
      </c>
      <c r="I17" s="186">
        <f t="shared" si="7"/>
        <v>0</v>
      </c>
      <c r="J17" s="187">
        <f t="shared" si="8"/>
        <v>0</v>
      </c>
      <c r="K17" s="188">
        <f t="shared" si="9"/>
        <v>0</v>
      </c>
      <c r="L17" s="187">
        <f t="shared" si="10"/>
        <v>0</v>
      </c>
      <c r="M17" s="200">
        <f t="shared" si="11"/>
        <v>0</v>
      </c>
      <c r="N17" s="28">
        <f t="shared" si="12"/>
        <v>0</v>
      </c>
      <c r="O17" s="143">
        <f t="shared" si="13"/>
        <v>0</v>
      </c>
      <c r="P17" s="141">
        <f t="shared" si="14"/>
        <v>0</v>
      </c>
      <c r="Q17" s="137">
        <f t="shared" si="15"/>
        <v>0</v>
      </c>
      <c r="R17" s="139">
        <f t="shared" si="16"/>
        <v>0</v>
      </c>
      <c r="S17" s="29">
        <f t="shared" si="17"/>
        <v>0</v>
      </c>
      <c r="T17" s="32"/>
      <c r="U17" s="126">
        <f t="shared" si="18"/>
        <v>0</v>
      </c>
      <c r="V17" s="116"/>
      <c r="W17" s="115"/>
      <c r="X17" s="116"/>
      <c r="Y17" s="115"/>
      <c r="Z17" s="115"/>
      <c r="AA17" s="115"/>
      <c r="AB17" s="115"/>
      <c r="AC17" s="115"/>
      <c r="AD17" s="156"/>
      <c r="AE17" s="116"/>
      <c r="AF17" s="115"/>
      <c r="AG17" s="115"/>
      <c r="AH17" s="115"/>
      <c r="AI17" s="115"/>
      <c r="AJ17" s="115"/>
      <c r="AK17" s="156"/>
      <c r="AL17" s="116"/>
      <c r="AM17" s="115"/>
      <c r="AN17" s="115"/>
      <c r="AO17" s="115"/>
      <c r="AP17" s="115"/>
      <c r="AQ17" s="115"/>
      <c r="AR17" s="31"/>
      <c r="AS17" s="30"/>
      <c r="AT17" s="33"/>
      <c r="AU17" s="33"/>
      <c r="AV17" s="33"/>
      <c r="AW17" s="33"/>
      <c r="AX17" s="33"/>
      <c r="AY17" s="31"/>
      <c r="AZ17" s="49"/>
    </row>
    <row r="18" spans="1:159" ht="13.5" customHeight="1">
      <c r="A18" s="27" t="s">
        <v>78</v>
      </c>
      <c r="B18" s="27" t="s">
        <v>91</v>
      </c>
      <c r="C18" s="51" t="s">
        <v>39</v>
      </c>
      <c r="D18" s="197">
        <f t="shared" si="2"/>
        <v>0</v>
      </c>
      <c r="E18" s="174">
        <f t="shared" si="3"/>
        <v>0</v>
      </c>
      <c r="F18" s="175">
        <f t="shared" si="4"/>
        <v>0</v>
      </c>
      <c r="G18" s="174">
        <f t="shared" si="5"/>
        <v>0</v>
      </c>
      <c r="H18" s="196">
        <f t="shared" si="6"/>
        <v>0</v>
      </c>
      <c r="I18" s="186">
        <f t="shared" si="7"/>
        <v>0</v>
      </c>
      <c r="J18" s="187">
        <f t="shared" si="8"/>
        <v>0</v>
      </c>
      <c r="K18" s="188">
        <f t="shared" si="9"/>
        <v>0</v>
      </c>
      <c r="L18" s="187">
        <f t="shared" si="10"/>
        <v>0</v>
      </c>
      <c r="M18" s="200">
        <f t="shared" si="11"/>
        <v>0</v>
      </c>
      <c r="N18" s="28">
        <f t="shared" si="12"/>
        <v>0</v>
      </c>
      <c r="O18" s="143">
        <f t="shared" si="13"/>
        <v>0</v>
      </c>
      <c r="P18" s="141">
        <f t="shared" si="14"/>
        <v>0</v>
      </c>
      <c r="Q18" s="137">
        <f t="shared" si="15"/>
        <v>0</v>
      </c>
      <c r="R18" s="139">
        <f t="shared" si="16"/>
        <v>0</v>
      </c>
      <c r="S18" s="29">
        <f t="shared" si="17"/>
        <v>0</v>
      </c>
      <c r="T18" s="32"/>
      <c r="U18" s="126">
        <f t="shared" si="18"/>
        <v>0</v>
      </c>
      <c r="V18" s="157"/>
      <c r="W18" s="158"/>
      <c r="X18" s="157"/>
      <c r="Y18" s="158"/>
      <c r="Z18" s="158"/>
      <c r="AA18" s="158"/>
      <c r="AB18" s="158"/>
      <c r="AC18" s="158"/>
      <c r="AD18" s="159"/>
      <c r="AE18" s="157"/>
      <c r="AF18" s="158"/>
      <c r="AG18" s="158"/>
      <c r="AH18" s="158"/>
      <c r="AI18" s="158"/>
      <c r="AJ18" s="158"/>
      <c r="AK18" s="159"/>
      <c r="AL18" s="157"/>
      <c r="AM18" s="158"/>
      <c r="AN18" s="158"/>
      <c r="AO18" s="158"/>
      <c r="AP18" s="158"/>
      <c r="AQ18" s="158"/>
      <c r="AR18" s="34"/>
      <c r="AS18" s="39"/>
      <c r="AT18" s="35"/>
      <c r="AU18" s="35"/>
      <c r="AV18" s="35"/>
      <c r="AW18" s="35"/>
      <c r="AX18" s="35"/>
      <c r="AY18" s="34"/>
      <c r="AZ18" s="121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  <c r="CH18" s="37"/>
      <c r="CI18" s="37"/>
      <c r="CJ18" s="37"/>
      <c r="CK18" s="37"/>
      <c r="CL18" s="37"/>
      <c r="CM18" s="37"/>
      <c r="CN18" s="37"/>
      <c r="CO18" s="37"/>
      <c r="CP18" s="37"/>
      <c r="CQ18" s="37"/>
      <c r="CR18" s="37"/>
      <c r="CS18" s="37"/>
      <c r="CT18" s="37"/>
      <c r="CU18" s="37"/>
      <c r="CV18" s="37"/>
      <c r="CW18" s="37"/>
      <c r="CX18" s="37"/>
      <c r="CY18" s="37"/>
      <c r="CZ18" s="37"/>
      <c r="DA18" s="37"/>
      <c r="DB18" s="37"/>
      <c r="DC18" s="37"/>
      <c r="DD18" s="37"/>
      <c r="DE18" s="37"/>
      <c r="DF18" s="37"/>
      <c r="DG18" s="37"/>
      <c r="DH18" s="37"/>
      <c r="DI18" s="37"/>
      <c r="DJ18" s="37"/>
      <c r="DK18" s="37"/>
      <c r="DL18" s="37"/>
      <c r="DM18" s="37"/>
      <c r="DN18" s="37"/>
      <c r="DO18" s="37"/>
      <c r="DP18" s="37"/>
      <c r="DQ18" s="37"/>
      <c r="DR18" s="37"/>
      <c r="DS18" s="37"/>
      <c r="DT18" s="37"/>
      <c r="DU18" s="37"/>
      <c r="DV18" s="37"/>
      <c r="DW18" s="37"/>
      <c r="DX18" s="37"/>
      <c r="DY18" s="37"/>
      <c r="DZ18" s="37"/>
      <c r="EA18" s="37"/>
      <c r="EB18" s="37"/>
      <c r="EC18" s="37"/>
      <c r="ED18" s="37"/>
      <c r="EE18" s="37"/>
      <c r="EF18" s="37"/>
      <c r="EG18" s="37"/>
      <c r="EH18" s="37"/>
      <c r="EI18" s="37"/>
      <c r="EJ18" s="37"/>
      <c r="EK18" s="37"/>
      <c r="EL18" s="37"/>
      <c r="EM18" s="37"/>
      <c r="EN18" s="37"/>
      <c r="EO18" s="37"/>
      <c r="EP18" s="37"/>
      <c r="EQ18" s="37"/>
      <c r="ER18" s="37"/>
      <c r="ES18" s="37"/>
      <c r="ET18" s="37"/>
      <c r="EU18" s="37"/>
      <c r="EV18" s="37"/>
      <c r="EW18" s="37"/>
      <c r="EX18" s="37"/>
      <c r="EY18" s="37"/>
      <c r="EZ18" s="37"/>
      <c r="FA18" s="37"/>
      <c r="FB18" s="37"/>
      <c r="FC18" s="37"/>
    </row>
    <row r="19" spans="1:159" ht="13.5" customHeight="1">
      <c r="A19" s="27" t="s">
        <v>78</v>
      </c>
      <c r="B19" s="27" t="s">
        <v>92</v>
      </c>
      <c r="C19" s="51" t="s">
        <v>39</v>
      </c>
      <c r="D19" s="197">
        <f t="shared" si="2"/>
        <v>0</v>
      </c>
      <c r="E19" s="174">
        <f t="shared" si="3"/>
        <v>0</v>
      </c>
      <c r="F19" s="175">
        <f t="shared" si="4"/>
        <v>0</v>
      </c>
      <c r="G19" s="174">
        <f t="shared" si="5"/>
        <v>0</v>
      </c>
      <c r="H19" s="196">
        <f t="shared" si="6"/>
        <v>0</v>
      </c>
      <c r="I19" s="186">
        <f t="shared" si="7"/>
        <v>0</v>
      </c>
      <c r="J19" s="187">
        <f t="shared" si="8"/>
        <v>0</v>
      </c>
      <c r="K19" s="188">
        <f t="shared" si="9"/>
        <v>0</v>
      </c>
      <c r="L19" s="187">
        <f t="shared" si="10"/>
        <v>0</v>
      </c>
      <c r="M19" s="200">
        <f t="shared" si="11"/>
        <v>0</v>
      </c>
      <c r="N19" s="28">
        <f t="shared" si="12"/>
        <v>0</v>
      </c>
      <c r="O19" s="143">
        <f t="shared" si="13"/>
        <v>0</v>
      </c>
      <c r="P19" s="141">
        <f t="shared" si="14"/>
        <v>0</v>
      </c>
      <c r="Q19" s="137">
        <f t="shared" si="15"/>
        <v>0</v>
      </c>
      <c r="R19" s="139">
        <f t="shared" si="16"/>
        <v>0</v>
      </c>
      <c r="S19" s="29">
        <f t="shared" si="17"/>
        <v>0</v>
      </c>
      <c r="T19" s="32"/>
      <c r="U19" s="126">
        <f t="shared" si="18"/>
        <v>0</v>
      </c>
      <c r="V19" s="116"/>
      <c r="W19" s="115"/>
      <c r="X19" s="116"/>
      <c r="Y19" s="115"/>
      <c r="Z19" s="115"/>
      <c r="AA19" s="115"/>
      <c r="AB19" s="115"/>
      <c r="AC19" s="115"/>
      <c r="AD19" s="156"/>
      <c r="AE19" s="116"/>
      <c r="AF19" s="115"/>
      <c r="AG19" s="115"/>
      <c r="AH19" s="115"/>
      <c r="AI19" s="115"/>
      <c r="AJ19" s="115"/>
      <c r="AK19" s="156"/>
      <c r="AL19" s="116"/>
      <c r="AM19" s="115"/>
      <c r="AN19" s="115"/>
      <c r="AO19" s="115"/>
      <c r="AP19" s="115"/>
      <c r="AQ19" s="115"/>
      <c r="AR19" s="31"/>
      <c r="AS19" s="30"/>
      <c r="AT19" s="33"/>
      <c r="AU19" s="33"/>
      <c r="AV19" s="33"/>
      <c r="AW19" s="33"/>
      <c r="AX19" s="33"/>
      <c r="AY19" s="31"/>
      <c r="AZ19" s="49"/>
    </row>
    <row r="20" spans="1:159" ht="13.5" customHeight="1">
      <c r="A20" s="27" t="s">
        <v>78</v>
      </c>
      <c r="B20" s="27" t="s">
        <v>94</v>
      </c>
      <c r="C20" s="51" t="s">
        <v>39</v>
      </c>
      <c r="D20" s="197">
        <f t="shared" si="2"/>
        <v>0</v>
      </c>
      <c r="E20" s="174">
        <f t="shared" si="3"/>
        <v>0</v>
      </c>
      <c r="F20" s="175">
        <f t="shared" si="4"/>
        <v>0</v>
      </c>
      <c r="G20" s="174">
        <f t="shared" si="5"/>
        <v>0</v>
      </c>
      <c r="H20" s="196">
        <f t="shared" si="6"/>
        <v>0</v>
      </c>
      <c r="I20" s="186">
        <f t="shared" si="7"/>
        <v>0</v>
      </c>
      <c r="J20" s="187">
        <f t="shared" si="8"/>
        <v>0</v>
      </c>
      <c r="K20" s="188">
        <f t="shared" si="9"/>
        <v>0</v>
      </c>
      <c r="L20" s="187">
        <f t="shared" si="10"/>
        <v>0</v>
      </c>
      <c r="M20" s="200">
        <f t="shared" si="11"/>
        <v>0</v>
      </c>
      <c r="N20" s="28">
        <f t="shared" si="12"/>
        <v>0</v>
      </c>
      <c r="O20" s="143">
        <f t="shared" si="13"/>
        <v>0</v>
      </c>
      <c r="P20" s="141">
        <f t="shared" si="14"/>
        <v>0</v>
      </c>
      <c r="Q20" s="137">
        <f t="shared" si="15"/>
        <v>0</v>
      </c>
      <c r="R20" s="139">
        <f t="shared" si="16"/>
        <v>0</v>
      </c>
      <c r="S20" s="29">
        <f t="shared" si="17"/>
        <v>0</v>
      </c>
      <c r="T20" s="32"/>
      <c r="U20" s="126">
        <f t="shared" si="18"/>
        <v>0</v>
      </c>
      <c r="V20" s="157"/>
      <c r="W20" s="158"/>
      <c r="X20" s="157"/>
      <c r="Y20" s="158"/>
      <c r="Z20" s="158"/>
      <c r="AA20" s="158"/>
      <c r="AB20" s="158"/>
      <c r="AC20" s="158"/>
      <c r="AD20" s="159"/>
      <c r="AE20" s="157"/>
      <c r="AF20" s="158"/>
      <c r="AG20" s="158"/>
      <c r="AH20" s="158"/>
      <c r="AI20" s="158"/>
      <c r="AJ20" s="158"/>
      <c r="AK20" s="159"/>
      <c r="AL20" s="157"/>
      <c r="AM20" s="158"/>
      <c r="AN20" s="158"/>
      <c r="AO20" s="158"/>
      <c r="AP20" s="115"/>
      <c r="AQ20" s="158"/>
      <c r="AR20" s="34"/>
      <c r="AS20" s="39"/>
      <c r="AT20" s="35"/>
      <c r="AU20" s="35"/>
      <c r="AV20" s="35"/>
      <c r="AW20" s="35"/>
      <c r="AX20" s="35"/>
      <c r="AY20" s="34"/>
      <c r="AZ20" s="121"/>
    </row>
    <row r="21" spans="1:159" ht="13.5" customHeight="1">
      <c r="A21" s="27" t="s">
        <v>78</v>
      </c>
      <c r="B21" s="27" t="s">
        <v>93</v>
      </c>
      <c r="C21" s="51" t="s">
        <v>39</v>
      </c>
      <c r="D21" s="197">
        <f t="shared" si="2"/>
        <v>0</v>
      </c>
      <c r="E21" s="174">
        <f t="shared" si="3"/>
        <v>0</v>
      </c>
      <c r="F21" s="175">
        <f t="shared" si="4"/>
        <v>0</v>
      </c>
      <c r="G21" s="174">
        <f t="shared" si="5"/>
        <v>0</v>
      </c>
      <c r="H21" s="196">
        <f t="shared" si="6"/>
        <v>0</v>
      </c>
      <c r="I21" s="186">
        <f t="shared" si="7"/>
        <v>0</v>
      </c>
      <c r="J21" s="187">
        <f t="shared" si="8"/>
        <v>0</v>
      </c>
      <c r="K21" s="188">
        <f t="shared" si="9"/>
        <v>0</v>
      </c>
      <c r="L21" s="187">
        <f t="shared" si="10"/>
        <v>0</v>
      </c>
      <c r="M21" s="200">
        <f t="shared" si="11"/>
        <v>0</v>
      </c>
      <c r="N21" s="28">
        <f t="shared" si="12"/>
        <v>0</v>
      </c>
      <c r="O21" s="143">
        <f t="shared" si="13"/>
        <v>0</v>
      </c>
      <c r="P21" s="141">
        <f t="shared" si="14"/>
        <v>0</v>
      </c>
      <c r="Q21" s="137">
        <f t="shared" si="15"/>
        <v>0</v>
      </c>
      <c r="R21" s="139">
        <f t="shared" si="16"/>
        <v>0</v>
      </c>
      <c r="S21" s="29">
        <f t="shared" si="17"/>
        <v>0</v>
      </c>
      <c r="T21" s="32"/>
      <c r="U21" s="126">
        <f t="shared" si="18"/>
        <v>0</v>
      </c>
      <c r="V21" s="116"/>
      <c r="W21" s="115"/>
      <c r="X21" s="116"/>
      <c r="Y21" s="115"/>
      <c r="Z21" s="115"/>
      <c r="AA21" s="115"/>
      <c r="AB21" s="115"/>
      <c r="AC21" s="115"/>
      <c r="AD21" s="156"/>
      <c r="AE21" s="116"/>
      <c r="AF21" s="115"/>
      <c r="AG21" s="115"/>
      <c r="AH21" s="115"/>
      <c r="AI21" s="115"/>
      <c r="AJ21" s="115"/>
      <c r="AK21" s="156"/>
      <c r="AL21" s="116"/>
      <c r="AM21" s="115"/>
      <c r="AN21" s="115"/>
      <c r="AO21" s="115"/>
      <c r="AP21" s="115"/>
      <c r="AQ21" s="115"/>
      <c r="AR21" s="31"/>
      <c r="AS21" s="30"/>
      <c r="AT21" s="33"/>
      <c r="AU21" s="33"/>
      <c r="AV21" s="33"/>
      <c r="AW21" s="35"/>
      <c r="AX21" s="33"/>
      <c r="AY21" s="31"/>
      <c r="AZ21" s="49"/>
    </row>
    <row r="22" spans="1:159" ht="13.5" customHeight="1">
      <c r="A22" s="27"/>
      <c r="B22" s="27"/>
      <c r="C22" s="51"/>
      <c r="D22" s="197" t="str">
        <f t="shared" si="2"/>
        <v/>
      </c>
      <c r="E22" s="174" t="str">
        <f t="shared" si="3"/>
        <v/>
      </c>
      <c r="F22" s="175" t="str">
        <f t="shared" si="4"/>
        <v/>
      </c>
      <c r="G22" s="174" t="str">
        <f t="shared" si="5"/>
        <v/>
      </c>
      <c r="H22" s="196" t="str">
        <f t="shared" si="6"/>
        <v/>
      </c>
      <c r="I22" s="186" t="str">
        <f t="shared" si="7"/>
        <v/>
      </c>
      <c r="J22" s="187" t="str">
        <f t="shared" si="8"/>
        <v/>
      </c>
      <c r="K22" s="188" t="str">
        <f t="shared" si="9"/>
        <v/>
      </c>
      <c r="L22" s="187" t="str">
        <f t="shared" si="10"/>
        <v/>
      </c>
      <c r="M22" s="200" t="str">
        <f t="shared" si="11"/>
        <v/>
      </c>
      <c r="N22" s="28" t="str">
        <f t="shared" si="12"/>
        <v/>
      </c>
      <c r="O22" s="143" t="str">
        <f t="shared" si="13"/>
        <v/>
      </c>
      <c r="P22" s="141" t="str">
        <f t="shared" si="14"/>
        <v/>
      </c>
      <c r="Q22" s="137" t="str">
        <f t="shared" si="15"/>
        <v/>
      </c>
      <c r="R22" s="139" t="str">
        <f t="shared" si="16"/>
        <v/>
      </c>
      <c r="S22" s="29" t="str">
        <f t="shared" si="17"/>
        <v/>
      </c>
      <c r="T22" s="32"/>
      <c r="U22" s="126" t="str">
        <f t="shared" si="18"/>
        <v/>
      </c>
      <c r="V22" s="157"/>
      <c r="W22" s="158"/>
      <c r="X22" s="157"/>
      <c r="Y22" s="158"/>
      <c r="Z22" s="158"/>
      <c r="AA22" s="158"/>
      <c r="AB22" s="158"/>
      <c r="AC22" s="158"/>
      <c r="AD22" s="159"/>
      <c r="AE22" s="157"/>
      <c r="AF22" s="158"/>
      <c r="AG22" s="158"/>
      <c r="AH22" s="158"/>
      <c r="AI22" s="158"/>
      <c r="AJ22" s="158"/>
      <c r="AK22" s="159"/>
      <c r="AL22" s="157"/>
      <c r="AM22" s="158"/>
      <c r="AN22" s="158"/>
      <c r="AO22" s="158"/>
      <c r="AP22" s="115"/>
      <c r="AQ22" s="158"/>
      <c r="AR22" s="34"/>
      <c r="AS22" s="39"/>
      <c r="AT22" s="35"/>
      <c r="AU22" s="35"/>
      <c r="AV22" s="35"/>
      <c r="AW22" s="35"/>
      <c r="AX22" s="35"/>
      <c r="AY22" s="34"/>
      <c r="AZ22" s="121"/>
    </row>
    <row r="23" spans="1:159" ht="13.5" customHeight="1">
      <c r="A23" s="27"/>
      <c r="B23" s="40"/>
      <c r="C23" s="51"/>
      <c r="D23" s="197" t="str">
        <f t="shared" si="2"/>
        <v/>
      </c>
      <c r="E23" s="174" t="str">
        <f t="shared" si="3"/>
        <v/>
      </c>
      <c r="F23" s="175" t="str">
        <f t="shared" si="4"/>
        <v/>
      </c>
      <c r="G23" s="174" t="str">
        <f t="shared" si="5"/>
        <v/>
      </c>
      <c r="H23" s="196" t="str">
        <f t="shared" si="6"/>
        <v/>
      </c>
      <c r="I23" s="186" t="str">
        <f t="shared" si="7"/>
        <v/>
      </c>
      <c r="J23" s="187" t="str">
        <f t="shared" si="8"/>
        <v/>
      </c>
      <c r="K23" s="188" t="str">
        <f t="shared" si="9"/>
        <v/>
      </c>
      <c r="L23" s="187" t="str">
        <f t="shared" si="10"/>
        <v/>
      </c>
      <c r="M23" s="200" t="str">
        <f t="shared" si="11"/>
        <v/>
      </c>
      <c r="N23" s="28" t="str">
        <f t="shared" si="12"/>
        <v/>
      </c>
      <c r="O23" s="143" t="str">
        <f t="shared" si="13"/>
        <v/>
      </c>
      <c r="P23" s="141" t="str">
        <f t="shared" si="14"/>
        <v/>
      </c>
      <c r="Q23" s="137" t="str">
        <f t="shared" si="15"/>
        <v/>
      </c>
      <c r="R23" s="139" t="str">
        <f t="shared" si="16"/>
        <v/>
      </c>
      <c r="S23" s="29" t="str">
        <f t="shared" si="17"/>
        <v/>
      </c>
      <c r="T23" s="32"/>
      <c r="U23" s="126" t="str">
        <f t="shared" si="18"/>
        <v/>
      </c>
      <c r="V23" s="116"/>
      <c r="W23" s="115"/>
      <c r="X23" s="116"/>
      <c r="Y23" s="115"/>
      <c r="Z23" s="115"/>
      <c r="AA23" s="115"/>
      <c r="AB23" s="115"/>
      <c r="AC23" s="115"/>
      <c r="AD23" s="156"/>
      <c r="AE23" s="116"/>
      <c r="AF23" s="115"/>
      <c r="AG23" s="115"/>
      <c r="AH23" s="115"/>
      <c r="AI23" s="115"/>
      <c r="AJ23" s="115"/>
      <c r="AK23" s="156"/>
      <c r="AL23" s="116"/>
      <c r="AM23" s="115"/>
      <c r="AN23" s="115"/>
      <c r="AO23" s="115"/>
      <c r="AP23" s="115"/>
      <c r="AQ23" s="115"/>
      <c r="AR23" s="31"/>
      <c r="AS23" s="30"/>
      <c r="AT23" s="33"/>
      <c r="AU23" s="33"/>
      <c r="AV23" s="33"/>
      <c r="AW23" s="33"/>
      <c r="AX23" s="33"/>
      <c r="AY23" s="31"/>
      <c r="AZ23" s="49"/>
    </row>
    <row r="24" spans="1:159" ht="13.5" customHeight="1">
      <c r="A24" s="27"/>
      <c r="B24" s="40"/>
      <c r="C24" s="51"/>
      <c r="D24" s="197" t="str">
        <f t="shared" si="2"/>
        <v/>
      </c>
      <c r="E24" s="174" t="str">
        <f t="shared" si="3"/>
        <v/>
      </c>
      <c r="F24" s="175" t="str">
        <f t="shared" si="4"/>
        <v/>
      </c>
      <c r="G24" s="174" t="str">
        <f t="shared" si="5"/>
        <v/>
      </c>
      <c r="H24" s="196" t="str">
        <f t="shared" si="6"/>
        <v/>
      </c>
      <c r="I24" s="186" t="str">
        <f t="shared" si="7"/>
        <v/>
      </c>
      <c r="J24" s="187" t="str">
        <f t="shared" si="8"/>
        <v/>
      </c>
      <c r="K24" s="188" t="str">
        <f t="shared" si="9"/>
        <v/>
      </c>
      <c r="L24" s="187" t="str">
        <f t="shared" si="10"/>
        <v/>
      </c>
      <c r="M24" s="200" t="str">
        <f t="shared" si="11"/>
        <v/>
      </c>
      <c r="N24" s="28" t="str">
        <f t="shared" si="12"/>
        <v/>
      </c>
      <c r="O24" s="143" t="str">
        <f t="shared" si="13"/>
        <v/>
      </c>
      <c r="P24" s="141" t="str">
        <f t="shared" si="14"/>
        <v/>
      </c>
      <c r="Q24" s="137" t="str">
        <f t="shared" si="15"/>
        <v/>
      </c>
      <c r="R24" s="139" t="str">
        <f t="shared" si="16"/>
        <v/>
      </c>
      <c r="S24" s="29" t="str">
        <f t="shared" si="17"/>
        <v/>
      </c>
      <c r="T24" s="32"/>
      <c r="U24" s="126" t="str">
        <f t="shared" si="18"/>
        <v/>
      </c>
      <c r="V24" s="116"/>
      <c r="W24" s="115"/>
      <c r="X24" s="116"/>
      <c r="Y24" s="115"/>
      <c r="Z24" s="115"/>
      <c r="AA24" s="115"/>
      <c r="AB24" s="115"/>
      <c r="AC24" s="115"/>
      <c r="AD24" s="156"/>
      <c r="AE24" s="116"/>
      <c r="AF24" s="115"/>
      <c r="AG24" s="115"/>
      <c r="AH24" s="115"/>
      <c r="AI24" s="115"/>
      <c r="AJ24" s="115"/>
      <c r="AK24" s="156"/>
      <c r="AL24" s="116"/>
      <c r="AM24" s="115"/>
      <c r="AN24" s="115"/>
      <c r="AO24" s="115"/>
      <c r="AP24" s="115"/>
      <c r="AQ24" s="115"/>
      <c r="AR24" s="31"/>
      <c r="AS24" s="30"/>
      <c r="AT24" s="33"/>
      <c r="AU24" s="33"/>
      <c r="AV24" s="33"/>
      <c r="AW24" s="33"/>
      <c r="AX24" s="33"/>
      <c r="AY24" s="31"/>
      <c r="AZ24" s="49"/>
    </row>
    <row r="25" spans="1:159" ht="13.5" customHeight="1">
      <c r="A25" s="27"/>
      <c r="B25" s="40"/>
      <c r="C25" s="51"/>
      <c r="D25" s="197" t="str">
        <f t="shared" si="2"/>
        <v/>
      </c>
      <c r="E25" s="174" t="str">
        <f t="shared" si="3"/>
        <v/>
      </c>
      <c r="F25" s="175" t="str">
        <f t="shared" si="4"/>
        <v/>
      </c>
      <c r="G25" s="174" t="str">
        <f t="shared" si="5"/>
        <v/>
      </c>
      <c r="H25" s="196" t="str">
        <f t="shared" si="6"/>
        <v/>
      </c>
      <c r="I25" s="186" t="str">
        <f t="shared" si="7"/>
        <v/>
      </c>
      <c r="J25" s="187" t="str">
        <f t="shared" si="8"/>
        <v/>
      </c>
      <c r="K25" s="188" t="str">
        <f t="shared" si="9"/>
        <v/>
      </c>
      <c r="L25" s="187" t="str">
        <f t="shared" si="10"/>
        <v/>
      </c>
      <c r="M25" s="200" t="str">
        <f t="shared" si="11"/>
        <v/>
      </c>
      <c r="N25" s="28" t="str">
        <f t="shared" si="12"/>
        <v/>
      </c>
      <c r="O25" s="143" t="str">
        <f t="shared" si="13"/>
        <v/>
      </c>
      <c r="P25" s="141" t="str">
        <f t="shared" si="14"/>
        <v/>
      </c>
      <c r="Q25" s="137" t="str">
        <f t="shared" si="15"/>
        <v/>
      </c>
      <c r="R25" s="139" t="str">
        <f t="shared" si="16"/>
        <v/>
      </c>
      <c r="S25" s="29" t="str">
        <f t="shared" si="17"/>
        <v/>
      </c>
      <c r="T25" s="32"/>
      <c r="U25" s="126" t="str">
        <f t="shared" si="18"/>
        <v/>
      </c>
      <c r="V25" s="116"/>
      <c r="W25" s="115"/>
      <c r="X25" s="116"/>
      <c r="Y25" s="115"/>
      <c r="Z25" s="115"/>
      <c r="AA25" s="115"/>
      <c r="AB25" s="115"/>
      <c r="AC25" s="115"/>
      <c r="AD25" s="156"/>
      <c r="AE25" s="116"/>
      <c r="AF25" s="115"/>
      <c r="AG25" s="115"/>
      <c r="AH25" s="115"/>
      <c r="AI25" s="115"/>
      <c r="AJ25" s="115"/>
      <c r="AK25" s="156"/>
      <c r="AL25" s="116"/>
      <c r="AM25" s="115"/>
      <c r="AN25" s="115"/>
      <c r="AO25" s="115"/>
      <c r="AP25" s="115"/>
      <c r="AQ25" s="115"/>
      <c r="AR25" s="31"/>
      <c r="AS25" s="30"/>
      <c r="AT25" s="33"/>
      <c r="AU25" s="33"/>
      <c r="AV25" s="33"/>
      <c r="AW25" s="33"/>
      <c r="AX25" s="33"/>
      <c r="AY25" s="31"/>
      <c r="AZ25" s="49"/>
    </row>
    <row r="26" spans="1:159" ht="13.5" customHeight="1">
      <c r="A26" s="27"/>
      <c r="B26" s="40"/>
      <c r="C26" s="51"/>
      <c r="D26" s="197" t="str">
        <f t="shared" si="2"/>
        <v/>
      </c>
      <c r="E26" s="174" t="str">
        <f t="shared" si="3"/>
        <v/>
      </c>
      <c r="F26" s="175" t="str">
        <f t="shared" si="4"/>
        <v/>
      </c>
      <c r="G26" s="174" t="str">
        <f t="shared" si="5"/>
        <v/>
      </c>
      <c r="H26" s="196" t="str">
        <f t="shared" si="6"/>
        <v/>
      </c>
      <c r="I26" s="186" t="str">
        <f t="shared" si="7"/>
        <v/>
      </c>
      <c r="J26" s="187" t="str">
        <f t="shared" si="8"/>
        <v/>
      </c>
      <c r="K26" s="188" t="str">
        <f t="shared" si="9"/>
        <v/>
      </c>
      <c r="L26" s="187" t="str">
        <f t="shared" si="10"/>
        <v/>
      </c>
      <c r="M26" s="200" t="str">
        <f t="shared" si="11"/>
        <v/>
      </c>
      <c r="N26" s="28" t="str">
        <f t="shared" si="12"/>
        <v/>
      </c>
      <c r="O26" s="143" t="str">
        <f t="shared" si="13"/>
        <v/>
      </c>
      <c r="P26" s="141" t="str">
        <f t="shared" si="14"/>
        <v/>
      </c>
      <c r="Q26" s="137" t="str">
        <f t="shared" si="15"/>
        <v/>
      </c>
      <c r="R26" s="139" t="str">
        <f t="shared" si="16"/>
        <v/>
      </c>
      <c r="S26" s="29" t="str">
        <f t="shared" si="17"/>
        <v/>
      </c>
      <c r="T26" s="32"/>
      <c r="U26" s="126" t="str">
        <f t="shared" si="18"/>
        <v/>
      </c>
      <c r="V26" s="116"/>
      <c r="W26" s="115"/>
      <c r="X26" s="116"/>
      <c r="Y26" s="115"/>
      <c r="Z26" s="115"/>
      <c r="AA26" s="115"/>
      <c r="AB26" s="115"/>
      <c r="AC26" s="115"/>
      <c r="AD26" s="156"/>
      <c r="AE26" s="116"/>
      <c r="AF26" s="115"/>
      <c r="AG26" s="115"/>
      <c r="AH26" s="115"/>
      <c r="AI26" s="115"/>
      <c r="AJ26" s="115"/>
      <c r="AK26" s="156"/>
      <c r="AL26" s="116"/>
      <c r="AM26" s="115"/>
      <c r="AN26" s="115"/>
      <c r="AO26" s="115"/>
      <c r="AP26" s="115"/>
      <c r="AQ26" s="115"/>
      <c r="AR26" s="31"/>
      <c r="AS26" s="30"/>
      <c r="AT26" s="33"/>
      <c r="AU26" s="33"/>
      <c r="AV26" s="33"/>
      <c r="AW26" s="33"/>
      <c r="AX26" s="33"/>
      <c r="AY26" s="31"/>
      <c r="AZ26" s="49"/>
    </row>
    <row r="27" spans="1:159" ht="13.5" customHeight="1">
      <c r="A27" s="27"/>
      <c r="B27" s="40"/>
      <c r="C27" s="51"/>
      <c r="D27" s="197" t="str">
        <f t="shared" si="2"/>
        <v/>
      </c>
      <c r="E27" s="174" t="str">
        <f t="shared" si="3"/>
        <v/>
      </c>
      <c r="F27" s="175" t="str">
        <f t="shared" si="4"/>
        <v/>
      </c>
      <c r="G27" s="174" t="str">
        <f t="shared" si="5"/>
        <v/>
      </c>
      <c r="H27" s="196" t="str">
        <f t="shared" si="6"/>
        <v/>
      </c>
      <c r="I27" s="186" t="str">
        <f t="shared" si="7"/>
        <v/>
      </c>
      <c r="J27" s="187" t="str">
        <f t="shared" si="8"/>
        <v/>
      </c>
      <c r="K27" s="188" t="str">
        <f t="shared" si="9"/>
        <v/>
      </c>
      <c r="L27" s="187" t="str">
        <f t="shared" si="10"/>
        <v/>
      </c>
      <c r="M27" s="200" t="str">
        <f t="shared" si="11"/>
        <v/>
      </c>
      <c r="N27" s="28" t="str">
        <f t="shared" si="12"/>
        <v/>
      </c>
      <c r="O27" s="143" t="str">
        <f t="shared" si="13"/>
        <v/>
      </c>
      <c r="P27" s="141" t="str">
        <f t="shared" si="14"/>
        <v/>
      </c>
      <c r="Q27" s="137" t="str">
        <f t="shared" si="15"/>
        <v/>
      </c>
      <c r="R27" s="139" t="str">
        <f t="shared" si="16"/>
        <v/>
      </c>
      <c r="S27" s="29" t="str">
        <f t="shared" si="17"/>
        <v/>
      </c>
      <c r="T27" s="32"/>
      <c r="U27" s="126" t="str">
        <f t="shared" si="18"/>
        <v/>
      </c>
      <c r="V27" s="116"/>
      <c r="W27" s="115"/>
      <c r="X27" s="116"/>
      <c r="Y27" s="115"/>
      <c r="Z27" s="115"/>
      <c r="AA27" s="115"/>
      <c r="AB27" s="115"/>
      <c r="AC27" s="115"/>
      <c r="AD27" s="156"/>
      <c r="AE27" s="116"/>
      <c r="AF27" s="115"/>
      <c r="AG27" s="115"/>
      <c r="AH27" s="115"/>
      <c r="AI27" s="115"/>
      <c r="AJ27" s="115"/>
      <c r="AK27" s="156"/>
      <c r="AL27" s="116"/>
      <c r="AM27" s="115"/>
      <c r="AN27" s="115"/>
      <c r="AO27" s="115"/>
      <c r="AP27" s="115"/>
      <c r="AQ27" s="115"/>
      <c r="AR27" s="31"/>
      <c r="AS27" s="30"/>
      <c r="AT27" s="33"/>
      <c r="AU27" s="33"/>
      <c r="AV27" s="33"/>
      <c r="AW27" s="33"/>
      <c r="AX27" s="33"/>
      <c r="AY27" s="31"/>
      <c r="AZ27" s="49"/>
    </row>
    <row r="28" spans="1:159" ht="13.5" customHeight="1">
      <c r="A28" s="27"/>
      <c r="B28" s="40"/>
      <c r="C28" s="51"/>
      <c r="D28" s="197" t="str">
        <f t="shared" si="2"/>
        <v/>
      </c>
      <c r="E28" s="174" t="str">
        <f t="shared" si="3"/>
        <v/>
      </c>
      <c r="F28" s="175" t="str">
        <f t="shared" si="4"/>
        <v/>
      </c>
      <c r="G28" s="174" t="str">
        <f t="shared" si="5"/>
        <v/>
      </c>
      <c r="H28" s="196" t="str">
        <f t="shared" si="6"/>
        <v/>
      </c>
      <c r="I28" s="186" t="str">
        <f t="shared" si="7"/>
        <v/>
      </c>
      <c r="J28" s="187" t="str">
        <f t="shared" si="8"/>
        <v/>
      </c>
      <c r="K28" s="188" t="str">
        <f t="shared" si="9"/>
        <v/>
      </c>
      <c r="L28" s="187" t="str">
        <f t="shared" si="10"/>
        <v/>
      </c>
      <c r="M28" s="200" t="str">
        <f t="shared" si="11"/>
        <v/>
      </c>
      <c r="N28" s="28" t="str">
        <f t="shared" si="12"/>
        <v/>
      </c>
      <c r="O28" s="143" t="str">
        <f t="shared" si="13"/>
        <v/>
      </c>
      <c r="P28" s="141" t="str">
        <f t="shared" si="14"/>
        <v/>
      </c>
      <c r="Q28" s="137" t="str">
        <f t="shared" si="15"/>
        <v/>
      </c>
      <c r="R28" s="139" t="str">
        <f t="shared" si="16"/>
        <v/>
      </c>
      <c r="S28" s="29" t="str">
        <f t="shared" si="17"/>
        <v/>
      </c>
      <c r="T28" s="32"/>
      <c r="U28" s="126" t="str">
        <f t="shared" si="18"/>
        <v/>
      </c>
      <c r="V28" s="116"/>
      <c r="W28" s="115"/>
      <c r="X28" s="116"/>
      <c r="Y28" s="115"/>
      <c r="Z28" s="115"/>
      <c r="AA28" s="115"/>
      <c r="AB28" s="115"/>
      <c r="AC28" s="115"/>
      <c r="AD28" s="156"/>
      <c r="AE28" s="116"/>
      <c r="AF28" s="115"/>
      <c r="AG28" s="115"/>
      <c r="AH28" s="115"/>
      <c r="AI28" s="115"/>
      <c r="AJ28" s="115"/>
      <c r="AK28" s="156"/>
      <c r="AL28" s="116"/>
      <c r="AM28" s="115"/>
      <c r="AN28" s="115"/>
      <c r="AO28" s="115"/>
      <c r="AP28" s="115"/>
      <c r="AQ28" s="115"/>
      <c r="AR28" s="31"/>
      <c r="AS28" s="30"/>
      <c r="AT28" s="33"/>
      <c r="AU28" s="33"/>
      <c r="AV28" s="33"/>
      <c r="AW28" s="33"/>
      <c r="AX28" s="33"/>
      <c r="AY28" s="31"/>
      <c r="AZ28" s="49"/>
    </row>
    <row r="29" spans="1:159" ht="13.5" customHeight="1">
      <c r="A29" s="27"/>
      <c r="B29" s="40"/>
      <c r="C29" s="51"/>
      <c r="D29" s="197" t="str">
        <f t="shared" si="2"/>
        <v/>
      </c>
      <c r="E29" s="174" t="str">
        <f t="shared" si="3"/>
        <v/>
      </c>
      <c r="F29" s="175" t="str">
        <f t="shared" si="4"/>
        <v/>
      </c>
      <c r="G29" s="174" t="str">
        <f t="shared" si="5"/>
        <v/>
      </c>
      <c r="H29" s="196" t="str">
        <f t="shared" si="6"/>
        <v/>
      </c>
      <c r="I29" s="186" t="str">
        <f t="shared" si="7"/>
        <v/>
      </c>
      <c r="J29" s="187" t="str">
        <f t="shared" si="8"/>
        <v/>
      </c>
      <c r="K29" s="188" t="str">
        <f t="shared" si="9"/>
        <v/>
      </c>
      <c r="L29" s="187" t="str">
        <f t="shared" si="10"/>
        <v/>
      </c>
      <c r="M29" s="200" t="str">
        <f t="shared" si="11"/>
        <v/>
      </c>
      <c r="N29" s="28" t="str">
        <f t="shared" si="12"/>
        <v/>
      </c>
      <c r="O29" s="143" t="str">
        <f t="shared" si="13"/>
        <v/>
      </c>
      <c r="P29" s="141" t="str">
        <f t="shared" si="14"/>
        <v/>
      </c>
      <c r="Q29" s="137" t="str">
        <f t="shared" si="15"/>
        <v/>
      </c>
      <c r="R29" s="139" t="str">
        <f t="shared" si="16"/>
        <v/>
      </c>
      <c r="S29" s="29" t="str">
        <f t="shared" si="17"/>
        <v/>
      </c>
      <c r="T29" s="32"/>
      <c r="U29" s="126" t="str">
        <f t="shared" si="18"/>
        <v/>
      </c>
      <c r="V29" s="116"/>
      <c r="W29" s="115"/>
      <c r="X29" s="116"/>
      <c r="Y29" s="115"/>
      <c r="Z29" s="115"/>
      <c r="AA29" s="115"/>
      <c r="AB29" s="115"/>
      <c r="AC29" s="115"/>
      <c r="AD29" s="156"/>
      <c r="AE29" s="116"/>
      <c r="AF29" s="115"/>
      <c r="AG29" s="115"/>
      <c r="AH29" s="115"/>
      <c r="AI29" s="115"/>
      <c r="AJ29" s="115"/>
      <c r="AK29" s="156"/>
      <c r="AL29" s="116"/>
      <c r="AM29" s="115"/>
      <c r="AN29" s="115"/>
      <c r="AO29" s="115"/>
      <c r="AP29" s="115"/>
      <c r="AQ29" s="115"/>
      <c r="AR29" s="31"/>
      <c r="AS29" s="30"/>
      <c r="AT29" s="33"/>
      <c r="AU29" s="33"/>
      <c r="AV29" s="33"/>
      <c r="AW29" s="33"/>
      <c r="AX29" s="33"/>
      <c r="AY29" s="31"/>
      <c r="AZ29" s="49"/>
    </row>
    <row r="30" spans="1:159" ht="13.5" customHeight="1">
      <c r="A30" s="27"/>
      <c r="B30" s="40"/>
      <c r="C30" s="51"/>
      <c r="D30" s="197" t="str">
        <f t="shared" si="2"/>
        <v/>
      </c>
      <c r="E30" s="174" t="str">
        <f t="shared" si="3"/>
        <v/>
      </c>
      <c r="F30" s="175" t="str">
        <f t="shared" si="4"/>
        <v/>
      </c>
      <c r="G30" s="174" t="str">
        <f t="shared" si="5"/>
        <v/>
      </c>
      <c r="H30" s="196" t="str">
        <f t="shared" si="6"/>
        <v/>
      </c>
      <c r="I30" s="186" t="str">
        <f t="shared" si="7"/>
        <v/>
      </c>
      <c r="J30" s="187" t="str">
        <f t="shared" si="8"/>
        <v/>
      </c>
      <c r="K30" s="188" t="str">
        <f t="shared" si="9"/>
        <v/>
      </c>
      <c r="L30" s="187" t="str">
        <f t="shared" si="10"/>
        <v/>
      </c>
      <c r="M30" s="200" t="str">
        <f t="shared" si="11"/>
        <v/>
      </c>
      <c r="N30" s="28" t="str">
        <f t="shared" si="12"/>
        <v/>
      </c>
      <c r="O30" s="143" t="str">
        <f t="shared" si="13"/>
        <v/>
      </c>
      <c r="P30" s="141" t="str">
        <f t="shared" si="14"/>
        <v/>
      </c>
      <c r="Q30" s="137" t="str">
        <f t="shared" si="15"/>
        <v/>
      </c>
      <c r="R30" s="139" t="str">
        <f t="shared" si="16"/>
        <v/>
      </c>
      <c r="S30" s="29" t="str">
        <f t="shared" si="17"/>
        <v/>
      </c>
      <c r="T30" s="32"/>
      <c r="U30" s="126" t="str">
        <f t="shared" si="18"/>
        <v/>
      </c>
      <c r="V30" s="116"/>
      <c r="W30" s="115"/>
      <c r="X30" s="116"/>
      <c r="Y30" s="115"/>
      <c r="Z30" s="115"/>
      <c r="AA30" s="115"/>
      <c r="AB30" s="115"/>
      <c r="AC30" s="115"/>
      <c r="AD30" s="156"/>
      <c r="AE30" s="116"/>
      <c r="AF30" s="115"/>
      <c r="AG30" s="115"/>
      <c r="AH30" s="115"/>
      <c r="AI30" s="115"/>
      <c r="AJ30" s="115"/>
      <c r="AK30" s="156"/>
      <c r="AL30" s="116"/>
      <c r="AM30" s="115"/>
      <c r="AN30" s="115"/>
      <c r="AO30" s="115"/>
      <c r="AP30" s="115"/>
      <c r="AQ30" s="115"/>
      <c r="AR30" s="31"/>
      <c r="AS30" s="30"/>
      <c r="AT30" s="33"/>
      <c r="AU30" s="33"/>
      <c r="AV30" s="33"/>
      <c r="AW30" s="33"/>
      <c r="AX30" s="33"/>
      <c r="AY30" s="31"/>
      <c r="AZ30" s="49"/>
    </row>
    <row r="31" spans="1:159" ht="13.5" customHeight="1">
      <c r="A31" s="27"/>
      <c r="B31" s="40"/>
      <c r="C31" s="51"/>
      <c r="D31" s="197" t="str">
        <f t="shared" si="2"/>
        <v/>
      </c>
      <c r="E31" s="174" t="str">
        <f t="shared" si="3"/>
        <v/>
      </c>
      <c r="F31" s="175" t="str">
        <f t="shared" si="4"/>
        <v/>
      </c>
      <c r="G31" s="174" t="str">
        <f t="shared" si="5"/>
        <v/>
      </c>
      <c r="H31" s="196" t="str">
        <f t="shared" si="6"/>
        <v/>
      </c>
      <c r="I31" s="186" t="str">
        <f t="shared" si="7"/>
        <v/>
      </c>
      <c r="J31" s="187" t="str">
        <f t="shared" si="8"/>
        <v/>
      </c>
      <c r="K31" s="188" t="str">
        <f t="shared" si="9"/>
        <v/>
      </c>
      <c r="L31" s="187" t="str">
        <f t="shared" si="10"/>
        <v/>
      </c>
      <c r="M31" s="200" t="str">
        <f t="shared" si="11"/>
        <v/>
      </c>
      <c r="N31" s="28" t="str">
        <f t="shared" si="12"/>
        <v/>
      </c>
      <c r="O31" s="143" t="str">
        <f t="shared" si="13"/>
        <v/>
      </c>
      <c r="P31" s="141" t="str">
        <f t="shared" si="14"/>
        <v/>
      </c>
      <c r="Q31" s="137" t="str">
        <f t="shared" si="15"/>
        <v/>
      </c>
      <c r="R31" s="139" t="str">
        <f t="shared" si="16"/>
        <v/>
      </c>
      <c r="S31" s="29" t="str">
        <f t="shared" si="17"/>
        <v/>
      </c>
      <c r="T31" s="32"/>
      <c r="U31" s="126" t="str">
        <f t="shared" si="18"/>
        <v/>
      </c>
      <c r="V31" s="30"/>
      <c r="W31" s="33"/>
      <c r="X31" s="30"/>
      <c r="Y31" s="33"/>
      <c r="Z31" s="33"/>
      <c r="AA31" s="33"/>
      <c r="AB31" s="33"/>
      <c r="AC31" s="33"/>
      <c r="AD31" s="31"/>
      <c r="AE31" s="30"/>
      <c r="AF31" s="33"/>
      <c r="AG31" s="33"/>
      <c r="AH31" s="33"/>
      <c r="AI31" s="33"/>
      <c r="AJ31" s="33"/>
      <c r="AK31" s="31"/>
      <c r="AL31" s="30"/>
      <c r="AM31" s="33"/>
      <c r="AN31" s="33"/>
      <c r="AO31" s="33"/>
      <c r="AP31" s="33"/>
      <c r="AQ31" s="33"/>
      <c r="AR31" s="31"/>
      <c r="AS31" s="30"/>
      <c r="AT31" s="33"/>
      <c r="AU31" s="33"/>
      <c r="AV31" s="33"/>
      <c r="AW31" s="33"/>
      <c r="AX31" s="33"/>
      <c r="AY31" s="31"/>
      <c r="AZ31" s="49"/>
    </row>
    <row r="32" spans="1:159" ht="13.5" customHeight="1">
      <c r="A32" s="27"/>
      <c r="B32" s="41"/>
      <c r="C32" s="51"/>
      <c r="D32" s="197" t="str">
        <f t="shared" si="2"/>
        <v/>
      </c>
      <c r="E32" s="174" t="str">
        <f t="shared" si="3"/>
        <v/>
      </c>
      <c r="F32" s="175" t="str">
        <f t="shared" si="4"/>
        <v/>
      </c>
      <c r="G32" s="174" t="str">
        <f t="shared" si="5"/>
        <v/>
      </c>
      <c r="H32" s="196" t="str">
        <f t="shared" si="6"/>
        <v/>
      </c>
      <c r="I32" s="186" t="str">
        <f t="shared" si="7"/>
        <v/>
      </c>
      <c r="J32" s="187" t="str">
        <f t="shared" si="8"/>
        <v/>
      </c>
      <c r="K32" s="188" t="str">
        <f t="shared" si="9"/>
        <v/>
      </c>
      <c r="L32" s="187" t="str">
        <f t="shared" si="10"/>
        <v/>
      </c>
      <c r="M32" s="200" t="str">
        <f t="shared" si="11"/>
        <v/>
      </c>
      <c r="N32" s="28" t="str">
        <f t="shared" si="12"/>
        <v/>
      </c>
      <c r="O32" s="143" t="str">
        <f t="shared" si="13"/>
        <v/>
      </c>
      <c r="P32" s="141" t="str">
        <f t="shared" si="14"/>
        <v/>
      </c>
      <c r="Q32" s="137" t="str">
        <f t="shared" si="15"/>
        <v/>
      </c>
      <c r="R32" s="139" t="str">
        <f t="shared" si="16"/>
        <v/>
      </c>
      <c r="S32" s="29" t="str">
        <f t="shared" si="17"/>
        <v/>
      </c>
      <c r="T32" s="32"/>
      <c r="U32" s="126" t="str">
        <f t="shared" si="18"/>
        <v/>
      </c>
      <c r="V32" s="39"/>
      <c r="W32" s="35"/>
      <c r="X32" s="39"/>
      <c r="Y32" s="33"/>
      <c r="Z32" s="33"/>
      <c r="AA32" s="33"/>
      <c r="AB32" s="33"/>
      <c r="AC32" s="33"/>
      <c r="AD32" s="31"/>
      <c r="AE32" s="30"/>
      <c r="AF32" s="35"/>
      <c r="AG32" s="33"/>
      <c r="AH32" s="33"/>
      <c r="AI32" s="33"/>
      <c r="AJ32" s="33"/>
      <c r="AK32" s="31"/>
      <c r="AL32" s="30"/>
      <c r="AM32" s="33"/>
      <c r="AN32" s="33"/>
      <c r="AO32" s="33"/>
      <c r="AP32" s="33"/>
      <c r="AQ32" s="33"/>
      <c r="AR32" s="31"/>
      <c r="AS32" s="30"/>
      <c r="AT32" s="33"/>
      <c r="AU32" s="33"/>
      <c r="AV32" s="33"/>
      <c r="AW32" s="33"/>
      <c r="AX32" s="33"/>
      <c r="AY32" s="31"/>
      <c r="AZ32" s="49"/>
    </row>
    <row r="33" spans="1:52" ht="13.5" customHeight="1">
      <c r="A33" s="27"/>
      <c r="B33" s="41"/>
      <c r="C33" s="51"/>
      <c r="D33" s="197" t="str">
        <f t="shared" si="2"/>
        <v/>
      </c>
      <c r="E33" s="174" t="str">
        <f t="shared" si="3"/>
        <v/>
      </c>
      <c r="F33" s="175" t="str">
        <f t="shared" si="4"/>
        <v/>
      </c>
      <c r="G33" s="174" t="str">
        <f t="shared" si="5"/>
        <v/>
      </c>
      <c r="H33" s="196" t="str">
        <f t="shared" si="6"/>
        <v/>
      </c>
      <c r="I33" s="186" t="str">
        <f t="shared" si="7"/>
        <v/>
      </c>
      <c r="J33" s="187" t="str">
        <f t="shared" si="8"/>
        <v/>
      </c>
      <c r="K33" s="188" t="str">
        <f t="shared" si="9"/>
        <v/>
      </c>
      <c r="L33" s="187" t="str">
        <f t="shared" si="10"/>
        <v/>
      </c>
      <c r="M33" s="200" t="str">
        <f t="shared" si="11"/>
        <v/>
      </c>
      <c r="N33" s="28" t="str">
        <f t="shared" si="12"/>
        <v/>
      </c>
      <c r="O33" s="143" t="str">
        <f t="shared" si="13"/>
        <v/>
      </c>
      <c r="P33" s="141" t="str">
        <f t="shared" si="14"/>
        <v/>
      </c>
      <c r="Q33" s="137" t="str">
        <f t="shared" si="15"/>
        <v/>
      </c>
      <c r="R33" s="139" t="str">
        <f t="shared" si="16"/>
        <v/>
      </c>
      <c r="S33" s="29" t="str">
        <f t="shared" si="17"/>
        <v/>
      </c>
      <c r="T33" s="32"/>
      <c r="U33" s="126" t="str">
        <f t="shared" si="18"/>
        <v/>
      </c>
      <c r="V33" s="30"/>
      <c r="W33" s="33"/>
      <c r="X33" s="30"/>
      <c r="Y33" s="33"/>
      <c r="Z33" s="33"/>
      <c r="AA33" s="33"/>
      <c r="AB33" s="33"/>
      <c r="AC33" s="33"/>
      <c r="AD33" s="31"/>
      <c r="AE33" s="30"/>
      <c r="AF33" s="33"/>
      <c r="AG33" s="33"/>
      <c r="AH33" s="33"/>
      <c r="AI33" s="33"/>
      <c r="AJ33" s="33"/>
      <c r="AK33" s="31"/>
      <c r="AL33" s="30"/>
      <c r="AM33" s="33"/>
      <c r="AN33" s="33"/>
      <c r="AO33" s="33"/>
      <c r="AP33" s="33"/>
      <c r="AQ33" s="33"/>
      <c r="AR33" s="31"/>
      <c r="AS33" s="30"/>
      <c r="AT33" s="33"/>
      <c r="AU33" s="33"/>
      <c r="AV33" s="33"/>
      <c r="AW33" s="33"/>
      <c r="AX33" s="33"/>
      <c r="AY33" s="31"/>
      <c r="AZ33" s="49"/>
    </row>
    <row r="34" spans="1:52" ht="13.5" customHeight="1">
      <c r="A34" s="27"/>
      <c r="B34" s="41"/>
      <c r="C34" s="51"/>
      <c r="D34" s="197" t="str">
        <f t="shared" si="2"/>
        <v/>
      </c>
      <c r="E34" s="174" t="str">
        <f t="shared" si="3"/>
        <v/>
      </c>
      <c r="F34" s="175" t="str">
        <f t="shared" si="4"/>
        <v/>
      </c>
      <c r="G34" s="174" t="str">
        <f t="shared" si="5"/>
        <v/>
      </c>
      <c r="H34" s="196" t="str">
        <f t="shared" si="6"/>
        <v/>
      </c>
      <c r="I34" s="186" t="str">
        <f t="shared" si="7"/>
        <v/>
      </c>
      <c r="J34" s="187" t="str">
        <f t="shared" si="8"/>
        <v/>
      </c>
      <c r="K34" s="188" t="str">
        <f t="shared" si="9"/>
        <v/>
      </c>
      <c r="L34" s="187" t="str">
        <f t="shared" si="10"/>
        <v/>
      </c>
      <c r="M34" s="200" t="str">
        <f t="shared" si="11"/>
        <v/>
      </c>
      <c r="N34" s="28" t="str">
        <f t="shared" si="12"/>
        <v/>
      </c>
      <c r="O34" s="143" t="str">
        <f t="shared" si="13"/>
        <v/>
      </c>
      <c r="P34" s="141" t="str">
        <f t="shared" si="14"/>
        <v/>
      </c>
      <c r="Q34" s="137" t="str">
        <f t="shared" si="15"/>
        <v/>
      </c>
      <c r="R34" s="139" t="str">
        <f t="shared" si="16"/>
        <v/>
      </c>
      <c r="S34" s="29" t="str">
        <f t="shared" si="17"/>
        <v/>
      </c>
      <c r="T34" s="32"/>
      <c r="U34" s="126" t="str">
        <f t="shared" si="18"/>
        <v/>
      </c>
      <c r="V34" s="30"/>
      <c r="W34" s="33"/>
      <c r="X34" s="30"/>
      <c r="Y34" s="33"/>
      <c r="Z34" s="33"/>
      <c r="AA34" s="33"/>
      <c r="AB34" s="33"/>
      <c r="AC34" s="33"/>
      <c r="AD34" s="31"/>
      <c r="AE34" s="30"/>
      <c r="AF34" s="33"/>
      <c r="AG34" s="33"/>
      <c r="AH34" s="33"/>
      <c r="AI34" s="33"/>
      <c r="AJ34" s="33"/>
      <c r="AK34" s="31"/>
      <c r="AL34" s="30"/>
      <c r="AM34" s="33"/>
      <c r="AN34" s="33"/>
      <c r="AO34" s="33"/>
      <c r="AP34" s="33"/>
      <c r="AQ34" s="33"/>
      <c r="AR34" s="31"/>
      <c r="AS34" s="30"/>
      <c r="AT34" s="33"/>
      <c r="AU34" s="33"/>
      <c r="AV34" s="33"/>
      <c r="AW34" s="33"/>
      <c r="AX34" s="33"/>
      <c r="AY34" s="31"/>
      <c r="AZ34" s="49"/>
    </row>
    <row r="35" spans="1:52" ht="13.5" customHeight="1">
      <c r="A35" s="27"/>
      <c r="B35" s="41"/>
      <c r="C35" s="51"/>
      <c r="D35" s="197" t="str">
        <f t="shared" si="2"/>
        <v/>
      </c>
      <c r="E35" s="174" t="str">
        <f t="shared" si="3"/>
        <v/>
      </c>
      <c r="F35" s="175" t="str">
        <f t="shared" si="4"/>
        <v/>
      </c>
      <c r="G35" s="174" t="str">
        <f t="shared" si="5"/>
        <v/>
      </c>
      <c r="H35" s="196" t="str">
        <f t="shared" si="6"/>
        <v/>
      </c>
      <c r="I35" s="186" t="str">
        <f t="shared" si="7"/>
        <v/>
      </c>
      <c r="J35" s="187" t="str">
        <f t="shared" si="8"/>
        <v/>
      </c>
      <c r="K35" s="188" t="str">
        <f t="shared" si="9"/>
        <v/>
      </c>
      <c r="L35" s="187" t="str">
        <f t="shared" si="10"/>
        <v/>
      </c>
      <c r="M35" s="200" t="str">
        <f t="shared" si="11"/>
        <v/>
      </c>
      <c r="N35" s="28" t="str">
        <f t="shared" si="12"/>
        <v/>
      </c>
      <c r="O35" s="143" t="str">
        <f t="shared" si="13"/>
        <v/>
      </c>
      <c r="P35" s="141" t="str">
        <f t="shared" si="14"/>
        <v/>
      </c>
      <c r="Q35" s="137" t="str">
        <f t="shared" si="15"/>
        <v/>
      </c>
      <c r="R35" s="139" t="str">
        <f t="shared" si="16"/>
        <v/>
      </c>
      <c r="S35" s="29" t="str">
        <f t="shared" si="17"/>
        <v/>
      </c>
      <c r="T35" s="32"/>
      <c r="U35" s="126" t="str">
        <f t="shared" si="18"/>
        <v/>
      </c>
      <c r="V35" s="30"/>
      <c r="W35" s="33"/>
      <c r="X35" s="30"/>
      <c r="Y35" s="33"/>
      <c r="Z35" s="33"/>
      <c r="AA35" s="33"/>
      <c r="AB35" s="33"/>
      <c r="AC35" s="33"/>
      <c r="AD35" s="31"/>
      <c r="AE35" s="30"/>
      <c r="AF35" s="33"/>
      <c r="AG35" s="33"/>
      <c r="AH35" s="33"/>
      <c r="AI35" s="33"/>
      <c r="AJ35" s="33"/>
      <c r="AK35" s="31"/>
      <c r="AL35" s="30"/>
      <c r="AM35" s="33"/>
      <c r="AN35" s="33"/>
      <c r="AO35" s="33"/>
      <c r="AP35" s="33"/>
      <c r="AQ35" s="33"/>
      <c r="AR35" s="31"/>
      <c r="AS35" s="30"/>
      <c r="AT35" s="33"/>
      <c r="AU35" s="33"/>
      <c r="AV35" s="33"/>
      <c r="AW35" s="33"/>
      <c r="AX35" s="33"/>
      <c r="AY35" s="31"/>
      <c r="AZ35" s="49"/>
    </row>
    <row r="36" spans="1:52" ht="13.5" customHeight="1">
      <c r="A36" s="27"/>
      <c r="B36" s="41"/>
      <c r="C36" s="51"/>
      <c r="D36" s="197" t="str">
        <f t="shared" si="2"/>
        <v/>
      </c>
      <c r="E36" s="174" t="str">
        <f t="shared" si="3"/>
        <v/>
      </c>
      <c r="F36" s="175" t="str">
        <f t="shared" si="4"/>
        <v/>
      </c>
      <c r="G36" s="174" t="str">
        <f t="shared" si="5"/>
        <v/>
      </c>
      <c r="H36" s="196" t="str">
        <f t="shared" si="6"/>
        <v/>
      </c>
      <c r="I36" s="186" t="str">
        <f t="shared" si="7"/>
        <v/>
      </c>
      <c r="J36" s="187" t="str">
        <f t="shared" si="8"/>
        <v/>
      </c>
      <c r="K36" s="188" t="str">
        <f t="shared" si="9"/>
        <v/>
      </c>
      <c r="L36" s="187" t="str">
        <f t="shared" si="10"/>
        <v/>
      </c>
      <c r="M36" s="200" t="str">
        <f t="shared" si="11"/>
        <v/>
      </c>
      <c r="N36" s="28" t="str">
        <f t="shared" si="12"/>
        <v/>
      </c>
      <c r="O36" s="143" t="str">
        <f t="shared" si="13"/>
        <v/>
      </c>
      <c r="P36" s="141" t="str">
        <f t="shared" si="14"/>
        <v/>
      </c>
      <c r="Q36" s="137" t="str">
        <f t="shared" si="15"/>
        <v/>
      </c>
      <c r="R36" s="139" t="str">
        <f t="shared" si="16"/>
        <v/>
      </c>
      <c r="S36" s="29" t="str">
        <f t="shared" si="17"/>
        <v/>
      </c>
      <c r="T36" s="32"/>
      <c r="U36" s="126" t="str">
        <f t="shared" si="18"/>
        <v/>
      </c>
      <c r="V36" s="30"/>
      <c r="W36" s="33"/>
      <c r="X36" s="30"/>
      <c r="Y36" s="33"/>
      <c r="Z36" s="33"/>
      <c r="AA36" s="33"/>
      <c r="AB36" s="33"/>
      <c r="AC36" s="33"/>
      <c r="AD36" s="31"/>
      <c r="AE36" s="30"/>
      <c r="AF36" s="33"/>
      <c r="AG36" s="33"/>
      <c r="AH36" s="33"/>
      <c r="AI36" s="33"/>
      <c r="AJ36" s="33"/>
      <c r="AK36" s="31"/>
      <c r="AL36" s="30"/>
      <c r="AM36" s="33"/>
      <c r="AN36" s="33"/>
      <c r="AO36" s="33"/>
      <c r="AP36" s="33"/>
      <c r="AQ36" s="33"/>
      <c r="AR36" s="31"/>
      <c r="AS36" s="30"/>
      <c r="AT36" s="33"/>
      <c r="AU36" s="33"/>
      <c r="AV36" s="33"/>
      <c r="AW36" s="33"/>
      <c r="AX36" s="33"/>
      <c r="AY36" s="31"/>
      <c r="AZ36" s="49"/>
    </row>
    <row r="37" spans="1:52" ht="13.5" customHeight="1">
      <c r="A37" s="27"/>
      <c r="B37" s="41"/>
      <c r="C37" s="51"/>
      <c r="D37" s="197" t="str">
        <f t="shared" si="2"/>
        <v/>
      </c>
      <c r="E37" s="174" t="str">
        <f t="shared" si="3"/>
        <v/>
      </c>
      <c r="F37" s="175" t="str">
        <f t="shared" si="4"/>
        <v/>
      </c>
      <c r="G37" s="174" t="str">
        <f t="shared" si="5"/>
        <v/>
      </c>
      <c r="H37" s="196" t="str">
        <f t="shared" si="6"/>
        <v/>
      </c>
      <c r="I37" s="186" t="str">
        <f t="shared" si="7"/>
        <v/>
      </c>
      <c r="J37" s="187" t="str">
        <f t="shared" si="8"/>
        <v/>
      </c>
      <c r="K37" s="188" t="str">
        <f t="shared" si="9"/>
        <v/>
      </c>
      <c r="L37" s="187" t="str">
        <f t="shared" si="10"/>
        <v/>
      </c>
      <c r="M37" s="200" t="str">
        <f t="shared" si="11"/>
        <v/>
      </c>
      <c r="N37" s="28" t="str">
        <f t="shared" si="12"/>
        <v/>
      </c>
      <c r="O37" s="143" t="str">
        <f t="shared" si="13"/>
        <v/>
      </c>
      <c r="P37" s="141" t="str">
        <f t="shared" si="14"/>
        <v/>
      </c>
      <c r="Q37" s="137" t="str">
        <f t="shared" si="15"/>
        <v/>
      </c>
      <c r="R37" s="139" t="str">
        <f t="shared" si="16"/>
        <v/>
      </c>
      <c r="S37" s="29" t="str">
        <f t="shared" si="17"/>
        <v/>
      </c>
      <c r="T37" s="32"/>
      <c r="U37" s="126" t="str">
        <f t="shared" si="18"/>
        <v/>
      </c>
      <c r="V37" s="30"/>
      <c r="W37" s="33"/>
      <c r="X37" s="30"/>
      <c r="Y37" s="33"/>
      <c r="Z37" s="33"/>
      <c r="AA37" s="33"/>
      <c r="AB37" s="33"/>
      <c r="AC37" s="33"/>
      <c r="AD37" s="31"/>
      <c r="AE37" s="30"/>
      <c r="AF37" s="42"/>
      <c r="AG37" s="42"/>
      <c r="AH37" s="42"/>
      <c r="AI37" s="42"/>
      <c r="AJ37" s="42"/>
      <c r="AK37" s="43"/>
      <c r="AL37" s="44"/>
      <c r="AM37" s="42"/>
      <c r="AN37" s="42"/>
      <c r="AO37" s="42"/>
      <c r="AP37" s="33"/>
      <c r="AQ37" s="33"/>
      <c r="AR37" s="31"/>
      <c r="AS37" s="117"/>
      <c r="AT37" s="35"/>
      <c r="AU37" s="33"/>
      <c r="AV37" s="33"/>
      <c r="AW37" s="33"/>
      <c r="AX37" s="33"/>
      <c r="AY37" s="31"/>
      <c r="AZ37" s="122"/>
    </row>
    <row r="38" spans="1:52" ht="13.5" customHeight="1">
      <c r="A38" s="27"/>
      <c r="B38" s="41"/>
      <c r="C38" s="51"/>
      <c r="D38" s="197" t="str">
        <f t="shared" si="2"/>
        <v/>
      </c>
      <c r="E38" s="174" t="str">
        <f t="shared" si="3"/>
        <v/>
      </c>
      <c r="F38" s="175" t="str">
        <f t="shared" si="4"/>
        <v/>
      </c>
      <c r="G38" s="174" t="str">
        <f t="shared" si="5"/>
        <v/>
      </c>
      <c r="H38" s="196" t="str">
        <f t="shared" si="6"/>
        <v/>
      </c>
      <c r="I38" s="186" t="str">
        <f t="shared" si="7"/>
        <v/>
      </c>
      <c r="J38" s="187" t="str">
        <f t="shared" si="8"/>
        <v/>
      </c>
      <c r="K38" s="188" t="str">
        <f t="shared" si="9"/>
        <v/>
      </c>
      <c r="L38" s="187" t="str">
        <f t="shared" si="10"/>
        <v/>
      </c>
      <c r="M38" s="200" t="str">
        <f t="shared" si="11"/>
        <v/>
      </c>
      <c r="N38" s="28" t="str">
        <f t="shared" si="12"/>
        <v/>
      </c>
      <c r="O38" s="143" t="str">
        <f t="shared" si="13"/>
        <v/>
      </c>
      <c r="P38" s="141" t="str">
        <f t="shared" si="14"/>
        <v/>
      </c>
      <c r="Q38" s="137" t="str">
        <f t="shared" si="15"/>
        <v/>
      </c>
      <c r="R38" s="139" t="str">
        <f t="shared" si="16"/>
        <v/>
      </c>
      <c r="S38" s="29" t="str">
        <f t="shared" si="17"/>
        <v/>
      </c>
      <c r="T38" s="32"/>
      <c r="U38" s="126" t="str">
        <f t="shared" si="18"/>
        <v/>
      </c>
      <c r="V38" s="30"/>
      <c r="W38" s="33"/>
      <c r="X38" s="30"/>
      <c r="Y38" s="33"/>
      <c r="Z38" s="33"/>
      <c r="AA38" s="33"/>
      <c r="AB38" s="33"/>
      <c r="AC38" s="33"/>
      <c r="AD38" s="31"/>
      <c r="AE38" s="30"/>
      <c r="AF38" s="33"/>
      <c r="AG38" s="33"/>
      <c r="AH38" s="33"/>
      <c r="AI38" s="33"/>
      <c r="AJ38" s="33"/>
      <c r="AK38" s="31"/>
      <c r="AL38" s="30"/>
      <c r="AM38" s="33"/>
      <c r="AN38" s="33"/>
      <c r="AO38" s="33"/>
      <c r="AP38" s="33"/>
      <c r="AQ38" s="33"/>
      <c r="AR38" s="31"/>
      <c r="AS38" s="30"/>
      <c r="AT38" s="33"/>
      <c r="AU38" s="33"/>
      <c r="AV38" s="33"/>
      <c r="AW38" s="33"/>
      <c r="AX38" s="33"/>
      <c r="AY38" s="31"/>
      <c r="AZ38" s="49"/>
    </row>
    <row r="39" spans="1:52" ht="13.5" customHeight="1">
      <c r="A39" s="27"/>
      <c r="B39" s="41"/>
      <c r="C39" s="51"/>
      <c r="D39" s="197" t="str">
        <f t="shared" ref="D39:D70" si="19">IF($A39="","",SUMPRODUCT(((WEEKDAY($V$5:$AZ$5,2)=5)-((WEEKDAY($V$5:$AZ$5,2)=5)*COUNTIF(Feries,$V$5:$AZ$5)&gt;0))*($V39:$AZ39="PAF")))</f>
        <v/>
      </c>
      <c r="E39" s="174" t="str">
        <f t="shared" ref="E39:E70" si="20">IF($A39="","",SUMPRODUCT(((WEEKDAY($V$5:$AZ$5,2)=6)-((WEEKDAY($V$5:$AZ$5,2)=6)*COUNTIF(Feries,$V$5:$AZ$5)&gt;0))*($V39:$AZ39="PAF")))</f>
        <v/>
      </c>
      <c r="F39" s="175" t="str">
        <f t="shared" ref="F39:F70" si="21">IF($A39="","",SUMPRODUCT(((WEEKDAY($V$5:$AZ$5,2)=7)+((WEEKDAY($V$5:$AZ$5,2)&lt;7)*COUNTIF(Feries,$V$5:$AZ$5)&gt;0))*($V39:$AZ39="PAF")))</f>
        <v/>
      </c>
      <c r="G39" s="174" t="str">
        <f t="shared" ref="G39:G70" si="22">IF($A39="","",SUMPRODUCT(((WEEKDAY($V$5:$AZ$5,2)=1)-((WEEKDAY($V$5:$AZ$5,2)=1)*COUNTIF(Feries,$V$5:$AZ$5)&gt;0))*($V39:$AZ39="PAF")))</f>
        <v/>
      </c>
      <c r="H39" s="196" t="str">
        <f t="shared" ref="H39:H70" si="23">IF($A39="","",SUMPRODUCT(((WEEKDAY($V$5:$AZ$5,2)&gt;1)*(WEEKDAY($V$5:$AZ$5,2)&lt;5)-((WEEKDAY($V$5:$AZ$5,2)&gt;1)*(WEEKDAY($V$5:$AZ$5,2)&lt;5)*COUNTIF(Feries,$V$5:$AZ$5)&gt;0))*($V39:$AZ39="PAF")))</f>
        <v/>
      </c>
      <c r="I39" s="186" t="str">
        <f t="shared" ref="I39:I70" si="24">IF($A39="","",SUMPRODUCT(((WEEKDAY($V$5:$AZ$5,2)=5)-((WEEKDAY($V$5:$AZ$5,2)=5)*COUNTIF(Feries,$V$5:$AZ$5)&gt;0))*($V39:$AZ39="EIG")))</f>
        <v/>
      </c>
      <c r="J39" s="187" t="str">
        <f t="shared" ref="J39:J70" si="25">IF($A39="","",SUMPRODUCT(((WEEKDAY($V$5:$AZ$5,2)=6)-((WEEKDAY($V$5:$AZ$5,2)=6)*COUNTIF(Feries,$V$5:$AZ$5)&gt;0))*($V39:$AZ39="EIG")))</f>
        <v/>
      </c>
      <c r="K39" s="188" t="str">
        <f t="shared" ref="K39:K70" si="26">IF($A39="","",SUMPRODUCT(((WEEKDAY($V$5:$AZ$5,2)=7)+((WEEKDAY($V$5:$AZ$5,2)&lt;7)*COUNTIF(Feries,$V$5:$AZ$5)&gt;0))*($V39:$AZ39="EIG")))</f>
        <v/>
      </c>
      <c r="L39" s="187" t="str">
        <f t="shared" ref="L39:L70" si="27">IF($A39="","",SUMPRODUCT(((WEEKDAY($V$5:$AZ$5,2)=1)-((WEEKDAY($V$5:$AZ$5,2)=1)*COUNTIF(Feries,$V$5:$AZ$5)&gt;0))*($V39:$AZ39="EIG")))</f>
        <v/>
      </c>
      <c r="M39" s="200" t="str">
        <f t="shared" ref="M39:M70" si="28">IF($A39="","",SUMPRODUCT(((WEEKDAY($V$5:$AZ$5,2)&gt;1)*(WEEKDAY($V$5:$AZ$5,2)&lt;5)-((WEEKDAY($V$5:$AZ$5,2)&gt;1)*(WEEKDAY($V$5:$AZ$5,2)&lt;5)*COUNTIF(Feries,$V$5:$AZ$5)&gt;0))*($V39:$AZ39="EIG")))</f>
        <v/>
      </c>
      <c r="N39" s="28" t="str">
        <f t="shared" ref="N39:N70" si="29">IF($A39="","",SUMPRODUCT(((WEEKDAY($V$5:$AZ$5,2)&gt;1)*(WEEKDAY($V$5:$AZ$5,2)&lt;5)-((WEEKDAY($V$5:$AZ$5,2)&gt;1)*(WEEKDAY($V$5:$AZ$5,2)&lt;5)*COUNTIF(Feries,$V$5:$AZ$5)&gt;0))*(($V39:$AZ39="PAF")+($V39:$AZ39="EIG"))))</f>
        <v/>
      </c>
      <c r="O39" s="143" t="str">
        <f t="shared" ref="O39:O70" si="30">IF($A39="","",SUMPRODUCT(((WEEKDAY($V$5:$AZ$5,2)=5)-((WEEKDAY($V$5:$AZ$5,2)=5)*COUNTIF(Feries,$V$5:$AZ$5)&gt;0))*(($V39:$AZ39="PAF")+($V39:$AZ39="EIG"))))</f>
        <v/>
      </c>
      <c r="P39" s="141" t="str">
        <f t="shared" ref="P39:P70" si="31">IF($A39="","",SUMPRODUCT(((WEEKDAY($V$5:$AZ$5,2)=6)-((WEEKDAY($V$5:$AZ$5,2)=6)*COUNTIF(Feries,$V$5:$AZ$5)&gt;0))*(($V39:$AZ39="PAF")+($V39:$AZ39="EIG"))))</f>
        <v/>
      </c>
      <c r="Q39" s="137" t="str">
        <f t="shared" ref="Q39:Q70" si="32">IF($A39="","",SUMPRODUCT(((WEEKDAY($V$5:$AZ$5,2)=7)+((WEEKDAY($V$5:$AZ$5,2)&lt;7)*COUNTIF(Feries,$V$5:$AZ$5)&gt;0))*(($V39:$AZ39="PAF")+($V39:$AZ39="EIG"))))</f>
        <v/>
      </c>
      <c r="R39" s="139" t="str">
        <f t="shared" ref="R39:R70" si="33">IF($A39="","",SUMPRODUCT(((WEEKDAY($V$5:$AZ$5,2)=1)-((WEEKDAY($V$5:$AZ$5,2)=1)*COUNTIF(Feries,$V$5:$AZ$5)&gt;0))*(($V39:$AZ39="PAF")+($V39:$AZ39="EIG"))))</f>
        <v/>
      </c>
      <c r="S39" s="29" t="str">
        <f t="shared" ref="S39:S70" si="34">IF(A39="","",SUM(N39:R39))</f>
        <v/>
      </c>
      <c r="T39" s="32"/>
      <c r="U39" s="126" t="str">
        <f t="shared" ref="U39:U70" si="35">IF($A39="","",SUMPRODUCT((WEEKDAY($V$5:$AZ$5,2)=6)*($V39:$AZ39="Semaine")))</f>
        <v/>
      </c>
      <c r="V39" s="30"/>
      <c r="W39" s="33"/>
      <c r="X39" s="30"/>
      <c r="Y39" s="33"/>
      <c r="Z39" s="33"/>
      <c r="AA39" s="33"/>
      <c r="AB39" s="33"/>
      <c r="AC39" s="33"/>
      <c r="AD39" s="31"/>
      <c r="AE39" s="30"/>
      <c r="AF39" s="33"/>
      <c r="AG39" s="33"/>
      <c r="AH39" s="33"/>
      <c r="AI39" s="33"/>
      <c r="AJ39" s="33"/>
      <c r="AK39" s="31"/>
      <c r="AL39" s="30"/>
      <c r="AM39" s="33"/>
      <c r="AN39" s="33"/>
      <c r="AO39" s="33"/>
      <c r="AP39" s="33"/>
      <c r="AQ39" s="33"/>
      <c r="AR39" s="31"/>
      <c r="AS39" s="30"/>
      <c r="AT39" s="33"/>
      <c r="AU39" s="33"/>
      <c r="AV39" s="33"/>
      <c r="AW39" s="33"/>
      <c r="AX39" s="33"/>
      <c r="AY39" s="31"/>
      <c r="AZ39" s="49"/>
    </row>
    <row r="40" spans="1:52" ht="13.5" customHeight="1">
      <c r="A40" s="27"/>
      <c r="B40" s="41"/>
      <c r="C40" s="51"/>
      <c r="D40" s="197" t="str">
        <f t="shared" si="19"/>
        <v/>
      </c>
      <c r="E40" s="174" t="str">
        <f t="shared" si="20"/>
        <v/>
      </c>
      <c r="F40" s="175" t="str">
        <f t="shared" si="21"/>
        <v/>
      </c>
      <c r="G40" s="174" t="str">
        <f t="shared" si="22"/>
        <v/>
      </c>
      <c r="H40" s="196" t="str">
        <f t="shared" si="23"/>
        <v/>
      </c>
      <c r="I40" s="186" t="str">
        <f t="shared" si="24"/>
        <v/>
      </c>
      <c r="J40" s="187" t="str">
        <f t="shared" si="25"/>
        <v/>
      </c>
      <c r="K40" s="188" t="str">
        <f t="shared" si="26"/>
        <v/>
      </c>
      <c r="L40" s="187" t="str">
        <f t="shared" si="27"/>
        <v/>
      </c>
      <c r="M40" s="200" t="str">
        <f t="shared" si="28"/>
        <v/>
      </c>
      <c r="N40" s="28" t="str">
        <f t="shared" si="29"/>
        <v/>
      </c>
      <c r="O40" s="143" t="str">
        <f t="shared" si="30"/>
        <v/>
      </c>
      <c r="P40" s="141" t="str">
        <f t="shared" si="31"/>
        <v/>
      </c>
      <c r="Q40" s="137" t="str">
        <f t="shared" si="32"/>
        <v/>
      </c>
      <c r="R40" s="139" t="str">
        <f t="shared" si="33"/>
        <v/>
      </c>
      <c r="S40" s="29" t="str">
        <f t="shared" si="34"/>
        <v/>
      </c>
      <c r="T40" s="32"/>
      <c r="U40" s="126" t="str">
        <f t="shared" si="35"/>
        <v/>
      </c>
      <c r="V40" s="30"/>
      <c r="W40" s="33"/>
      <c r="X40" s="30"/>
      <c r="Y40" s="33"/>
      <c r="Z40" s="33"/>
      <c r="AA40" s="33"/>
      <c r="AB40" s="33"/>
      <c r="AC40" s="33"/>
      <c r="AD40" s="31"/>
      <c r="AE40" s="30"/>
      <c r="AF40" s="33"/>
      <c r="AG40" s="33"/>
      <c r="AH40" s="33"/>
      <c r="AI40" s="33"/>
      <c r="AJ40" s="33"/>
      <c r="AK40" s="31"/>
      <c r="AL40" s="30"/>
      <c r="AM40" s="33"/>
      <c r="AN40" s="33"/>
      <c r="AO40" s="33"/>
      <c r="AP40" s="33"/>
      <c r="AQ40" s="33"/>
      <c r="AR40" s="31"/>
      <c r="AS40" s="30"/>
      <c r="AT40" s="33"/>
      <c r="AU40" s="33"/>
      <c r="AV40" s="33"/>
      <c r="AW40" s="33"/>
      <c r="AX40" s="33"/>
      <c r="AY40" s="31"/>
      <c r="AZ40" s="49"/>
    </row>
    <row r="41" spans="1:52" ht="13.5" customHeight="1">
      <c r="A41" s="27"/>
      <c r="B41" s="41"/>
      <c r="C41" s="51"/>
      <c r="D41" s="197" t="str">
        <f t="shared" si="19"/>
        <v/>
      </c>
      <c r="E41" s="174" t="str">
        <f t="shared" si="20"/>
        <v/>
      </c>
      <c r="F41" s="175" t="str">
        <f t="shared" si="21"/>
        <v/>
      </c>
      <c r="G41" s="174" t="str">
        <f t="shared" si="22"/>
        <v/>
      </c>
      <c r="H41" s="196" t="str">
        <f t="shared" si="23"/>
        <v/>
      </c>
      <c r="I41" s="186" t="str">
        <f t="shared" si="24"/>
        <v/>
      </c>
      <c r="J41" s="187" t="str">
        <f t="shared" si="25"/>
        <v/>
      </c>
      <c r="K41" s="188" t="str">
        <f t="shared" si="26"/>
        <v/>
      </c>
      <c r="L41" s="187" t="str">
        <f t="shared" si="27"/>
        <v/>
      </c>
      <c r="M41" s="200" t="str">
        <f t="shared" si="28"/>
        <v/>
      </c>
      <c r="N41" s="28" t="str">
        <f t="shared" si="29"/>
        <v/>
      </c>
      <c r="O41" s="143" t="str">
        <f t="shared" si="30"/>
        <v/>
      </c>
      <c r="P41" s="141" t="str">
        <f t="shared" si="31"/>
        <v/>
      </c>
      <c r="Q41" s="137" t="str">
        <f t="shared" si="32"/>
        <v/>
      </c>
      <c r="R41" s="139" t="str">
        <f t="shared" si="33"/>
        <v/>
      </c>
      <c r="S41" s="29" t="str">
        <f t="shared" si="34"/>
        <v/>
      </c>
      <c r="T41" s="32"/>
      <c r="U41" s="126" t="str">
        <f t="shared" si="35"/>
        <v/>
      </c>
      <c r="V41" s="30"/>
      <c r="W41" s="33"/>
      <c r="X41" s="30"/>
      <c r="Y41" s="33"/>
      <c r="Z41" s="33"/>
      <c r="AA41" s="33"/>
      <c r="AB41" s="33"/>
      <c r="AC41" s="33"/>
      <c r="AD41" s="31"/>
      <c r="AE41" s="30"/>
      <c r="AF41" s="33"/>
      <c r="AG41" s="33"/>
      <c r="AH41" s="33"/>
      <c r="AI41" s="33"/>
      <c r="AJ41" s="33"/>
      <c r="AK41" s="31"/>
      <c r="AL41" s="30"/>
      <c r="AM41" s="33"/>
      <c r="AN41" s="33"/>
      <c r="AO41" s="33"/>
      <c r="AP41" s="33"/>
      <c r="AQ41" s="33"/>
      <c r="AR41" s="31"/>
      <c r="AS41" s="30"/>
      <c r="AT41" s="33"/>
      <c r="AU41" s="33"/>
      <c r="AV41" s="33"/>
      <c r="AW41" s="33"/>
      <c r="AX41" s="33"/>
      <c r="AY41" s="31"/>
      <c r="AZ41" s="49"/>
    </row>
    <row r="42" spans="1:52" ht="13.5" customHeight="1">
      <c r="A42" s="27"/>
      <c r="B42" s="41"/>
      <c r="C42" s="51"/>
      <c r="D42" s="197" t="str">
        <f t="shared" si="19"/>
        <v/>
      </c>
      <c r="E42" s="174" t="str">
        <f t="shared" si="20"/>
        <v/>
      </c>
      <c r="F42" s="175" t="str">
        <f t="shared" si="21"/>
        <v/>
      </c>
      <c r="G42" s="174" t="str">
        <f t="shared" si="22"/>
        <v/>
      </c>
      <c r="H42" s="196" t="str">
        <f t="shared" si="23"/>
        <v/>
      </c>
      <c r="I42" s="186" t="str">
        <f t="shared" si="24"/>
        <v/>
      </c>
      <c r="J42" s="187" t="str">
        <f t="shared" si="25"/>
        <v/>
      </c>
      <c r="K42" s="188" t="str">
        <f t="shared" si="26"/>
        <v/>
      </c>
      <c r="L42" s="187" t="str">
        <f t="shared" si="27"/>
        <v/>
      </c>
      <c r="M42" s="200" t="str">
        <f t="shared" si="28"/>
        <v/>
      </c>
      <c r="N42" s="28" t="str">
        <f t="shared" si="29"/>
        <v/>
      </c>
      <c r="O42" s="143" t="str">
        <f t="shared" si="30"/>
        <v/>
      </c>
      <c r="P42" s="141" t="str">
        <f t="shared" si="31"/>
        <v/>
      </c>
      <c r="Q42" s="137" t="str">
        <f t="shared" si="32"/>
        <v/>
      </c>
      <c r="R42" s="139" t="str">
        <f t="shared" si="33"/>
        <v/>
      </c>
      <c r="S42" s="29" t="str">
        <f t="shared" si="34"/>
        <v/>
      </c>
      <c r="T42" s="32"/>
      <c r="U42" s="126" t="str">
        <f t="shared" si="35"/>
        <v/>
      </c>
      <c r="V42" s="30"/>
      <c r="W42" s="33"/>
      <c r="X42" s="30"/>
      <c r="Y42" s="33"/>
      <c r="Z42" s="33"/>
      <c r="AA42" s="33"/>
      <c r="AB42" s="33"/>
      <c r="AC42" s="33"/>
      <c r="AD42" s="31"/>
      <c r="AE42" s="30"/>
      <c r="AF42" s="33"/>
      <c r="AG42" s="33"/>
      <c r="AH42" s="33"/>
      <c r="AI42" s="33"/>
      <c r="AJ42" s="33"/>
      <c r="AK42" s="31"/>
      <c r="AL42" s="30"/>
      <c r="AM42" s="33"/>
      <c r="AN42" s="33"/>
      <c r="AO42" s="33"/>
      <c r="AP42" s="33"/>
      <c r="AQ42" s="33"/>
      <c r="AR42" s="31"/>
      <c r="AS42" s="30"/>
      <c r="AT42" s="33"/>
      <c r="AU42" s="33"/>
      <c r="AV42" s="33"/>
      <c r="AW42" s="33"/>
      <c r="AX42" s="33"/>
      <c r="AY42" s="31"/>
      <c r="AZ42" s="49"/>
    </row>
    <row r="43" spans="1:52" ht="13.5" customHeight="1">
      <c r="A43" s="27"/>
      <c r="B43" s="41"/>
      <c r="C43" s="51"/>
      <c r="D43" s="197" t="str">
        <f t="shared" si="19"/>
        <v/>
      </c>
      <c r="E43" s="174" t="str">
        <f t="shared" si="20"/>
        <v/>
      </c>
      <c r="F43" s="175" t="str">
        <f t="shared" si="21"/>
        <v/>
      </c>
      <c r="G43" s="174" t="str">
        <f t="shared" si="22"/>
        <v/>
      </c>
      <c r="H43" s="196" t="str">
        <f t="shared" si="23"/>
        <v/>
      </c>
      <c r="I43" s="186" t="str">
        <f t="shared" si="24"/>
        <v/>
      </c>
      <c r="J43" s="187" t="str">
        <f t="shared" si="25"/>
        <v/>
      </c>
      <c r="K43" s="188" t="str">
        <f t="shared" si="26"/>
        <v/>
      </c>
      <c r="L43" s="187" t="str">
        <f t="shared" si="27"/>
        <v/>
      </c>
      <c r="M43" s="200" t="str">
        <f t="shared" si="28"/>
        <v/>
      </c>
      <c r="N43" s="28" t="str">
        <f t="shared" si="29"/>
        <v/>
      </c>
      <c r="O43" s="143" t="str">
        <f t="shared" si="30"/>
        <v/>
      </c>
      <c r="P43" s="141" t="str">
        <f t="shared" si="31"/>
        <v/>
      </c>
      <c r="Q43" s="137" t="str">
        <f t="shared" si="32"/>
        <v/>
      </c>
      <c r="R43" s="139" t="str">
        <f t="shared" si="33"/>
        <v/>
      </c>
      <c r="S43" s="29" t="str">
        <f t="shared" si="34"/>
        <v/>
      </c>
      <c r="T43" s="32"/>
      <c r="U43" s="126" t="str">
        <f t="shared" si="35"/>
        <v/>
      </c>
      <c r="V43" s="30"/>
      <c r="W43" s="33"/>
      <c r="X43" s="30"/>
      <c r="Y43" s="33"/>
      <c r="Z43" s="33"/>
      <c r="AA43" s="33"/>
      <c r="AB43" s="33"/>
      <c r="AC43" s="33"/>
      <c r="AD43" s="31"/>
      <c r="AE43" s="30"/>
      <c r="AF43" s="33"/>
      <c r="AG43" s="33"/>
      <c r="AH43" s="33"/>
      <c r="AI43" s="33"/>
      <c r="AJ43" s="33"/>
      <c r="AK43" s="31"/>
      <c r="AL43" s="30"/>
      <c r="AM43" s="33"/>
      <c r="AN43" s="33"/>
      <c r="AO43" s="33"/>
      <c r="AP43" s="33"/>
      <c r="AQ43" s="33"/>
      <c r="AR43" s="31"/>
      <c r="AS43" s="30"/>
      <c r="AT43" s="33"/>
      <c r="AU43" s="33"/>
      <c r="AV43" s="33"/>
      <c r="AW43" s="33"/>
      <c r="AX43" s="33"/>
      <c r="AY43" s="31"/>
      <c r="AZ43" s="49"/>
    </row>
    <row r="44" spans="1:52" ht="13.5" customHeight="1">
      <c r="A44" s="27"/>
      <c r="B44" s="41"/>
      <c r="C44" s="51"/>
      <c r="D44" s="197" t="str">
        <f t="shared" si="19"/>
        <v/>
      </c>
      <c r="E44" s="174" t="str">
        <f t="shared" si="20"/>
        <v/>
      </c>
      <c r="F44" s="175" t="str">
        <f t="shared" si="21"/>
        <v/>
      </c>
      <c r="G44" s="174" t="str">
        <f t="shared" si="22"/>
        <v/>
      </c>
      <c r="H44" s="196" t="str">
        <f t="shared" si="23"/>
        <v/>
      </c>
      <c r="I44" s="186" t="str">
        <f t="shared" si="24"/>
        <v/>
      </c>
      <c r="J44" s="187" t="str">
        <f t="shared" si="25"/>
        <v/>
      </c>
      <c r="K44" s="188" t="str">
        <f t="shared" si="26"/>
        <v/>
      </c>
      <c r="L44" s="187" t="str">
        <f t="shared" si="27"/>
        <v/>
      </c>
      <c r="M44" s="200" t="str">
        <f t="shared" si="28"/>
        <v/>
      </c>
      <c r="N44" s="28" t="str">
        <f t="shared" si="29"/>
        <v/>
      </c>
      <c r="O44" s="143" t="str">
        <f t="shared" si="30"/>
        <v/>
      </c>
      <c r="P44" s="141" t="str">
        <f t="shared" si="31"/>
        <v/>
      </c>
      <c r="Q44" s="137" t="str">
        <f t="shared" si="32"/>
        <v/>
      </c>
      <c r="R44" s="139" t="str">
        <f t="shared" si="33"/>
        <v/>
      </c>
      <c r="S44" s="29" t="str">
        <f t="shared" si="34"/>
        <v/>
      </c>
      <c r="T44" s="32"/>
      <c r="U44" s="126" t="str">
        <f t="shared" si="35"/>
        <v/>
      </c>
      <c r="V44" s="30"/>
      <c r="W44" s="33"/>
      <c r="X44" s="30"/>
      <c r="Y44" s="33"/>
      <c r="Z44" s="33"/>
      <c r="AA44" s="33"/>
      <c r="AB44" s="33"/>
      <c r="AC44" s="33"/>
      <c r="AD44" s="31"/>
      <c r="AE44" s="30"/>
      <c r="AF44" s="33"/>
      <c r="AG44" s="33"/>
      <c r="AH44" s="33"/>
      <c r="AI44" s="33"/>
      <c r="AJ44" s="33"/>
      <c r="AK44" s="31"/>
      <c r="AL44" s="30"/>
      <c r="AM44" s="33"/>
      <c r="AN44" s="33"/>
      <c r="AO44" s="33"/>
      <c r="AP44" s="33"/>
      <c r="AQ44" s="33"/>
      <c r="AR44" s="31"/>
      <c r="AS44" s="30"/>
      <c r="AT44" s="33"/>
      <c r="AU44" s="33"/>
      <c r="AV44" s="33"/>
      <c r="AW44" s="33"/>
      <c r="AX44" s="33"/>
      <c r="AY44" s="31"/>
      <c r="AZ44" s="49"/>
    </row>
    <row r="45" spans="1:52" ht="13.5" customHeight="1">
      <c r="A45" s="27"/>
      <c r="B45" s="41"/>
      <c r="C45" s="51"/>
      <c r="D45" s="197" t="str">
        <f t="shared" si="19"/>
        <v/>
      </c>
      <c r="E45" s="174" t="str">
        <f t="shared" si="20"/>
        <v/>
      </c>
      <c r="F45" s="175" t="str">
        <f t="shared" si="21"/>
        <v/>
      </c>
      <c r="G45" s="174" t="str">
        <f t="shared" si="22"/>
        <v/>
      </c>
      <c r="H45" s="196" t="str">
        <f t="shared" si="23"/>
        <v/>
      </c>
      <c r="I45" s="186" t="str">
        <f t="shared" si="24"/>
        <v/>
      </c>
      <c r="J45" s="187" t="str">
        <f t="shared" si="25"/>
        <v/>
      </c>
      <c r="K45" s="188" t="str">
        <f t="shared" si="26"/>
        <v/>
      </c>
      <c r="L45" s="187" t="str">
        <f t="shared" si="27"/>
        <v/>
      </c>
      <c r="M45" s="200" t="str">
        <f t="shared" si="28"/>
        <v/>
      </c>
      <c r="N45" s="28" t="str">
        <f t="shared" si="29"/>
        <v/>
      </c>
      <c r="O45" s="143" t="str">
        <f t="shared" si="30"/>
        <v/>
      </c>
      <c r="P45" s="141" t="str">
        <f t="shared" si="31"/>
        <v/>
      </c>
      <c r="Q45" s="137" t="str">
        <f t="shared" si="32"/>
        <v/>
      </c>
      <c r="R45" s="139" t="str">
        <f t="shared" si="33"/>
        <v/>
      </c>
      <c r="S45" s="29" t="str">
        <f t="shared" si="34"/>
        <v/>
      </c>
      <c r="T45" s="32"/>
      <c r="U45" s="126" t="str">
        <f t="shared" si="35"/>
        <v/>
      </c>
      <c r="V45" s="30"/>
      <c r="W45" s="33"/>
      <c r="X45" s="30"/>
      <c r="Y45" s="33"/>
      <c r="Z45" s="33"/>
      <c r="AA45" s="33"/>
      <c r="AB45" s="33"/>
      <c r="AC45" s="33"/>
      <c r="AD45" s="31"/>
      <c r="AE45" s="30"/>
      <c r="AF45" s="33"/>
      <c r="AG45" s="33"/>
      <c r="AH45" s="33"/>
      <c r="AI45" s="33"/>
      <c r="AJ45" s="33"/>
      <c r="AK45" s="31"/>
      <c r="AL45" s="30"/>
      <c r="AM45" s="33"/>
      <c r="AN45" s="33"/>
      <c r="AO45" s="33"/>
      <c r="AP45" s="33"/>
      <c r="AQ45" s="33"/>
      <c r="AR45" s="31"/>
      <c r="AS45" s="30"/>
      <c r="AT45" s="33"/>
      <c r="AU45" s="33"/>
      <c r="AV45" s="33"/>
      <c r="AW45" s="33"/>
      <c r="AX45" s="33"/>
      <c r="AY45" s="31"/>
      <c r="AZ45" s="49"/>
    </row>
    <row r="46" spans="1:52" ht="13.5" customHeight="1">
      <c r="A46" s="27"/>
      <c r="B46" s="41"/>
      <c r="C46" s="51"/>
      <c r="D46" s="197" t="str">
        <f t="shared" si="19"/>
        <v/>
      </c>
      <c r="E46" s="174" t="str">
        <f t="shared" si="20"/>
        <v/>
      </c>
      <c r="F46" s="175" t="str">
        <f t="shared" si="21"/>
        <v/>
      </c>
      <c r="G46" s="174" t="str">
        <f t="shared" si="22"/>
        <v/>
      </c>
      <c r="H46" s="196" t="str">
        <f t="shared" si="23"/>
        <v/>
      </c>
      <c r="I46" s="186" t="str">
        <f t="shared" si="24"/>
        <v/>
      </c>
      <c r="J46" s="187" t="str">
        <f t="shared" si="25"/>
        <v/>
      </c>
      <c r="K46" s="188" t="str">
        <f t="shared" si="26"/>
        <v/>
      </c>
      <c r="L46" s="187" t="str">
        <f t="shared" si="27"/>
        <v/>
      </c>
      <c r="M46" s="200" t="str">
        <f t="shared" si="28"/>
        <v/>
      </c>
      <c r="N46" s="28" t="str">
        <f t="shared" si="29"/>
        <v/>
      </c>
      <c r="O46" s="143" t="str">
        <f t="shared" si="30"/>
        <v/>
      </c>
      <c r="P46" s="141" t="str">
        <f t="shared" si="31"/>
        <v/>
      </c>
      <c r="Q46" s="137" t="str">
        <f t="shared" si="32"/>
        <v/>
      </c>
      <c r="R46" s="139" t="str">
        <f t="shared" si="33"/>
        <v/>
      </c>
      <c r="S46" s="29" t="str">
        <f t="shared" si="34"/>
        <v/>
      </c>
      <c r="T46" s="32"/>
      <c r="U46" s="126" t="str">
        <f t="shared" si="35"/>
        <v/>
      </c>
      <c r="V46" s="30"/>
      <c r="W46" s="33"/>
      <c r="X46" s="30"/>
      <c r="Y46" s="33"/>
      <c r="Z46" s="33"/>
      <c r="AA46" s="33"/>
      <c r="AB46" s="33"/>
      <c r="AC46" s="33"/>
      <c r="AD46" s="31"/>
      <c r="AE46" s="30"/>
      <c r="AF46" s="33"/>
      <c r="AG46" s="33"/>
      <c r="AH46" s="33"/>
      <c r="AI46" s="33"/>
      <c r="AJ46" s="33"/>
      <c r="AK46" s="31"/>
      <c r="AL46" s="30"/>
      <c r="AM46" s="33"/>
      <c r="AN46" s="33"/>
      <c r="AO46" s="33"/>
      <c r="AP46" s="33"/>
      <c r="AQ46" s="33"/>
      <c r="AR46" s="31"/>
      <c r="AS46" s="30"/>
      <c r="AT46" s="33"/>
      <c r="AU46" s="33"/>
      <c r="AV46" s="33"/>
      <c r="AW46" s="33"/>
      <c r="AX46" s="33"/>
      <c r="AY46" s="31"/>
      <c r="AZ46" s="49"/>
    </row>
    <row r="47" spans="1:52" ht="13.5" customHeight="1">
      <c r="A47" s="27"/>
      <c r="B47" s="41"/>
      <c r="C47" s="51"/>
      <c r="D47" s="197" t="str">
        <f t="shared" si="19"/>
        <v/>
      </c>
      <c r="E47" s="174" t="str">
        <f t="shared" si="20"/>
        <v/>
      </c>
      <c r="F47" s="175" t="str">
        <f t="shared" si="21"/>
        <v/>
      </c>
      <c r="G47" s="174" t="str">
        <f t="shared" si="22"/>
        <v/>
      </c>
      <c r="H47" s="196" t="str">
        <f t="shared" si="23"/>
        <v/>
      </c>
      <c r="I47" s="186" t="str">
        <f t="shared" si="24"/>
        <v/>
      </c>
      <c r="J47" s="187" t="str">
        <f t="shared" si="25"/>
        <v/>
      </c>
      <c r="K47" s="188" t="str">
        <f t="shared" si="26"/>
        <v/>
      </c>
      <c r="L47" s="187" t="str">
        <f t="shared" si="27"/>
        <v/>
      </c>
      <c r="M47" s="200" t="str">
        <f t="shared" si="28"/>
        <v/>
      </c>
      <c r="N47" s="28" t="str">
        <f t="shared" si="29"/>
        <v/>
      </c>
      <c r="O47" s="143" t="str">
        <f t="shared" si="30"/>
        <v/>
      </c>
      <c r="P47" s="141" t="str">
        <f t="shared" si="31"/>
        <v/>
      </c>
      <c r="Q47" s="137" t="str">
        <f t="shared" si="32"/>
        <v/>
      </c>
      <c r="R47" s="139" t="str">
        <f t="shared" si="33"/>
        <v/>
      </c>
      <c r="S47" s="29" t="str">
        <f t="shared" si="34"/>
        <v/>
      </c>
      <c r="T47" s="32"/>
      <c r="U47" s="126" t="str">
        <f t="shared" si="35"/>
        <v/>
      </c>
      <c r="V47" s="30"/>
      <c r="W47" s="33"/>
      <c r="X47" s="30"/>
      <c r="Y47" s="33"/>
      <c r="Z47" s="33"/>
      <c r="AA47" s="33"/>
      <c r="AB47" s="33"/>
      <c r="AC47" s="33"/>
      <c r="AD47" s="31"/>
      <c r="AE47" s="30"/>
      <c r="AF47" s="33"/>
      <c r="AG47" s="33"/>
      <c r="AH47" s="33"/>
      <c r="AI47" s="33"/>
      <c r="AJ47" s="33"/>
      <c r="AK47" s="31"/>
      <c r="AL47" s="30"/>
      <c r="AM47" s="33"/>
      <c r="AN47" s="33"/>
      <c r="AO47" s="33"/>
      <c r="AP47" s="33"/>
      <c r="AQ47" s="33"/>
      <c r="AR47" s="43"/>
      <c r="AS47" s="44"/>
      <c r="AT47" s="33"/>
      <c r="AU47" s="33"/>
      <c r="AV47" s="33"/>
      <c r="AW47" s="33"/>
      <c r="AX47" s="33"/>
      <c r="AY47" s="31"/>
      <c r="AZ47" s="49"/>
    </row>
    <row r="48" spans="1:52" ht="13.5" customHeight="1">
      <c r="A48" s="27"/>
      <c r="B48" s="41"/>
      <c r="C48" s="51"/>
      <c r="D48" s="197" t="str">
        <f t="shared" si="19"/>
        <v/>
      </c>
      <c r="E48" s="174" t="str">
        <f t="shared" si="20"/>
        <v/>
      </c>
      <c r="F48" s="175" t="str">
        <f t="shared" si="21"/>
        <v/>
      </c>
      <c r="G48" s="174" t="str">
        <f t="shared" si="22"/>
        <v/>
      </c>
      <c r="H48" s="196" t="str">
        <f t="shared" si="23"/>
        <v/>
      </c>
      <c r="I48" s="186" t="str">
        <f t="shared" si="24"/>
        <v/>
      </c>
      <c r="J48" s="187" t="str">
        <f t="shared" si="25"/>
        <v/>
      </c>
      <c r="K48" s="188" t="str">
        <f t="shared" si="26"/>
        <v/>
      </c>
      <c r="L48" s="187" t="str">
        <f t="shared" si="27"/>
        <v/>
      </c>
      <c r="M48" s="200" t="str">
        <f t="shared" si="28"/>
        <v/>
      </c>
      <c r="N48" s="28" t="str">
        <f t="shared" si="29"/>
        <v/>
      </c>
      <c r="O48" s="143" t="str">
        <f t="shared" si="30"/>
        <v/>
      </c>
      <c r="P48" s="141" t="str">
        <f t="shared" si="31"/>
        <v/>
      </c>
      <c r="Q48" s="137" t="str">
        <f t="shared" si="32"/>
        <v/>
      </c>
      <c r="R48" s="139" t="str">
        <f t="shared" si="33"/>
        <v/>
      </c>
      <c r="S48" s="29" t="str">
        <f t="shared" si="34"/>
        <v/>
      </c>
      <c r="T48" s="32"/>
      <c r="U48" s="126" t="str">
        <f t="shared" si="35"/>
        <v/>
      </c>
      <c r="V48" s="30"/>
      <c r="W48" s="33"/>
      <c r="X48" s="30"/>
      <c r="Y48" s="33"/>
      <c r="Z48" s="33"/>
      <c r="AA48" s="33"/>
      <c r="AB48" s="33"/>
      <c r="AC48" s="33"/>
      <c r="AD48" s="31"/>
      <c r="AE48" s="30"/>
      <c r="AF48" s="33"/>
      <c r="AG48" s="33"/>
      <c r="AH48" s="33"/>
      <c r="AI48" s="33"/>
      <c r="AJ48" s="33"/>
      <c r="AK48" s="31"/>
      <c r="AL48" s="30"/>
      <c r="AM48" s="33"/>
      <c r="AN48" s="33"/>
      <c r="AO48" s="33"/>
      <c r="AP48" s="33"/>
      <c r="AQ48" s="33"/>
      <c r="AR48" s="31"/>
      <c r="AS48" s="30"/>
      <c r="AT48" s="33"/>
      <c r="AU48" s="33"/>
      <c r="AV48" s="33"/>
      <c r="AW48" s="33"/>
      <c r="AX48" s="33"/>
      <c r="AY48" s="31"/>
      <c r="AZ48" s="49"/>
    </row>
    <row r="49" spans="1:253" ht="13.5" customHeight="1">
      <c r="A49" s="27"/>
      <c r="B49" s="41"/>
      <c r="C49" s="51"/>
      <c r="D49" s="197" t="str">
        <f t="shared" si="19"/>
        <v/>
      </c>
      <c r="E49" s="174" t="str">
        <f t="shared" si="20"/>
        <v/>
      </c>
      <c r="F49" s="175" t="str">
        <f t="shared" si="21"/>
        <v/>
      </c>
      <c r="G49" s="174" t="str">
        <f t="shared" si="22"/>
        <v/>
      </c>
      <c r="H49" s="196" t="str">
        <f t="shared" si="23"/>
        <v/>
      </c>
      <c r="I49" s="186" t="str">
        <f t="shared" si="24"/>
        <v/>
      </c>
      <c r="J49" s="187" t="str">
        <f t="shared" si="25"/>
        <v/>
      </c>
      <c r="K49" s="188" t="str">
        <f t="shared" si="26"/>
        <v/>
      </c>
      <c r="L49" s="187" t="str">
        <f t="shared" si="27"/>
        <v/>
      </c>
      <c r="M49" s="200" t="str">
        <f t="shared" si="28"/>
        <v/>
      </c>
      <c r="N49" s="28" t="str">
        <f t="shared" si="29"/>
        <v/>
      </c>
      <c r="O49" s="143" t="str">
        <f t="shared" si="30"/>
        <v/>
      </c>
      <c r="P49" s="141" t="str">
        <f t="shared" si="31"/>
        <v/>
      </c>
      <c r="Q49" s="137" t="str">
        <f t="shared" si="32"/>
        <v/>
      </c>
      <c r="R49" s="139" t="str">
        <f t="shared" si="33"/>
        <v/>
      </c>
      <c r="S49" s="29" t="str">
        <f t="shared" si="34"/>
        <v/>
      </c>
      <c r="T49" s="32"/>
      <c r="U49" s="126" t="str">
        <f t="shared" si="35"/>
        <v/>
      </c>
      <c r="V49" s="30"/>
      <c r="W49" s="33"/>
      <c r="X49" s="30"/>
      <c r="Y49" s="33"/>
      <c r="Z49" s="33"/>
      <c r="AA49" s="33"/>
      <c r="AB49" s="33"/>
      <c r="AC49" s="33"/>
      <c r="AD49" s="31"/>
      <c r="AE49" s="30"/>
      <c r="AF49" s="33"/>
      <c r="AG49" s="33"/>
      <c r="AH49" s="33"/>
      <c r="AI49" s="33"/>
      <c r="AJ49" s="33"/>
      <c r="AK49" s="31"/>
      <c r="AL49" s="30"/>
      <c r="AM49" s="33"/>
      <c r="AN49" s="33"/>
      <c r="AO49" s="33"/>
      <c r="AP49" s="33"/>
      <c r="AQ49" s="33"/>
      <c r="AR49" s="31"/>
      <c r="AS49" s="30"/>
      <c r="AT49" s="33"/>
      <c r="AU49" s="33"/>
      <c r="AV49" s="33"/>
      <c r="AW49" s="33"/>
      <c r="AX49" s="33"/>
      <c r="AY49" s="31"/>
      <c r="AZ49" s="49"/>
    </row>
    <row r="50" spans="1:253" ht="13.5" customHeight="1">
      <c r="A50" s="27"/>
      <c r="B50" s="41"/>
      <c r="C50" s="51"/>
      <c r="D50" s="197" t="str">
        <f t="shared" si="19"/>
        <v/>
      </c>
      <c r="E50" s="174" t="str">
        <f t="shared" si="20"/>
        <v/>
      </c>
      <c r="F50" s="175" t="str">
        <f t="shared" si="21"/>
        <v/>
      </c>
      <c r="G50" s="174" t="str">
        <f t="shared" si="22"/>
        <v/>
      </c>
      <c r="H50" s="196" t="str">
        <f t="shared" si="23"/>
        <v/>
      </c>
      <c r="I50" s="186" t="str">
        <f t="shared" si="24"/>
        <v/>
      </c>
      <c r="J50" s="187" t="str">
        <f t="shared" si="25"/>
        <v/>
      </c>
      <c r="K50" s="188" t="str">
        <f t="shared" si="26"/>
        <v/>
      </c>
      <c r="L50" s="187" t="str">
        <f t="shared" si="27"/>
        <v/>
      </c>
      <c r="M50" s="200" t="str">
        <f t="shared" si="28"/>
        <v/>
      </c>
      <c r="N50" s="28" t="str">
        <f t="shared" si="29"/>
        <v/>
      </c>
      <c r="O50" s="143" t="str">
        <f t="shared" si="30"/>
        <v/>
      </c>
      <c r="P50" s="141" t="str">
        <f t="shared" si="31"/>
        <v/>
      </c>
      <c r="Q50" s="137" t="str">
        <f t="shared" si="32"/>
        <v/>
      </c>
      <c r="R50" s="139" t="str">
        <f t="shared" si="33"/>
        <v/>
      </c>
      <c r="S50" s="29" t="str">
        <f t="shared" si="34"/>
        <v/>
      </c>
      <c r="T50" s="32"/>
      <c r="U50" s="126" t="str">
        <f t="shared" si="35"/>
        <v/>
      </c>
      <c r="V50" s="30"/>
      <c r="W50" s="33"/>
      <c r="X50" s="30"/>
      <c r="Y50" s="33"/>
      <c r="Z50" s="33"/>
      <c r="AA50" s="33"/>
      <c r="AB50" s="33"/>
      <c r="AC50" s="33"/>
      <c r="AD50" s="31"/>
      <c r="AE50" s="30"/>
      <c r="AF50" s="33"/>
      <c r="AG50" s="33"/>
      <c r="AH50" s="33"/>
      <c r="AI50" s="33"/>
      <c r="AJ50" s="33"/>
      <c r="AK50" s="31"/>
      <c r="AL50" s="30"/>
      <c r="AM50" s="33"/>
      <c r="AN50" s="33"/>
      <c r="AO50" s="33"/>
      <c r="AP50" s="33"/>
      <c r="AQ50" s="33"/>
      <c r="AR50" s="31"/>
      <c r="AS50" s="30"/>
      <c r="AT50" s="33"/>
      <c r="AU50" s="33"/>
      <c r="AV50" s="33"/>
      <c r="AW50" s="33"/>
      <c r="AX50" s="33"/>
      <c r="AY50" s="31"/>
      <c r="AZ50" s="49"/>
    </row>
    <row r="51" spans="1:253" ht="13.5" customHeight="1">
      <c r="A51" s="27"/>
      <c r="B51" s="41"/>
      <c r="C51" s="51"/>
      <c r="D51" s="197" t="str">
        <f t="shared" si="19"/>
        <v/>
      </c>
      <c r="E51" s="174" t="str">
        <f t="shared" si="20"/>
        <v/>
      </c>
      <c r="F51" s="175" t="str">
        <f t="shared" si="21"/>
        <v/>
      </c>
      <c r="G51" s="174" t="str">
        <f t="shared" si="22"/>
        <v/>
      </c>
      <c r="H51" s="196" t="str">
        <f t="shared" si="23"/>
        <v/>
      </c>
      <c r="I51" s="186" t="str">
        <f t="shared" si="24"/>
        <v/>
      </c>
      <c r="J51" s="187" t="str">
        <f t="shared" si="25"/>
        <v/>
      </c>
      <c r="K51" s="188" t="str">
        <f t="shared" si="26"/>
        <v/>
      </c>
      <c r="L51" s="187" t="str">
        <f t="shared" si="27"/>
        <v/>
      </c>
      <c r="M51" s="200" t="str">
        <f t="shared" si="28"/>
        <v/>
      </c>
      <c r="N51" s="28" t="str">
        <f t="shared" si="29"/>
        <v/>
      </c>
      <c r="O51" s="143" t="str">
        <f t="shared" si="30"/>
        <v/>
      </c>
      <c r="P51" s="141" t="str">
        <f t="shared" si="31"/>
        <v/>
      </c>
      <c r="Q51" s="137" t="str">
        <f t="shared" si="32"/>
        <v/>
      </c>
      <c r="R51" s="139" t="str">
        <f t="shared" si="33"/>
        <v/>
      </c>
      <c r="S51" s="29" t="str">
        <f t="shared" si="34"/>
        <v/>
      </c>
      <c r="T51" s="32"/>
      <c r="U51" s="126" t="str">
        <f t="shared" si="35"/>
        <v/>
      </c>
      <c r="V51" s="30"/>
      <c r="W51" s="33"/>
      <c r="X51" s="30"/>
      <c r="Y51" s="33"/>
      <c r="Z51" s="33"/>
      <c r="AA51" s="33"/>
      <c r="AB51" s="33"/>
      <c r="AC51" s="33"/>
      <c r="AD51" s="31"/>
      <c r="AE51" s="30"/>
      <c r="AF51" s="33"/>
      <c r="AG51" s="33"/>
      <c r="AH51" s="33"/>
      <c r="AI51" s="33"/>
      <c r="AJ51" s="33"/>
      <c r="AK51" s="31"/>
      <c r="AL51" s="30"/>
      <c r="AM51" s="33"/>
      <c r="AN51" s="33"/>
      <c r="AO51" s="33"/>
      <c r="AP51" s="33"/>
      <c r="AQ51" s="33"/>
      <c r="AR51" s="31"/>
      <c r="AS51" s="30"/>
      <c r="AT51" s="33"/>
      <c r="AU51" s="33"/>
      <c r="AV51" s="33"/>
      <c r="AW51" s="33"/>
      <c r="AX51" s="33"/>
      <c r="AY51" s="31"/>
      <c r="AZ51" s="49"/>
    </row>
    <row r="52" spans="1:253" ht="13.5" customHeight="1">
      <c r="A52" s="27"/>
      <c r="B52" s="41"/>
      <c r="C52" s="51"/>
      <c r="D52" s="197" t="str">
        <f t="shared" si="19"/>
        <v/>
      </c>
      <c r="E52" s="174" t="str">
        <f t="shared" si="20"/>
        <v/>
      </c>
      <c r="F52" s="175" t="str">
        <f t="shared" si="21"/>
        <v/>
      </c>
      <c r="G52" s="174" t="str">
        <f t="shared" si="22"/>
        <v/>
      </c>
      <c r="H52" s="196" t="str">
        <f t="shared" si="23"/>
        <v/>
      </c>
      <c r="I52" s="186" t="str">
        <f t="shared" si="24"/>
        <v/>
      </c>
      <c r="J52" s="187" t="str">
        <f t="shared" si="25"/>
        <v/>
      </c>
      <c r="K52" s="188" t="str">
        <f t="shared" si="26"/>
        <v/>
      </c>
      <c r="L52" s="187" t="str">
        <f t="shared" si="27"/>
        <v/>
      </c>
      <c r="M52" s="200" t="str">
        <f t="shared" si="28"/>
        <v/>
      </c>
      <c r="N52" s="28" t="str">
        <f t="shared" si="29"/>
        <v/>
      </c>
      <c r="O52" s="143" t="str">
        <f t="shared" si="30"/>
        <v/>
      </c>
      <c r="P52" s="141" t="str">
        <f t="shared" si="31"/>
        <v/>
      </c>
      <c r="Q52" s="137" t="str">
        <f t="shared" si="32"/>
        <v/>
      </c>
      <c r="R52" s="139" t="str">
        <f t="shared" si="33"/>
        <v/>
      </c>
      <c r="S52" s="29" t="str">
        <f t="shared" si="34"/>
        <v/>
      </c>
      <c r="T52" s="32"/>
      <c r="U52" s="126" t="str">
        <f t="shared" si="35"/>
        <v/>
      </c>
      <c r="V52" s="30"/>
      <c r="W52" s="33"/>
      <c r="X52" s="30"/>
      <c r="Y52" s="33"/>
      <c r="Z52" s="33"/>
      <c r="AA52" s="33"/>
      <c r="AB52" s="33"/>
      <c r="AC52" s="33"/>
      <c r="AD52" s="31"/>
      <c r="AE52" s="30"/>
      <c r="AF52" s="33"/>
      <c r="AG52" s="33"/>
      <c r="AH52" s="33"/>
      <c r="AI52" s="33"/>
      <c r="AJ52" s="33"/>
      <c r="AK52" s="31"/>
      <c r="AL52" s="30"/>
      <c r="AM52" s="33"/>
      <c r="AN52" s="33"/>
      <c r="AO52" s="33"/>
      <c r="AP52" s="33"/>
      <c r="AQ52" s="33"/>
      <c r="AR52" s="31"/>
      <c r="AS52" s="30"/>
      <c r="AT52" s="33"/>
      <c r="AU52" s="33"/>
      <c r="AV52" s="33"/>
      <c r="AW52" s="33"/>
      <c r="AX52" s="33"/>
      <c r="AY52" s="31"/>
      <c r="AZ52" s="49"/>
    </row>
    <row r="53" spans="1:253" ht="13.5" customHeight="1">
      <c r="A53" s="27"/>
      <c r="B53" s="41"/>
      <c r="C53" s="51"/>
      <c r="D53" s="197" t="str">
        <f t="shared" si="19"/>
        <v/>
      </c>
      <c r="E53" s="174" t="str">
        <f t="shared" si="20"/>
        <v/>
      </c>
      <c r="F53" s="175" t="str">
        <f t="shared" si="21"/>
        <v/>
      </c>
      <c r="G53" s="174" t="str">
        <f t="shared" si="22"/>
        <v/>
      </c>
      <c r="H53" s="196" t="str">
        <f t="shared" si="23"/>
        <v/>
      </c>
      <c r="I53" s="186" t="str">
        <f t="shared" si="24"/>
        <v/>
      </c>
      <c r="J53" s="187" t="str">
        <f t="shared" si="25"/>
        <v/>
      </c>
      <c r="K53" s="188" t="str">
        <f t="shared" si="26"/>
        <v/>
      </c>
      <c r="L53" s="187" t="str">
        <f t="shared" si="27"/>
        <v/>
      </c>
      <c r="M53" s="200" t="str">
        <f t="shared" si="28"/>
        <v/>
      </c>
      <c r="N53" s="28" t="str">
        <f t="shared" si="29"/>
        <v/>
      </c>
      <c r="O53" s="143" t="str">
        <f t="shared" si="30"/>
        <v/>
      </c>
      <c r="P53" s="141" t="str">
        <f t="shared" si="31"/>
        <v/>
      </c>
      <c r="Q53" s="137" t="str">
        <f t="shared" si="32"/>
        <v/>
      </c>
      <c r="R53" s="139" t="str">
        <f t="shared" si="33"/>
        <v/>
      </c>
      <c r="S53" s="29" t="str">
        <f t="shared" si="34"/>
        <v/>
      </c>
      <c r="T53" s="32"/>
      <c r="U53" s="126" t="str">
        <f t="shared" si="35"/>
        <v/>
      </c>
      <c r="V53" s="30"/>
      <c r="W53" s="33"/>
      <c r="X53" s="30"/>
      <c r="Y53" s="33"/>
      <c r="Z53" s="33"/>
      <c r="AA53" s="33"/>
      <c r="AB53" s="33"/>
      <c r="AC53" s="33"/>
      <c r="AD53" s="31"/>
      <c r="AE53" s="30"/>
      <c r="AF53" s="33"/>
      <c r="AG53" s="33"/>
      <c r="AH53" s="33"/>
      <c r="AI53" s="33"/>
      <c r="AJ53" s="33"/>
      <c r="AK53" s="31"/>
      <c r="AL53" s="30"/>
      <c r="AM53" s="33"/>
      <c r="AN53" s="33"/>
      <c r="AO53" s="33"/>
      <c r="AP53" s="33"/>
      <c r="AQ53" s="33"/>
      <c r="AR53" s="31"/>
      <c r="AS53" s="30"/>
      <c r="AT53" s="33"/>
      <c r="AU53" s="33"/>
      <c r="AV53" s="33"/>
      <c r="AW53" s="33"/>
      <c r="AX53" s="33"/>
      <c r="AY53" s="31"/>
      <c r="AZ53" s="49"/>
    </row>
    <row r="54" spans="1:253" ht="13.5" customHeight="1">
      <c r="A54" s="27"/>
      <c r="B54" s="41"/>
      <c r="C54" s="51"/>
      <c r="D54" s="197" t="str">
        <f t="shared" si="19"/>
        <v/>
      </c>
      <c r="E54" s="174" t="str">
        <f t="shared" si="20"/>
        <v/>
      </c>
      <c r="F54" s="175" t="str">
        <f t="shared" si="21"/>
        <v/>
      </c>
      <c r="G54" s="174" t="str">
        <f t="shared" si="22"/>
        <v/>
      </c>
      <c r="H54" s="196" t="str">
        <f t="shared" si="23"/>
        <v/>
      </c>
      <c r="I54" s="186" t="str">
        <f t="shared" si="24"/>
        <v/>
      </c>
      <c r="J54" s="187" t="str">
        <f t="shared" si="25"/>
        <v/>
      </c>
      <c r="K54" s="188" t="str">
        <f t="shared" si="26"/>
        <v/>
      </c>
      <c r="L54" s="187" t="str">
        <f t="shared" si="27"/>
        <v/>
      </c>
      <c r="M54" s="200" t="str">
        <f t="shared" si="28"/>
        <v/>
      </c>
      <c r="N54" s="28" t="str">
        <f t="shared" si="29"/>
        <v/>
      </c>
      <c r="O54" s="143" t="str">
        <f t="shared" si="30"/>
        <v/>
      </c>
      <c r="P54" s="141" t="str">
        <f t="shared" si="31"/>
        <v/>
      </c>
      <c r="Q54" s="137" t="str">
        <f t="shared" si="32"/>
        <v/>
      </c>
      <c r="R54" s="139" t="str">
        <f t="shared" si="33"/>
        <v/>
      </c>
      <c r="S54" s="29" t="str">
        <f t="shared" si="34"/>
        <v/>
      </c>
      <c r="T54" s="32"/>
      <c r="U54" s="126" t="str">
        <f t="shared" si="35"/>
        <v/>
      </c>
      <c r="V54" s="30"/>
      <c r="W54" s="33"/>
      <c r="X54" s="30"/>
      <c r="Y54" s="33"/>
      <c r="Z54" s="33"/>
      <c r="AA54" s="33"/>
      <c r="AB54" s="33"/>
      <c r="AC54" s="33"/>
      <c r="AD54" s="31"/>
      <c r="AE54" s="30"/>
      <c r="AF54" s="33"/>
      <c r="AG54" s="33"/>
      <c r="AH54" s="33"/>
      <c r="AI54" s="33"/>
      <c r="AJ54" s="33"/>
      <c r="AK54" s="31"/>
      <c r="AL54" s="30"/>
      <c r="AM54" s="33"/>
      <c r="AN54" s="33"/>
      <c r="AO54" s="33"/>
      <c r="AP54" s="33"/>
      <c r="AQ54" s="33"/>
      <c r="AR54" s="31"/>
      <c r="AS54" s="30"/>
      <c r="AT54" s="33"/>
      <c r="AU54" s="33"/>
      <c r="AV54" s="33"/>
      <c r="AW54" s="33"/>
      <c r="AX54" s="33"/>
      <c r="AY54" s="31"/>
      <c r="AZ54" s="49"/>
    </row>
    <row r="55" spans="1:253" ht="13.5" customHeight="1">
      <c r="A55" s="27"/>
      <c r="B55" s="41"/>
      <c r="C55" s="51"/>
      <c r="D55" s="197" t="str">
        <f t="shared" si="19"/>
        <v/>
      </c>
      <c r="E55" s="174" t="str">
        <f t="shared" si="20"/>
        <v/>
      </c>
      <c r="F55" s="175" t="str">
        <f t="shared" si="21"/>
        <v/>
      </c>
      <c r="G55" s="174" t="str">
        <f t="shared" si="22"/>
        <v/>
      </c>
      <c r="H55" s="196" t="str">
        <f t="shared" si="23"/>
        <v/>
      </c>
      <c r="I55" s="186" t="str">
        <f t="shared" si="24"/>
        <v/>
      </c>
      <c r="J55" s="187" t="str">
        <f t="shared" si="25"/>
        <v/>
      </c>
      <c r="K55" s="188" t="str">
        <f t="shared" si="26"/>
        <v/>
      </c>
      <c r="L55" s="187" t="str">
        <f t="shared" si="27"/>
        <v/>
      </c>
      <c r="M55" s="200" t="str">
        <f t="shared" si="28"/>
        <v/>
      </c>
      <c r="N55" s="28" t="str">
        <f t="shared" si="29"/>
        <v/>
      </c>
      <c r="O55" s="143" t="str">
        <f t="shared" si="30"/>
        <v/>
      </c>
      <c r="P55" s="141" t="str">
        <f t="shared" si="31"/>
        <v/>
      </c>
      <c r="Q55" s="137" t="str">
        <f t="shared" si="32"/>
        <v/>
      </c>
      <c r="R55" s="139" t="str">
        <f t="shared" si="33"/>
        <v/>
      </c>
      <c r="S55" s="29" t="str">
        <f t="shared" si="34"/>
        <v/>
      </c>
      <c r="T55" s="32"/>
      <c r="U55" s="126" t="str">
        <f t="shared" si="35"/>
        <v/>
      </c>
      <c r="V55" s="30"/>
      <c r="W55" s="33"/>
      <c r="X55" s="30"/>
      <c r="Y55" s="33"/>
      <c r="Z55" s="33"/>
      <c r="AA55" s="33"/>
      <c r="AB55" s="33"/>
      <c r="AC55" s="33"/>
      <c r="AD55" s="31"/>
      <c r="AE55" s="30"/>
      <c r="AF55" s="33"/>
      <c r="AG55" s="33"/>
      <c r="AH55" s="33"/>
      <c r="AI55" s="33"/>
      <c r="AJ55" s="33"/>
      <c r="AK55" s="31"/>
      <c r="AL55" s="30"/>
      <c r="AM55" s="33"/>
      <c r="AN55" s="33"/>
      <c r="AO55" s="33"/>
      <c r="AP55" s="33"/>
      <c r="AQ55" s="33"/>
      <c r="AR55" s="31"/>
      <c r="AS55" s="30"/>
      <c r="AT55" s="33"/>
      <c r="AU55" s="33"/>
      <c r="AV55" s="33"/>
      <c r="AW55" s="33"/>
      <c r="AX55" s="33"/>
      <c r="AY55" s="31"/>
      <c r="AZ55" s="49"/>
    </row>
    <row r="56" spans="1:253" ht="13.5" customHeight="1">
      <c r="A56" s="27"/>
      <c r="B56" s="27"/>
      <c r="C56" s="51"/>
      <c r="D56" s="197" t="str">
        <f t="shared" si="19"/>
        <v/>
      </c>
      <c r="E56" s="174" t="str">
        <f t="shared" si="20"/>
        <v/>
      </c>
      <c r="F56" s="175" t="str">
        <f t="shared" si="21"/>
        <v/>
      </c>
      <c r="G56" s="174" t="str">
        <f t="shared" si="22"/>
        <v/>
      </c>
      <c r="H56" s="196" t="str">
        <f t="shared" si="23"/>
        <v/>
      </c>
      <c r="I56" s="186" t="str">
        <f t="shared" si="24"/>
        <v/>
      </c>
      <c r="J56" s="187" t="str">
        <f t="shared" si="25"/>
        <v/>
      </c>
      <c r="K56" s="188" t="str">
        <f t="shared" si="26"/>
        <v/>
      </c>
      <c r="L56" s="187" t="str">
        <f t="shared" si="27"/>
        <v/>
      </c>
      <c r="M56" s="200" t="str">
        <f t="shared" si="28"/>
        <v/>
      </c>
      <c r="N56" s="28" t="str">
        <f t="shared" si="29"/>
        <v/>
      </c>
      <c r="O56" s="143" t="str">
        <f t="shared" si="30"/>
        <v/>
      </c>
      <c r="P56" s="141" t="str">
        <f t="shared" si="31"/>
        <v/>
      </c>
      <c r="Q56" s="137" t="str">
        <f t="shared" si="32"/>
        <v/>
      </c>
      <c r="R56" s="139" t="str">
        <f t="shared" si="33"/>
        <v/>
      </c>
      <c r="S56" s="29" t="str">
        <f t="shared" si="34"/>
        <v/>
      </c>
      <c r="T56" s="32"/>
      <c r="U56" s="126" t="str">
        <f t="shared" si="35"/>
        <v/>
      </c>
      <c r="V56" s="39"/>
      <c r="W56" s="35"/>
      <c r="X56" s="39"/>
      <c r="Y56" s="35"/>
      <c r="Z56" s="35"/>
      <c r="AA56" s="35"/>
      <c r="AB56" s="35"/>
      <c r="AC56" s="35"/>
      <c r="AD56" s="34"/>
      <c r="AE56" s="39"/>
      <c r="AF56" s="35"/>
      <c r="AG56" s="35"/>
      <c r="AH56" s="35"/>
      <c r="AI56" s="35"/>
      <c r="AJ56" s="35"/>
      <c r="AK56" s="34"/>
      <c r="AL56" s="39"/>
      <c r="AM56" s="35"/>
      <c r="AN56" s="35"/>
      <c r="AO56" s="35"/>
      <c r="AP56" s="35"/>
      <c r="AQ56" s="35"/>
      <c r="AR56" s="34"/>
      <c r="AS56" s="39"/>
      <c r="AT56" s="35"/>
      <c r="AU56" s="35"/>
      <c r="AV56" s="35"/>
      <c r="AW56" s="35"/>
      <c r="AX56" s="35"/>
      <c r="AY56" s="34"/>
      <c r="AZ56" s="121"/>
    </row>
    <row r="57" spans="1:253" ht="13.5" customHeight="1">
      <c r="A57" s="27"/>
      <c r="B57" s="27"/>
      <c r="C57" s="51"/>
      <c r="D57" s="197" t="str">
        <f t="shared" si="19"/>
        <v/>
      </c>
      <c r="E57" s="174" t="str">
        <f t="shared" si="20"/>
        <v/>
      </c>
      <c r="F57" s="175" t="str">
        <f t="shared" si="21"/>
        <v/>
      </c>
      <c r="G57" s="174" t="str">
        <f t="shared" si="22"/>
        <v/>
      </c>
      <c r="H57" s="196" t="str">
        <f t="shared" si="23"/>
        <v/>
      </c>
      <c r="I57" s="186" t="str">
        <f t="shared" si="24"/>
        <v/>
      </c>
      <c r="J57" s="187" t="str">
        <f t="shared" si="25"/>
        <v/>
      </c>
      <c r="K57" s="188" t="str">
        <f t="shared" si="26"/>
        <v/>
      </c>
      <c r="L57" s="187" t="str">
        <f t="shared" si="27"/>
        <v/>
      </c>
      <c r="M57" s="200" t="str">
        <f t="shared" si="28"/>
        <v/>
      </c>
      <c r="N57" s="28" t="str">
        <f t="shared" si="29"/>
        <v/>
      </c>
      <c r="O57" s="143" t="str">
        <f t="shared" si="30"/>
        <v/>
      </c>
      <c r="P57" s="141" t="str">
        <f t="shared" si="31"/>
        <v/>
      </c>
      <c r="Q57" s="137" t="str">
        <f t="shared" si="32"/>
        <v/>
      </c>
      <c r="R57" s="139" t="str">
        <f t="shared" si="33"/>
        <v/>
      </c>
      <c r="S57" s="29" t="str">
        <f t="shared" si="34"/>
        <v/>
      </c>
      <c r="T57" s="32"/>
      <c r="U57" s="126" t="str">
        <f t="shared" si="35"/>
        <v/>
      </c>
      <c r="V57" s="39"/>
      <c r="W57" s="35"/>
      <c r="X57" s="39"/>
      <c r="Y57" s="35"/>
      <c r="Z57" s="35"/>
      <c r="AA57" s="35"/>
      <c r="AB57" s="35"/>
      <c r="AC57" s="35"/>
      <c r="AD57" s="34"/>
      <c r="AE57" s="39"/>
      <c r="AF57" s="35"/>
      <c r="AG57" s="35"/>
      <c r="AH57" s="35"/>
      <c r="AI57" s="35"/>
      <c r="AJ57" s="35"/>
      <c r="AK57" s="34"/>
      <c r="AL57" s="39"/>
      <c r="AM57" s="35"/>
      <c r="AN57" s="35"/>
      <c r="AO57" s="35"/>
      <c r="AP57" s="35"/>
      <c r="AQ57" s="35"/>
      <c r="AR57" s="34"/>
      <c r="AS57" s="39"/>
      <c r="AT57" s="35"/>
      <c r="AU57" s="35"/>
      <c r="AV57" s="35"/>
      <c r="AW57" s="35"/>
      <c r="AX57" s="35"/>
      <c r="AY57" s="34"/>
      <c r="AZ57" s="121"/>
    </row>
    <row r="58" spans="1:253" ht="13.5" customHeight="1">
      <c r="A58" s="27"/>
      <c r="B58" s="27"/>
      <c r="C58" s="51"/>
      <c r="D58" s="197" t="str">
        <f t="shared" si="19"/>
        <v/>
      </c>
      <c r="E58" s="174" t="str">
        <f t="shared" si="20"/>
        <v/>
      </c>
      <c r="F58" s="175" t="str">
        <f t="shared" si="21"/>
        <v/>
      </c>
      <c r="G58" s="174" t="str">
        <f t="shared" si="22"/>
        <v/>
      </c>
      <c r="H58" s="196" t="str">
        <f t="shared" si="23"/>
        <v/>
      </c>
      <c r="I58" s="186" t="str">
        <f t="shared" si="24"/>
        <v/>
      </c>
      <c r="J58" s="187" t="str">
        <f t="shared" si="25"/>
        <v/>
      </c>
      <c r="K58" s="188" t="str">
        <f t="shared" si="26"/>
        <v/>
      </c>
      <c r="L58" s="187" t="str">
        <f t="shared" si="27"/>
        <v/>
      </c>
      <c r="M58" s="200" t="str">
        <f t="shared" si="28"/>
        <v/>
      </c>
      <c r="N58" s="28" t="str">
        <f t="shared" si="29"/>
        <v/>
      </c>
      <c r="O58" s="143" t="str">
        <f t="shared" si="30"/>
        <v/>
      </c>
      <c r="P58" s="141" t="str">
        <f t="shared" si="31"/>
        <v/>
      </c>
      <c r="Q58" s="137" t="str">
        <f t="shared" si="32"/>
        <v/>
      </c>
      <c r="R58" s="139" t="str">
        <f t="shared" si="33"/>
        <v/>
      </c>
      <c r="S58" s="29" t="str">
        <f t="shared" si="34"/>
        <v/>
      </c>
      <c r="T58" s="32"/>
      <c r="U58" s="126" t="str">
        <f t="shared" si="35"/>
        <v/>
      </c>
      <c r="V58" s="39"/>
      <c r="W58" s="35"/>
      <c r="X58" s="39"/>
      <c r="Y58" s="35"/>
      <c r="Z58" s="35"/>
      <c r="AA58" s="35"/>
      <c r="AB58" s="35"/>
      <c r="AC58" s="35"/>
      <c r="AD58" s="34"/>
      <c r="AE58" s="39"/>
      <c r="AF58" s="35"/>
      <c r="AG58" s="35"/>
      <c r="AH58" s="35"/>
      <c r="AI58" s="35"/>
      <c r="AJ58" s="35"/>
      <c r="AK58" s="34"/>
      <c r="AL58" s="39"/>
      <c r="AM58" s="35"/>
      <c r="AN58" s="35"/>
      <c r="AO58" s="35"/>
      <c r="AP58" s="35"/>
      <c r="AQ58" s="35"/>
      <c r="AR58" s="34"/>
      <c r="AS58" s="39"/>
      <c r="AT58" s="35"/>
      <c r="AU58" s="35"/>
      <c r="AV58" s="35"/>
      <c r="AW58" s="35"/>
      <c r="AX58" s="35"/>
      <c r="AY58" s="34"/>
      <c r="AZ58" s="121"/>
    </row>
    <row r="59" spans="1:253" ht="13.5" customHeight="1">
      <c r="A59" s="27"/>
      <c r="B59" s="27"/>
      <c r="C59" s="51"/>
      <c r="D59" s="197" t="str">
        <f t="shared" si="19"/>
        <v/>
      </c>
      <c r="E59" s="174" t="str">
        <f t="shared" si="20"/>
        <v/>
      </c>
      <c r="F59" s="175" t="str">
        <f t="shared" si="21"/>
        <v/>
      </c>
      <c r="G59" s="174" t="str">
        <f t="shared" si="22"/>
        <v/>
      </c>
      <c r="H59" s="196" t="str">
        <f t="shared" si="23"/>
        <v/>
      </c>
      <c r="I59" s="186" t="str">
        <f t="shared" si="24"/>
        <v/>
      </c>
      <c r="J59" s="187" t="str">
        <f t="shared" si="25"/>
        <v/>
      </c>
      <c r="K59" s="188" t="str">
        <f t="shared" si="26"/>
        <v/>
      </c>
      <c r="L59" s="187" t="str">
        <f t="shared" si="27"/>
        <v/>
      </c>
      <c r="M59" s="200" t="str">
        <f t="shared" si="28"/>
        <v/>
      </c>
      <c r="N59" s="28" t="str">
        <f t="shared" si="29"/>
        <v/>
      </c>
      <c r="O59" s="143" t="str">
        <f t="shared" si="30"/>
        <v/>
      </c>
      <c r="P59" s="141" t="str">
        <f t="shared" si="31"/>
        <v/>
      </c>
      <c r="Q59" s="137" t="str">
        <f t="shared" si="32"/>
        <v/>
      </c>
      <c r="R59" s="139" t="str">
        <f t="shared" si="33"/>
        <v/>
      </c>
      <c r="S59" s="29" t="str">
        <f t="shared" si="34"/>
        <v/>
      </c>
      <c r="T59" s="32"/>
      <c r="U59" s="126" t="str">
        <f t="shared" si="35"/>
        <v/>
      </c>
      <c r="V59" s="39"/>
      <c r="W59" s="35"/>
      <c r="X59" s="39"/>
      <c r="Y59" s="35"/>
      <c r="Z59" s="35"/>
      <c r="AA59" s="35"/>
      <c r="AB59" s="35"/>
      <c r="AC59" s="35"/>
      <c r="AD59" s="34"/>
      <c r="AE59" s="39"/>
      <c r="AF59" s="35"/>
      <c r="AG59" s="35"/>
      <c r="AH59" s="35"/>
      <c r="AI59" s="35"/>
      <c r="AJ59" s="35"/>
      <c r="AK59" s="34"/>
      <c r="AL59" s="39"/>
      <c r="AM59" s="35"/>
      <c r="AN59" s="35"/>
      <c r="AO59" s="35"/>
      <c r="AP59" s="35"/>
      <c r="AQ59" s="35"/>
      <c r="AR59" s="34"/>
      <c r="AS59" s="30"/>
      <c r="AT59" s="33"/>
      <c r="AU59" s="33"/>
      <c r="AV59" s="33"/>
      <c r="AW59" s="35"/>
      <c r="AX59" s="35"/>
      <c r="AY59" s="34"/>
      <c r="AZ59" s="121"/>
    </row>
    <row r="60" spans="1:253" ht="13.5" customHeight="1">
      <c r="A60" s="27"/>
      <c r="B60" s="27"/>
      <c r="C60" s="51"/>
      <c r="D60" s="197" t="str">
        <f t="shared" si="19"/>
        <v/>
      </c>
      <c r="E60" s="174" t="str">
        <f t="shared" si="20"/>
        <v/>
      </c>
      <c r="F60" s="175" t="str">
        <f t="shared" si="21"/>
        <v/>
      </c>
      <c r="G60" s="174" t="str">
        <f t="shared" si="22"/>
        <v/>
      </c>
      <c r="H60" s="196" t="str">
        <f t="shared" si="23"/>
        <v/>
      </c>
      <c r="I60" s="186" t="str">
        <f t="shared" si="24"/>
        <v/>
      </c>
      <c r="J60" s="187" t="str">
        <f t="shared" si="25"/>
        <v/>
      </c>
      <c r="K60" s="188" t="str">
        <f t="shared" si="26"/>
        <v/>
      </c>
      <c r="L60" s="187" t="str">
        <f t="shared" si="27"/>
        <v/>
      </c>
      <c r="M60" s="200" t="str">
        <f t="shared" si="28"/>
        <v/>
      </c>
      <c r="N60" s="28" t="str">
        <f t="shared" si="29"/>
        <v/>
      </c>
      <c r="O60" s="143" t="str">
        <f t="shared" si="30"/>
        <v/>
      </c>
      <c r="P60" s="141" t="str">
        <f t="shared" si="31"/>
        <v/>
      </c>
      <c r="Q60" s="137" t="str">
        <f t="shared" si="32"/>
        <v/>
      </c>
      <c r="R60" s="139" t="str">
        <f t="shared" si="33"/>
        <v/>
      </c>
      <c r="S60" s="29" t="str">
        <f t="shared" si="34"/>
        <v/>
      </c>
      <c r="T60" s="32"/>
      <c r="U60" s="126" t="str">
        <f t="shared" si="35"/>
        <v/>
      </c>
      <c r="V60" s="39"/>
      <c r="W60" s="35"/>
      <c r="X60" s="39"/>
      <c r="Y60" s="35"/>
      <c r="Z60" s="35"/>
      <c r="AA60" s="35"/>
      <c r="AB60" s="35"/>
      <c r="AC60" s="35"/>
      <c r="AD60" s="34"/>
      <c r="AE60" s="39"/>
      <c r="AF60" s="35"/>
      <c r="AG60" s="35"/>
      <c r="AH60" s="33"/>
      <c r="AI60" s="33"/>
      <c r="AJ60" s="33"/>
      <c r="AK60" s="31"/>
      <c r="AL60" s="30"/>
      <c r="AM60" s="33"/>
      <c r="AN60" s="33"/>
      <c r="AO60" s="33"/>
      <c r="AP60" s="35"/>
      <c r="AQ60" s="35"/>
      <c r="AR60" s="34"/>
      <c r="AS60" s="44"/>
      <c r="AT60" s="33"/>
      <c r="AU60" s="33"/>
      <c r="AV60" s="33"/>
      <c r="AW60" s="33"/>
      <c r="AX60" s="35"/>
      <c r="AY60" s="34"/>
      <c r="AZ60" s="121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  <c r="CH60" s="37"/>
      <c r="CI60" s="37"/>
      <c r="CJ60" s="37"/>
      <c r="CK60" s="37"/>
      <c r="CL60" s="37"/>
      <c r="CM60" s="37"/>
      <c r="CN60" s="37"/>
      <c r="CO60" s="37"/>
      <c r="CP60" s="37"/>
      <c r="CQ60" s="37"/>
      <c r="CR60" s="37"/>
      <c r="CS60" s="37"/>
      <c r="CT60" s="37"/>
      <c r="CU60" s="37"/>
      <c r="CV60" s="37"/>
      <c r="CW60" s="37"/>
      <c r="CX60" s="37"/>
      <c r="CY60" s="37"/>
      <c r="CZ60" s="37"/>
      <c r="DA60" s="37"/>
      <c r="DB60" s="37"/>
      <c r="DC60" s="37"/>
      <c r="DD60" s="37"/>
      <c r="DE60" s="37"/>
      <c r="DF60" s="37"/>
      <c r="DG60" s="37"/>
      <c r="DH60" s="37"/>
      <c r="DI60" s="37"/>
      <c r="DJ60" s="37"/>
      <c r="DK60" s="37"/>
      <c r="DL60" s="37"/>
      <c r="DM60" s="37"/>
      <c r="DN60" s="37"/>
      <c r="DO60" s="37"/>
      <c r="DP60" s="37"/>
      <c r="DQ60" s="37"/>
      <c r="DR60" s="37"/>
      <c r="DS60" s="37"/>
      <c r="DT60" s="37"/>
      <c r="DU60" s="37"/>
      <c r="DV60" s="37"/>
      <c r="DW60" s="37"/>
      <c r="DX60" s="37"/>
      <c r="DY60" s="37"/>
      <c r="DZ60" s="37"/>
      <c r="EA60" s="37"/>
      <c r="EB60" s="37"/>
      <c r="EC60" s="37"/>
      <c r="ED60" s="37"/>
      <c r="EE60" s="37"/>
      <c r="EF60" s="37"/>
      <c r="EG60" s="37"/>
      <c r="EH60" s="37"/>
      <c r="EI60" s="37"/>
      <c r="EJ60" s="37"/>
      <c r="EK60" s="37"/>
      <c r="EL60" s="37"/>
      <c r="EM60" s="37"/>
      <c r="EN60" s="37"/>
      <c r="EO60" s="37"/>
      <c r="EP60" s="37"/>
      <c r="EQ60" s="37"/>
      <c r="ER60" s="37"/>
      <c r="ES60" s="37"/>
      <c r="ET60" s="37"/>
      <c r="EU60" s="37"/>
      <c r="EV60" s="37"/>
      <c r="EW60" s="37"/>
      <c r="EX60" s="37"/>
      <c r="EY60" s="37"/>
      <c r="EZ60" s="37"/>
      <c r="FA60" s="37"/>
      <c r="FB60" s="37"/>
      <c r="FC60" s="37"/>
      <c r="FD60" s="37"/>
      <c r="FE60" s="37"/>
      <c r="FF60" s="37"/>
      <c r="FG60" s="37"/>
      <c r="FH60" s="37"/>
      <c r="FI60" s="37"/>
      <c r="FJ60" s="37"/>
      <c r="FK60" s="37"/>
      <c r="FL60" s="37"/>
      <c r="FM60" s="37"/>
      <c r="FN60" s="37"/>
      <c r="FO60" s="37"/>
      <c r="FP60" s="37"/>
      <c r="FQ60" s="37"/>
      <c r="FR60" s="37"/>
      <c r="FS60" s="37"/>
      <c r="FT60" s="37"/>
      <c r="FU60" s="37"/>
      <c r="FV60" s="37"/>
      <c r="FW60" s="37"/>
      <c r="FX60" s="37"/>
      <c r="FY60" s="37"/>
      <c r="FZ60" s="37"/>
      <c r="GA60" s="37"/>
      <c r="GB60" s="37"/>
      <c r="GC60" s="37"/>
      <c r="GD60" s="37"/>
      <c r="GE60" s="37"/>
      <c r="GF60" s="37"/>
      <c r="GG60" s="37"/>
      <c r="GH60" s="37"/>
      <c r="GI60" s="37"/>
      <c r="GJ60" s="37"/>
      <c r="GK60" s="37"/>
      <c r="GL60" s="37"/>
      <c r="GM60" s="37"/>
      <c r="GN60" s="37"/>
      <c r="GO60" s="37"/>
      <c r="GP60" s="37"/>
      <c r="GQ60" s="37"/>
      <c r="GR60" s="37"/>
      <c r="GS60" s="37"/>
      <c r="GT60" s="37"/>
      <c r="GU60" s="37"/>
      <c r="GV60" s="37"/>
      <c r="GW60" s="37"/>
      <c r="GX60" s="37"/>
      <c r="GY60" s="37"/>
      <c r="GZ60" s="37"/>
      <c r="HA60" s="37"/>
      <c r="HB60" s="37"/>
      <c r="HC60" s="37"/>
      <c r="HD60" s="37"/>
      <c r="HE60" s="37"/>
      <c r="HF60" s="37"/>
      <c r="HG60" s="37"/>
      <c r="HH60" s="37"/>
      <c r="HI60" s="37"/>
      <c r="HJ60" s="37"/>
      <c r="HK60" s="37"/>
      <c r="HL60" s="37"/>
      <c r="HM60" s="37"/>
      <c r="HN60" s="37"/>
      <c r="HO60" s="37"/>
      <c r="HP60" s="37"/>
      <c r="HQ60" s="37"/>
      <c r="HR60" s="37"/>
      <c r="HS60" s="37"/>
      <c r="HT60" s="37"/>
      <c r="HU60" s="37"/>
      <c r="HV60" s="37"/>
      <c r="HW60" s="37"/>
      <c r="HX60" s="37"/>
      <c r="HY60" s="37"/>
      <c r="HZ60" s="37"/>
      <c r="IA60" s="37"/>
      <c r="IB60" s="37"/>
      <c r="IC60" s="37"/>
      <c r="ID60" s="37"/>
      <c r="IE60" s="37"/>
      <c r="IF60" s="37"/>
      <c r="IG60" s="37"/>
      <c r="IH60" s="37"/>
      <c r="II60" s="37"/>
      <c r="IJ60" s="37"/>
      <c r="IK60" s="37"/>
      <c r="IL60" s="37"/>
      <c r="IM60" s="37"/>
      <c r="IN60" s="37"/>
      <c r="IO60" s="37"/>
      <c r="IP60" s="37"/>
      <c r="IQ60" s="37"/>
      <c r="IR60" s="37"/>
      <c r="IS60" s="37"/>
    </row>
    <row r="61" spans="1:253" ht="13.5" customHeight="1">
      <c r="A61" s="27"/>
      <c r="B61" s="27"/>
      <c r="C61" s="51"/>
      <c r="D61" s="197" t="str">
        <f t="shared" si="19"/>
        <v/>
      </c>
      <c r="E61" s="174" t="str">
        <f t="shared" si="20"/>
        <v/>
      </c>
      <c r="F61" s="175" t="str">
        <f t="shared" si="21"/>
        <v/>
      </c>
      <c r="G61" s="174" t="str">
        <f t="shared" si="22"/>
        <v/>
      </c>
      <c r="H61" s="196" t="str">
        <f t="shared" si="23"/>
        <v/>
      </c>
      <c r="I61" s="186" t="str">
        <f t="shared" si="24"/>
        <v/>
      </c>
      <c r="J61" s="187" t="str">
        <f t="shared" si="25"/>
        <v/>
      </c>
      <c r="K61" s="188" t="str">
        <f t="shared" si="26"/>
        <v/>
      </c>
      <c r="L61" s="187" t="str">
        <f t="shared" si="27"/>
        <v/>
      </c>
      <c r="M61" s="200" t="str">
        <f t="shared" si="28"/>
        <v/>
      </c>
      <c r="N61" s="28" t="str">
        <f t="shared" si="29"/>
        <v/>
      </c>
      <c r="O61" s="143" t="str">
        <f t="shared" si="30"/>
        <v/>
      </c>
      <c r="P61" s="141" t="str">
        <f t="shared" si="31"/>
        <v/>
      </c>
      <c r="Q61" s="137" t="str">
        <f t="shared" si="32"/>
        <v/>
      </c>
      <c r="R61" s="139" t="str">
        <f t="shared" si="33"/>
        <v/>
      </c>
      <c r="S61" s="29" t="str">
        <f t="shared" si="34"/>
        <v/>
      </c>
      <c r="T61" s="32"/>
      <c r="U61" s="126" t="str">
        <f t="shared" si="35"/>
        <v/>
      </c>
      <c r="V61" s="39"/>
      <c r="W61" s="35"/>
      <c r="X61" s="39"/>
      <c r="Y61" s="35"/>
      <c r="Z61" s="35"/>
      <c r="AA61" s="35"/>
      <c r="AB61" s="35"/>
      <c r="AC61" s="35"/>
      <c r="AD61" s="34"/>
      <c r="AE61" s="39"/>
      <c r="AF61" s="35"/>
      <c r="AG61" s="35"/>
      <c r="AH61" s="35"/>
      <c r="AI61" s="35"/>
      <c r="AJ61" s="35"/>
      <c r="AK61" s="34"/>
      <c r="AL61" s="39"/>
      <c r="AM61" s="35"/>
      <c r="AN61" s="35"/>
      <c r="AO61" s="35"/>
      <c r="AP61" s="33"/>
      <c r="AQ61" s="33"/>
      <c r="AR61" s="31"/>
      <c r="AS61" s="30"/>
      <c r="AT61" s="33"/>
      <c r="AU61" s="33"/>
      <c r="AV61" s="33"/>
      <c r="AW61" s="33"/>
      <c r="AX61" s="33"/>
      <c r="AY61" s="31"/>
      <c r="AZ61" s="49"/>
      <c r="BE61" s="37"/>
      <c r="BF61" s="37"/>
      <c r="BG61" s="37"/>
      <c r="BH61" s="37"/>
      <c r="BI61" s="37"/>
      <c r="BJ61" s="37"/>
      <c r="BK61" s="37"/>
    </row>
    <row r="62" spans="1:253" ht="13.5" customHeight="1">
      <c r="A62" s="27"/>
      <c r="B62" s="27"/>
      <c r="C62" s="51"/>
      <c r="D62" s="197" t="str">
        <f t="shared" si="19"/>
        <v/>
      </c>
      <c r="E62" s="174" t="str">
        <f t="shared" si="20"/>
        <v/>
      </c>
      <c r="F62" s="175" t="str">
        <f t="shared" si="21"/>
        <v/>
      </c>
      <c r="G62" s="174" t="str">
        <f t="shared" si="22"/>
        <v/>
      </c>
      <c r="H62" s="196" t="str">
        <f t="shared" si="23"/>
        <v/>
      </c>
      <c r="I62" s="186" t="str">
        <f t="shared" si="24"/>
        <v/>
      </c>
      <c r="J62" s="187" t="str">
        <f t="shared" si="25"/>
        <v/>
      </c>
      <c r="K62" s="188" t="str">
        <f t="shared" si="26"/>
        <v/>
      </c>
      <c r="L62" s="187" t="str">
        <f t="shared" si="27"/>
        <v/>
      </c>
      <c r="M62" s="200" t="str">
        <f t="shared" si="28"/>
        <v/>
      </c>
      <c r="N62" s="28" t="str">
        <f t="shared" si="29"/>
        <v/>
      </c>
      <c r="O62" s="143" t="str">
        <f t="shared" si="30"/>
        <v/>
      </c>
      <c r="P62" s="141" t="str">
        <f t="shared" si="31"/>
        <v/>
      </c>
      <c r="Q62" s="137" t="str">
        <f t="shared" si="32"/>
        <v/>
      </c>
      <c r="R62" s="139" t="str">
        <f t="shared" si="33"/>
        <v/>
      </c>
      <c r="S62" s="29" t="str">
        <f t="shared" si="34"/>
        <v/>
      </c>
      <c r="T62" s="32"/>
      <c r="U62" s="126" t="str">
        <f t="shared" si="35"/>
        <v/>
      </c>
      <c r="V62" s="39"/>
      <c r="W62" s="35"/>
      <c r="X62" s="39"/>
      <c r="Y62" s="35"/>
      <c r="Z62" s="35"/>
      <c r="AA62" s="35"/>
      <c r="AB62" s="35"/>
      <c r="AC62" s="35"/>
      <c r="AD62" s="34"/>
      <c r="AE62" s="39"/>
      <c r="AF62" s="35"/>
      <c r="AG62" s="35"/>
      <c r="AH62" s="35"/>
      <c r="AI62" s="35"/>
      <c r="AJ62" s="35"/>
      <c r="AK62" s="34"/>
      <c r="AL62" s="39"/>
      <c r="AM62" s="35"/>
      <c r="AN62" s="35"/>
      <c r="AO62" s="35"/>
      <c r="AP62" s="35"/>
      <c r="AQ62" s="35"/>
      <c r="AR62" s="34"/>
      <c r="AS62" s="39"/>
      <c r="AT62" s="35"/>
      <c r="AU62" s="35"/>
      <c r="AV62" s="35"/>
      <c r="AW62" s="35"/>
      <c r="AX62" s="35"/>
      <c r="AY62" s="34"/>
      <c r="AZ62" s="121"/>
    </row>
    <row r="63" spans="1:253" ht="13.5" customHeight="1">
      <c r="A63" s="27"/>
      <c r="B63" s="27"/>
      <c r="C63" s="51"/>
      <c r="D63" s="197" t="str">
        <f t="shared" si="19"/>
        <v/>
      </c>
      <c r="E63" s="174" t="str">
        <f t="shared" si="20"/>
        <v/>
      </c>
      <c r="F63" s="175" t="str">
        <f t="shared" si="21"/>
        <v/>
      </c>
      <c r="G63" s="174" t="str">
        <f t="shared" si="22"/>
        <v/>
      </c>
      <c r="H63" s="196" t="str">
        <f t="shared" si="23"/>
        <v/>
      </c>
      <c r="I63" s="186" t="str">
        <f t="shared" si="24"/>
        <v/>
      </c>
      <c r="J63" s="187" t="str">
        <f t="shared" si="25"/>
        <v/>
      </c>
      <c r="K63" s="188" t="str">
        <f t="shared" si="26"/>
        <v/>
      </c>
      <c r="L63" s="187" t="str">
        <f t="shared" si="27"/>
        <v/>
      </c>
      <c r="M63" s="200" t="str">
        <f t="shared" si="28"/>
        <v/>
      </c>
      <c r="N63" s="28" t="str">
        <f t="shared" si="29"/>
        <v/>
      </c>
      <c r="O63" s="143" t="str">
        <f t="shared" si="30"/>
        <v/>
      </c>
      <c r="P63" s="141" t="str">
        <f t="shared" si="31"/>
        <v/>
      </c>
      <c r="Q63" s="137" t="str">
        <f t="shared" si="32"/>
        <v/>
      </c>
      <c r="R63" s="139" t="str">
        <f t="shared" si="33"/>
        <v/>
      </c>
      <c r="S63" s="29" t="str">
        <f t="shared" si="34"/>
        <v/>
      </c>
      <c r="T63" s="32"/>
      <c r="U63" s="126" t="str">
        <f t="shared" si="35"/>
        <v/>
      </c>
      <c r="V63" s="39"/>
      <c r="W63" s="35"/>
      <c r="X63" s="39"/>
      <c r="Y63" s="35"/>
      <c r="Z63" s="35"/>
      <c r="AA63" s="35"/>
      <c r="AB63" s="35"/>
      <c r="AC63" s="35"/>
      <c r="AD63" s="34"/>
      <c r="AE63" s="39"/>
      <c r="AF63" s="35"/>
      <c r="AG63" s="35"/>
      <c r="AH63" s="35"/>
      <c r="AI63" s="35"/>
      <c r="AJ63" s="35"/>
      <c r="AK63" s="34"/>
      <c r="AL63" s="39"/>
      <c r="AM63" s="35"/>
      <c r="AN63" s="35"/>
      <c r="AO63" s="35"/>
      <c r="AP63" s="35"/>
      <c r="AQ63" s="35"/>
      <c r="AR63" s="34"/>
      <c r="AS63" s="39"/>
      <c r="AT63" s="35"/>
      <c r="AU63" s="35"/>
      <c r="AV63" s="35"/>
      <c r="AW63" s="35"/>
      <c r="AX63" s="35"/>
      <c r="AY63" s="34"/>
      <c r="AZ63" s="121"/>
    </row>
    <row r="64" spans="1:253" ht="13.5" customHeight="1">
      <c r="A64" s="27"/>
      <c r="B64" s="27"/>
      <c r="C64" s="51"/>
      <c r="D64" s="197" t="str">
        <f t="shared" si="19"/>
        <v/>
      </c>
      <c r="E64" s="174" t="str">
        <f t="shared" si="20"/>
        <v/>
      </c>
      <c r="F64" s="175" t="str">
        <f t="shared" si="21"/>
        <v/>
      </c>
      <c r="G64" s="174" t="str">
        <f t="shared" si="22"/>
        <v/>
      </c>
      <c r="H64" s="196" t="str">
        <f t="shared" si="23"/>
        <v/>
      </c>
      <c r="I64" s="186" t="str">
        <f t="shared" si="24"/>
        <v/>
      </c>
      <c r="J64" s="187" t="str">
        <f t="shared" si="25"/>
        <v/>
      </c>
      <c r="K64" s="188" t="str">
        <f t="shared" si="26"/>
        <v/>
      </c>
      <c r="L64" s="187" t="str">
        <f t="shared" si="27"/>
        <v/>
      </c>
      <c r="M64" s="200" t="str">
        <f t="shared" si="28"/>
        <v/>
      </c>
      <c r="N64" s="28" t="str">
        <f t="shared" si="29"/>
        <v/>
      </c>
      <c r="O64" s="143" t="str">
        <f t="shared" si="30"/>
        <v/>
      </c>
      <c r="P64" s="141" t="str">
        <f t="shared" si="31"/>
        <v/>
      </c>
      <c r="Q64" s="137" t="str">
        <f t="shared" si="32"/>
        <v/>
      </c>
      <c r="R64" s="139" t="str">
        <f t="shared" si="33"/>
        <v/>
      </c>
      <c r="S64" s="29" t="str">
        <f t="shared" si="34"/>
        <v/>
      </c>
      <c r="T64" s="32"/>
      <c r="U64" s="126" t="str">
        <f t="shared" si="35"/>
        <v/>
      </c>
      <c r="V64" s="39"/>
      <c r="W64" s="35"/>
      <c r="X64" s="39"/>
      <c r="Y64" s="35"/>
      <c r="Z64" s="35"/>
      <c r="AA64" s="35"/>
      <c r="AB64" s="35"/>
      <c r="AC64" s="35"/>
      <c r="AD64" s="34"/>
      <c r="AE64" s="39"/>
      <c r="AF64" s="35"/>
      <c r="AG64" s="35"/>
      <c r="AH64" s="35"/>
      <c r="AI64" s="35"/>
      <c r="AJ64" s="35"/>
      <c r="AK64" s="34"/>
      <c r="AL64" s="39"/>
      <c r="AM64" s="35"/>
      <c r="AN64" s="35"/>
      <c r="AO64" s="35"/>
      <c r="AP64" s="35"/>
      <c r="AQ64" s="35"/>
      <c r="AR64" s="34"/>
      <c r="AS64" s="39"/>
      <c r="AT64" s="35"/>
      <c r="AU64" s="35"/>
      <c r="AV64" s="35"/>
      <c r="AW64" s="35"/>
      <c r="AX64" s="35"/>
      <c r="AY64" s="34"/>
      <c r="AZ64" s="121"/>
      <c r="BE64" s="37"/>
      <c r="BF64" s="37"/>
      <c r="BG64" s="37"/>
      <c r="BH64" s="37"/>
      <c r="BI64" s="37"/>
    </row>
    <row r="65" spans="1:57" ht="13.5" customHeight="1">
      <c r="A65" s="27"/>
      <c r="B65" s="27"/>
      <c r="C65" s="51"/>
      <c r="D65" s="197" t="str">
        <f t="shared" si="19"/>
        <v/>
      </c>
      <c r="E65" s="174" t="str">
        <f t="shared" si="20"/>
        <v/>
      </c>
      <c r="F65" s="175" t="str">
        <f t="shared" si="21"/>
        <v/>
      </c>
      <c r="G65" s="174" t="str">
        <f t="shared" si="22"/>
        <v/>
      </c>
      <c r="H65" s="196" t="str">
        <f t="shared" si="23"/>
        <v/>
      </c>
      <c r="I65" s="186" t="str">
        <f t="shared" si="24"/>
        <v/>
      </c>
      <c r="J65" s="187" t="str">
        <f t="shared" si="25"/>
        <v/>
      </c>
      <c r="K65" s="188" t="str">
        <f t="shared" si="26"/>
        <v/>
      </c>
      <c r="L65" s="187" t="str">
        <f t="shared" si="27"/>
        <v/>
      </c>
      <c r="M65" s="200" t="str">
        <f t="shared" si="28"/>
        <v/>
      </c>
      <c r="N65" s="28" t="str">
        <f t="shared" si="29"/>
        <v/>
      </c>
      <c r="O65" s="143" t="str">
        <f t="shared" si="30"/>
        <v/>
      </c>
      <c r="P65" s="141" t="str">
        <f t="shared" si="31"/>
        <v/>
      </c>
      <c r="Q65" s="137" t="str">
        <f t="shared" si="32"/>
        <v/>
      </c>
      <c r="R65" s="139" t="str">
        <f t="shared" si="33"/>
        <v/>
      </c>
      <c r="S65" s="29" t="str">
        <f t="shared" si="34"/>
        <v/>
      </c>
      <c r="T65" s="32"/>
      <c r="U65" s="126" t="str">
        <f t="shared" si="35"/>
        <v/>
      </c>
      <c r="V65" s="39"/>
      <c r="W65" s="35"/>
      <c r="X65" s="39"/>
      <c r="Y65" s="35"/>
      <c r="Z65" s="35"/>
      <c r="AA65" s="35"/>
      <c r="AB65" s="35"/>
      <c r="AC65" s="35"/>
      <c r="AD65" s="34"/>
      <c r="AE65" s="39"/>
      <c r="AF65" s="35"/>
      <c r="AG65" s="35"/>
      <c r="AH65" s="35"/>
      <c r="AI65" s="35"/>
      <c r="AJ65" s="35"/>
      <c r="AK65" s="34"/>
      <c r="AL65" s="39"/>
      <c r="AM65" s="35"/>
      <c r="AN65" s="35"/>
      <c r="AO65" s="35"/>
      <c r="AP65" s="35"/>
      <c r="AQ65" s="35"/>
      <c r="AR65" s="34"/>
      <c r="AS65" s="30"/>
      <c r="AT65" s="33"/>
      <c r="AU65" s="33"/>
      <c r="AV65" s="33"/>
      <c r="AW65" s="35"/>
      <c r="AX65" s="35"/>
      <c r="AY65" s="34"/>
      <c r="AZ65" s="121"/>
    </row>
    <row r="66" spans="1:57" ht="13.5" customHeight="1">
      <c r="A66" s="27"/>
      <c r="B66" s="27"/>
      <c r="C66" s="51"/>
      <c r="D66" s="197" t="str">
        <f t="shared" si="19"/>
        <v/>
      </c>
      <c r="E66" s="174" t="str">
        <f t="shared" si="20"/>
        <v/>
      </c>
      <c r="F66" s="175" t="str">
        <f t="shared" si="21"/>
        <v/>
      </c>
      <c r="G66" s="174" t="str">
        <f t="shared" si="22"/>
        <v/>
      </c>
      <c r="H66" s="196" t="str">
        <f t="shared" si="23"/>
        <v/>
      </c>
      <c r="I66" s="186" t="str">
        <f t="shared" si="24"/>
        <v/>
      </c>
      <c r="J66" s="187" t="str">
        <f t="shared" si="25"/>
        <v/>
      </c>
      <c r="K66" s="188" t="str">
        <f t="shared" si="26"/>
        <v/>
      </c>
      <c r="L66" s="187" t="str">
        <f t="shared" si="27"/>
        <v/>
      </c>
      <c r="M66" s="200" t="str">
        <f t="shared" si="28"/>
        <v/>
      </c>
      <c r="N66" s="28" t="str">
        <f t="shared" si="29"/>
        <v/>
      </c>
      <c r="O66" s="143" t="str">
        <f t="shared" si="30"/>
        <v/>
      </c>
      <c r="P66" s="141" t="str">
        <f t="shared" si="31"/>
        <v/>
      </c>
      <c r="Q66" s="137" t="str">
        <f t="shared" si="32"/>
        <v/>
      </c>
      <c r="R66" s="139" t="str">
        <f t="shared" si="33"/>
        <v/>
      </c>
      <c r="S66" s="29" t="str">
        <f t="shared" si="34"/>
        <v/>
      </c>
      <c r="T66" s="32"/>
      <c r="U66" s="126" t="str">
        <f t="shared" si="35"/>
        <v/>
      </c>
      <c r="V66" s="39"/>
      <c r="W66" s="35"/>
      <c r="X66" s="39"/>
      <c r="Y66" s="35"/>
      <c r="Z66" s="35"/>
      <c r="AA66" s="35"/>
      <c r="AB66" s="35"/>
      <c r="AC66" s="35"/>
      <c r="AD66" s="34"/>
      <c r="AE66" s="39"/>
      <c r="AF66" s="35"/>
      <c r="AG66" s="35"/>
      <c r="AH66" s="35"/>
      <c r="AI66" s="35"/>
      <c r="AJ66" s="35"/>
      <c r="AK66" s="34"/>
      <c r="AL66" s="39"/>
      <c r="AM66" s="35"/>
      <c r="AN66" s="35"/>
      <c r="AO66" s="35"/>
      <c r="AP66" s="35"/>
      <c r="AQ66" s="35"/>
      <c r="AR66" s="34"/>
      <c r="AS66" s="39"/>
      <c r="AT66" s="35"/>
      <c r="AU66" s="35"/>
      <c r="AV66" s="35"/>
      <c r="AW66" s="35"/>
      <c r="AX66" s="35"/>
      <c r="AY66" s="34"/>
      <c r="AZ66" s="121"/>
    </row>
    <row r="67" spans="1:57" ht="13.5" customHeight="1">
      <c r="A67" s="27"/>
      <c r="B67" s="27"/>
      <c r="C67" s="51"/>
      <c r="D67" s="197" t="str">
        <f t="shared" si="19"/>
        <v/>
      </c>
      <c r="E67" s="174" t="str">
        <f t="shared" si="20"/>
        <v/>
      </c>
      <c r="F67" s="175" t="str">
        <f t="shared" si="21"/>
        <v/>
      </c>
      <c r="G67" s="174" t="str">
        <f t="shared" si="22"/>
        <v/>
      </c>
      <c r="H67" s="196" t="str">
        <f t="shared" si="23"/>
        <v/>
      </c>
      <c r="I67" s="186" t="str">
        <f t="shared" si="24"/>
        <v/>
      </c>
      <c r="J67" s="187" t="str">
        <f t="shared" si="25"/>
        <v/>
      </c>
      <c r="K67" s="188" t="str">
        <f t="shared" si="26"/>
        <v/>
      </c>
      <c r="L67" s="187" t="str">
        <f t="shared" si="27"/>
        <v/>
      </c>
      <c r="M67" s="200" t="str">
        <f t="shared" si="28"/>
        <v/>
      </c>
      <c r="N67" s="28" t="str">
        <f t="shared" si="29"/>
        <v/>
      </c>
      <c r="O67" s="143" t="str">
        <f t="shared" si="30"/>
        <v/>
      </c>
      <c r="P67" s="141" t="str">
        <f t="shared" si="31"/>
        <v/>
      </c>
      <c r="Q67" s="137" t="str">
        <f t="shared" si="32"/>
        <v/>
      </c>
      <c r="R67" s="139" t="str">
        <f t="shared" si="33"/>
        <v/>
      </c>
      <c r="S67" s="29" t="str">
        <f t="shared" si="34"/>
        <v/>
      </c>
      <c r="T67" s="32"/>
      <c r="U67" s="126" t="str">
        <f t="shared" si="35"/>
        <v/>
      </c>
      <c r="V67" s="39"/>
      <c r="W67" s="35"/>
      <c r="X67" s="39"/>
      <c r="Y67" s="35"/>
      <c r="Z67" s="35"/>
      <c r="AA67" s="35"/>
      <c r="AB67" s="35"/>
      <c r="AC67" s="35"/>
      <c r="AD67" s="34"/>
      <c r="AE67" s="39"/>
      <c r="AF67" s="35"/>
      <c r="AG67" s="35"/>
      <c r="AH67" s="35"/>
      <c r="AI67" s="35"/>
      <c r="AJ67" s="35"/>
      <c r="AK67" s="34"/>
      <c r="AL67" s="39"/>
      <c r="AM67" s="35"/>
      <c r="AN67" s="35"/>
      <c r="AO67" s="35"/>
      <c r="AP67" s="35"/>
      <c r="AQ67" s="35"/>
      <c r="AR67" s="34"/>
      <c r="AS67" s="39"/>
      <c r="AT67" s="35"/>
      <c r="AU67" s="35"/>
      <c r="AV67" s="35"/>
      <c r="AW67" s="35"/>
      <c r="AX67" s="35"/>
      <c r="AY67" s="34"/>
      <c r="AZ67" s="121"/>
    </row>
    <row r="68" spans="1:57" ht="13.5" customHeight="1">
      <c r="A68" s="27"/>
      <c r="B68" s="27"/>
      <c r="C68" s="51"/>
      <c r="D68" s="197" t="str">
        <f t="shared" si="19"/>
        <v/>
      </c>
      <c r="E68" s="174" t="str">
        <f t="shared" si="20"/>
        <v/>
      </c>
      <c r="F68" s="175" t="str">
        <f t="shared" si="21"/>
        <v/>
      </c>
      <c r="G68" s="174" t="str">
        <f t="shared" si="22"/>
        <v/>
      </c>
      <c r="H68" s="196" t="str">
        <f t="shared" si="23"/>
        <v/>
      </c>
      <c r="I68" s="186" t="str">
        <f t="shared" si="24"/>
        <v/>
      </c>
      <c r="J68" s="187" t="str">
        <f t="shared" si="25"/>
        <v/>
      </c>
      <c r="K68" s="188" t="str">
        <f t="shared" si="26"/>
        <v/>
      </c>
      <c r="L68" s="187" t="str">
        <f t="shared" si="27"/>
        <v/>
      </c>
      <c r="M68" s="200" t="str">
        <f t="shared" si="28"/>
        <v/>
      </c>
      <c r="N68" s="28" t="str">
        <f t="shared" si="29"/>
        <v/>
      </c>
      <c r="O68" s="143" t="str">
        <f t="shared" si="30"/>
        <v/>
      </c>
      <c r="P68" s="141" t="str">
        <f t="shared" si="31"/>
        <v/>
      </c>
      <c r="Q68" s="137" t="str">
        <f t="shared" si="32"/>
        <v/>
      </c>
      <c r="R68" s="139" t="str">
        <f t="shared" si="33"/>
        <v/>
      </c>
      <c r="S68" s="29" t="str">
        <f t="shared" si="34"/>
        <v/>
      </c>
      <c r="T68" s="32"/>
      <c r="U68" s="126" t="str">
        <f t="shared" si="35"/>
        <v/>
      </c>
      <c r="V68" s="39"/>
      <c r="W68" s="35"/>
      <c r="X68" s="39"/>
      <c r="Y68" s="35"/>
      <c r="Z68" s="35"/>
      <c r="AA68" s="35"/>
      <c r="AB68" s="35"/>
      <c r="AC68" s="35"/>
      <c r="AD68" s="34"/>
      <c r="AE68" s="39"/>
      <c r="AF68" s="35"/>
      <c r="AG68" s="35"/>
      <c r="AH68" s="35"/>
      <c r="AI68" s="35"/>
      <c r="AJ68" s="35"/>
      <c r="AK68" s="34"/>
      <c r="AL68" s="39"/>
      <c r="AM68" s="35"/>
      <c r="AN68" s="35"/>
      <c r="AO68" s="35"/>
      <c r="AP68" s="35"/>
      <c r="AQ68" s="35"/>
      <c r="AR68" s="34"/>
      <c r="AS68" s="39"/>
      <c r="AT68" s="35"/>
      <c r="AU68" s="35"/>
      <c r="AV68" s="35"/>
      <c r="AW68" s="35"/>
      <c r="AX68" s="35"/>
      <c r="AY68" s="34"/>
      <c r="AZ68" s="121"/>
      <c r="BA68" s="37"/>
      <c r="BB68" s="37"/>
      <c r="BC68" s="37"/>
      <c r="BD68" s="37"/>
    </row>
    <row r="69" spans="1:57" ht="13.5" customHeight="1">
      <c r="A69" s="27"/>
      <c r="B69" s="27"/>
      <c r="C69" s="51"/>
      <c r="D69" s="197" t="str">
        <f t="shared" si="19"/>
        <v/>
      </c>
      <c r="E69" s="174" t="str">
        <f t="shared" si="20"/>
        <v/>
      </c>
      <c r="F69" s="175" t="str">
        <f t="shared" si="21"/>
        <v/>
      </c>
      <c r="G69" s="174" t="str">
        <f t="shared" si="22"/>
        <v/>
      </c>
      <c r="H69" s="196" t="str">
        <f t="shared" si="23"/>
        <v/>
      </c>
      <c r="I69" s="186" t="str">
        <f t="shared" si="24"/>
        <v/>
      </c>
      <c r="J69" s="187" t="str">
        <f t="shared" si="25"/>
        <v/>
      </c>
      <c r="K69" s="188" t="str">
        <f t="shared" si="26"/>
        <v/>
      </c>
      <c r="L69" s="187" t="str">
        <f t="shared" si="27"/>
        <v/>
      </c>
      <c r="M69" s="200" t="str">
        <f t="shared" si="28"/>
        <v/>
      </c>
      <c r="N69" s="28" t="str">
        <f t="shared" si="29"/>
        <v/>
      </c>
      <c r="O69" s="143" t="str">
        <f t="shared" si="30"/>
        <v/>
      </c>
      <c r="P69" s="141" t="str">
        <f t="shared" si="31"/>
        <v/>
      </c>
      <c r="Q69" s="137" t="str">
        <f t="shared" si="32"/>
        <v/>
      </c>
      <c r="R69" s="139" t="str">
        <f t="shared" si="33"/>
        <v/>
      </c>
      <c r="S69" s="29" t="str">
        <f t="shared" si="34"/>
        <v/>
      </c>
      <c r="T69" s="32"/>
      <c r="U69" s="126" t="str">
        <f t="shared" si="35"/>
        <v/>
      </c>
      <c r="V69" s="39"/>
      <c r="W69" s="35"/>
      <c r="X69" s="39"/>
      <c r="Y69" s="35"/>
      <c r="Z69" s="35"/>
      <c r="AA69" s="35"/>
      <c r="AB69" s="35"/>
      <c r="AC69" s="35"/>
      <c r="AD69" s="34"/>
      <c r="AE69" s="39"/>
      <c r="AF69" s="35"/>
      <c r="AG69" s="35"/>
      <c r="AH69" s="35"/>
      <c r="AI69" s="35"/>
      <c r="AJ69" s="35"/>
      <c r="AK69" s="34"/>
      <c r="AL69" s="39"/>
      <c r="AM69" s="35"/>
      <c r="AN69" s="35"/>
      <c r="AO69" s="35"/>
      <c r="AP69" s="35"/>
      <c r="AQ69" s="35"/>
      <c r="AR69" s="34"/>
      <c r="AS69" s="39"/>
      <c r="AT69" s="35"/>
      <c r="AU69" s="35"/>
      <c r="AV69" s="35"/>
      <c r="AW69" s="33"/>
      <c r="AX69" s="33"/>
      <c r="AY69" s="31"/>
      <c r="AZ69" s="49"/>
    </row>
    <row r="70" spans="1:57" ht="13.5" customHeight="1">
      <c r="A70" s="27"/>
      <c r="B70" s="27"/>
      <c r="C70" s="51"/>
      <c r="D70" s="197" t="str">
        <f t="shared" si="19"/>
        <v/>
      </c>
      <c r="E70" s="174" t="str">
        <f t="shared" si="20"/>
        <v/>
      </c>
      <c r="F70" s="175" t="str">
        <f t="shared" si="21"/>
        <v/>
      </c>
      <c r="G70" s="174" t="str">
        <f t="shared" si="22"/>
        <v/>
      </c>
      <c r="H70" s="196" t="str">
        <f t="shared" si="23"/>
        <v/>
      </c>
      <c r="I70" s="186" t="str">
        <f t="shared" si="24"/>
        <v/>
      </c>
      <c r="J70" s="187" t="str">
        <f t="shared" si="25"/>
        <v/>
      </c>
      <c r="K70" s="188" t="str">
        <f t="shared" si="26"/>
        <v/>
      </c>
      <c r="L70" s="187" t="str">
        <f t="shared" si="27"/>
        <v/>
      </c>
      <c r="M70" s="200" t="str">
        <f t="shared" si="28"/>
        <v/>
      </c>
      <c r="N70" s="28" t="str">
        <f t="shared" si="29"/>
        <v/>
      </c>
      <c r="O70" s="143" t="str">
        <f t="shared" si="30"/>
        <v/>
      </c>
      <c r="P70" s="141" t="str">
        <f t="shared" si="31"/>
        <v/>
      </c>
      <c r="Q70" s="137" t="str">
        <f t="shared" si="32"/>
        <v/>
      </c>
      <c r="R70" s="139" t="str">
        <f t="shared" si="33"/>
        <v/>
      </c>
      <c r="S70" s="29" t="str">
        <f t="shared" si="34"/>
        <v/>
      </c>
      <c r="T70" s="32"/>
      <c r="U70" s="126" t="str">
        <f t="shared" si="35"/>
        <v/>
      </c>
      <c r="V70" s="39"/>
      <c r="W70" s="35"/>
      <c r="X70" s="39"/>
      <c r="Y70" s="35"/>
      <c r="Z70" s="35"/>
      <c r="AA70" s="35"/>
      <c r="AB70" s="35"/>
      <c r="AC70" s="35"/>
      <c r="AD70" s="34"/>
      <c r="AE70" s="39"/>
      <c r="AF70" s="35"/>
      <c r="AG70" s="35"/>
      <c r="AH70" s="35"/>
      <c r="AI70" s="35"/>
      <c r="AJ70" s="35"/>
      <c r="AK70" s="34"/>
      <c r="AL70" s="39"/>
      <c r="AM70" s="35"/>
      <c r="AN70" s="35"/>
      <c r="AO70" s="35"/>
      <c r="AP70" s="35"/>
      <c r="AQ70" s="35"/>
      <c r="AR70" s="34"/>
      <c r="AS70" s="39"/>
      <c r="AT70" s="35"/>
      <c r="AU70" s="35"/>
      <c r="AV70" s="35"/>
      <c r="AW70" s="35"/>
      <c r="AX70" s="35"/>
      <c r="AY70" s="34"/>
      <c r="AZ70" s="121"/>
    </row>
    <row r="71" spans="1:57" ht="13.5" customHeight="1">
      <c r="A71" s="27"/>
      <c r="B71" s="27"/>
      <c r="C71" s="51"/>
      <c r="D71" s="197" t="str">
        <f t="shared" ref="D71:D102" si="36">IF($A71="","",SUMPRODUCT(((WEEKDAY($V$5:$AZ$5,2)=5)-((WEEKDAY($V$5:$AZ$5,2)=5)*COUNTIF(Feries,$V$5:$AZ$5)&gt;0))*($V71:$AZ71="PAF")))</f>
        <v/>
      </c>
      <c r="E71" s="174" t="str">
        <f t="shared" ref="E71:E102" si="37">IF($A71="","",SUMPRODUCT(((WEEKDAY($V$5:$AZ$5,2)=6)-((WEEKDAY($V$5:$AZ$5,2)=6)*COUNTIF(Feries,$V$5:$AZ$5)&gt;0))*($V71:$AZ71="PAF")))</f>
        <v/>
      </c>
      <c r="F71" s="175" t="str">
        <f t="shared" ref="F71:F102" si="38">IF($A71="","",SUMPRODUCT(((WEEKDAY($V$5:$AZ$5,2)=7)+((WEEKDAY($V$5:$AZ$5,2)&lt;7)*COUNTIF(Feries,$V$5:$AZ$5)&gt;0))*($V71:$AZ71="PAF")))</f>
        <v/>
      </c>
      <c r="G71" s="174" t="str">
        <f t="shared" ref="G71:G102" si="39">IF($A71="","",SUMPRODUCT(((WEEKDAY($V$5:$AZ$5,2)=1)-((WEEKDAY($V$5:$AZ$5,2)=1)*COUNTIF(Feries,$V$5:$AZ$5)&gt;0))*($V71:$AZ71="PAF")))</f>
        <v/>
      </c>
      <c r="H71" s="196" t="str">
        <f t="shared" ref="H71:H102" si="40">IF($A71="","",SUMPRODUCT(((WEEKDAY($V$5:$AZ$5,2)&gt;1)*(WEEKDAY($V$5:$AZ$5,2)&lt;5)-((WEEKDAY($V$5:$AZ$5,2)&gt;1)*(WEEKDAY($V$5:$AZ$5,2)&lt;5)*COUNTIF(Feries,$V$5:$AZ$5)&gt;0))*($V71:$AZ71="PAF")))</f>
        <v/>
      </c>
      <c r="I71" s="186" t="str">
        <f t="shared" ref="I71:I102" si="41">IF($A71="","",SUMPRODUCT(((WEEKDAY($V$5:$AZ$5,2)=5)-((WEEKDAY($V$5:$AZ$5,2)=5)*COUNTIF(Feries,$V$5:$AZ$5)&gt;0))*($V71:$AZ71="EIG")))</f>
        <v/>
      </c>
      <c r="J71" s="187" t="str">
        <f t="shared" ref="J71:J102" si="42">IF($A71="","",SUMPRODUCT(((WEEKDAY($V$5:$AZ$5,2)=6)-((WEEKDAY($V$5:$AZ$5,2)=6)*COUNTIF(Feries,$V$5:$AZ$5)&gt;0))*($V71:$AZ71="EIG")))</f>
        <v/>
      </c>
      <c r="K71" s="188" t="str">
        <f t="shared" ref="K71:K102" si="43">IF($A71="","",SUMPRODUCT(((WEEKDAY($V$5:$AZ$5,2)=7)+((WEEKDAY($V$5:$AZ$5,2)&lt;7)*COUNTIF(Feries,$V$5:$AZ$5)&gt;0))*($V71:$AZ71="EIG")))</f>
        <v/>
      </c>
      <c r="L71" s="187" t="str">
        <f t="shared" ref="L71:L102" si="44">IF($A71="","",SUMPRODUCT(((WEEKDAY($V$5:$AZ$5,2)=1)-((WEEKDAY($V$5:$AZ$5,2)=1)*COUNTIF(Feries,$V$5:$AZ$5)&gt;0))*($V71:$AZ71="EIG")))</f>
        <v/>
      </c>
      <c r="M71" s="200" t="str">
        <f t="shared" ref="M71:M102" si="45">IF($A71="","",SUMPRODUCT(((WEEKDAY($V$5:$AZ$5,2)&gt;1)*(WEEKDAY($V$5:$AZ$5,2)&lt;5)-((WEEKDAY($V$5:$AZ$5,2)&gt;1)*(WEEKDAY($V$5:$AZ$5,2)&lt;5)*COUNTIF(Feries,$V$5:$AZ$5)&gt;0))*($V71:$AZ71="EIG")))</f>
        <v/>
      </c>
      <c r="N71" s="28" t="str">
        <f t="shared" ref="N71:N102" si="46">IF($A71="","",SUMPRODUCT(((WEEKDAY($V$5:$AZ$5,2)&gt;1)*(WEEKDAY($V$5:$AZ$5,2)&lt;5)-((WEEKDAY($V$5:$AZ$5,2)&gt;1)*(WEEKDAY($V$5:$AZ$5,2)&lt;5)*COUNTIF(Feries,$V$5:$AZ$5)&gt;0))*(($V71:$AZ71="PAF")+($V71:$AZ71="EIG"))))</f>
        <v/>
      </c>
      <c r="O71" s="143" t="str">
        <f t="shared" ref="O71:O102" si="47">IF($A71="","",SUMPRODUCT(((WEEKDAY($V$5:$AZ$5,2)=5)-((WEEKDAY($V$5:$AZ$5,2)=5)*COUNTIF(Feries,$V$5:$AZ$5)&gt;0))*(($V71:$AZ71="PAF")+($V71:$AZ71="EIG"))))</f>
        <v/>
      </c>
      <c r="P71" s="141" t="str">
        <f t="shared" ref="P71:P102" si="48">IF($A71="","",SUMPRODUCT(((WEEKDAY($V$5:$AZ$5,2)=6)-((WEEKDAY($V$5:$AZ$5,2)=6)*COUNTIF(Feries,$V$5:$AZ$5)&gt;0))*(($V71:$AZ71="PAF")+($V71:$AZ71="EIG"))))</f>
        <v/>
      </c>
      <c r="Q71" s="137" t="str">
        <f t="shared" ref="Q71:Q102" si="49">IF($A71="","",SUMPRODUCT(((WEEKDAY($V$5:$AZ$5,2)=7)+((WEEKDAY($V$5:$AZ$5,2)&lt;7)*COUNTIF(Feries,$V$5:$AZ$5)&gt;0))*(($V71:$AZ71="PAF")+($V71:$AZ71="EIG"))))</f>
        <v/>
      </c>
      <c r="R71" s="139" t="str">
        <f t="shared" ref="R71:R102" si="50">IF($A71="","",SUMPRODUCT(((WEEKDAY($V$5:$AZ$5,2)=1)-((WEEKDAY($V$5:$AZ$5,2)=1)*COUNTIF(Feries,$V$5:$AZ$5)&gt;0))*(($V71:$AZ71="PAF")+($V71:$AZ71="EIG"))))</f>
        <v/>
      </c>
      <c r="S71" s="29" t="str">
        <f t="shared" ref="S71:S102" si="51">IF(A71="","",SUM(N71:R71))</f>
        <v/>
      </c>
      <c r="T71" s="32"/>
      <c r="U71" s="126" t="str">
        <f t="shared" ref="U71:U102" si="52">IF($A71="","",SUMPRODUCT((WEEKDAY($V$5:$AZ$5,2)=6)*($V71:$AZ71="Semaine")))</f>
        <v/>
      </c>
      <c r="V71" s="39"/>
      <c r="W71" s="35"/>
      <c r="X71" s="39"/>
      <c r="Y71" s="35"/>
      <c r="Z71" s="35"/>
      <c r="AA71" s="35"/>
      <c r="AB71" s="35"/>
      <c r="AC71" s="35"/>
      <c r="AD71" s="34"/>
      <c r="AE71" s="39"/>
      <c r="AF71" s="35"/>
      <c r="AG71" s="35"/>
      <c r="AH71" s="35"/>
      <c r="AI71" s="35"/>
      <c r="AJ71" s="35"/>
      <c r="AK71" s="34"/>
      <c r="AL71" s="39"/>
      <c r="AM71" s="35"/>
      <c r="AN71" s="35"/>
      <c r="AO71" s="35"/>
      <c r="AP71" s="35"/>
      <c r="AQ71" s="35"/>
      <c r="AR71" s="34"/>
      <c r="AS71" s="39"/>
      <c r="AT71" s="35"/>
      <c r="AU71" s="35"/>
      <c r="AV71" s="35"/>
      <c r="AW71" s="35"/>
      <c r="AX71" s="35"/>
      <c r="AY71" s="34"/>
      <c r="AZ71" s="121"/>
    </row>
    <row r="72" spans="1:57" ht="13.5" customHeight="1">
      <c r="A72" s="27"/>
      <c r="B72" s="27"/>
      <c r="C72" s="51"/>
      <c r="D72" s="197" t="str">
        <f t="shared" si="36"/>
        <v/>
      </c>
      <c r="E72" s="174" t="str">
        <f t="shared" si="37"/>
        <v/>
      </c>
      <c r="F72" s="175" t="str">
        <f t="shared" si="38"/>
        <v/>
      </c>
      <c r="G72" s="174" t="str">
        <f t="shared" si="39"/>
        <v/>
      </c>
      <c r="H72" s="196" t="str">
        <f t="shared" si="40"/>
        <v/>
      </c>
      <c r="I72" s="186" t="str">
        <f t="shared" si="41"/>
        <v/>
      </c>
      <c r="J72" s="187" t="str">
        <f t="shared" si="42"/>
        <v/>
      </c>
      <c r="K72" s="188" t="str">
        <f t="shared" si="43"/>
        <v/>
      </c>
      <c r="L72" s="187" t="str">
        <f t="shared" si="44"/>
        <v/>
      </c>
      <c r="M72" s="200" t="str">
        <f t="shared" si="45"/>
        <v/>
      </c>
      <c r="N72" s="28" t="str">
        <f t="shared" si="46"/>
        <v/>
      </c>
      <c r="O72" s="143" t="str">
        <f t="shared" si="47"/>
        <v/>
      </c>
      <c r="P72" s="141" t="str">
        <f t="shared" si="48"/>
        <v/>
      </c>
      <c r="Q72" s="137" t="str">
        <f t="shared" si="49"/>
        <v/>
      </c>
      <c r="R72" s="139" t="str">
        <f t="shared" si="50"/>
        <v/>
      </c>
      <c r="S72" s="29" t="str">
        <f t="shared" si="51"/>
        <v/>
      </c>
      <c r="T72" s="32"/>
      <c r="U72" s="126" t="str">
        <f t="shared" si="52"/>
        <v/>
      </c>
      <c r="V72" s="39"/>
      <c r="W72" s="35"/>
      <c r="X72" s="39"/>
      <c r="Y72" s="35"/>
      <c r="Z72" s="35"/>
      <c r="AA72" s="35"/>
      <c r="AB72" s="35"/>
      <c r="AC72" s="35"/>
      <c r="AD72" s="34"/>
      <c r="AE72" s="39"/>
      <c r="AF72" s="35"/>
      <c r="AG72" s="35"/>
      <c r="AH72" s="35"/>
      <c r="AI72" s="35"/>
      <c r="AJ72" s="35"/>
      <c r="AK72" s="34"/>
      <c r="AL72" s="39"/>
      <c r="AM72" s="35"/>
      <c r="AN72" s="35"/>
      <c r="AO72" s="35"/>
      <c r="AP72" s="35"/>
      <c r="AQ72" s="35"/>
      <c r="AR72" s="34"/>
      <c r="AS72" s="39"/>
      <c r="AT72" s="35"/>
      <c r="AU72" s="35"/>
      <c r="AV72" s="35"/>
      <c r="AW72" s="35"/>
      <c r="AX72" s="35"/>
      <c r="AY72" s="34"/>
      <c r="AZ72" s="121"/>
    </row>
    <row r="73" spans="1:57" ht="13.5" customHeight="1">
      <c r="A73" s="27"/>
      <c r="B73" s="27"/>
      <c r="C73" s="51"/>
      <c r="D73" s="197" t="str">
        <f t="shared" si="36"/>
        <v/>
      </c>
      <c r="E73" s="174" t="str">
        <f t="shared" si="37"/>
        <v/>
      </c>
      <c r="F73" s="175" t="str">
        <f t="shared" si="38"/>
        <v/>
      </c>
      <c r="G73" s="174" t="str">
        <f t="shared" si="39"/>
        <v/>
      </c>
      <c r="H73" s="196" t="str">
        <f t="shared" si="40"/>
        <v/>
      </c>
      <c r="I73" s="186" t="str">
        <f t="shared" si="41"/>
        <v/>
      </c>
      <c r="J73" s="187" t="str">
        <f t="shared" si="42"/>
        <v/>
      </c>
      <c r="K73" s="188" t="str">
        <f t="shared" si="43"/>
        <v/>
      </c>
      <c r="L73" s="187" t="str">
        <f t="shared" si="44"/>
        <v/>
      </c>
      <c r="M73" s="200" t="str">
        <f t="shared" si="45"/>
        <v/>
      </c>
      <c r="N73" s="28" t="str">
        <f t="shared" si="46"/>
        <v/>
      </c>
      <c r="O73" s="143" t="str">
        <f t="shared" si="47"/>
        <v/>
      </c>
      <c r="P73" s="141" t="str">
        <f t="shared" si="48"/>
        <v/>
      </c>
      <c r="Q73" s="137" t="str">
        <f t="shared" si="49"/>
        <v/>
      </c>
      <c r="R73" s="139" t="str">
        <f t="shared" si="50"/>
        <v/>
      </c>
      <c r="S73" s="29" t="str">
        <f t="shared" si="51"/>
        <v/>
      </c>
      <c r="T73" s="32"/>
      <c r="U73" s="126" t="str">
        <f t="shared" si="52"/>
        <v/>
      </c>
      <c r="V73" s="39"/>
      <c r="W73" s="35"/>
      <c r="X73" s="39"/>
      <c r="Y73" s="35"/>
      <c r="Z73" s="35"/>
      <c r="AA73" s="35"/>
      <c r="AB73" s="35"/>
      <c r="AC73" s="35"/>
      <c r="AD73" s="34"/>
      <c r="AE73" s="39"/>
      <c r="AF73" s="35"/>
      <c r="AG73" s="35"/>
      <c r="AH73" s="35"/>
      <c r="AI73" s="35"/>
      <c r="AJ73" s="35"/>
      <c r="AK73" s="34"/>
      <c r="AL73" s="39"/>
      <c r="AM73" s="35"/>
      <c r="AN73" s="35"/>
      <c r="AO73" s="35"/>
      <c r="AP73" s="35"/>
      <c r="AQ73" s="35"/>
      <c r="AR73" s="34"/>
      <c r="AS73" s="39"/>
      <c r="AT73" s="35"/>
      <c r="AU73" s="35"/>
      <c r="AV73" s="35"/>
      <c r="AW73" s="35"/>
      <c r="AX73" s="35"/>
      <c r="AY73" s="34"/>
      <c r="AZ73" s="121"/>
    </row>
    <row r="74" spans="1:57" ht="13.5" customHeight="1">
      <c r="A74" s="27"/>
      <c r="B74" s="27"/>
      <c r="C74" s="51"/>
      <c r="D74" s="197" t="str">
        <f t="shared" si="36"/>
        <v/>
      </c>
      <c r="E74" s="174" t="str">
        <f t="shared" si="37"/>
        <v/>
      </c>
      <c r="F74" s="175" t="str">
        <f t="shared" si="38"/>
        <v/>
      </c>
      <c r="G74" s="174" t="str">
        <f t="shared" si="39"/>
        <v/>
      </c>
      <c r="H74" s="196" t="str">
        <f t="shared" si="40"/>
        <v/>
      </c>
      <c r="I74" s="186" t="str">
        <f t="shared" si="41"/>
        <v/>
      </c>
      <c r="J74" s="187" t="str">
        <f t="shared" si="42"/>
        <v/>
      </c>
      <c r="K74" s="188" t="str">
        <f t="shared" si="43"/>
        <v/>
      </c>
      <c r="L74" s="187" t="str">
        <f t="shared" si="44"/>
        <v/>
      </c>
      <c r="M74" s="200" t="str">
        <f t="shared" si="45"/>
        <v/>
      </c>
      <c r="N74" s="28" t="str">
        <f t="shared" si="46"/>
        <v/>
      </c>
      <c r="O74" s="143" t="str">
        <f t="shared" si="47"/>
        <v/>
      </c>
      <c r="P74" s="141" t="str">
        <f t="shared" si="48"/>
        <v/>
      </c>
      <c r="Q74" s="137" t="str">
        <f t="shared" si="49"/>
        <v/>
      </c>
      <c r="R74" s="139" t="str">
        <f t="shared" si="50"/>
        <v/>
      </c>
      <c r="S74" s="29" t="str">
        <f t="shared" si="51"/>
        <v/>
      </c>
      <c r="T74" s="32"/>
      <c r="U74" s="126" t="str">
        <f t="shared" si="52"/>
        <v/>
      </c>
      <c r="V74" s="39"/>
      <c r="W74" s="35"/>
      <c r="X74" s="39"/>
      <c r="Y74" s="35"/>
      <c r="Z74" s="35"/>
      <c r="AA74" s="35"/>
      <c r="AB74" s="35"/>
      <c r="AC74" s="35"/>
      <c r="AD74" s="34"/>
      <c r="AE74" s="39"/>
      <c r="AF74" s="35"/>
      <c r="AG74" s="35"/>
      <c r="AH74" s="35"/>
      <c r="AI74" s="35"/>
      <c r="AJ74" s="35"/>
      <c r="AK74" s="34"/>
      <c r="AL74" s="39"/>
      <c r="AM74" s="35"/>
      <c r="AN74" s="35"/>
      <c r="AO74" s="35"/>
      <c r="AP74" s="35"/>
      <c r="AQ74" s="35"/>
      <c r="AR74" s="34"/>
      <c r="AS74" s="39"/>
      <c r="AT74" s="35"/>
      <c r="AU74" s="35"/>
      <c r="AV74" s="35"/>
      <c r="AW74" s="35"/>
      <c r="AX74" s="35"/>
      <c r="AY74" s="34"/>
      <c r="AZ74" s="121"/>
    </row>
    <row r="75" spans="1:57" ht="13.5" customHeight="1">
      <c r="A75" s="27"/>
      <c r="B75" s="27"/>
      <c r="C75" s="51"/>
      <c r="D75" s="197" t="str">
        <f t="shared" si="36"/>
        <v/>
      </c>
      <c r="E75" s="174" t="str">
        <f t="shared" si="37"/>
        <v/>
      </c>
      <c r="F75" s="175" t="str">
        <f t="shared" si="38"/>
        <v/>
      </c>
      <c r="G75" s="174" t="str">
        <f t="shared" si="39"/>
        <v/>
      </c>
      <c r="H75" s="196" t="str">
        <f t="shared" si="40"/>
        <v/>
      </c>
      <c r="I75" s="186" t="str">
        <f t="shared" si="41"/>
        <v/>
      </c>
      <c r="J75" s="187" t="str">
        <f t="shared" si="42"/>
        <v/>
      </c>
      <c r="K75" s="188" t="str">
        <f t="shared" si="43"/>
        <v/>
      </c>
      <c r="L75" s="187" t="str">
        <f t="shared" si="44"/>
        <v/>
      </c>
      <c r="M75" s="200" t="str">
        <f t="shared" si="45"/>
        <v/>
      </c>
      <c r="N75" s="28" t="str">
        <f t="shared" si="46"/>
        <v/>
      </c>
      <c r="O75" s="143" t="str">
        <f t="shared" si="47"/>
        <v/>
      </c>
      <c r="P75" s="141" t="str">
        <f t="shared" si="48"/>
        <v/>
      </c>
      <c r="Q75" s="137" t="str">
        <f t="shared" si="49"/>
        <v/>
      </c>
      <c r="R75" s="139" t="str">
        <f t="shared" si="50"/>
        <v/>
      </c>
      <c r="S75" s="29" t="str">
        <f t="shared" si="51"/>
        <v/>
      </c>
      <c r="T75" s="32"/>
      <c r="U75" s="126" t="str">
        <f t="shared" si="52"/>
        <v/>
      </c>
      <c r="V75" s="39"/>
      <c r="W75" s="35"/>
      <c r="X75" s="39"/>
      <c r="Y75" s="35"/>
      <c r="Z75" s="35"/>
      <c r="AA75" s="35"/>
      <c r="AB75" s="35"/>
      <c r="AC75" s="35"/>
      <c r="AD75" s="34"/>
      <c r="AE75" s="39"/>
      <c r="AF75" s="35"/>
      <c r="AG75" s="35"/>
      <c r="AH75" s="35"/>
      <c r="AI75" s="35"/>
      <c r="AJ75" s="35"/>
      <c r="AK75" s="34"/>
      <c r="AL75" s="39"/>
      <c r="AM75" s="35"/>
      <c r="AN75" s="35"/>
      <c r="AO75" s="35"/>
      <c r="AP75" s="35"/>
      <c r="AQ75" s="35"/>
      <c r="AR75" s="34"/>
      <c r="AS75" s="39"/>
      <c r="AT75" s="35"/>
      <c r="AU75" s="35"/>
      <c r="AV75" s="35"/>
      <c r="AW75" s="35"/>
      <c r="AX75" s="35"/>
      <c r="AY75" s="34"/>
      <c r="AZ75" s="121"/>
    </row>
    <row r="76" spans="1:57" ht="13.5" customHeight="1">
      <c r="A76" s="27"/>
      <c r="B76" s="27"/>
      <c r="C76" s="51"/>
      <c r="D76" s="197" t="str">
        <f t="shared" si="36"/>
        <v/>
      </c>
      <c r="E76" s="174" t="str">
        <f t="shared" si="37"/>
        <v/>
      </c>
      <c r="F76" s="175" t="str">
        <f t="shared" si="38"/>
        <v/>
      </c>
      <c r="G76" s="174" t="str">
        <f t="shared" si="39"/>
        <v/>
      </c>
      <c r="H76" s="196" t="str">
        <f t="shared" si="40"/>
        <v/>
      </c>
      <c r="I76" s="186" t="str">
        <f t="shared" si="41"/>
        <v/>
      </c>
      <c r="J76" s="187" t="str">
        <f t="shared" si="42"/>
        <v/>
      </c>
      <c r="K76" s="188" t="str">
        <f t="shared" si="43"/>
        <v/>
      </c>
      <c r="L76" s="187" t="str">
        <f t="shared" si="44"/>
        <v/>
      </c>
      <c r="M76" s="200" t="str">
        <f t="shared" si="45"/>
        <v/>
      </c>
      <c r="N76" s="28" t="str">
        <f t="shared" si="46"/>
        <v/>
      </c>
      <c r="O76" s="143" t="str">
        <f t="shared" si="47"/>
        <v/>
      </c>
      <c r="P76" s="141" t="str">
        <f t="shared" si="48"/>
        <v/>
      </c>
      <c r="Q76" s="137" t="str">
        <f t="shared" si="49"/>
        <v/>
      </c>
      <c r="R76" s="139" t="str">
        <f t="shared" si="50"/>
        <v/>
      </c>
      <c r="S76" s="29" t="str">
        <f t="shared" si="51"/>
        <v/>
      </c>
      <c r="T76" s="32"/>
      <c r="U76" s="126" t="str">
        <f t="shared" si="52"/>
        <v/>
      </c>
      <c r="V76" s="39"/>
      <c r="W76" s="35"/>
      <c r="X76" s="39"/>
      <c r="Y76" s="35"/>
      <c r="Z76" s="35"/>
      <c r="AA76" s="35"/>
      <c r="AB76" s="35"/>
      <c r="AC76" s="35"/>
      <c r="AD76" s="34"/>
      <c r="AE76" s="39"/>
      <c r="AF76" s="35"/>
      <c r="AG76" s="35"/>
      <c r="AH76" s="35"/>
      <c r="AI76" s="35"/>
      <c r="AJ76" s="35"/>
      <c r="AK76" s="34"/>
      <c r="AL76" s="39"/>
      <c r="AM76" s="35"/>
      <c r="AN76" s="35"/>
      <c r="AO76" s="35"/>
      <c r="AP76" s="35"/>
      <c r="AQ76" s="35"/>
      <c r="AR76" s="34"/>
      <c r="AS76" s="39"/>
      <c r="AT76" s="35"/>
      <c r="AU76" s="35"/>
      <c r="AV76" s="35"/>
      <c r="AW76" s="35"/>
      <c r="AX76" s="35"/>
      <c r="AY76" s="34"/>
      <c r="AZ76" s="121"/>
    </row>
    <row r="77" spans="1:57" ht="13.5" customHeight="1">
      <c r="A77" s="27"/>
      <c r="B77" s="27"/>
      <c r="C77" s="51"/>
      <c r="D77" s="197" t="str">
        <f t="shared" si="36"/>
        <v/>
      </c>
      <c r="E77" s="174" t="str">
        <f t="shared" si="37"/>
        <v/>
      </c>
      <c r="F77" s="175" t="str">
        <f t="shared" si="38"/>
        <v/>
      </c>
      <c r="G77" s="174" t="str">
        <f t="shared" si="39"/>
        <v/>
      </c>
      <c r="H77" s="196" t="str">
        <f t="shared" si="40"/>
        <v/>
      </c>
      <c r="I77" s="186" t="str">
        <f t="shared" si="41"/>
        <v/>
      </c>
      <c r="J77" s="187" t="str">
        <f t="shared" si="42"/>
        <v/>
      </c>
      <c r="K77" s="188" t="str">
        <f t="shared" si="43"/>
        <v/>
      </c>
      <c r="L77" s="187" t="str">
        <f t="shared" si="44"/>
        <v/>
      </c>
      <c r="M77" s="200" t="str">
        <f t="shared" si="45"/>
        <v/>
      </c>
      <c r="N77" s="28" t="str">
        <f t="shared" si="46"/>
        <v/>
      </c>
      <c r="O77" s="143" t="str">
        <f t="shared" si="47"/>
        <v/>
      </c>
      <c r="P77" s="141" t="str">
        <f t="shared" si="48"/>
        <v/>
      </c>
      <c r="Q77" s="137" t="str">
        <f t="shared" si="49"/>
        <v/>
      </c>
      <c r="R77" s="139" t="str">
        <f t="shared" si="50"/>
        <v/>
      </c>
      <c r="S77" s="29" t="str">
        <f t="shared" si="51"/>
        <v/>
      </c>
      <c r="T77" s="32"/>
      <c r="U77" s="126" t="str">
        <f t="shared" si="52"/>
        <v/>
      </c>
      <c r="V77" s="39"/>
      <c r="W77" s="35"/>
      <c r="X77" s="39"/>
      <c r="Y77" s="35"/>
      <c r="Z77" s="35"/>
      <c r="AA77" s="35"/>
      <c r="AB77" s="35"/>
      <c r="AC77" s="35"/>
      <c r="AD77" s="34"/>
      <c r="AE77" s="38"/>
      <c r="AF77" s="35"/>
      <c r="AG77" s="35"/>
      <c r="AH77" s="35"/>
      <c r="AI77" s="35"/>
      <c r="AJ77" s="35"/>
      <c r="AK77" s="34"/>
      <c r="AL77" s="39"/>
      <c r="AM77" s="35"/>
      <c r="AN77" s="35"/>
      <c r="AO77" s="35"/>
      <c r="AP77" s="35"/>
      <c r="AQ77" s="35"/>
      <c r="AR77" s="34"/>
      <c r="AS77" s="39"/>
      <c r="AT77" s="35"/>
      <c r="AU77" s="35"/>
      <c r="AV77" s="35"/>
      <c r="AW77" s="35"/>
      <c r="AX77" s="35"/>
      <c r="AY77" s="34"/>
      <c r="AZ77" s="121"/>
    </row>
    <row r="78" spans="1:57" ht="13.5" customHeight="1">
      <c r="A78" s="27"/>
      <c r="B78" s="27"/>
      <c r="C78" s="51"/>
      <c r="D78" s="197" t="str">
        <f t="shared" si="36"/>
        <v/>
      </c>
      <c r="E78" s="174" t="str">
        <f t="shared" si="37"/>
        <v/>
      </c>
      <c r="F78" s="175" t="str">
        <f t="shared" si="38"/>
        <v/>
      </c>
      <c r="G78" s="174" t="str">
        <f t="shared" si="39"/>
        <v/>
      </c>
      <c r="H78" s="196" t="str">
        <f t="shared" si="40"/>
        <v/>
      </c>
      <c r="I78" s="186" t="str">
        <f t="shared" si="41"/>
        <v/>
      </c>
      <c r="J78" s="187" t="str">
        <f t="shared" si="42"/>
        <v/>
      </c>
      <c r="K78" s="188" t="str">
        <f t="shared" si="43"/>
        <v/>
      </c>
      <c r="L78" s="187" t="str">
        <f t="shared" si="44"/>
        <v/>
      </c>
      <c r="M78" s="200" t="str">
        <f t="shared" si="45"/>
        <v/>
      </c>
      <c r="N78" s="28" t="str">
        <f t="shared" si="46"/>
        <v/>
      </c>
      <c r="O78" s="143" t="str">
        <f t="shared" si="47"/>
        <v/>
      </c>
      <c r="P78" s="141" t="str">
        <f t="shared" si="48"/>
        <v/>
      </c>
      <c r="Q78" s="137" t="str">
        <f t="shared" si="49"/>
        <v/>
      </c>
      <c r="R78" s="139" t="str">
        <f t="shared" si="50"/>
        <v/>
      </c>
      <c r="S78" s="29" t="str">
        <f t="shared" si="51"/>
        <v/>
      </c>
      <c r="T78" s="32"/>
      <c r="U78" s="126" t="str">
        <f t="shared" si="52"/>
        <v/>
      </c>
      <c r="V78" s="39"/>
      <c r="W78" s="35"/>
      <c r="X78" s="39"/>
      <c r="Y78" s="35"/>
      <c r="Z78" s="35"/>
      <c r="AA78" s="35"/>
      <c r="AB78" s="35"/>
      <c r="AC78" s="35"/>
      <c r="AD78" s="34"/>
      <c r="AE78" s="39"/>
      <c r="AF78" s="35"/>
      <c r="AG78" s="35"/>
      <c r="AH78" s="35"/>
      <c r="AI78" s="35"/>
      <c r="AJ78" s="35"/>
      <c r="AK78" s="34"/>
      <c r="AL78" s="39"/>
      <c r="AM78" s="35"/>
      <c r="AN78" s="35"/>
      <c r="AO78" s="35"/>
      <c r="AP78" s="35"/>
      <c r="AQ78" s="35"/>
      <c r="AR78" s="34"/>
      <c r="AS78" s="39"/>
      <c r="AT78" s="35"/>
      <c r="AU78" s="35"/>
      <c r="AV78" s="35"/>
      <c r="AW78" s="35"/>
      <c r="AX78" s="35"/>
      <c r="AY78" s="34"/>
      <c r="AZ78" s="121"/>
    </row>
    <row r="79" spans="1:57" ht="13.5" customHeight="1">
      <c r="A79" s="27"/>
      <c r="B79" s="45"/>
      <c r="C79" s="51"/>
      <c r="D79" s="197" t="str">
        <f t="shared" si="36"/>
        <v/>
      </c>
      <c r="E79" s="174" t="str">
        <f t="shared" si="37"/>
        <v/>
      </c>
      <c r="F79" s="175" t="str">
        <f t="shared" si="38"/>
        <v/>
      </c>
      <c r="G79" s="174" t="str">
        <f t="shared" si="39"/>
        <v/>
      </c>
      <c r="H79" s="196" t="str">
        <f t="shared" si="40"/>
        <v/>
      </c>
      <c r="I79" s="186" t="str">
        <f t="shared" si="41"/>
        <v/>
      </c>
      <c r="J79" s="187" t="str">
        <f t="shared" si="42"/>
        <v/>
      </c>
      <c r="K79" s="188" t="str">
        <f t="shared" si="43"/>
        <v/>
      </c>
      <c r="L79" s="187" t="str">
        <f t="shared" si="44"/>
        <v/>
      </c>
      <c r="M79" s="200" t="str">
        <f t="shared" si="45"/>
        <v/>
      </c>
      <c r="N79" s="28" t="str">
        <f t="shared" si="46"/>
        <v/>
      </c>
      <c r="O79" s="143" t="str">
        <f t="shared" si="47"/>
        <v/>
      </c>
      <c r="P79" s="141" t="str">
        <f t="shared" si="48"/>
        <v/>
      </c>
      <c r="Q79" s="137" t="str">
        <f t="shared" si="49"/>
        <v/>
      </c>
      <c r="R79" s="139" t="str">
        <f t="shared" si="50"/>
        <v/>
      </c>
      <c r="S79" s="29" t="str">
        <f t="shared" si="51"/>
        <v/>
      </c>
      <c r="T79" s="32"/>
      <c r="U79" s="126" t="str">
        <f t="shared" si="52"/>
        <v/>
      </c>
      <c r="V79" s="39"/>
      <c r="W79" s="35"/>
      <c r="X79" s="39"/>
      <c r="Y79" s="35"/>
      <c r="Z79" s="35"/>
      <c r="AA79" s="35"/>
      <c r="AB79" s="35"/>
      <c r="AC79" s="35"/>
      <c r="AD79" s="34"/>
      <c r="AE79" s="39"/>
      <c r="AF79" s="35"/>
      <c r="AG79" s="35"/>
      <c r="AH79" s="35"/>
      <c r="AI79" s="35"/>
      <c r="AJ79" s="35"/>
      <c r="AK79" s="34"/>
      <c r="AL79" s="39"/>
      <c r="AM79" s="35"/>
      <c r="AN79" s="35"/>
      <c r="AO79" s="33"/>
      <c r="AP79" s="33"/>
      <c r="AQ79" s="33"/>
      <c r="AR79" s="31"/>
      <c r="AS79" s="39"/>
      <c r="AT79" s="35"/>
      <c r="AU79" s="35"/>
      <c r="AV79" s="35"/>
      <c r="AW79" s="35"/>
      <c r="AX79" s="33"/>
      <c r="AY79" s="31"/>
      <c r="AZ79" s="121"/>
      <c r="BA79" s="37"/>
      <c r="BB79" s="37"/>
      <c r="BC79" s="37"/>
      <c r="BD79" s="37"/>
      <c r="BE79" s="37"/>
    </row>
    <row r="80" spans="1:57" ht="13.5" customHeight="1">
      <c r="A80" s="27"/>
      <c r="B80" s="45"/>
      <c r="C80" s="51"/>
      <c r="D80" s="197" t="str">
        <f t="shared" si="36"/>
        <v/>
      </c>
      <c r="E80" s="174" t="str">
        <f t="shared" si="37"/>
        <v/>
      </c>
      <c r="F80" s="175" t="str">
        <f t="shared" si="38"/>
        <v/>
      </c>
      <c r="G80" s="174" t="str">
        <f t="shared" si="39"/>
        <v/>
      </c>
      <c r="H80" s="196" t="str">
        <f t="shared" si="40"/>
        <v/>
      </c>
      <c r="I80" s="186" t="str">
        <f t="shared" si="41"/>
        <v/>
      </c>
      <c r="J80" s="187" t="str">
        <f t="shared" si="42"/>
        <v/>
      </c>
      <c r="K80" s="188" t="str">
        <f t="shared" si="43"/>
        <v/>
      </c>
      <c r="L80" s="187" t="str">
        <f t="shared" si="44"/>
        <v/>
      </c>
      <c r="M80" s="200" t="str">
        <f t="shared" si="45"/>
        <v/>
      </c>
      <c r="N80" s="28" t="str">
        <f t="shared" si="46"/>
        <v/>
      </c>
      <c r="O80" s="143" t="str">
        <f t="shared" si="47"/>
        <v/>
      </c>
      <c r="P80" s="141" t="str">
        <f t="shared" si="48"/>
        <v/>
      </c>
      <c r="Q80" s="137" t="str">
        <f t="shared" si="49"/>
        <v/>
      </c>
      <c r="R80" s="139" t="str">
        <f t="shared" si="50"/>
        <v/>
      </c>
      <c r="S80" s="29" t="str">
        <f t="shared" si="51"/>
        <v/>
      </c>
      <c r="T80" s="32"/>
      <c r="U80" s="126" t="str">
        <f t="shared" si="52"/>
        <v/>
      </c>
      <c r="V80" s="39"/>
      <c r="W80" s="35"/>
      <c r="X80" s="39"/>
      <c r="Y80" s="35"/>
      <c r="Z80" s="35"/>
      <c r="AA80" s="35"/>
      <c r="AB80" s="35"/>
      <c r="AC80" s="35"/>
      <c r="AD80" s="34"/>
      <c r="AE80" s="30"/>
      <c r="AF80" s="33"/>
      <c r="AG80" s="35"/>
      <c r="AH80" s="35"/>
      <c r="AI80" s="35"/>
      <c r="AJ80" s="35"/>
      <c r="AK80" s="34"/>
      <c r="AL80" s="39"/>
      <c r="AM80" s="35"/>
      <c r="AN80" s="35"/>
      <c r="AO80" s="33"/>
      <c r="AP80" s="33"/>
      <c r="AQ80" s="33"/>
      <c r="AR80" s="31"/>
      <c r="AS80" s="30"/>
      <c r="AT80" s="33"/>
      <c r="AU80" s="33"/>
      <c r="AV80" s="33"/>
      <c r="AW80" s="33"/>
      <c r="AX80" s="33"/>
      <c r="AY80" s="31"/>
      <c r="AZ80" s="121"/>
    </row>
    <row r="81" spans="1:90" ht="13.5" customHeight="1">
      <c r="A81" s="27"/>
      <c r="B81" s="45"/>
      <c r="C81" s="51"/>
      <c r="D81" s="197" t="str">
        <f t="shared" si="36"/>
        <v/>
      </c>
      <c r="E81" s="174" t="str">
        <f t="shared" si="37"/>
        <v/>
      </c>
      <c r="F81" s="175" t="str">
        <f t="shared" si="38"/>
        <v/>
      </c>
      <c r="G81" s="174" t="str">
        <f t="shared" si="39"/>
        <v/>
      </c>
      <c r="H81" s="196" t="str">
        <f t="shared" si="40"/>
        <v/>
      </c>
      <c r="I81" s="186" t="str">
        <f t="shared" si="41"/>
        <v/>
      </c>
      <c r="J81" s="187" t="str">
        <f t="shared" si="42"/>
        <v/>
      </c>
      <c r="K81" s="188" t="str">
        <f t="shared" si="43"/>
        <v/>
      </c>
      <c r="L81" s="187" t="str">
        <f t="shared" si="44"/>
        <v/>
      </c>
      <c r="M81" s="200" t="str">
        <f t="shared" si="45"/>
        <v/>
      </c>
      <c r="N81" s="28" t="str">
        <f t="shared" si="46"/>
        <v/>
      </c>
      <c r="O81" s="143" t="str">
        <f t="shared" si="47"/>
        <v/>
      </c>
      <c r="P81" s="141" t="str">
        <f t="shared" si="48"/>
        <v/>
      </c>
      <c r="Q81" s="137" t="str">
        <f t="shared" si="49"/>
        <v/>
      </c>
      <c r="R81" s="139" t="str">
        <f t="shared" si="50"/>
        <v/>
      </c>
      <c r="S81" s="29" t="str">
        <f t="shared" si="51"/>
        <v/>
      </c>
      <c r="T81" s="32"/>
      <c r="U81" s="126" t="str">
        <f t="shared" si="52"/>
        <v/>
      </c>
      <c r="V81" s="39"/>
      <c r="W81" s="35"/>
      <c r="X81" s="39"/>
      <c r="Y81" s="35"/>
      <c r="Z81" s="35"/>
      <c r="AA81" s="35"/>
      <c r="AB81" s="35"/>
      <c r="AC81" s="35"/>
      <c r="AD81" s="34"/>
      <c r="AE81" s="30"/>
      <c r="AF81" s="33"/>
      <c r="AG81" s="35"/>
      <c r="AH81" s="35"/>
      <c r="AI81" s="35"/>
      <c r="AJ81" s="35"/>
      <c r="AK81" s="34"/>
      <c r="AL81" s="39"/>
      <c r="AM81" s="35"/>
      <c r="AN81" s="35"/>
      <c r="AO81" s="33"/>
      <c r="AP81" s="33"/>
      <c r="AQ81" s="33"/>
      <c r="AR81" s="31"/>
      <c r="AS81" s="30"/>
      <c r="AT81" s="33"/>
      <c r="AU81" s="33"/>
      <c r="AV81" s="33"/>
      <c r="AW81" s="33"/>
      <c r="AX81" s="33"/>
      <c r="AY81" s="31"/>
      <c r="AZ81" s="49"/>
      <c r="BA81" s="37"/>
      <c r="BB81" s="37"/>
      <c r="BC81" s="37"/>
      <c r="BD81" s="37"/>
      <c r="BE81" s="37"/>
    </row>
    <row r="82" spans="1:90" ht="13.5" customHeight="1">
      <c r="A82" s="27"/>
      <c r="B82" s="45"/>
      <c r="C82" s="51"/>
      <c r="D82" s="197" t="str">
        <f t="shared" si="36"/>
        <v/>
      </c>
      <c r="E82" s="174" t="str">
        <f t="shared" si="37"/>
        <v/>
      </c>
      <c r="F82" s="175" t="str">
        <f t="shared" si="38"/>
        <v/>
      </c>
      <c r="G82" s="174" t="str">
        <f t="shared" si="39"/>
        <v/>
      </c>
      <c r="H82" s="196" t="str">
        <f t="shared" si="40"/>
        <v/>
      </c>
      <c r="I82" s="186" t="str">
        <f t="shared" si="41"/>
        <v/>
      </c>
      <c r="J82" s="187" t="str">
        <f t="shared" si="42"/>
        <v/>
      </c>
      <c r="K82" s="188" t="str">
        <f t="shared" si="43"/>
        <v/>
      </c>
      <c r="L82" s="187" t="str">
        <f t="shared" si="44"/>
        <v/>
      </c>
      <c r="M82" s="200" t="str">
        <f t="shared" si="45"/>
        <v/>
      </c>
      <c r="N82" s="28" t="str">
        <f t="shared" si="46"/>
        <v/>
      </c>
      <c r="O82" s="143" t="str">
        <f t="shared" si="47"/>
        <v/>
      </c>
      <c r="P82" s="141" t="str">
        <f t="shared" si="48"/>
        <v/>
      </c>
      <c r="Q82" s="137" t="str">
        <f t="shared" si="49"/>
        <v/>
      </c>
      <c r="R82" s="139" t="str">
        <f t="shared" si="50"/>
        <v/>
      </c>
      <c r="S82" s="29" t="str">
        <f t="shared" si="51"/>
        <v/>
      </c>
      <c r="T82" s="32"/>
      <c r="U82" s="126" t="str">
        <f t="shared" si="52"/>
        <v/>
      </c>
      <c r="V82" s="39"/>
      <c r="W82" s="35"/>
      <c r="X82" s="39"/>
      <c r="Y82" s="35"/>
      <c r="Z82" s="35"/>
      <c r="AA82" s="35"/>
      <c r="AB82" s="35"/>
      <c r="AC82" s="35"/>
      <c r="AD82" s="34"/>
      <c r="AE82" s="30"/>
      <c r="AF82" s="33"/>
      <c r="AG82" s="35"/>
      <c r="AH82" s="35"/>
      <c r="AI82" s="35"/>
      <c r="AJ82" s="35"/>
      <c r="AK82" s="34"/>
      <c r="AL82" s="39"/>
      <c r="AM82" s="35"/>
      <c r="AN82" s="35"/>
      <c r="AO82" s="33"/>
      <c r="AP82" s="33"/>
      <c r="AQ82" s="33"/>
      <c r="AR82" s="31"/>
      <c r="AS82" s="30"/>
      <c r="AT82" s="33"/>
      <c r="AU82" s="33"/>
      <c r="AV82" s="33"/>
      <c r="AW82" s="33"/>
      <c r="AX82" s="33"/>
      <c r="AY82" s="31"/>
      <c r="AZ82" s="49"/>
      <c r="BA82" s="37"/>
      <c r="BB82" s="37"/>
      <c r="BC82" s="37"/>
      <c r="BD82" s="37"/>
      <c r="BE82" s="37"/>
    </row>
    <row r="83" spans="1:90" ht="13.5" customHeight="1">
      <c r="A83" s="27"/>
      <c r="B83" s="45"/>
      <c r="C83" s="51"/>
      <c r="D83" s="197" t="str">
        <f t="shared" si="36"/>
        <v/>
      </c>
      <c r="E83" s="174" t="str">
        <f t="shared" si="37"/>
        <v/>
      </c>
      <c r="F83" s="175" t="str">
        <f t="shared" si="38"/>
        <v/>
      </c>
      <c r="G83" s="174" t="str">
        <f t="shared" si="39"/>
        <v/>
      </c>
      <c r="H83" s="196" t="str">
        <f t="shared" si="40"/>
        <v/>
      </c>
      <c r="I83" s="186" t="str">
        <f t="shared" si="41"/>
        <v/>
      </c>
      <c r="J83" s="187" t="str">
        <f t="shared" si="42"/>
        <v/>
      </c>
      <c r="K83" s="188" t="str">
        <f t="shared" si="43"/>
        <v/>
      </c>
      <c r="L83" s="187" t="str">
        <f t="shared" si="44"/>
        <v/>
      </c>
      <c r="M83" s="200" t="str">
        <f t="shared" si="45"/>
        <v/>
      </c>
      <c r="N83" s="28" t="str">
        <f t="shared" si="46"/>
        <v/>
      </c>
      <c r="O83" s="143" t="str">
        <f t="shared" si="47"/>
        <v/>
      </c>
      <c r="P83" s="141" t="str">
        <f t="shared" si="48"/>
        <v/>
      </c>
      <c r="Q83" s="137" t="str">
        <f t="shared" si="49"/>
        <v/>
      </c>
      <c r="R83" s="139" t="str">
        <f t="shared" si="50"/>
        <v/>
      </c>
      <c r="S83" s="29" t="str">
        <f t="shared" si="51"/>
        <v/>
      </c>
      <c r="T83" s="32"/>
      <c r="U83" s="126" t="str">
        <f t="shared" si="52"/>
        <v/>
      </c>
      <c r="V83" s="39"/>
      <c r="W83" s="35"/>
      <c r="X83" s="39"/>
      <c r="Y83" s="35"/>
      <c r="Z83" s="35"/>
      <c r="AA83" s="35"/>
      <c r="AB83" s="35"/>
      <c r="AC83" s="35"/>
      <c r="AD83" s="34"/>
      <c r="AE83" s="30"/>
      <c r="AF83" s="33"/>
      <c r="AG83" s="35"/>
      <c r="AH83" s="35"/>
      <c r="AI83" s="35"/>
      <c r="AJ83" s="35"/>
      <c r="AK83" s="34"/>
      <c r="AL83" s="39"/>
      <c r="AM83" s="35"/>
      <c r="AN83" s="35"/>
      <c r="AO83" s="33"/>
      <c r="AP83" s="33"/>
      <c r="AQ83" s="33"/>
      <c r="AR83" s="31"/>
      <c r="AS83" s="118"/>
      <c r="AT83" s="46"/>
      <c r="AU83" s="47"/>
      <c r="AV83" s="47"/>
      <c r="AW83" s="47"/>
      <c r="AX83" s="47"/>
      <c r="AY83" s="102"/>
      <c r="AZ83" s="122"/>
    </row>
    <row r="84" spans="1:90" ht="13.5" customHeight="1">
      <c r="A84" s="27"/>
      <c r="B84" s="45"/>
      <c r="C84" s="51"/>
      <c r="D84" s="197" t="str">
        <f t="shared" si="36"/>
        <v/>
      </c>
      <c r="E84" s="174" t="str">
        <f t="shared" si="37"/>
        <v/>
      </c>
      <c r="F84" s="175" t="str">
        <f t="shared" si="38"/>
        <v/>
      </c>
      <c r="G84" s="174" t="str">
        <f t="shared" si="39"/>
        <v/>
      </c>
      <c r="H84" s="196" t="str">
        <f t="shared" si="40"/>
        <v/>
      </c>
      <c r="I84" s="186" t="str">
        <f t="shared" si="41"/>
        <v/>
      </c>
      <c r="J84" s="187" t="str">
        <f t="shared" si="42"/>
        <v/>
      </c>
      <c r="K84" s="188" t="str">
        <f t="shared" si="43"/>
        <v/>
      </c>
      <c r="L84" s="187" t="str">
        <f t="shared" si="44"/>
        <v/>
      </c>
      <c r="M84" s="200" t="str">
        <f t="shared" si="45"/>
        <v/>
      </c>
      <c r="N84" s="28" t="str">
        <f t="shared" si="46"/>
        <v/>
      </c>
      <c r="O84" s="143" t="str">
        <f t="shared" si="47"/>
        <v/>
      </c>
      <c r="P84" s="141" t="str">
        <f t="shared" si="48"/>
        <v/>
      </c>
      <c r="Q84" s="137" t="str">
        <f t="shared" si="49"/>
        <v/>
      </c>
      <c r="R84" s="139" t="str">
        <f t="shared" si="50"/>
        <v/>
      </c>
      <c r="S84" s="29" t="str">
        <f t="shared" si="51"/>
        <v/>
      </c>
      <c r="T84" s="32"/>
      <c r="U84" s="126" t="str">
        <f t="shared" si="52"/>
        <v/>
      </c>
      <c r="V84" s="39"/>
      <c r="W84" s="35"/>
      <c r="X84" s="39"/>
      <c r="Y84" s="35"/>
      <c r="Z84" s="35"/>
      <c r="AA84" s="35"/>
      <c r="AB84" s="35"/>
      <c r="AC84" s="35"/>
      <c r="AD84" s="34"/>
      <c r="AE84" s="39"/>
      <c r="AF84" s="35"/>
      <c r="AG84" s="35"/>
      <c r="AH84" s="35"/>
      <c r="AI84" s="35"/>
      <c r="AJ84" s="35"/>
      <c r="AK84" s="34"/>
      <c r="AL84" s="39"/>
      <c r="AM84" s="35"/>
      <c r="AN84" s="35"/>
      <c r="AO84" s="35"/>
      <c r="AP84" s="35"/>
      <c r="AQ84" s="35"/>
      <c r="AR84" s="34"/>
      <c r="AS84" s="39"/>
      <c r="AT84" s="35"/>
      <c r="AU84" s="35"/>
      <c r="AV84" s="35"/>
      <c r="AW84" s="35"/>
      <c r="AX84" s="35"/>
      <c r="AY84" s="34"/>
      <c r="AZ84" s="121"/>
      <c r="BA84" s="37"/>
      <c r="BB84" s="37"/>
      <c r="BC84" s="37"/>
      <c r="BD84" s="37"/>
      <c r="BE84" s="37"/>
      <c r="BF84" s="37"/>
      <c r="BG84" s="37"/>
      <c r="BH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  <c r="CH84" s="37"/>
      <c r="CI84" s="37"/>
      <c r="CJ84" s="37"/>
      <c r="CK84" s="37"/>
      <c r="CL84" s="37"/>
    </row>
    <row r="85" spans="1:90" ht="12" customHeight="1">
      <c r="A85" s="27"/>
      <c r="B85" s="41"/>
      <c r="C85" s="51"/>
      <c r="D85" s="197" t="str">
        <f t="shared" si="36"/>
        <v/>
      </c>
      <c r="E85" s="174" t="str">
        <f t="shared" si="37"/>
        <v/>
      </c>
      <c r="F85" s="175" t="str">
        <f t="shared" si="38"/>
        <v/>
      </c>
      <c r="G85" s="174" t="str">
        <f t="shared" si="39"/>
        <v/>
      </c>
      <c r="H85" s="196" t="str">
        <f t="shared" si="40"/>
        <v/>
      </c>
      <c r="I85" s="186" t="str">
        <f t="shared" si="41"/>
        <v/>
      </c>
      <c r="J85" s="187" t="str">
        <f t="shared" si="42"/>
        <v/>
      </c>
      <c r="K85" s="188" t="str">
        <f t="shared" si="43"/>
        <v/>
      </c>
      <c r="L85" s="187" t="str">
        <f t="shared" si="44"/>
        <v/>
      </c>
      <c r="M85" s="200" t="str">
        <f t="shared" si="45"/>
        <v/>
      </c>
      <c r="N85" s="28" t="str">
        <f t="shared" si="46"/>
        <v/>
      </c>
      <c r="O85" s="143" t="str">
        <f t="shared" si="47"/>
        <v/>
      </c>
      <c r="P85" s="141" t="str">
        <f t="shared" si="48"/>
        <v/>
      </c>
      <c r="Q85" s="137" t="str">
        <f t="shared" si="49"/>
        <v/>
      </c>
      <c r="R85" s="139" t="str">
        <f t="shared" si="50"/>
        <v/>
      </c>
      <c r="S85" s="29" t="str">
        <f t="shared" si="51"/>
        <v/>
      </c>
      <c r="T85" s="32"/>
      <c r="U85" s="126" t="str">
        <f t="shared" si="52"/>
        <v/>
      </c>
      <c r="V85" s="39"/>
      <c r="W85" s="35"/>
      <c r="X85" s="39"/>
      <c r="Y85" s="35"/>
      <c r="Z85" s="35"/>
      <c r="AA85" s="35"/>
      <c r="AB85" s="35"/>
      <c r="AC85" s="35"/>
      <c r="AD85" s="34"/>
      <c r="AE85" s="30"/>
      <c r="AF85" s="33"/>
      <c r="AG85" s="33"/>
      <c r="AH85" s="33"/>
      <c r="AI85" s="33"/>
      <c r="AJ85" s="33"/>
      <c r="AK85" s="31"/>
      <c r="AL85" s="30"/>
      <c r="AM85" s="33"/>
      <c r="AN85" s="33"/>
      <c r="AO85" s="33"/>
      <c r="AP85" s="33"/>
      <c r="AQ85" s="33"/>
      <c r="AR85" s="31"/>
      <c r="AS85" s="30"/>
      <c r="AT85" s="33"/>
      <c r="AU85" s="33"/>
      <c r="AV85" s="33"/>
      <c r="AW85" s="33"/>
      <c r="AX85" s="33"/>
      <c r="AY85" s="31"/>
      <c r="AZ85" s="49"/>
    </row>
    <row r="86" spans="1:90" ht="13.5" customHeight="1">
      <c r="A86" s="27"/>
      <c r="B86" s="45"/>
      <c r="C86" s="51"/>
      <c r="D86" s="197" t="str">
        <f t="shared" si="36"/>
        <v/>
      </c>
      <c r="E86" s="174" t="str">
        <f t="shared" si="37"/>
        <v/>
      </c>
      <c r="F86" s="175" t="str">
        <f t="shared" si="38"/>
        <v/>
      </c>
      <c r="G86" s="174" t="str">
        <f t="shared" si="39"/>
        <v/>
      </c>
      <c r="H86" s="196" t="str">
        <f t="shared" si="40"/>
        <v/>
      </c>
      <c r="I86" s="186" t="str">
        <f t="shared" si="41"/>
        <v/>
      </c>
      <c r="J86" s="187" t="str">
        <f t="shared" si="42"/>
        <v/>
      </c>
      <c r="K86" s="188" t="str">
        <f t="shared" si="43"/>
        <v/>
      </c>
      <c r="L86" s="187" t="str">
        <f t="shared" si="44"/>
        <v/>
      </c>
      <c r="M86" s="200" t="str">
        <f t="shared" si="45"/>
        <v/>
      </c>
      <c r="N86" s="28" t="str">
        <f t="shared" si="46"/>
        <v/>
      </c>
      <c r="O86" s="143" t="str">
        <f t="shared" si="47"/>
        <v/>
      </c>
      <c r="P86" s="141" t="str">
        <f t="shared" si="48"/>
        <v/>
      </c>
      <c r="Q86" s="137" t="str">
        <f t="shared" si="49"/>
        <v/>
      </c>
      <c r="R86" s="139" t="str">
        <f t="shared" si="50"/>
        <v/>
      </c>
      <c r="S86" s="29" t="str">
        <f t="shared" si="51"/>
        <v/>
      </c>
      <c r="T86" s="32"/>
      <c r="U86" s="126" t="str">
        <f t="shared" si="52"/>
        <v/>
      </c>
      <c r="V86" s="39"/>
      <c r="W86" s="35"/>
      <c r="X86" s="39"/>
      <c r="Y86" s="35"/>
      <c r="Z86" s="35"/>
      <c r="AA86" s="35"/>
      <c r="AB86" s="35"/>
      <c r="AC86" s="35"/>
      <c r="AD86" s="34"/>
      <c r="AE86" s="30"/>
      <c r="AF86" s="33"/>
      <c r="AG86" s="35"/>
      <c r="AH86" s="35"/>
      <c r="AI86" s="35"/>
      <c r="AJ86" s="35"/>
      <c r="AK86" s="34"/>
      <c r="AL86" s="39"/>
      <c r="AM86" s="35"/>
      <c r="AN86" s="35"/>
      <c r="AO86" s="33"/>
      <c r="AP86" s="33"/>
      <c r="AQ86" s="33"/>
      <c r="AR86" s="31"/>
      <c r="AS86" s="39"/>
      <c r="AT86" s="35"/>
      <c r="AU86" s="35"/>
      <c r="AV86" s="33"/>
      <c r="AW86" s="33"/>
      <c r="AX86" s="33"/>
      <c r="AY86" s="31"/>
      <c r="AZ86" s="49"/>
    </row>
    <row r="87" spans="1:90" ht="13.5" customHeight="1">
      <c r="A87" s="27"/>
      <c r="B87" s="45"/>
      <c r="C87" s="51"/>
      <c r="D87" s="197" t="str">
        <f t="shared" si="36"/>
        <v/>
      </c>
      <c r="E87" s="174" t="str">
        <f t="shared" si="37"/>
        <v/>
      </c>
      <c r="F87" s="175" t="str">
        <f t="shared" si="38"/>
        <v/>
      </c>
      <c r="G87" s="174" t="str">
        <f t="shared" si="39"/>
        <v/>
      </c>
      <c r="H87" s="196" t="str">
        <f t="shared" si="40"/>
        <v/>
      </c>
      <c r="I87" s="186" t="str">
        <f t="shared" si="41"/>
        <v/>
      </c>
      <c r="J87" s="187" t="str">
        <f t="shared" si="42"/>
        <v/>
      </c>
      <c r="K87" s="188" t="str">
        <f t="shared" si="43"/>
        <v/>
      </c>
      <c r="L87" s="187" t="str">
        <f t="shared" si="44"/>
        <v/>
      </c>
      <c r="M87" s="200" t="str">
        <f t="shared" si="45"/>
        <v/>
      </c>
      <c r="N87" s="28" t="str">
        <f t="shared" si="46"/>
        <v/>
      </c>
      <c r="O87" s="143" t="str">
        <f t="shared" si="47"/>
        <v/>
      </c>
      <c r="P87" s="141" t="str">
        <f t="shared" si="48"/>
        <v/>
      </c>
      <c r="Q87" s="137" t="str">
        <f t="shared" si="49"/>
        <v/>
      </c>
      <c r="R87" s="139" t="str">
        <f t="shared" si="50"/>
        <v/>
      </c>
      <c r="S87" s="29" t="str">
        <f t="shared" si="51"/>
        <v/>
      </c>
      <c r="T87" s="32"/>
      <c r="U87" s="126" t="str">
        <f t="shared" si="52"/>
        <v/>
      </c>
      <c r="V87" s="39"/>
      <c r="W87" s="35"/>
      <c r="X87" s="39"/>
      <c r="Y87" s="35"/>
      <c r="Z87" s="35"/>
      <c r="AA87" s="35"/>
      <c r="AB87" s="35"/>
      <c r="AC87" s="35"/>
      <c r="AD87" s="34"/>
      <c r="AE87" s="30"/>
      <c r="AF87" s="33"/>
      <c r="AG87" s="35"/>
      <c r="AH87" s="35"/>
      <c r="AI87" s="35"/>
      <c r="AJ87" s="35"/>
      <c r="AK87" s="34"/>
      <c r="AL87" s="39"/>
      <c r="AM87" s="35"/>
      <c r="AN87" s="35"/>
      <c r="AO87" s="33"/>
      <c r="AP87" s="33"/>
      <c r="AQ87" s="33"/>
      <c r="AR87" s="31"/>
      <c r="AS87" s="30"/>
      <c r="AT87" s="33"/>
      <c r="AU87" s="33"/>
      <c r="AV87" s="33"/>
      <c r="AW87" s="33"/>
      <c r="AX87" s="33"/>
      <c r="AY87" s="31"/>
      <c r="AZ87" s="49"/>
    </row>
    <row r="88" spans="1:90" ht="13.5" customHeight="1">
      <c r="A88" s="27"/>
      <c r="B88" s="45"/>
      <c r="C88" s="51"/>
      <c r="D88" s="197" t="str">
        <f t="shared" si="36"/>
        <v/>
      </c>
      <c r="E88" s="174" t="str">
        <f t="shared" si="37"/>
        <v/>
      </c>
      <c r="F88" s="175" t="str">
        <f t="shared" si="38"/>
        <v/>
      </c>
      <c r="G88" s="174" t="str">
        <f t="shared" si="39"/>
        <v/>
      </c>
      <c r="H88" s="196" t="str">
        <f t="shared" si="40"/>
        <v/>
      </c>
      <c r="I88" s="186" t="str">
        <f t="shared" si="41"/>
        <v/>
      </c>
      <c r="J88" s="187" t="str">
        <f t="shared" si="42"/>
        <v/>
      </c>
      <c r="K88" s="188" t="str">
        <f t="shared" si="43"/>
        <v/>
      </c>
      <c r="L88" s="187" t="str">
        <f t="shared" si="44"/>
        <v/>
      </c>
      <c r="M88" s="200" t="str">
        <f t="shared" si="45"/>
        <v/>
      </c>
      <c r="N88" s="28" t="str">
        <f t="shared" si="46"/>
        <v/>
      </c>
      <c r="O88" s="143" t="str">
        <f t="shared" si="47"/>
        <v/>
      </c>
      <c r="P88" s="141" t="str">
        <f t="shared" si="48"/>
        <v/>
      </c>
      <c r="Q88" s="137" t="str">
        <f t="shared" si="49"/>
        <v/>
      </c>
      <c r="R88" s="139" t="str">
        <f t="shared" si="50"/>
        <v/>
      </c>
      <c r="S88" s="29" t="str">
        <f t="shared" si="51"/>
        <v/>
      </c>
      <c r="T88" s="32"/>
      <c r="U88" s="126" t="str">
        <f t="shared" si="52"/>
        <v/>
      </c>
      <c r="V88" s="39"/>
      <c r="W88" s="35"/>
      <c r="X88" s="39"/>
      <c r="Y88" s="35"/>
      <c r="Z88" s="35"/>
      <c r="AA88" s="35"/>
      <c r="AB88" s="35"/>
      <c r="AC88" s="35"/>
      <c r="AD88" s="34"/>
      <c r="AE88" s="30"/>
      <c r="AF88" s="33"/>
      <c r="AG88" s="35"/>
      <c r="AH88" s="35"/>
      <c r="AI88" s="35"/>
      <c r="AJ88" s="35"/>
      <c r="AK88" s="34"/>
      <c r="AL88" s="39"/>
      <c r="AM88" s="35"/>
      <c r="AN88" s="35"/>
      <c r="AO88" s="33"/>
      <c r="AP88" s="33"/>
      <c r="AQ88" s="33"/>
      <c r="AR88" s="31"/>
      <c r="AS88" s="30"/>
      <c r="AT88" s="33"/>
      <c r="AU88" s="33"/>
      <c r="AV88" s="33"/>
      <c r="AW88" s="33"/>
      <c r="AX88" s="33"/>
      <c r="AY88" s="31"/>
      <c r="AZ88" s="49"/>
    </row>
    <row r="89" spans="1:90" ht="13.5" customHeight="1">
      <c r="A89" s="27"/>
      <c r="B89" s="45"/>
      <c r="C89" s="51"/>
      <c r="D89" s="197" t="str">
        <f t="shared" si="36"/>
        <v/>
      </c>
      <c r="E89" s="174" t="str">
        <f t="shared" si="37"/>
        <v/>
      </c>
      <c r="F89" s="175" t="str">
        <f t="shared" si="38"/>
        <v/>
      </c>
      <c r="G89" s="174" t="str">
        <f t="shared" si="39"/>
        <v/>
      </c>
      <c r="H89" s="196" t="str">
        <f t="shared" si="40"/>
        <v/>
      </c>
      <c r="I89" s="186" t="str">
        <f t="shared" si="41"/>
        <v/>
      </c>
      <c r="J89" s="187" t="str">
        <f t="shared" si="42"/>
        <v/>
      </c>
      <c r="K89" s="188" t="str">
        <f t="shared" si="43"/>
        <v/>
      </c>
      <c r="L89" s="187" t="str">
        <f t="shared" si="44"/>
        <v/>
      </c>
      <c r="M89" s="200" t="str">
        <f t="shared" si="45"/>
        <v/>
      </c>
      <c r="N89" s="28" t="str">
        <f t="shared" si="46"/>
        <v/>
      </c>
      <c r="O89" s="143" t="str">
        <f t="shared" si="47"/>
        <v/>
      </c>
      <c r="P89" s="141" t="str">
        <f t="shared" si="48"/>
        <v/>
      </c>
      <c r="Q89" s="137" t="str">
        <f t="shared" si="49"/>
        <v/>
      </c>
      <c r="R89" s="139" t="str">
        <f t="shared" si="50"/>
        <v/>
      </c>
      <c r="S89" s="29" t="str">
        <f t="shared" si="51"/>
        <v/>
      </c>
      <c r="T89" s="32"/>
      <c r="U89" s="126" t="str">
        <f t="shared" si="52"/>
        <v/>
      </c>
      <c r="V89" s="39"/>
      <c r="W89" s="35"/>
      <c r="X89" s="39"/>
      <c r="Y89" s="35"/>
      <c r="Z89" s="35"/>
      <c r="AA89" s="35"/>
      <c r="AB89" s="35"/>
      <c r="AC89" s="35"/>
      <c r="AD89" s="34"/>
      <c r="AE89" s="30"/>
      <c r="AF89" s="33"/>
      <c r="AG89" s="35"/>
      <c r="AH89" s="35"/>
      <c r="AI89" s="35"/>
      <c r="AJ89" s="35"/>
      <c r="AK89" s="34"/>
      <c r="AL89" s="39"/>
      <c r="AM89" s="35"/>
      <c r="AN89" s="35"/>
      <c r="AO89" s="33"/>
      <c r="AP89" s="33"/>
      <c r="AQ89" s="33"/>
      <c r="AR89" s="31"/>
      <c r="AS89" s="30"/>
      <c r="AT89" s="33"/>
      <c r="AU89" s="33"/>
      <c r="AV89" s="33"/>
      <c r="AW89" s="33"/>
      <c r="AX89" s="33"/>
      <c r="AY89" s="31"/>
      <c r="AZ89" s="49"/>
    </row>
    <row r="90" spans="1:90" ht="13.5" customHeight="1">
      <c r="A90" s="27"/>
      <c r="B90" s="45"/>
      <c r="C90" s="51"/>
      <c r="D90" s="197" t="str">
        <f t="shared" si="36"/>
        <v/>
      </c>
      <c r="E90" s="174" t="str">
        <f t="shared" si="37"/>
        <v/>
      </c>
      <c r="F90" s="175" t="str">
        <f t="shared" si="38"/>
        <v/>
      </c>
      <c r="G90" s="174" t="str">
        <f t="shared" si="39"/>
        <v/>
      </c>
      <c r="H90" s="196" t="str">
        <f t="shared" si="40"/>
        <v/>
      </c>
      <c r="I90" s="186" t="str">
        <f t="shared" si="41"/>
        <v/>
      </c>
      <c r="J90" s="187" t="str">
        <f t="shared" si="42"/>
        <v/>
      </c>
      <c r="K90" s="188" t="str">
        <f t="shared" si="43"/>
        <v/>
      </c>
      <c r="L90" s="187" t="str">
        <f t="shared" si="44"/>
        <v/>
      </c>
      <c r="M90" s="200" t="str">
        <f t="shared" si="45"/>
        <v/>
      </c>
      <c r="N90" s="28" t="str">
        <f t="shared" si="46"/>
        <v/>
      </c>
      <c r="O90" s="143" t="str">
        <f t="shared" si="47"/>
        <v/>
      </c>
      <c r="P90" s="141" t="str">
        <f t="shared" si="48"/>
        <v/>
      </c>
      <c r="Q90" s="137" t="str">
        <f t="shared" si="49"/>
        <v/>
      </c>
      <c r="R90" s="139" t="str">
        <f t="shared" si="50"/>
        <v/>
      </c>
      <c r="S90" s="29" t="str">
        <f t="shared" si="51"/>
        <v/>
      </c>
      <c r="T90" s="32"/>
      <c r="U90" s="126" t="str">
        <f t="shared" si="52"/>
        <v/>
      </c>
      <c r="V90" s="39"/>
      <c r="W90" s="35"/>
      <c r="X90" s="39"/>
      <c r="Y90" s="35"/>
      <c r="Z90" s="35"/>
      <c r="AA90" s="35"/>
      <c r="AB90" s="35"/>
      <c r="AC90" s="35"/>
      <c r="AD90" s="34"/>
      <c r="AE90" s="30"/>
      <c r="AF90" s="33"/>
      <c r="AG90" s="35"/>
      <c r="AH90" s="35"/>
      <c r="AI90" s="35"/>
      <c r="AJ90" s="35"/>
      <c r="AK90" s="34"/>
      <c r="AL90" s="39"/>
      <c r="AM90" s="35"/>
      <c r="AN90" s="35"/>
      <c r="AO90" s="33"/>
      <c r="AP90" s="33"/>
      <c r="AQ90" s="33"/>
      <c r="AR90" s="31"/>
      <c r="AS90" s="30"/>
      <c r="AT90" s="33"/>
      <c r="AU90" s="33"/>
      <c r="AV90" s="33"/>
      <c r="AW90" s="33"/>
      <c r="AX90" s="33"/>
      <c r="AY90" s="31"/>
      <c r="AZ90" s="49"/>
    </row>
    <row r="91" spans="1:90" ht="13.5" customHeight="1">
      <c r="A91" s="27"/>
      <c r="B91" s="45"/>
      <c r="C91" s="51"/>
      <c r="D91" s="197" t="str">
        <f t="shared" si="36"/>
        <v/>
      </c>
      <c r="E91" s="174" t="str">
        <f t="shared" si="37"/>
        <v/>
      </c>
      <c r="F91" s="175" t="str">
        <f t="shared" si="38"/>
        <v/>
      </c>
      <c r="G91" s="174" t="str">
        <f t="shared" si="39"/>
        <v/>
      </c>
      <c r="H91" s="196" t="str">
        <f t="shared" si="40"/>
        <v/>
      </c>
      <c r="I91" s="186" t="str">
        <f t="shared" si="41"/>
        <v/>
      </c>
      <c r="J91" s="187" t="str">
        <f t="shared" si="42"/>
        <v/>
      </c>
      <c r="K91" s="188" t="str">
        <f t="shared" si="43"/>
        <v/>
      </c>
      <c r="L91" s="187" t="str">
        <f t="shared" si="44"/>
        <v/>
      </c>
      <c r="M91" s="200" t="str">
        <f t="shared" si="45"/>
        <v/>
      </c>
      <c r="N91" s="28" t="str">
        <f t="shared" si="46"/>
        <v/>
      </c>
      <c r="O91" s="143" t="str">
        <f t="shared" si="47"/>
        <v/>
      </c>
      <c r="P91" s="141" t="str">
        <f t="shared" si="48"/>
        <v/>
      </c>
      <c r="Q91" s="137" t="str">
        <f t="shared" si="49"/>
        <v/>
      </c>
      <c r="R91" s="139" t="str">
        <f t="shared" si="50"/>
        <v/>
      </c>
      <c r="S91" s="29" t="str">
        <f t="shared" si="51"/>
        <v/>
      </c>
      <c r="T91" s="32"/>
      <c r="U91" s="126" t="str">
        <f t="shared" si="52"/>
        <v/>
      </c>
      <c r="V91" s="39"/>
      <c r="W91" s="35"/>
      <c r="X91" s="39"/>
      <c r="Y91" s="35"/>
      <c r="Z91" s="35"/>
      <c r="AA91" s="35"/>
      <c r="AB91" s="35"/>
      <c r="AC91" s="35"/>
      <c r="AD91" s="34"/>
      <c r="AE91" s="39"/>
      <c r="AF91" s="35"/>
      <c r="AG91" s="35"/>
      <c r="AH91" s="35"/>
      <c r="AI91" s="35"/>
      <c r="AJ91" s="35"/>
      <c r="AK91" s="34"/>
      <c r="AL91" s="39"/>
      <c r="AM91" s="35"/>
      <c r="AN91" s="35"/>
      <c r="AO91" s="35"/>
      <c r="AP91" s="35"/>
      <c r="AQ91" s="35"/>
      <c r="AR91" s="34"/>
      <c r="AS91" s="39"/>
      <c r="AT91" s="35"/>
      <c r="AU91" s="35"/>
      <c r="AV91" s="35"/>
      <c r="AW91" s="35"/>
      <c r="AX91" s="35"/>
      <c r="AY91" s="34"/>
      <c r="AZ91" s="121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</row>
    <row r="92" spans="1:90" ht="13.5" customHeight="1">
      <c r="A92" s="27"/>
      <c r="B92" s="45"/>
      <c r="C92" s="51"/>
      <c r="D92" s="197" t="str">
        <f t="shared" si="36"/>
        <v/>
      </c>
      <c r="E92" s="174" t="str">
        <f t="shared" si="37"/>
        <v/>
      </c>
      <c r="F92" s="175" t="str">
        <f t="shared" si="38"/>
        <v/>
      </c>
      <c r="G92" s="174" t="str">
        <f t="shared" si="39"/>
        <v/>
      </c>
      <c r="H92" s="196" t="str">
        <f t="shared" si="40"/>
        <v/>
      </c>
      <c r="I92" s="186" t="str">
        <f t="shared" si="41"/>
        <v/>
      </c>
      <c r="J92" s="187" t="str">
        <f t="shared" si="42"/>
        <v/>
      </c>
      <c r="K92" s="188" t="str">
        <f t="shared" si="43"/>
        <v/>
      </c>
      <c r="L92" s="187" t="str">
        <f t="shared" si="44"/>
        <v/>
      </c>
      <c r="M92" s="200" t="str">
        <f t="shared" si="45"/>
        <v/>
      </c>
      <c r="N92" s="28" t="str">
        <f t="shared" si="46"/>
        <v/>
      </c>
      <c r="O92" s="143" t="str">
        <f t="shared" si="47"/>
        <v/>
      </c>
      <c r="P92" s="141" t="str">
        <f t="shared" si="48"/>
        <v/>
      </c>
      <c r="Q92" s="137" t="str">
        <f t="shared" si="49"/>
        <v/>
      </c>
      <c r="R92" s="139" t="str">
        <f t="shared" si="50"/>
        <v/>
      </c>
      <c r="S92" s="29" t="str">
        <f t="shared" si="51"/>
        <v/>
      </c>
      <c r="T92" s="32"/>
      <c r="U92" s="126" t="str">
        <f t="shared" si="52"/>
        <v/>
      </c>
      <c r="V92" s="39"/>
      <c r="W92" s="35"/>
      <c r="X92" s="39"/>
      <c r="Y92" s="35"/>
      <c r="Z92" s="35"/>
      <c r="AA92" s="35"/>
      <c r="AB92" s="35"/>
      <c r="AC92" s="35"/>
      <c r="AD92" s="34"/>
      <c r="AE92" s="39"/>
      <c r="AF92" s="35"/>
      <c r="AG92" s="35"/>
      <c r="AH92" s="35"/>
      <c r="AI92" s="35"/>
      <c r="AJ92" s="35"/>
      <c r="AK92" s="34"/>
      <c r="AL92" s="39"/>
      <c r="AM92" s="35"/>
      <c r="AN92" s="35"/>
      <c r="AO92" s="35"/>
      <c r="AP92" s="35"/>
      <c r="AQ92" s="35"/>
      <c r="AR92" s="34"/>
      <c r="AS92" s="39"/>
      <c r="AT92" s="35"/>
      <c r="AU92" s="35"/>
      <c r="AV92" s="35"/>
      <c r="AW92" s="35"/>
      <c r="AX92" s="35"/>
      <c r="AY92" s="34"/>
      <c r="AZ92" s="121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</row>
    <row r="93" spans="1:90" ht="13.5" customHeight="1">
      <c r="A93" s="27"/>
      <c r="B93" s="45"/>
      <c r="C93" s="51"/>
      <c r="D93" s="197" t="str">
        <f t="shared" si="36"/>
        <v/>
      </c>
      <c r="E93" s="174" t="str">
        <f t="shared" si="37"/>
        <v/>
      </c>
      <c r="F93" s="175" t="str">
        <f t="shared" si="38"/>
        <v/>
      </c>
      <c r="G93" s="174" t="str">
        <f t="shared" si="39"/>
        <v/>
      </c>
      <c r="H93" s="196" t="str">
        <f t="shared" si="40"/>
        <v/>
      </c>
      <c r="I93" s="186" t="str">
        <f t="shared" si="41"/>
        <v/>
      </c>
      <c r="J93" s="187" t="str">
        <f t="shared" si="42"/>
        <v/>
      </c>
      <c r="K93" s="188" t="str">
        <f t="shared" si="43"/>
        <v/>
      </c>
      <c r="L93" s="187" t="str">
        <f t="shared" si="44"/>
        <v/>
      </c>
      <c r="M93" s="200" t="str">
        <f t="shared" si="45"/>
        <v/>
      </c>
      <c r="N93" s="28" t="str">
        <f t="shared" si="46"/>
        <v/>
      </c>
      <c r="O93" s="143" t="str">
        <f t="shared" si="47"/>
        <v/>
      </c>
      <c r="P93" s="141" t="str">
        <f t="shared" si="48"/>
        <v/>
      </c>
      <c r="Q93" s="137" t="str">
        <f t="shared" si="49"/>
        <v/>
      </c>
      <c r="R93" s="139" t="str">
        <f t="shared" si="50"/>
        <v/>
      </c>
      <c r="S93" s="29" t="str">
        <f t="shared" si="51"/>
        <v/>
      </c>
      <c r="T93" s="32"/>
      <c r="U93" s="126" t="str">
        <f t="shared" si="52"/>
        <v/>
      </c>
      <c r="V93" s="39"/>
      <c r="W93" s="35"/>
      <c r="X93" s="39"/>
      <c r="Y93" s="35"/>
      <c r="Z93" s="35"/>
      <c r="AA93" s="35"/>
      <c r="AB93" s="35"/>
      <c r="AC93" s="35"/>
      <c r="AD93" s="34"/>
      <c r="AE93" s="39"/>
      <c r="AF93" s="35"/>
      <c r="AG93" s="35"/>
      <c r="AH93" s="35"/>
      <c r="AI93" s="35"/>
      <c r="AJ93" s="35"/>
      <c r="AK93" s="34"/>
      <c r="AL93" s="39"/>
      <c r="AM93" s="35"/>
      <c r="AN93" s="35"/>
      <c r="AO93" s="35"/>
      <c r="AP93" s="35"/>
      <c r="AQ93" s="35"/>
      <c r="AR93" s="34"/>
      <c r="AS93" s="39"/>
      <c r="AT93" s="35"/>
      <c r="AU93" s="35"/>
      <c r="AV93" s="35"/>
      <c r="AW93" s="35"/>
      <c r="AX93" s="35"/>
      <c r="AY93" s="34"/>
      <c r="AZ93" s="121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</row>
    <row r="94" spans="1:90" ht="13.5" customHeight="1">
      <c r="A94" s="27"/>
      <c r="B94" s="45"/>
      <c r="C94" s="51"/>
      <c r="D94" s="197" t="str">
        <f t="shared" si="36"/>
        <v/>
      </c>
      <c r="E94" s="174" t="str">
        <f t="shared" si="37"/>
        <v/>
      </c>
      <c r="F94" s="175" t="str">
        <f t="shared" si="38"/>
        <v/>
      </c>
      <c r="G94" s="174" t="str">
        <f t="shared" si="39"/>
        <v/>
      </c>
      <c r="H94" s="196" t="str">
        <f t="shared" si="40"/>
        <v/>
      </c>
      <c r="I94" s="186" t="str">
        <f t="shared" si="41"/>
        <v/>
      </c>
      <c r="J94" s="187" t="str">
        <f t="shared" si="42"/>
        <v/>
      </c>
      <c r="K94" s="188" t="str">
        <f t="shared" si="43"/>
        <v/>
      </c>
      <c r="L94" s="187" t="str">
        <f t="shared" si="44"/>
        <v/>
      </c>
      <c r="M94" s="200" t="str">
        <f t="shared" si="45"/>
        <v/>
      </c>
      <c r="N94" s="28" t="str">
        <f t="shared" si="46"/>
        <v/>
      </c>
      <c r="O94" s="143" t="str">
        <f t="shared" si="47"/>
        <v/>
      </c>
      <c r="P94" s="141" t="str">
        <f t="shared" si="48"/>
        <v/>
      </c>
      <c r="Q94" s="137" t="str">
        <f t="shared" si="49"/>
        <v/>
      </c>
      <c r="R94" s="139" t="str">
        <f t="shared" si="50"/>
        <v/>
      </c>
      <c r="S94" s="29" t="str">
        <f t="shared" si="51"/>
        <v/>
      </c>
      <c r="T94" s="32"/>
      <c r="U94" s="126" t="str">
        <f t="shared" si="52"/>
        <v/>
      </c>
      <c r="V94" s="39"/>
      <c r="W94" s="35"/>
      <c r="X94" s="39"/>
      <c r="Y94" s="35"/>
      <c r="Z94" s="35"/>
      <c r="AA94" s="35"/>
      <c r="AB94" s="35"/>
      <c r="AC94" s="35"/>
      <c r="AD94" s="34"/>
      <c r="AE94" s="39"/>
      <c r="AF94" s="35"/>
      <c r="AG94" s="35"/>
      <c r="AH94" s="35"/>
      <c r="AI94" s="35"/>
      <c r="AJ94" s="35"/>
      <c r="AK94" s="34"/>
      <c r="AL94" s="39"/>
      <c r="AM94" s="35"/>
      <c r="AN94" s="35"/>
      <c r="AO94" s="35"/>
      <c r="AP94" s="35"/>
      <c r="AQ94" s="35"/>
      <c r="AR94" s="34"/>
      <c r="AS94" s="39"/>
      <c r="AT94" s="35"/>
      <c r="AU94" s="35"/>
      <c r="AV94" s="35"/>
      <c r="AW94" s="35"/>
      <c r="AX94" s="35"/>
      <c r="AY94" s="34"/>
      <c r="AZ94" s="121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</row>
    <row r="95" spans="1:90" ht="13.5" customHeight="1">
      <c r="A95" s="27"/>
      <c r="B95" s="45"/>
      <c r="C95" s="51"/>
      <c r="D95" s="197" t="str">
        <f t="shared" si="36"/>
        <v/>
      </c>
      <c r="E95" s="174" t="str">
        <f t="shared" si="37"/>
        <v/>
      </c>
      <c r="F95" s="175" t="str">
        <f t="shared" si="38"/>
        <v/>
      </c>
      <c r="G95" s="174" t="str">
        <f t="shared" si="39"/>
        <v/>
      </c>
      <c r="H95" s="196" t="str">
        <f t="shared" si="40"/>
        <v/>
      </c>
      <c r="I95" s="186" t="str">
        <f t="shared" si="41"/>
        <v/>
      </c>
      <c r="J95" s="187" t="str">
        <f t="shared" si="42"/>
        <v/>
      </c>
      <c r="K95" s="188" t="str">
        <f t="shared" si="43"/>
        <v/>
      </c>
      <c r="L95" s="187" t="str">
        <f t="shared" si="44"/>
        <v/>
      </c>
      <c r="M95" s="200" t="str">
        <f t="shared" si="45"/>
        <v/>
      </c>
      <c r="N95" s="28" t="str">
        <f t="shared" si="46"/>
        <v/>
      </c>
      <c r="O95" s="143" t="str">
        <f t="shared" si="47"/>
        <v/>
      </c>
      <c r="P95" s="141" t="str">
        <f t="shared" si="48"/>
        <v/>
      </c>
      <c r="Q95" s="137" t="str">
        <f t="shared" si="49"/>
        <v/>
      </c>
      <c r="R95" s="139" t="str">
        <f t="shared" si="50"/>
        <v/>
      </c>
      <c r="S95" s="29" t="str">
        <f t="shared" si="51"/>
        <v/>
      </c>
      <c r="T95" s="32"/>
      <c r="U95" s="126" t="str">
        <f t="shared" si="52"/>
        <v/>
      </c>
      <c r="V95" s="39"/>
      <c r="W95" s="35"/>
      <c r="X95" s="39"/>
      <c r="Y95" s="35"/>
      <c r="Z95" s="35"/>
      <c r="AA95" s="35"/>
      <c r="AB95" s="35"/>
      <c r="AC95" s="35"/>
      <c r="AD95" s="34"/>
      <c r="AE95" s="30"/>
      <c r="AF95" s="33"/>
      <c r="AG95" s="35"/>
      <c r="AH95" s="35"/>
      <c r="AI95" s="35"/>
      <c r="AJ95" s="35"/>
      <c r="AK95" s="34"/>
      <c r="AL95" s="39"/>
      <c r="AM95" s="35"/>
      <c r="AN95" s="35"/>
      <c r="AO95" s="33"/>
      <c r="AP95" s="33"/>
      <c r="AQ95" s="33"/>
      <c r="AR95" s="31"/>
      <c r="AS95" s="117"/>
      <c r="AT95" s="35"/>
      <c r="AU95" s="33"/>
      <c r="AV95" s="33"/>
      <c r="AW95" s="33"/>
      <c r="AX95" s="33"/>
      <c r="AY95" s="31"/>
      <c r="AZ95" s="122"/>
    </row>
    <row r="96" spans="1:90" ht="13.5" customHeight="1">
      <c r="A96" s="27"/>
      <c r="B96" s="45"/>
      <c r="C96" s="51"/>
      <c r="D96" s="197" t="str">
        <f t="shared" si="36"/>
        <v/>
      </c>
      <c r="E96" s="174" t="str">
        <f t="shared" si="37"/>
        <v/>
      </c>
      <c r="F96" s="175" t="str">
        <f t="shared" si="38"/>
        <v/>
      </c>
      <c r="G96" s="174" t="str">
        <f t="shared" si="39"/>
        <v/>
      </c>
      <c r="H96" s="196" t="str">
        <f t="shared" si="40"/>
        <v/>
      </c>
      <c r="I96" s="186" t="str">
        <f t="shared" si="41"/>
        <v/>
      </c>
      <c r="J96" s="187" t="str">
        <f t="shared" si="42"/>
        <v/>
      </c>
      <c r="K96" s="188" t="str">
        <f t="shared" si="43"/>
        <v/>
      </c>
      <c r="L96" s="187" t="str">
        <f t="shared" si="44"/>
        <v/>
      </c>
      <c r="M96" s="200" t="str">
        <f t="shared" si="45"/>
        <v/>
      </c>
      <c r="N96" s="28" t="str">
        <f t="shared" si="46"/>
        <v/>
      </c>
      <c r="O96" s="143" t="str">
        <f t="shared" si="47"/>
        <v/>
      </c>
      <c r="P96" s="141" t="str">
        <f t="shared" si="48"/>
        <v/>
      </c>
      <c r="Q96" s="137" t="str">
        <f t="shared" si="49"/>
        <v/>
      </c>
      <c r="R96" s="139" t="str">
        <f t="shared" si="50"/>
        <v/>
      </c>
      <c r="S96" s="29" t="str">
        <f t="shared" si="51"/>
        <v/>
      </c>
      <c r="T96" s="32"/>
      <c r="U96" s="126" t="str">
        <f t="shared" si="52"/>
        <v/>
      </c>
      <c r="V96" s="39"/>
      <c r="W96" s="35"/>
      <c r="X96" s="39"/>
      <c r="Y96" s="35"/>
      <c r="Z96" s="35"/>
      <c r="AA96" s="35"/>
      <c r="AB96" s="35"/>
      <c r="AC96" s="35"/>
      <c r="AD96" s="34"/>
      <c r="AE96" s="30"/>
      <c r="AF96" s="33"/>
      <c r="AG96" s="33"/>
      <c r="AH96" s="33"/>
      <c r="AI96" s="33"/>
      <c r="AJ96" s="33"/>
      <c r="AK96" s="31"/>
      <c r="AL96" s="30"/>
      <c r="AM96" s="33"/>
      <c r="AN96" s="33"/>
      <c r="AO96" s="33"/>
      <c r="AP96" s="33"/>
      <c r="AQ96" s="33"/>
      <c r="AR96" s="31"/>
      <c r="AS96" s="30"/>
      <c r="AT96" s="33"/>
      <c r="AU96" s="33"/>
      <c r="AV96" s="33"/>
      <c r="AW96" s="33"/>
      <c r="AX96" s="33"/>
      <c r="AY96" s="31"/>
      <c r="AZ96" s="49"/>
    </row>
    <row r="97" spans="1:73" ht="13.5" customHeight="1">
      <c r="A97" s="27"/>
      <c r="B97" s="45"/>
      <c r="C97" s="51"/>
      <c r="D97" s="197" t="str">
        <f t="shared" si="36"/>
        <v/>
      </c>
      <c r="E97" s="174" t="str">
        <f t="shared" si="37"/>
        <v/>
      </c>
      <c r="F97" s="175" t="str">
        <f t="shared" si="38"/>
        <v/>
      </c>
      <c r="G97" s="174" t="str">
        <f t="shared" si="39"/>
        <v/>
      </c>
      <c r="H97" s="196" t="str">
        <f t="shared" si="40"/>
        <v/>
      </c>
      <c r="I97" s="186" t="str">
        <f t="shared" si="41"/>
        <v/>
      </c>
      <c r="J97" s="187" t="str">
        <f t="shared" si="42"/>
        <v/>
      </c>
      <c r="K97" s="188" t="str">
        <f t="shared" si="43"/>
        <v/>
      </c>
      <c r="L97" s="187" t="str">
        <f t="shared" si="44"/>
        <v/>
      </c>
      <c r="M97" s="200" t="str">
        <f t="shared" si="45"/>
        <v/>
      </c>
      <c r="N97" s="28" t="str">
        <f t="shared" si="46"/>
        <v/>
      </c>
      <c r="O97" s="143" t="str">
        <f t="shared" si="47"/>
        <v/>
      </c>
      <c r="P97" s="141" t="str">
        <f t="shared" si="48"/>
        <v/>
      </c>
      <c r="Q97" s="137" t="str">
        <f t="shared" si="49"/>
        <v/>
      </c>
      <c r="R97" s="139" t="str">
        <f t="shared" si="50"/>
        <v/>
      </c>
      <c r="S97" s="29" t="str">
        <f t="shared" si="51"/>
        <v/>
      </c>
      <c r="T97" s="32"/>
      <c r="U97" s="126" t="str">
        <f t="shared" si="52"/>
        <v/>
      </c>
      <c r="V97" s="39"/>
      <c r="W97" s="35"/>
      <c r="X97" s="39"/>
      <c r="Y97" s="35"/>
      <c r="Z97" s="35"/>
      <c r="AA97" s="35"/>
      <c r="AB97" s="35"/>
      <c r="AC97" s="35"/>
      <c r="AD97" s="34"/>
      <c r="AE97" s="30"/>
      <c r="AF97" s="33"/>
      <c r="AG97" s="35"/>
      <c r="AH97" s="35"/>
      <c r="AI97" s="35"/>
      <c r="AJ97" s="35"/>
      <c r="AK97" s="31"/>
      <c r="AL97" s="30"/>
      <c r="AM97" s="33"/>
      <c r="AN97" s="33"/>
      <c r="AO97" s="33"/>
      <c r="AP97" s="33"/>
      <c r="AQ97" s="33"/>
      <c r="AR97" s="31"/>
      <c r="AS97" s="30"/>
      <c r="AT97" s="33"/>
      <c r="AU97" s="33"/>
      <c r="AV97" s="33"/>
      <c r="AW97" s="33"/>
      <c r="AX97" s="33"/>
      <c r="AY97" s="31"/>
      <c r="AZ97" s="49"/>
    </row>
    <row r="98" spans="1:73" ht="13.5" customHeight="1">
      <c r="A98" s="27"/>
      <c r="B98" s="48"/>
      <c r="C98" s="51"/>
      <c r="D98" s="197" t="str">
        <f t="shared" si="36"/>
        <v/>
      </c>
      <c r="E98" s="174" t="str">
        <f t="shared" si="37"/>
        <v/>
      </c>
      <c r="F98" s="175" t="str">
        <f t="shared" si="38"/>
        <v/>
      </c>
      <c r="G98" s="174" t="str">
        <f t="shared" si="39"/>
        <v/>
      </c>
      <c r="H98" s="196" t="str">
        <f t="shared" si="40"/>
        <v/>
      </c>
      <c r="I98" s="186" t="str">
        <f t="shared" si="41"/>
        <v/>
      </c>
      <c r="J98" s="187" t="str">
        <f t="shared" si="42"/>
        <v/>
      </c>
      <c r="K98" s="188" t="str">
        <f t="shared" si="43"/>
        <v/>
      </c>
      <c r="L98" s="187" t="str">
        <f t="shared" si="44"/>
        <v/>
      </c>
      <c r="M98" s="200" t="str">
        <f t="shared" si="45"/>
        <v/>
      </c>
      <c r="N98" s="28" t="str">
        <f t="shared" si="46"/>
        <v/>
      </c>
      <c r="O98" s="143" t="str">
        <f t="shared" si="47"/>
        <v/>
      </c>
      <c r="P98" s="141" t="str">
        <f t="shared" si="48"/>
        <v/>
      </c>
      <c r="Q98" s="137" t="str">
        <f t="shared" si="49"/>
        <v/>
      </c>
      <c r="R98" s="139" t="str">
        <f t="shared" si="50"/>
        <v/>
      </c>
      <c r="S98" s="29" t="str">
        <f t="shared" si="51"/>
        <v/>
      </c>
      <c r="T98" s="32"/>
      <c r="U98" s="126" t="str">
        <f t="shared" si="52"/>
        <v/>
      </c>
      <c r="V98" s="39"/>
      <c r="W98" s="35"/>
      <c r="X98" s="39"/>
      <c r="Y98" s="35"/>
      <c r="Z98" s="35"/>
      <c r="AA98" s="35"/>
      <c r="AB98" s="35"/>
      <c r="AC98" s="35"/>
      <c r="AD98" s="34"/>
      <c r="AE98" s="30"/>
      <c r="AF98" s="33"/>
      <c r="AG98" s="35"/>
      <c r="AH98" s="35"/>
      <c r="AI98" s="35"/>
      <c r="AJ98" s="35"/>
      <c r="AK98" s="34"/>
      <c r="AL98" s="39"/>
      <c r="AM98" s="35"/>
      <c r="AN98" s="35"/>
      <c r="AO98" s="33"/>
      <c r="AP98" s="33"/>
      <c r="AQ98" s="33"/>
      <c r="AR98" s="31"/>
      <c r="AS98" s="30"/>
      <c r="AT98" s="33"/>
      <c r="AU98" s="33"/>
      <c r="AV98" s="33"/>
      <c r="AW98" s="33"/>
      <c r="AX98" s="33"/>
      <c r="AY98" s="31"/>
      <c r="AZ98" s="49"/>
    </row>
    <row r="99" spans="1:73" ht="13.5" customHeight="1">
      <c r="A99" s="27"/>
      <c r="B99" s="45"/>
      <c r="C99" s="51"/>
      <c r="D99" s="197" t="str">
        <f t="shared" si="36"/>
        <v/>
      </c>
      <c r="E99" s="174" t="str">
        <f t="shared" si="37"/>
        <v/>
      </c>
      <c r="F99" s="175" t="str">
        <f t="shared" si="38"/>
        <v/>
      </c>
      <c r="G99" s="174" t="str">
        <f t="shared" si="39"/>
        <v/>
      </c>
      <c r="H99" s="196" t="str">
        <f t="shared" si="40"/>
        <v/>
      </c>
      <c r="I99" s="186" t="str">
        <f t="shared" si="41"/>
        <v/>
      </c>
      <c r="J99" s="187" t="str">
        <f t="shared" si="42"/>
        <v/>
      </c>
      <c r="K99" s="188" t="str">
        <f t="shared" si="43"/>
        <v/>
      </c>
      <c r="L99" s="187" t="str">
        <f t="shared" si="44"/>
        <v/>
      </c>
      <c r="M99" s="200" t="str">
        <f t="shared" si="45"/>
        <v/>
      </c>
      <c r="N99" s="28" t="str">
        <f t="shared" si="46"/>
        <v/>
      </c>
      <c r="O99" s="143" t="str">
        <f t="shared" si="47"/>
        <v/>
      </c>
      <c r="P99" s="141" t="str">
        <f t="shared" si="48"/>
        <v/>
      </c>
      <c r="Q99" s="137" t="str">
        <f t="shared" si="49"/>
        <v/>
      </c>
      <c r="R99" s="139" t="str">
        <f t="shared" si="50"/>
        <v/>
      </c>
      <c r="S99" s="29" t="str">
        <f t="shared" si="51"/>
        <v/>
      </c>
      <c r="T99" s="32"/>
      <c r="U99" s="126" t="str">
        <f t="shared" si="52"/>
        <v/>
      </c>
      <c r="V99" s="39"/>
      <c r="W99" s="35"/>
      <c r="X99" s="39"/>
      <c r="Y99" s="35"/>
      <c r="Z99" s="35"/>
      <c r="AA99" s="35"/>
      <c r="AB99" s="35"/>
      <c r="AC99" s="35"/>
      <c r="AD99" s="34"/>
      <c r="AE99" s="30"/>
      <c r="AF99" s="33"/>
      <c r="AG99" s="35"/>
      <c r="AH99" s="35"/>
      <c r="AI99" s="35"/>
      <c r="AJ99" s="35"/>
      <c r="AK99" s="34"/>
      <c r="AL99" s="39"/>
      <c r="AM99" s="35"/>
      <c r="AN99" s="35"/>
      <c r="AO99" s="33"/>
      <c r="AP99" s="33"/>
      <c r="AQ99" s="33"/>
      <c r="AR99" s="31"/>
      <c r="AS99" s="39"/>
      <c r="AT99" s="35"/>
      <c r="AU99" s="35"/>
      <c r="AV99" s="35"/>
      <c r="AW99" s="35"/>
      <c r="AX99" s="33"/>
      <c r="AY99" s="31"/>
      <c r="AZ99" s="49"/>
      <c r="BA99" s="37"/>
      <c r="BB99" s="37"/>
      <c r="BC99" s="37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</row>
    <row r="100" spans="1:73" ht="13.5" customHeight="1">
      <c r="A100" s="27"/>
      <c r="B100" s="45"/>
      <c r="C100" s="51"/>
      <c r="D100" s="197" t="str">
        <f t="shared" si="36"/>
        <v/>
      </c>
      <c r="E100" s="174" t="str">
        <f t="shared" si="37"/>
        <v/>
      </c>
      <c r="F100" s="175" t="str">
        <f t="shared" si="38"/>
        <v/>
      </c>
      <c r="G100" s="174" t="str">
        <f t="shared" si="39"/>
        <v/>
      </c>
      <c r="H100" s="196" t="str">
        <f t="shared" si="40"/>
        <v/>
      </c>
      <c r="I100" s="186" t="str">
        <f t="shared" si="41"/>
        <v/>
      </c>
      <c r="J100" s="187" t="str">
        <f t="shared" si="42"/>
        <v/>
      </c>
      <c r="K100" s="188" t="str">
        <f t="shared" si="43"/>
        <v/>
      </c>
      <c r="L100" s="187" t="str">
        <f t="shared" si="44"/>
        <v/>
      </c>
      <c r="M100" s="200" t="str">
        <f t="shared" si="45"/>
        <v/>
      </c>
      <c r="N100" s="28" t="str">
        <f t="shared" si="46"/>
        <v/>
      </c>
      <c r="O100" s="143" t="str">
        <f t="shared" si="47"/>
        <v/>
      </c>
      <c r="P100" s="141" t="str">
        <f t="shared" si="48"/>
        <v/>
      </c>
      <c r="Q100" s="137" t="str">
        <f t="shared" si="49"/>
        <v/>
      </c>
      <c r="R100" s="139" t="str">
        <f t="shared" si="50"/>
        <v/>
      </c>
      <c r="S100" s="29" t="str">
        <f t="shared" si="51"/>
        <v/>
      </c>
      <c r="T100" s="32"/>
      <c r="U100" s="126" t="str">
        <f t="shared" si="52"/>
        <v/>
      </c>
      <c r="V100" s="39"/>
      <c r="W100" s="35"/>
      <c r="X100" s="39"/>
      <c r="Y100" s="35"/>
      <c r="Z100" s="35"/>
      <c r="AA100" s="35"/>
      <c r="AB100" s="35"/>
      <c r="AC100" s="35"/>
      <c r="AD100" s="34"/>
      <c r="AE100" s="30"/>
      <c r="AF100" s="33"/>
      <c r="AG100" s="35"/>
      <c r="AH100" s="35"/>
      <c r="AI100" s="35"/>
      <c r="AJ100" s="35"/>
      <c r="AK100" s="34"/>
      <c r="AL100" s="39"/>
      <c r="AM100" s="35"/>
      <c r="AN100" s="35"/>
      <c r="AO100" s="33"/>
      <c r="AP100" s="33"/>
      <c r="AQ100" s="33"/>
      <c r="AR100" s="31"/>
      <c r="AS100" s="30"/>
      <c r="AT100" s="33"/>
      <c r="AU100" s="33"/>
      <c r="AV100" s="33"/>
      <c r="AW100" s="33"/>
      <c r="AX100" s="33"/>
      <c r="AY100" s="31"/>
      <c r="AZ100" s="49"/>
    </row>
    <row r="101" spans="1:73" ht="13.5" customHeight="1">
      <c r="A101" s="27"/>
      <c r="B101" s="45"/>
      <c r="C101" s="51"/>
      <c r="D101" s="197" t="str">
        <f t="shared" si="36"/>
        <v/>
      </c>
      <c r="E101" s="174" t="str">
        <f t="shared" si="37"/>
        <v/>
      </c>
      <c r="F101" s="175" t="str">
        <f t="shared" si="38"/>
        <v/>
      </c>
      <c r="G101" s="174" t="str">
        <f t="shared" si="39"/>
        <v/>
      </c>
      <c r="H101" s="196" t="str">
        <f t="shared" si="40"/>
        <v/>
      </c>
      <c r="I101" s="186" t="str">
        <f t="shared" si="41"/>
        <v/>
      </c>
      <c r="J101" s="187" t="str">
        <f t="shared" si="42"/>
        <v/>
      </c>
      <c r="K101" s="188" t="str">
        <f t="shared" si="43"/>
        <v/>
      </c>
      <c r="L101" s="187" t="str">
        <f t="shared" si="44"/>
        <v/>
      </c>
      <c r="M101" s="200" t="str">
        <f t="shared" si="45"/>
        <v/>
      </c>
      <c r="N101" s="28" t="str">
        <f t="shared" si="46"/>
        <v/>
      </c>
      <c r="O101" s="143" t="str">
        <f t="shared" si="47"/>
        <v/>
      </c>
      <c r="P101" s="141" t="str">
        <f t="shared" si="48"/>
        <v/>
      </c>
      <c r="Q101" s="137" t="str">
        <f t="shared" si="49"/>
        <v/>
      </c>
      <c r="R101" s="139" t="str">
        <f t="shared" si="50"/>
        <v/>
      </c>
      <c r="S101" s="29" t="str">
        <f t="shared" si="51"/>
        <v/>
      </c>
      <c r="T101" s="32"/>
      <c r="U101" s="126" t="str">
        <f t="shared" si="52"/>
        <v/>
      </c>
      <c r="V101" s="39"/>
      <c r="W101" s="35"/>
      <c r="X101" s="39"/>
      <c r="Y101" s="35"/>
      <c r="Z101" s="35"/>
      <c r="AA101" s="35"/>
      <c r="AB101" s="35"/>
      <c r="AC101" s="35"/>
      <c r="AD101" s="34"/>
      <c r="AE101" s="30"/>
      <c r="AF101" s="33"/>
      <c r="AG101" s="35"/>
      <c r="AH101" s="35"/>
      <c r="AI101" s="35"/>
      <c r="AJ101" s="35"/>
      <c r="AK101" s="34"/>
      <c r="AL101" s="39"/>
      <c r="AM101" s="35"/>
      <c r="AN101" s="35"/>
      <c r="AO101" s="33"/>
      <c r="AP101" s="33"/>
      <c r="AQ101" s="33"/>
      <c r="AR101" s="31"/>
      <c r="AS101" s="30"/>
      <c r="AT101" s="33"/>
      <c r="AU101" s="33"/>
      <c r="AV101" s="33"/>
      <c r="AW101" s="33"/>
      <c r="AX101" s="33"/>
      <c r="AY101" s="31"/>
      <c r="AZ101" s="49"/>
    </row>
    <row r="102" spans="1:73" ht="13.5" customHeight="1">
      <c r="A102" s="27"/>
      <c r="B102" s="27"/>
      <c r="C102" s="51"/>
      <c r="D102" s="197" t="str">
        <f t="shared" si="36"/>
        <v/>
      </c>
      <c r="E102" s="174" t="str">
        <f t="shared" si="37"/>
        <v/>
      </c>
      <c r="F102" s="175" t="str">
        <f t="shared" si="38"/>
        <v/>
      </c>
      <c r="G102" s="174" t="str">
        <f t="shared" si="39"/>
        <v/>
      </c>
      <c r="H102" s="196" t="str">
        <f t="shared" si="40"/>
        <v/>
      </c>
      <c r="I102" s="186" t="str">
        <f t="shared" si="41"/>
        <v/>
      </c>
      <c r="J102" s="187" t="str">
        <f t="shared" si="42"/>
        <v/>
      </c>
      <c r="K102" s="188" t="str">
        <f t="shared" si="43"/>
        <v/>
      </c>
      <c r="L102" s="187" t="str">
        <f t="shared" si="44"/>
        <v/>
      </c>
      <c r="M102" s="200" t="str">
        <f t="shared" si="45"/>
        <v/>
      </c>
      <c r="N102" s="28" t="str">
        <f t="shared" si="46"/>
        <v/>
      </c>
      <c r="O102" s="143" t="str">
        <f t="shared" si="47"/>
        <v/>
      </c>
      <c r="P102" s="141" t="str">
        <f t="shared" si="48"/>
        <v/>
      </c>
      <c r="Q102" s="137" t="str">
        <f t="shared" si="49"/>
        <v/>
      </c>
      <c r="R102" s="139" t="str">
        <f t="shared" si="50"/>
        <v/>
      </c>
      <c r="S102" s="29" t="str">
        <f t="shared" si="51"/>
        <v/>
      </c>
      <c r="T102" s="32"/>
      <c r="U102" s="126" t="str">
        <f t="shared" si="52"/>
        <v/>
      </c>
      <c r="V102" s="30"/>
      <c r="W102" s="33"/>
      <c r="X102" s="30"/>
      <c r="Y102" s="33"/>
      <c r="Z102" s="33"/>
      <c r="AA102" s="33"/>
      <c r="AB102" s="33"/>
      <c r="AC102" s="33"/>
      <c r="AD102" s="31"/>
      <c r="AE102" s="30"/>
      <c r="AF102" s="33"/>
      <c r="AG102" s="33"/>
      <c r="AH102" s="33"/>
      <c r="AI102" s="33"/>
      <c r="AJ102" s="33"/>
      <c r="AK102" s="31"/>
      <c r="AL102" s="30"/>
      <c r="AM102" s="33"/>
      <c r="AN102" s="33"/>
      <c r="AO102" s="33"/>
      <c r="AP102" s="33"/>
      <c r="AQ102" s="33"/>
      <c r="AR102" s="31"/>
      <c r="AS102" s="30"/>
      <c r="AT102" s="33"/>
      <c r="AU102" s="33"/>
      <c r="AV102" s="33"/>
      <c r="AW102" s="33"/>
      <c r="AX102" s="33"/>
      <c r="AY102" s="31"/>
      <c r="AZ102" s="49"/>
    </row>
    <row r="103" spans="1:73" ht="13.5" customHeight="1">
      <c r="A103" s="27"/>
      <c r="B103" s="27"/>
      <c r="C103" s="51"/>
      <c r="D103" s="197" t="str">
        <f t="shared" ref="D103:D134" si="53">IF($A103="","",SUMPRODUCT(((WEEKDAY($V$5:$AZ$5,2)=5)-((WEEKDAY($V$5:$AZ$5,2)=5)*COUNTIF(Feries,$V$5:$AZ$5)&gt;0))*($V103:$AZ103="PAF")))</f>
        <v/>
      </c>
      <c r="E103" s="174" t="str">
        <f t="shared" ref="E103:E134" si="54">IF($A103="","",SUMPRODUCT(((WEEKDAY($V$5:$AZ$5,2)=6)-((WEEKDAY($V$5:$AZ$5,2)=6)*COUNTIF(Feries,$V$5:$AZ$5)&gt;0))*($V103:$AZ103="PAF")))</f>
        <v/>
      </c>
      <c r="F103" s="175" t="str">
        <f t="shared" ref="F103:F134" si="55">IF($A103="","",SUMPRODUCT(((WEEKDAY($V$5:$AZ$5,2)=7)+((WEEKDAY($V$5:$AZ$5,2)&lt;7)*COUNTIF(Feries,$V$5:$AZ$5)&gt;0))*($V103:$AZ103="PAF")))</f>
        <v/>
      </c>
      <c r="G103" s="174" t="str">
        <f t="shared" ref="G103:G134" si="56">IF($A103="","",SUMPRODUCT(((WEEKDAY($V$5:$AZ$5,2)=1)-((WEEKDAY($V$5:$AZ$5,2)=1)*COUNTIF(Feries,$V$5:$AZ$5)&gt;0))*($V103:$AZ103="PAF")))</f>
        <v/>
      </c>
      <c r="H103" s="196" t="str">
        <f t="shared" ref="H103:H134" si="57">IF($A103="","",SUMPRODUCT(((WEEKDAY($V$5:$AZ$5,2)&gt;1)*(WEEKDAY($V$5:$AZ$5,2)&lt;5)-((WEEKDAY($V$5:$AZ$5,2)&gt;1)*(WEEKDAY($V$5:$AZ$5,2)&lt;5)*COUNTIF(Feries,$V$5:$AZ$5)&gt;0))*($V103:$AZ103="PAF")))</f>
        <v/>
      </c>
      <c r="I103" s="186" t="str">
        <f t="shared" ref="I103:I134" si="58">IF($A103="","",SUMPRODUCT(((WEEKDAY($V$5:$AZ$5,2)=5)-((WEEKDAY($V$5:$AZ$5,2)=5)*COUNTIF(Feries,$V$5:$AZ$5)&gt;0))*($V103:$AZ103="EIG")))</f>
        <v/>
      </c>
      <c r="J103" s="187" t="str">
        <f t="shared" ref="J103:J134" si="59">IF($A103="","",SUMPRODUCT(((WEEKDAY($V$5:$AZ$5,2)=6)-((WEEKDAY($V$5:$AZ$5,2)=6)*COUNTIF(Feries,$V$5:$AZ$5)&gt;0))*($V103:$AZ103="EIG")))</f>
        <v/>
      </c>
      <c r="K103" s="188" t="str">
        <f t="shared" ref="K103:K134" si="60">IF($A103="","",SUMPRODUCT(((WEEKDAY($V$5:$AZ$5,2)=7)+((WEEKDAY($V$5:$AZ$5,2)&lt;7)*COUNTIF(Feries,$V$5:$AZ$5)&gt;0))*($V103:$AZ103="EIG")))</f>
        <v/>
      </c>
      <c r="L103" s="187" t="str">
        <f t="shared" ref="L103:L134" si="61">IF($A103="","",SUMPRODUCT(((WEEKDAY($V$5:$AZ$5,2)=1)-((WEEKDAY($V$5:$AZ$5,2)=1)*COUNTIF(Feries,$V$5:$AZ$5)&gt;0))*($V103:$AZ103="EIG")))</f>
        <v/>
      </c>
      <c r="M103" s="200" t="str">
        <f t="shared" ref="M103:M134" si="62">IF($A103="","",SUMPRODUCT(((WEEKDAY($V$5:$AZ$5,2)&gt;1)*(WEEKDAY($V$5:$AZ$5,2)&lt;5)-((WEEKDAY($V$5:$AZ$5,2)&gt;1)*(WEEKDAY($V$5:$AZ$5,2)&lt;5)*COUNTIF(Feries,$V$5:$AZ$5)&gt;0))*($V103:$AZ103="EIG")))</f>
        <v/>
      </c>
      <c r="N103" s="28" t="str">
        <f t="shared" ref="N103:N134" si="63">IF($A103="","",SUMPRODUCT(((WEEKDAY($V$5:$AZ$5,2)&gt;1)*(WEEKDAY($V$5:$AZ$5,2)&lt;5)-((WEEKDAY($V$5:$AZ$5,2)&gt;1)*(WEEKDAY($V$5:$AZ$5,2)&lt;5)*COUNTIF(Feries,$V$5:$AZ$5)&gt;0))*(($V103:$AZ103="PAF")+($V103:$AZ103="EIG"))))</f>
        <v/>
      </c>
      <c r="O103" s="143" t="str">
        <f t="shared" ref="O103:O134" si="64">IF($A103="","",SUMPRODUCT(((WEEKDAY($V$5:$AZ$5,2)=5)-((WEEKDAY($V$5:$AZ$5,2)=5)*COUNTIF(Feries,$V$5:$AZ$5)&gt;0))*(($V103:$AZ103="PAF")+($V103:$AZ103="EIG"))))</f>
        <v/>
      </c>
      <c r="P103" s="141" t="str">
        <f t="shared" ref="P103:P134" si="65">IF($A103="","",SUMPRODUCT(((WEEKDAY($V$5:$AZ$5,2)=6)-((WEEKDAY($V$5:$AZ$5,2)=6)*COUNTIF(Feries,$V$5:$AZ$5)&gt;0))*(($V103:$AZ103="PAF")+($V103:$AZ103="EIG"))))</f>
        <v/>
      </c>
      <c r="Q103" s="137" t="str">
        <f t="shared" ref="Q103:Q134" si="66">IF($A103="","",SUMPRODUCT(((WEEKDAY($V$5:$AZ$5,2)=7)+((WEEKDAY($V$5:$AZ$5,2)&lt;7)*COUNTIF(Feries,$V$5:$AZ$5)&gt;0))*(($V103:$AZ103="PAF")+($V103:$AZ103="EIG"))))</f>
        <v/>
      </c>
      <c r="R103" s="139" t="str">
        <f t="shared" ref="R103:R134" si="67">IF($A103="","",SUMPRODUCT(((WEEKDAY($V$5:$AZ$5,2)=1)-((WEEKDAY($V$5:$AZ$5,2)=1)*COUNTIF(Feries,$V$5:$AZ$5)&gt;0))*(($V103:$AZ103="PAF")+($V103:$AZ103="EIG"))))</f>
        <v/>
      </c>
      <c r="S103" s="29" t="str">
        <f t="shared" ref="S103:S134" si="68">IF(A103="","",SUM(N103:R103))</f>
        <v/>
      </c>
      <c r="T103" s="32"/>
      <c r="U103" s="126" t="str">
        <f t="shared" ref="U103:U134" si="69">IF($A103="","",SUMPRODUCT((WEEKDAY($V$5:$AZ$5,2)=6)*($V103:$AZ103="Semaine")))</f>
        <v/>
      </c>
      <c r="V103" s="30"/>
      <c r="W103" s="33"/>
      <c r="X103" s="30"/>
      <c r="Y103" s="33"/>
      <c r="Z103" s="33"/>
      <c r="AA103" s="33"/>
      <c r="AB103" s="33"/>
      <c r="AC103" s="33"/>
      <c r="AD103" s="31"/>
      <c r="AE103" s="30"/>
      <c r="AF103" s="33"/>
      <c r="AG103" s="33"/>
      <c r="AH103" s="33"/>
      <c r="AI103" s="33"/>
      <c r="AJ103" s="33"/>
      <c r="AK103" s="31"/>
      <c r="AL103" s="30"/>
      <c r="AM103" s="33"/>
      <c r="AN103" s="33"/>
      <c r="AO103" s="33"/>
      <c r="AP103" s="33"/>
      <c r="AQ103" s="33"/>
      <c r="AR103" s="31"/>
      <c r="AS103" s="30"/>
      <c r="AT103" s="33"/>
      <c r="AU103" s="33"/>
      <c r="AV103" s="33"/>
      <c r="AW103" s="33"/>
      <c r="AX103" s="33"/>
      <c r="AY103" s="31"/>
      <c r="AZ103" s="49"/>
    </row>
    <row r="104" spans="1:73" ht="13.5" customHeight="1">
      <c r="A104" s="27"/>
      <c r="B104" s="27"/>
      <c r="C104" s="51"/>
      <c r="D104" s="197" t="str">
        <f t="shared" si="53"/>
        <v/>
      </c>
      <c r="E104" s="174" t="str">
        <f t="shared" si="54"/>
        <v/>
      </c>
      <c r="F104" s="175" t="str">
        <f t="shared" si="55"/>
        <v/>
      </c>
      <c r="G104" s="174" t="str">
        <f t="shared" si="56"/>
        <v/>
      </c>
      <c r="H104" s="196" t="str">
        <f t="shared" si="57"/>
        <v/>
      </c>
      <c r="I104" s="186" t="str">
        <f t="shared" si="58"/>
        <v/>
      </c>
      <c r="J104" s="187" t="str">
        <f t="shared" si="59"/>
        <v/>
      </c>
      <c r="K104" s="188" t="str">
        <f t="shared" si="60"/>
        <v/>
      </c>
      <c r="L104" s="187" t="str">
        <f t="shared" si="61"/>
        <v/>
      </c>
      <c r="M104" s="200" t="str">
        <f t="shared" si="62"/>
        <v/>
      </c>
      <c r="N104" s="28" t="str">
        <f t="shared" si="63"/>
        <v/>
      </c>
      <c r="O104" s="143" t="str">
        <f t="shared" si="64"/>
        <v/>
      </c>
      <c r="P104" s="141" t="str">
        <f t="shared" si="65"/>
        <v/>
      </c>
      <c r="Q104" s="137" t="str">
        <f t="shared" si="66"/>
        <v/>
      </c>
      <c r="R104" s="139" t="str">
        <f t="shared" si="67"/>
        <v/>
      </c>
      <c r="S104" s="29" t="str">
        <f t="shared" si="68"/>
        <v/>
      </c>
      <c r="T104" s="32"/>
      <c r="U104" s="126" t="str">
        <f t="shared" si="69"/>
        <v/>
      </c>
      <c r="V104" s="30"/>
      <c r="W104" s="33"/>
      <c r="X104" s="30"/>
      <c r="Y104" s="33"/>
      <c r="Z104" s="33"/>
      <c r="AA104" s="33"/>
      <c r="AB104" s="33"/>
      <c r="AC104" s="33"/>
      <c r="AD104" s="31"/>
      <c r="AE104" s="30"/>
      <c r="AF104" s="33"/>
      <c r="AG104" s="33"/>
      <c r="AH104" s="33"/>
      <c r="AI104" s="33"/>
      <c r="AJ104" s="33"/>
      <c r="AK104" s="31"/>
      <c r="AL104" s="30"/>
      <c r="AM104" s="33"/>
      <c r="AN104" s="33"/>
      <c r="AO104" s="33"/>
      <c r="AP104" s="33"/>
      <c r="AQ104" s="33"/>
      <c r="AR104" s="31"/>
      <c r="AS104" s="30"/>
      <c r="AT104" s="33"/>
      <c r="AU104" s="33"/>
      <c r="AV104" s="33"/>
      <c r="AW104" s="33"/>
      <c r="AX104" s="33"/>
      <c r="AY104" s="31"/>
      <c r="AZ104" s="49"/>
    </row>
    <row r="105" spans="1:73" ht="13.5" customHeight="1">
      <c r="A105" s="27"/>
      <c r="B105" s="27"/>
      <c r="C105" s="51"/>
      <c r="D105" s="197" t="str">
        <f t="shared" si="53"/>
        <v/>
      </c>
      <c r="E105" s="174" t="str">
        <f t="shared" si="54"/>
        <v/>
      </c>
      <c r="F105" s="175" t="str">
        <f t="shared" si="55"/>
        <v/>
      </c>
      <c r="G105" s="174" t="str">
        <f t="shared" si="56"/>
        <v/>
      </c>
      <c r="H105" s="196" t="str">
        <f t="shared" si="57"/>
        <v/>
      </c>
      <c r="I105" s="186" t="str">
        <f t="shared" si="58"/>
        <v/>
      </c>
      <c r="J105" s="187" t="str">
        <f t="shared" si="59"/>
        <v/>
      </c>
      <c r="K105" s="188" t="str">
        <f t="shared" si="60"/>
        <v/>
      </c>
      <c r="L105" s="187" t="str">
        <f t="shared" si="61"/>
        <v/>
      </c>
      <c r="M105" s="200" t="str">
        <f t="shared" si="62"/>
        <v/>
      </c>
      <c r="N105" s="28" t="str">
        <f t="shared" si="63"/>
        <v/>
      </c>
      <c r="O105" s="143" t="str">
        <f t="shared" si="64"/>
        <v/>
      </c>
      <c r="P105" s="141" t="str">
        <f t="shared" si="65"/>
        <v/>
      </c>
      <c r="Q105" s="137" t="str">
        <f t="shared" si="66"/>
        <v/>
      </c>
      <c r="R105" s="139" t="str">
        <f t="shared" si="67"/>
        <v/>
      </c>
      <c r="S105" s="29" t="str">
        <f t="shared" si="68"/>
        <v/>
      </c>
      <c r="T105" s="32"/>
      <c r="U105" s="126" t="str">
        <f t="shared" si="69"/>
        <v/>
      </c>
      <c r="V105" s="30"/>
      <c r="W105" s="33"/>
      <c r="X105" s="30"/>
      <c r="Y105" s="33"/>
      <c r="Z105" s="33"/>
      <c r="AA105" s="33"/>
      <c r="AB105" s="33"/>
      <c r="AC105" s="33"/>
      <c r="AD105" s="31"/>
      <c r="AE105" s="30"/>
      <c r="AF105" s="33"/>
      <c r="AG105" s="33"/>
      <c r="AH105" s="33"/>
      <c r="AI105" s="33"/>
      <c r="AJ105" s="33"/>
      <c r="AK105" s="31"/>
      <c r="AL105" s="30"/>
      <c r="AM105" s="33"/>
      <c r="AN105" s="33"/>
      <c r="AO105" s="33"/>
      <c r="AP105" s="33"/>
      <c r="AQ105" s="33"/>
      <c r="AR105" s="31"/>
      <c r="AS105" s="30"/>
      <c r="AT105" s="33"/>
      <c r="AU105" s="33"/>
      <c r="AV105" s="33"/>
      <c r="AW105" s="33"/>
      <c r="AX105" s="33"/>
      <c r="AY105" s="31"/>
      <c r="AZ105" s="49"/>
    </row>
    <row r="106" spans="1:73" ht="13.5" customHeight="1">
      <c r="A106" s="27"/>
      <c r="B106" s="27"/>
      <c r="C106" s="51"/>
      <c r="D106" s="197" t="str">
        <f t="shared" si="53"/>
        <v/>
      </c>
      <c r="E106" s="174" t="str">
        <f t="shared" si="54"/>
        <v/>
      </c>
      <c r="F106" s="175" t="str">
        <f t="shared" si="55"/>
        <v/>
      </c>
      <c r="G106" s="174" t="str">
        <f t="shared" si="56"/>
        <v/>
      </c>
      <c r="H106" s="196" t="str">
        <f t="shared" si="57"/>
        <v/>
      </c>
      <c r="I106" s="186" t="str">
        <f t="shared" si="58"/>
        <v/>
      </c>
      <c r="J106" s="187" t="str">
        <f t="shared" si="59"/>
        <v/>
      </c>
      <c r="K106" s="188" t="str">
        <f t="shared" si="60"/>
        <v/>
      </c>
      <c r="L106" s="187" t="str">
        <f t="shared" si="61"/>
        <v/>
      </c>
      <c r="M106" s="200" t="str">
        <f t="shared" si="62"/>
        <v/>
      </c>
      <c r="N106" s="28" t="str">
        <f t="shared" si="63"/>
        <v/>
      </c>
      <c r="O106" s="143" t="str">
        <f t="shared" si="64"/>
        <v/>
      </c>
      <c r="P106" s="141" t="str">
        <f t="shared" si="65"/>
        <v/>
      </c>
      <c r="Q106" s="137" t="str">
        <f t="shared" si="66"/>
        <v/>
      </c>
      <c r="R106" s="139" t="str">
        <f t="shared" si="67"/>
        <v/>
      </c>
      <c r="S106" s="29" t="str">
        <f t="shared" si="68"/>
        <v/>
      </c>
      <c r="T106" s="32"/>
      <c r="U106" s="126" t="str">
        <f t="shared" si="69"/>
        <v/>
      </c>
      <c r="V106" s="30"/>
      <c r="W106" s="33"/>
      <c r="X106" s="30"/>
      <c r="Y106" s="33"/>
      <c r="Z106" s="33"/>
      <c r="AA106" s="33"/>
      <c r="AB106" s="33"/>
      <c r="AC106" s="33"/>
      <c r="AD106" s="31"/>
      <c r="AE106" s="30"/>
      <c r="AF106" s="33"/>
      <c r="AG106" s="33"/>
      <c r="AH106" s="33"/>
      <c r="AI106" s="33"/>
      <c r="AJ106" s="33"/>
      <c r="AK106" s="31"/>
      <c r="AL106" s="30"/>
      <c r="AM106" s="33"/>
      <c r="AN106" s="33"/>
      <c r="AO106" s="33"/>
      <c r="AP106" s="33"/>
      <c r="AQ106" s="33"/>
      <c r="AR106" s="31"/>
      <c r="AS106" s="30"/>
      <c r="AT106" s="33"/>
      <c r="AU106" s="33"/>
      <c r="AV106" s="33"/>
      <c r="AW106" s="33"/>
      <c r="AX106" s="33"/>
      <c r="AY106" s="31"/>
      <c r="AZ106" s="49"/>
    </row>
    <row r="107" spans="1:73" ht="13.5" customHeight="1">
      <c r="A107" s="27"/>
      <c r="B107" s="27"/>
      <c r="C107" s="51"/>
      <c r="D107" s="197" t="str">
        <f t="shared" si="53"/>
        <v/>
      </c>
      <c r="E107" s="174" t="str">
        <f t="shared" si="54"/>
        <v/>
      </c>
      <c r="F107" s="175" t="str">
        <f t="shared" si="55"/>
        <v/>
      </c>
      <c r="G107" s="174" t="str">
        <f t="shared" si="56"/>
        <v/>
      </c>
      <c r="H107" s="196" t="str">
        <f t="shared" si="57"/>
        <v/>
      </c>
      <c r="I107" s="186" t="str">
        <f t="shared" si="58"/>
        <v/>
      </c>
      <c r="J107" s="187" t="str">
        <f t="shared" si="59"/>
        <v/>
      </c>
      <c r="K107" s="188" t="str">
        <f t="shared" si="60"/>
        <v/>
      </c>
      <c r="L107" s="187" t="str">
        <f t="shared" si="61"/>
        <v/>
      </c>
      <c r="M107" s="200" t="str">
        <f t="shared" si="62"/>
        <v/>
      </c>
      <c r="N107" s="28" t="str">
        <f t="shared" si="63"/>
        <v/>
      </c>
      <c r="O107" s="143" t="str">
        <f t="shared" si="64"/>
        <v/>
      </c>
      <c r="P107" s="141" t="str">
        <f t="shared" si="65"/>
        <v/>
      </c>
      <c r="Q107" s="137" t="str">
        <f t="shared" si="66"/>
        <v/>
      </c>
      <c r="R107" s="139" t="str">
        <f t="shared" si="67"/>
        <v/>
      </c>
      <c r="S107" s="29" t="str">
        <f t="shared" si="68"/>
        <v/>
      </c>
      <c r="T107" s="32"/>
      <c r="U107" s="126" t="str">
        <f t="shared" si="69"/>
        <v/>
      </c>
      <c r="V107" s="30"/>
      <c r="W107" s="33"/>
      <c r="X107" s="30"/>
      <c r="Y107" s="33"/>
      <c r="Z107" s="33"/>
      <c r="AA107" s="33"/>
      <c r="AB107" s="33"/>
      <c r="AC107" s="33"/>
      <c r="AD107" s="31"/>
      <c r="AE107" s="30"/>
      <c r="AF107" s="33"/>
      <c r="AG107" s="33"/>
      <c r="AH107" s="33"/>
      <c r="AI107" s="33"/>
      <c r="AJ107" s="33"/>
      <c r="AK107" s="31"/>
      <c r="AL107" s="30"/>
      <c r="AM107" s="33"/>
      <c r="AN107" s="33"/>
      <c r="AO107" s="33"/>
      <c r="AP107" s="33"/>
      <c r="AQ107" s="33"/>
      <c r="AR107" s="31"/>
      <c r="AS107" s="30"/>
      <c r="AT107" s="33"/>
      <c r="AU107" s="33"/>
      <c r="AV107" s="33"/>
      <c r="AW107" s="33"/>
      <c r="AX107" s="33"/>
      <c r="AY107" s="31"/>
      <c r="AZ107" s="49"/>
    </row>
    <row r="108" spans="1:73" ht="13.5" customHeight="1">
      <c r="A108" s="27"/>
      <c r="B108" s="27"/>
      <c r="C108" s="51"/>
      <c r="D108" s="197" t="str">
        <f t="shared" si="53"/>
        <v/>
      </c>
      <c r="E108" s="174" t="str">
        <f t="shared" si="54"/>
        <v/>
      </c>
      <c r="F108" s="175" t="str">
        <f t="shared" si="55"/>
        <v/>
      </c>
      <c r="G108" s="174" t="str">
        <f t="shared" si="56"/>
        <v/>
      </c>
      <c r="H108" s="196" t="str">
        <f t="shared" si="57"/>
        <v/>
      </c>
      <c r="I108" s="186" t="str">
        <f t="shared" si="58"/>
        <v/>
      </c>
      <c r="J108" s="187" t="str">
        <f t="shared" si="59"/>
        <v/>
      </c>
      <c r="K108" s="188" t="str">
        <f t="shared" si="60"/>
        <v/>
      </c>
      <c r="L108" s="187" t="str">
        <f t="shared" si="61"/>
        <v/>
      </c>
      <c r="M108" s="200" t="str">
        <f t="shared" si="62"/>
        <v/>
      </c>
      <c r="N108" s="28" t="str">
        <f t="shared" si="63"/>
        <v/>
      </c>
      <c r="O108" s="143" t="str">
        <f t="shared" si="64"/>
        <v/>
      </c>
      <c r="P108" s="141" t="str">
        <f t="shared" si="65"/>
        <v/>
      </c>
      <c r="Q108" s="137" t="str">
        <f t="shared" si="66"/>
        <v/>
      </c>
      <c r="R108" s="139" t="str">
        <f t="shared" si="67"/>
        <v/>
      </c>
      <c r="S108" s="29" t="str">
        <f t="shared" si="68"/>
        <v/>
      </c>
      <c r="T108" s="32"/>
      <c r="U108" s="126" t="str">
        <f t="shared" si="69"/>
        <v/>
      </c>
      <c r="V108" s="30"/>
      <c r="W108" s="33"/>
      <c r="X108" s="30"/>
      <c r="Y108" s="33"/>
      <c r="Z108" s="33"/>
      <c r="AA108" s="33"/>
      <c r="AB108" s="33"/>
      <c r="AC108" s="33"/>
      <c r="AD108" s="31"/>
      <c r="AE108" s="30"/>
      <c r="AF108" s="33"/>
      <c r="AG108" s="33"/>
      <c r="AH108" s="33"/>
      <c r="AI108" s="33"/>
      <c r="AJ108" s="33"/>
      <c r="AK108" s="31"/>
      <c r="AL108" s="30"/>
      <c r="AM108" s="33"/>
      <c r="AN108" s="33"/>
      <c r="AO108" s="33"/>
      <c r="AP108" s="33"/>
      <c r="AQ108" s="33"/>
      <c r="AR108" s="31"/>
      <c r="AS108" s="30"/>
      <c r="AT108" s="33"/>
      <c r="AU108" s="33"/>
      <c r="AV108" s="33"/>
      <c r="AW108" s="33"/>
      <c r="AX108" s="33"/>
      <c r="AY108" s="31"/>
      <c r="AZ108" s="49"/>
    </row>
    <row r="109" spans="1:73" ht="13.5" customHeight="1">
      <c r="A109" s="27"/>
      <c r="B109" s="27"/>
      <c r="C109" s="51"/>
      <c r="D109" s="197" t="str">
        <f t="shared" si="53"/>
        <v/>
      </c>
      <c r="E109" s="174" t="str">
        <f t="shared" si="54"/>
        <v/>
      </c>
      <c r="F109" s="175" t="str">
        <f t="shared" si="55"/>
        <v/>
      </c>
      <c r="G109" s="174" t="str">
        <f t="shared" si="56"/>
        <v/>
      </c>
      <c r="H109" s="196" t="str">
        <f t="shared" si="57"/>
        <v/>
      </c>
      <c r="I109" s="186" t="str">
        <f t="shared" si="58"/>
        <v/>
      </c>
      <c r="J109" s="187" t="str">
        <f t="shared" si="59"/>
        <v/>
      </c>
      <c r="K109" s="188" t="str">
        <f t="shared" si="60"/>
        <v/>
      </c>
      <c r="L109" s="187" t="str">
        <f t="shared" si="61"/>
        <v/>
      </c>
      <c r="M109" s="200" t="str">
        <f t="shared" si="62"/>
        <v/>
      </c>
      <c r="N109" s="28" t="str">
        <f t="shared" si="63"/>
        <v/>
      </c>
      <c r="O109" s="143" t="str">
        <f t="shared" si="64"/>
        <v/>
      </c>
      <c r="P109" s="141" t="str">
        <f t="shared" si="65"/>
        <v/>
      </c>
      <c r="Q109" s="137" t="str">
        <f t="shared" si="66"/>
        <v/>
      </c>
      <c r="R109" s="139" t="str">
        <f t="shared" si="67"/>
        <v/>
      </c>
      <c r="S109" s="29" t="str">
        <f t="shared" si="68"/>
        <v/>
      </c>
      <c r="T109" s="32"/>
      <c r="U109" s="126" t="str">
        <f t="shared" si="69"/>
        <v/>
      </c>
      <c r="V109" s="30"/>
      <c r="W109" s="33"/>
      <c r="X109" s="30"/>
      <c r="Y109" s="33"/>
      <c r="Z109" s="33"/>
      <c r="AA109" s="33"/>
      <c r="AB109" s="33"/>
      <c r="AC109" s="33"/>
      <c r="AD109" s="31"/>
      <c r="AE109" s="30"/>
      <c r="AF109" s="33"/>
      <c r="AG109" s="33"/>
      <c r="AH109" s="33"/>
      <c r="AI109" s="33"/>
      <c r="AJ109" s="33"/>
      <c r="AK109" s="31"/>
      <c r="AL109" s="30"/>
      <c r="AM109" s="33"/>
      <c r="AN109" s="33"/>
      <c r="AO109" s="33"/>
      <c r="AP109" s="33"/>
      <c r="AQ109" s="33"/>
      <c r="AR109" s="31"/>
      <c r="AS109" s="30"/>
      <c r="AT109" s="33"/>
      <c r="AU109" s="33"/>
      <c r="AV109" s="33"/>
      <c r="AW109" s="33"/>
      <c r="AX109" s="33"/>
      <c r="AY109" s="31"/>
      <c r="AZ109" s="49"/>
    </row>
    <row r="110" spans="1:73" ht="13.5" customHeight="1">
      <c r="A110" s="27"/>
      <c r="B110" s="27"/>
      <c r="C110" s="51"/>
      <c r="D110" s="197" t="str">
        <f t="shared" si="53"/>
        <v/>
      </c>
      <c r="E110" s="174" t="str">
        <f t="shared" si="54"/>
        <v/>
      </c>
      <c r="F110" s="175" t="str">
        <f t="shared" si="55"/>
        <v/>
      </c>
      <c r="G110" s="174" t="str">
        <f t="shared" si="56"/>
        <v/>
      </c>
      <c r="H110" s="196" t="str">
        <f t="shared" si="57"/>
        <v/>
      </c>
      <c r="I110" s="186" t="str">
        <f t="shared" si="58"/>
        <v/>
      </c>
      <c r="J110" s="187" t="str">
        <f t="shared" si="59"/>
        <v/>
      </c>
      <c r="K110" s="188" t="str">
        <f t="shared" si="60"/>
        <v/>
      </c>
      <c r="L110" s="187" t="str">
        <f t="shared" si="61"/>
        <v/>
      </c>
      <c r="M110" s="200" t="str">
        <f t="shared" si="62"/>
        <v/>
      </c>
      <c r="N110" s="28" t="str">
        <f t="shared" si="63"/>
        <v/>
      </c>
      <c r="O110" s="143" t="str">
        <f t="shared" si="64"/>
        <v/>
      </c>
      <c r="P110" s="141" t="str">
        <f t="shared" si="65"/>
        <v/>
      </c>
      <c r="Q110" s="137" t="str">
        <f t="shared" si="66"/>
        <v/>
      </c>
      <c r="R110" s="139" t="str">
        <f t="shared" si="67"/>
        <v/>
      </c>
      <c r="S110" s="29" t="str">
        <f t="shared" si="68"/>
        <v/>
      </c>
      <c r="T110" s="32"/>
      <c r="U110" s="126" t="str">
        <f t="shared" si="69"/>
        <v/>
      </c>
      <c r="V110" s="30"/>
      <c r="W110" s="33"/>
      <c r="X110" s="30"/>
      <c r="Y110" s="33"/>
      <c r="Z110" s="33"/>
      <c r="AA110" s="33"/>
      <c r="AB110" s="33"/>
      <c r="AC110" s="33"/>
      <c r="AD110" s="31"/>
      <c r="AE110" s="30"/>
      <c r="AF110" s="33"/>
      <c r="AG110" s="33"/>
      <c r="AH110" s="33"/>
      <c r="AI110" s="33"/>
      <c r="AJ110" s="33"/>
      <c r="AK110" s="31"/>
      <c r="AL110" s="30"/>
      <c r="AM110" s="33"/>
      <c r="AN110" s="33"/>
      <c r="AO110" s="33"/>
      <c r="AP110" s="33"/>
      <c r="AQ110" s="33"/>
      <c r="AR110" s="31"/>
      <c r="AS110" s="30"/>
      <c r="AT110" s="33"/>
      <c r="AU110" s="33"/>
      <c r="AV110" s="33"/>
      <c r="AW110" s="33"/>
      <c r="AX110" s="33"/>
      <c r="AY110" s="31"/>
      <c r="AZ110" s="49"/>
    </row>
    <row r="111" spans="1:73" ht="13.5" customHeight="1">
      <c r="A111" s="27"/>
      <c r="B111" s="27"/>
      <c r="C111" s="51"/>
      <c r="D111" s="197" t="str">
        <f t="shared" si="53"/>
        <v/>
      </c>
      <c r="E111" s="174" t="str">
        <f t="shared" si="54"/>
        <v/>
      </c>
      <c r="F111" s="175" t="str">
        <f t="shared" si="55"/>
        <v/>
      </c>
      <c r="G111" s="174" t="str">
        <f t="shared" si="56"/>
        <v/>
      </c>
      <c r="H111" s="196" t="str">
        <f t="shared" si="57"/>
        <v/>
      </c>
      <c r="I111" s="186" t="str">
        <f t="shared" si="58"/>
        <v/>
      </c>
      <c r="J111" s="187" t="str">
        <f t="shared" si="59"/>
        <v/>
      </c>
      <c r="K111" s="188" t="str">
        <f t="shared" si="60"/>
        <v/>
      </c>
      <c r="L111" s="187" t="str">
        <f t="shared" si="61"/>
        <v/>
      </c>
      <c r="M111" s="200" t="str">
        <f t="shared" si="62"/>
        <v/>
      </c>
      <c r="N111" s="28" t="str">
        <f t="shared" si="63"/>
        <v/>
      </c>
      <c r="O111" s="143" t="str">
        <f t="shared" si="64"/>
        <v/>
      </c>
      <c r="P111" s="141" t="str">
        <f t="shared" si="65"/>
        <v/>
      </c>
      <c r="Q111" s="137" t="str">
        <f t="shared" si="66"/>
        <v/>
      </c>
      <c r="R111" s="139" t="str">
        <f t="shared" si="67"/>
        <v/>
      </c>
      <c r="S111" s="29" t="str">
        <f t="shared" si="68"/>
        <v/>
      </c>
      <c r="T111" s="32"/>
      <c r="U111" s="126" t="str">
        <f t="shared" si="69"/>
        <v/>
      </c>
      <c r="V111" s="30"/>
      <c r="W111" s="33"/>
      <c r="X111" s="30"/>
      <c r="Y111" s="33"/>
      <c r="Z111" s="33"/>
      <c r="AA111" s="33"/>
      <c r="AB111" s="33"/>
      <c r="AC111" s="33"/>
      <c r="AD111" s="31"/>
      <c r="AE111" s="30"/>
      <c r="AF111" s="33"/>
      <c r="AG111" s="33"/>
      <c r="AH111" s="33"/>
      <c r="AI111" s="33"/>
      <c r="AJ111" s="33"/>
      <c r="AK111" s="31"/>
      <c r="AL111" s="30"/>
      <c r="AM111" s="33"/>
      <c r="AN111" s="33"/>
      <c r="AO111" s="33"/>
      <c r="AP111" s="33"/>
      <c r="AQ111" s="33"/>
      <c r="AR111" s="31"/>
      <c r="AS111" s="30"/>
      <c r="AT111" s="33"/>
      <c r="AU111" s="33"/>
      <c r="AV111" s="33"/>
      <c r="AW111" s="33"/>
      <c r="AX111" s="33"/>
      <c r="AY111" s="31"/>
      <c r="AZ111" s="49"/>
    </row>
    <row r="112" spans="1:73" ht="13.5" customHeight="1">
      <c r="A112" s="29"/>
      <c r="B112" s="50"/>
      <c r="C112" s="51"/>
      <c r="D112" s="197" t="str">
        <f t="shared" si="53"/>
        <v/>
      </c>
      <c r="E112" s="174" t="str">
        <f t="shared" si="54"/>
        <v/>
      </c>
      <c r="F112" s="175" t="str">
        <f t="shared" si="55"/>
        <v/>
      </c>
      <c r="G112" s="174" t="str">
        <f t="shared" si="56"/>
        <v/>
      </c>
      <c r="H112" s="196" t="str">
        <f t="shared" si="57"/>
        <v/>
      </c>
      <c r="I112" s="186" t="str">
        <f t="shared" si="58"/>
        <v/>
      </c>
      <c r="J112" s="187" t="str">
        <f t="shared" si="59"/>
        <v/>
      </c>
      <c r="K112" s="188" t="str">
        <f t="shared" si="60"/>
        <v/>
      </c>
      <c r="L112" s="187" t="str">
        <f t="shared" si="61"/>
        <v/>
      </c>
      <c r="M112" s="200" t="str">
        <f t="shared" si="62"/>
        <v/>
      </c>
      <c r="N112" s="28" t="str">
        <f t="shared" si="63"/>
        <v/>
      </c>
      <c r="O112" s="143" t="str">
        <f t="shared" si="64"/>
        <v/>
      </c>
      <c r="P112" s="141" t="str">
        <f t="shared" si="65"/>
        <v/>
      </c>
      <c r="Q112" s="137" t="str">
        <f t="shared" si="66"/>
        <v/>
      </c>
      <c r="R112" s="139" t="str">
        <f t="shared" si="67"/>
        <v/>
      </c>
      <c r="S112" s="29" t="str">
        <f t="shared" si="68"/>
        <v/>
      </c>
      <c r="T112" s="32"/>
      <c r="U112" s="126" t="str">
        <f t="shared" si="69"/>
        <v/>
      </c>
      <c r="V112" s="30"/>
      <c r="W112" s="33"/>
      <c r="X112" s="30"/>
      <c r="Y112" s="33"/>
      <c r="Z112" s="33"/>
      <c r="AA112" s="33"/>
      <c r="AB112" s="33"/>
      <c r="AC112" s="33"/>
      <c r="AD112" s="31"/>
      <c r="AE112" s="30"/>
      <c r="AF112" s="33"/>
      <c r="AG112" s="33"/>
      <c r="AH112" s="33"/>
      <c r="AI112" s="33"/>
      <c r="AJ112" s="33"/>
      <c r="AK112" s="31"/>
      <c r="AL112" s="30"/>
      <c r="AM112" s="33"/>
      <c r="AN112" s="33"/>
      <c r="AO112" s="33"/>
      <c r="AP112" s="33"/>
      <c r="AQ112" s="33"/>
      <c r="AR112" s="31"/>
      <c r="AS112" s="30"/>
      <c r="AT112" s="33"/>
      <c r="AU112" s="33"/>
      <c r="AV112" s="33"/>
      <c r="AW112" s="33"/>
      <c r="AX112" s="33"/>
      <c r="AY112" s="31"/>
      <c r="AZ112" s="49"/>
    </row>
    <row r="113" spans="1:52" ht="13.5" customHeight="1">
      <c r="A113" s="29"/>
      <c r="B113" s="50"/>
      <c r="C113" s="51"/>
      <c r="D113" s="197" t="str">
        <f t="shared" si="53"/>
        <v/>
      </c>
      <c r="E113" s="174" t="str">
        <f t="shared" si="54"/>
        <v/>
      </c>
      <c r="F113" s="175" t="str">
        <f t="shared" si="55"/>
        <v/>
      </c>
      <c r="G113" s="174" t="str">
        <f t="shared" si="56"/>
        <v/>
      </c>
      <c r="H113" s="196" t="str">
        <f t="shared" si="57"/>
        <v/>
      </c>
      <c r="I113" s="186" t="str">
        <f t="shared" si="58"/>
        <v/>
      </c>
      <c r="J113" s="187" t="str">
        <f t="shared" si="59"/>
        <v/>
      </c>
      <c r="K113" s="188" t="str">
        <f t="shared" si="60"/>
        <v/>
      </c>
      <c r="L113" s="187" t="str">
        <f t="shared" si="61"/>
        <v/>
      </c>
      <c r="M113" s="200" t="str">
        <f t="shared" si="62"/>
        <v/>
      </c>
      <c r="N113" s="28" t="str">
        <f t="shared" si="63"/>
        <v/>
      </c>
      <c r="O113" s="143" t="str">
        <f t="shared" si="64"/>
        <v/>
      </c>
      <c r="P113" s="141" t="str">
        <f t="shared" si="65"/>
        <v/>
      </c>
      <c r="Q113" s="137" t="str">
        <f t="shared" si="66"/>
        <v/>
      </c>
      <c r="R113" s="139" t="str">
        <f t="shared" si="67"/>
        <v/>
      </c>
      <c r="S113" s="29" t="str">
        <f t="shared" si="68"/>
        <v/>
      </c>
      <c r="T113" s="32"/>
      <c r="U113" s="126" t="str">
        <f t="shared" si="69"/>
        <v/>
      </c>
      <c r="V113" s="30"/>
      <c r="W113" s="33"/>
      <c r="X113" s="30"/>
      <c r="Y113" s="33"/>
      <c r="Z113" s="33"/>
      <c r="AA113" s="33"/>
      <c r="AB113" s="33"/>
      <c r="AC113" s="33"/>
      <c r="AD113" s="31"/>
      <c r="AE113" s="30"/>
      <c r="AF113" s="33"/>
      <c r="AG113" s="33"/>
      <c r="AH113" s="33"/>
      <c r="AI113" s="33"/>
      <c r="AJ113" s="33"/>
      <c r="AK113" s="31"/>
      <c r="AL113" s="30"/>
      <c r="AM113" s="33"/>
      <c r="AN113" s="33"/>
      <c r="AO113" s="33"/>
      <c r="AP113" s="33"/>
      <c r="AQ113" s="33"/>
      <c r="AR113" s="31"/>
      <c r="AS113" s="30"/>
      <c r="AT113" s="33"/>
      <c r="AU113" s="33"/>
      <c r="AV113" s="33"/>
      <c r="AW113" s="33"/>
      <c r="AX113" s="33"/>
      <c r="AY113" s="31"/>
      <c r="AZ113" s="49"/>
    </row>
    <row r="114" spans="1:52" ht="13.5" customHeight="1">
      <c r="A114" s="29"/>
      <c r="B114" s="50"/>
      <c r="C114" s="51"/>
      <c r="D114" s="197" t="str">
        <f t="shared" si="53"/>
        <v/>
      </c>
      <c r="E114" s="174" t="str">
        <f t="shared" si="54"/>
        <v/>
      </c>
      <c r="F114" s="175" t="str">
        <f t="shared" si="55"/>
        <v/>
      </c>
      <c r="G114" s="174" t="str">
        <f t="shared" si="56"/>
        <v/>
      </c>
      <c r="H114" s="196" t="str">
        <f t="shared" si="57"/>
        <v/>
      </c>
      <c r="I114" s="186" t="str">
        <f t="shared" si="58"/>
        <v/>
      </c>
      <c r="J114" s="187" t="str">
        <f t="shared" si="59"/>
        <v/>
      </c>
      <c r="K114" s="188" t="str">
        <f t="shared" si="60"/>
        <v/>
      </c>
      <c r="L114" s="187" t="str">
        <f t="shared" si="61"/>
        <v/>
      </c>
      <c r="M114" s="200" t="str">
        <f t="shared" si="62"/>
        <v/>
      </c>
      <c r="N114" s="28" t="str">
        <f t="shared" si="63"/>
        <v/>
      </c>
      <c r="O114" s="143" t="str">
        <f t="shared" si="64"/>
        <v/>
      </c>
      <c r="P114" s="141" t="str">
        <f t="shared" si="65"/>
        <v/>
      </c>
      <c r="Q114" s="137" t="str">
        <f t="shared" si="66"/>
        <v/>
      </c>
      <c r="R114" s="139" t="str">
        <f t="shared" si="67"/>
        <v/>
      </c>
      <c r="S114" s="29" t="str">
        <f t="shared" si="68"/>
        <v/>
      </c>
      <c r="T114" s="32"/>
      <c r="U114" s="126" t="str">
        <f t="shared" si="69"/>
        <v/>
      </c>
      <c r="V114" s="30"/>
      <c r="W114" s="33"/>
      <c r="X114" s="30"/>
      <c r="Y114" s="33"/>
      <c r="Z114" s="33"/>
      <c r="AA114" s="33"/>
      <c r="AB114" s="33"/>
      <c r="AC114" s="33"/>
      <c r="AD114" s="31"/>
      <c r="AE114" s="30"/>
      <c r="AF114" s="33"/>
      <c r="AG114" s="33"/>
      <c r="AH114" s="33"/>
      <c r="AI114" s="33"/>
      <c r="AJ114" s="33"/>
      <c r="AK114" s="31"/>
      <c r="AL114" s="30"/>
      <c r="AM114" s="33"/>
      <c r="AN114" s="33"/>
      <c r="AO114" s="33"/>
      <c r="AP114" s="33"/>
      <c r="AQ114" s="33"/>
      <c r="AR114" s="31"/>
      <c r="AS114" s="30"/>
      <c r="AT114" s="33"/>
      <c r="AU114" s="33"/>
      <c r="AV114" s="33"/>
      <c r="AW114" s="33"/>
      <c r="AX114" s="33"/>
      <c r="AY114" s="31"/>
      <c r="AZ114" s="49"/>
    </row>
    <row r="115" spans="1:52" ht="13.5" customHeight="1">
      <c r="A115" s="29"/>
      <c r="B115" s="49"/>
      <c r="C115" s="51"/>
      <c r="D115" s="197" t="str">
        <f t="shared" si="53"/>
        <v/>
      </c>
      <c r="E115" s="174" t="str">
        <f t="shared" si="54"/>
        <v/>
      </c>
      <c r="F115" s="175" t="str">
        <f t="shared" si="55"/>
        <v/>
      </c>
      <c r="G115" s="174" t="str">
        <f t="shared" si="56"/>
        <v/>
      </c>
      <c r="H115" s="196" t="str">
        <f t="shared" si="57"/>
        <v/>
      </c>
      <c r="I115" s="186" t="str">
        <f t="shared" si="58"/>
        <v/>
      </c>
      <c r="J115" s="187" t="str">
        <f t="shared" si="59"/>
        <v/>
      </c>
      <c r="K115" s="188" t="str">
        <f t="shared" si="60"/>
        <v/>
      </c>
      <c r="L115" s="187" t="str">
        <f t="shared" si="61"/>
        <v/>
      </c>
      <c r="M115" s="200" t="str">
        <f t="shared" si="62"/>
        <v/>
      </c>
      <c r="N115" s="28" t="str">
        <f t="shared" si="63"/>
        <v/>
      </c>
      <c r="O115" s="143" t="str">
        <f t="shared" si="64"/>
        <v/>
      </c>
      <c r="P115" s="141" t="str">
        <f t="shared" si="65"/>
        <v/>
      </c>
      <c r="Q115" s="137" t="str">
        <f t="shared" si="66"/>
        <v/>
      </c>
      <c r="R115" s="139" t="str">
        <f t="shared" si="67"/>
        <v/>
      </c>
      <c r="S115" s="29" t="str">
        <f t="shared" si="68"/>
        <v/>
      </c>
      <c r="T115" s="32"/>
      <c r="U115" s="126" t="str">
        <f t="shared" si="69"/>
        <v/>
      </c>
      <c r="V115" s="30"/>
      <c r="W115" s="33"/>
      <c r="X115" s="30"/>
      <c r="Y115" s="33"/>
      <c r="Z115" s="33"/>
      <c r="AA115" s="33"/>
      <c r="AB115" s="33"/>
      <c r="AC115" s="33"/>
      <c r="AD115" s="31"/>
      <c r="AE115" s="30"/>
      <c r="AF115" s="33"/>
      <c r="AG115" s="33"/>
      <c r="AH115" s="33"/>
      <c r="AI115" s="33"/>
      <c r="AJ115" s="33"/>
      <c r="AK115" s="31"/>
      <c r="AL115" s="30"/>
      <c r="AM115" s="33"/>
      <c r="AN115" s="33"/>
      <c r="AO115" s="33"/>
      <c r="AP115" s="33"/>
      <c r="AQ115" s="33"/>
      <c r="AR115" s="31"/>
      <c r="AS115" s="30"/>
      <c r="AT115" s="33"/>
      <c r="AU115" s="33"/>
      <c r="AV115" s="33"/>
      <c r="AW115" s="33"/>
      <c r="AX115" s="33"/>
      <c r="AY115" s="31"/>
      <c r="AZ115" s="49"/>
    </row>
    <row r="116" spans="1:52" ht="13.5" customHeight="1">
      <c r="A116" s="29"/>
      <c r="B116" s="49"/>
      <c r="C116" s="51"/>
      <c r="D116" s="197" t="str">
        <f t="shared" si="53"/>
        <v/>
      </c>
      <c r="E116" s="174" t="str">
        <f t="shared" si="54"/>
        <v/>
      </c>
      <c r="F116" s="175" t="str">
        <f t="shared" si="55"/>
        <v/>
      </c>
      <c r="G116" s="174" t="str">
        <f t="shared" si="56"/>
        <v/>
      </c>
      <c r="H116" s="196" t="str">
        <f t="shared" si="57"/>
        <v/>
      </c>
      <c r="I116" s="186" t="str">
        <f t="shared" si="58"/>
        <v/>
      </c>
      <c r="J116" s="187" t="str">
        <f t="shared" si="59"/>
        <v/>
      </c>
      <c r="K116" s="188" t="str">
        <f t="shared" si="60"/>
        <v/>
      </c>
      <c r="L116" s="187" t="str">
        <f t="shared" si="61"/>
        <v/>
      </c>
      <c r="M116" s="200" t="str">
        <f t="shared" si="62"/>
        <v/>
      </c>
      <c r="N116" s="28" t="str">
        <f t="shared" si="63"/>
        <v/>
      </c>
      <c r="O116" s="143" t="str">
        <f t="shared" si="64"/>
        <v/>
      </c>
      <c r="P116" s="141" t="str">
        <f t="shared" si="65"/>
        <v/>
      </c>
      <c r="Q116" s="137" t="str">
        <f t="shared" si="66"/>
        <v/>
      </c>
      <c r="R116" s="139" t="str">
        <f t="shared" si="67"/>
        <v/>
      </c>
      <c r="S116" s="29" t="str">
        <f t="shared" si="68"/>
        <v/>
      </c>
      <c r="T116" s="32"/>
      <c r="U116" s="126" t="str">
        <f t="shared" si="69"/>
        <v/>
      </c>
      <c r="V116" s="30"/>
      <c r="W116" s="33"/>
      <c r="X116" s="30"/>
      <c r="Y116" s="33"/>
      <c r="Z116" s="33"/>
      <c r="AA116" s="33"/>
      <c r="AB116" s="33"/>
      <c r="AC116" s="33"/>
      <c r="AD116" s="31"/>
      <c r="AE116" s="30"/>
      <c r="AF116" s="33"/>
      <c r="AG116" s="33"/>
      <c r="AH116" s="33"/>
      <c r="AI116" s="33"/>
      <c r="AJ116" s="33"/>
      <c r="AK116" s="31"/>
      <c r="AL116" s="30"/>
      <c r="AM116" s="33"/>
      <c r="AN116" s="33"/>
      <c r="AO116" s="33"/>
      <c r="AP116" s="33"/>
      <c r="AQ116" s="33"/>
      <c r="AR116" s="31"/>
      <c r="AS116" s="30"/>
      <c r="AT116" s="33"/>
      <c r="AU116" s="33"/>
      <c r="AV116" s="33"/>
      <c r="AW116" s="33"/>
      <c r="AX116" s="33"/>
      <c r="AY116" s="31"/>
      <c r="AZ116" s="49"/>
    </row>
    <row r="117" spans="1:52" ht="13.5" customHeight="1">
      <c r="A117" s="29"/>
      <c r="B117" s="49"/>
      <c r="C117" s="51"/>
      <c r="D117" s="197" t="str">
        <f t="shared" si="53"/>
        <v/>
      </c>
      <c r="E117" s="174" t="str">
        <f t="shared" si="54"/>
        <v/>
      </c>
      <c r="F117" s="175" t="str">
        <f t="shared" si="55"/>
        <v/>
      </c>
      <c r="G117" s="174" t="str">
        <f t="shared" si="56"/>
        <v/>
      </c>
      <c r="H117" s="196" t="str">
        <f t="shared" si="57"/>
        <v/>
      </c>
      <c r="I117" s="186" t="str">
        <f t="shared" si="58"/>
        <v/>
      </c>
      <c r="J117" s="187" t="str">
        <f t="shared" si="59"/>
        <v/>
      </c>
      <c r="K117" s="188" t="str">
        <f t="shared" si="60"/>
        <v/>
      </c>
      <c r="L117" s="187" t="str">
        <f t="shared" si="61"/>
        <v/>
      </c>
      <c r="M117" s="200" t="str">
        <f t="shared" si="62"/>
        <v/>
      </c>
      <c r="N117" s="28" t="str">
        <f t="shared" si="63"/>
        <v/>
      </c>
      <c r="O117" s="143" t="str">
        <f t="shared" si="64"/>
        <v/>
      </c>
      <c r="P117" s="141" t="str">
        <f t="shared" si="65"/>
        <v/>
      </c>
      <c r="Q117" s="137" t="str">
        <f t="shared" si="66"/>
        <v/>
      </c>
      <c r="R117" s="139" t="str">
        <f t="shared" si="67"/>
        <v/>
      </c>
      <c r="S117" s="29" t="str">
        <f t="shared" si="68"/>
        <v/>
      </c>
      <c r="T117" s="32"/>
      <c r="U117" s="126" t="str">
        <f t="shared" si="69"/>
        <v/>
      </c>
      <c r="V117" s="30"/>
      <c r="W117" s="33"/>
      <c r="X117" s="30"/>
      <c r="Y117" s="33"/>
      <c r="Z117" s="33"/>
      <c r="AA117" s="33"/>
      <c r="AB117" s="33"/>
      <c r="AC117" s="33"/>
      <c r="AD117" s="31"/>
      <c r="AE117" s="30"/>
      <c r="AF117" s="33"/>
      <c r="AG117" s="33"/>
      <c r="AH117" s="33"/>
      <c r="AI117" s="33"/>
      <c r="AJ117" s="33"/>
      <c r="AK117" s="31"/>
      <c r="AL117" s="30"/>
      <c r="AM117" s="33"/>
      <c r="AN117" s="33"/>
      <c r="AO117" s="33"/>
      <c r="AP117" s="33"/>
      <c r="AQ117" s="33"/>
      <c r="AR117" s="31"/>
      <c r="AS117" s="30"/>
      <c r="AT117" s="33"/>
      <c r="AU117" s="33"/>
      <c r="AV117" s="33"/>
      <c r="AW117" s="33"/>
      <c r="AX117" s="33"/>
      <c r="AY117" s="31"/>
      <c r="AZ117" s="49"/>
    </row>
    <row r="118" spans="1:52" ht="13.5" customHeight="1">
      <c r="A118" s="29"/>
      <c r="B118" s="27"/>
      <c r="C118" s="51"/>
      <c r="D118" s="197" t="str">
        <f t="shared" si="53"/>
        <v/>
      </c>
      <c r="E118" s="174" t="str">
        <f t="shared" si="54"/>
        <v/>
      </c>
      <c r="F118" s="175" t="str">
        <f t="shared" si="55"/>
        <v/>
      </c>
      <c r="G118" s="174" t="str">
        <f t="shared" si="56"/>
        <v/>
      </c>
      <c r="H118" s="196" t="str">
        <f t="shared" si="57"/>
        <v/>
      </c>
      <c r="I118" s="186" t="str">
        <f t="shared" si="58"/>
        <v/>
      </c>
      <c r="J118" s="187" t="str">
        <f t="shared" si="59"/>
        <v/>
      </c>
      <c r="K118" s="188" t="str">
        <f t="shared" si="60"/>
        <v/>
      </c>
      <c r="L118" s="187" t="str">
        <f t="shared" si="61"/>
        <v/>
      </c>
      <c r="M118" s="200" t="str">
        <f t="shared" si="62"/>
        <v/>
      </c>
      <c r="N118" s="28" t="str">
        <f t="shared" si="63"/>
        <v/>
      </c>
      <c r="O118" s="143" t="str">
        <f t="shared" si="64"/>
        <v/>
      </c>
      <c r="P118" s="141" t="str">
        <f t="shared" si="65"/>
        <v/>
      </c>
      <c r="Q118" s="137" t="str">
        <f t="shared" si="66"/>
        <v/>
      </c>
      <c r="R118" s="139" t="str">
        <f t="shared" si="67"/>
        <v/>
      </c>
      <c r="S118" s="29" t="str">
        <f t="shared" si="68"/>
        <v/>
      </c>
      <c r="T118" s="32"/>
      <c r="U118" s="126" t="str">
        <f t="shared" si="69"/>
        <v/>
      </c>
      <c r="V118" s="30"/>
      <c r="W118" s="33"/>
      <c r="X118" s="30"/>
      <c r="Y118" s="33"/>
      <c r="Z118" s="33"/>
      <c r="AA118" s="33"/>
      <c r="AB118" s="33"/>
      <c r="AC118" s="33"/>
      <c r="AD118" s="31"/>
      <c r="AE118" s="30"/>
      <c r="AF118" s="33"/>
      <c r="AG118" s="33"/>
      <c r="AH118" s="33"/>
      <c r="AI118" s="33"/>
      <c r="AJ118" s="33"/>
      <c r="AK118" s="31"/>
      <c r="AL118" s="30"/>
      <c r="AM118" s="33"/>
      <c r="AN118" s="33"/>
      <c r="AO118" s="33"/>
      <c r="AP118" s="33"/>
      <c r="AQ118" s="33"/>
      <c r="AR118" s="31"/>
      <c r="AS118" s="30"/>
      <c r="AT118" s="33"/>
      <c r="AU118" s="33"/>
      <c r="AV118" s="33"/>
      <c r="AW118" s="33"/>
      <c r="AX118" s="33"/>
      <c r="AY118" s="31"/>
      <c r="AZ118" s="49"/>
    </row>
    <row r="119" spans="1:52" ht="13.5" customHeight="1">
      <c r="A119" s="29"/>
      <c r="B119" s="27"/>
      <c r="C119" s="51"/>
      <c r="D119" s="197" t="str">
        <f t="shared" si="53"/>
        <v/>
      </c>
      <c r="E119" s="174" t="str">
        <f t="shared" si="54"/>
        <v/>
      </c>
      <c r="F119" s="175" t="str">
        <f t="shared" si="55"/>
        <v/>
      </c>
      <c r="G119" s="174" t="str">
        <f t="shared" si="56"/>
        <v/>
      </c>
      <c r="H119" s="196" t="str">
        <f t="shared" si="57"/>
        <v/>
      </c>
      <c r="I119" s="186" t="str">
        <f t="shared" si="58"/>
        <v/>
      </c>
      <c r="J119" s="187" t="str">
        <f t="shared" si="59"/>
        <v/>
      </c>
      <c r="K119" s="188" t="str">
        <f t="shared" si="60"/>
        <v/>
      </c>
      <c r="L119" s="187" t="str">
        <f t="shared" si="61"/>
        <v/>
      </c>
      <c r="M119" s="200" t="str">
        <f t="shared" si="62"/>
        <v/>
      </c>
      <c r="N119" s="28" t="str">
        <f t="shared" si="63"/>
        <v/>
      </c>
      <c r="O119" s="143" t="str">
        <f t="shared" si="64"/>
        <v/>
      </c>
      <c r="P119" s="141" t="str">
        <f t="shared" si="65"/>
        <v/>
      </c>
      <c r="Q119" s="137" t="str">
        <f t="shared" si="66"/>
        <v/>
      </c>
      <c r="R119" s="139" t="str">
        <f t="shared" si="67"/>
        <v/>
      </c>
      <c r="S119" s="29" t="str">
        <f t="shared" si="68"/>
        <v/>
      </c>
      <c r="T119" s="32"/>
      <c r="U119" s="126" t="str">
        <f t="shared" si="69"/>
        <v/>
      </c>
      <c r="V119" s="30"/>
      <c r="W119" s="33"/>
      <c r="X119" s="30"/>
      <c r="Y119" s="33"/>
      <c r="Z119" s="33"/>
      <c r="AA119" s="33"/>
      <c r="AB119" s="33"/>
      <c r="AC119" s="33"/>
      <c r="AD119" s="31"/>
      <c r="AE119" s="30"/>
      <c r="AF119" s="33"/>
      <c r="AG119" s="33"/>
      <c r="AH119" s="33"/>
      <c r="AI119" s="33"/>
      <c r="AJ119" s="33"/>
      <c r="AK119" s="31"/>
      <c r="AL119" s="30"/>
      <c r="AM119" s="33"/>
      <c r="AN119" s="33"/>
      <c r="AO119" s="33"/>
      <c r="AP119" s="33"/>
      <c r="AQ119" s="33"/>
      <c r="AR119" s="31"/>
      <c r="AS119" s="30"/>
      <c r="AT119" s="33"/>
      <c r="AU119" s="33"/>
      <c r="AV119" s="33"/>
      <c r="AW119" s="33"/>
      <c r="AX119" s="33"/>
      <c r="AY119" s="31"/>
      <c r="AZ119" s="49"/>
    </row>
    <row r="120" spans="1:52" ht="13.5" customHeight="1">
      <c r="A120" s="29"/>
      <c r="B120" s="27"/>
      <c r="C120" s="51"/>
      <c r="D120" s="197" t="str">
        <f t="shared" si="53"/>
        <v/>
      </c>
      <c r="E120" s="174" t="str">
        <f t="shared" si="54"/>
        <v/>
      </c>
      <c r="F120" s="175" t="str">
        <f t="shared" si="55"/>
        <v/>
      </c>
      <c r="G120" s="174" t="str">
        <f t="shared" si="56"/>
        <v/>
      </c>
      <c r="H120" s="196" t="str">
        <f t="shared" si="57"/>
        <v/>
      </c>
      <c r="I120" s="186" t="str">
        <f t="shared" si="58"/>
        <v/>
      </c>
      <c r="J120" s="187" t="str">
        <f t="shared" si="59"/>
        <v/>
      </c>
      <c r="K120" s="188" t="str">
        <f t="shared" si="60"/>
        <v/>
      </c>
      <c r="L120" s="187" t="str">
        <f t="shared" si="61"/>
        <v/>
      </c>
      <c r="M120" s="200" t="str">
        <f t="shared" si="62"/>
        <v/>
      </c>
      <c r="N120" s="28" t="str">
        <f t="shared" si="63"/>
        <v/>
      </c>
      <c r="O120" s="143" t="str">
        <f t="shared" si="64"/>
        <v/>
      </c>
      <c r="P120" s="141" t="str">
        <f t="shared" si="65"/>
        <v/>
      </c>
      <c r="Q120" s="137" t="str">
        <f t="shared" si="66"/>
        <v/>
      </c>
      <c r="R120" s="139" t="str">
        <f t="shared" si="67"/>
        <v/>
      </c>
      <c r="S120" s="29" t="str">
        <f t="shared" si="68"/>
        <v/>
      </c>
      <c r="T120" s="32"/>
      <c r="U120" s="126" t="str">
        <f t="shared" si="69"/>
        <v/>
      </c>
      <c r="V120" s="30"/>
      <c r="W120" s="33"/>
      <c r="X120" s="30"/>
      <c r="Y120" s="33"/>
      <c r="Z120" s="33"/>
      <c r="AA120" s="33"/>
      <c r="AB120" s="33"/>
      <c r="AC120" s="33"/>
      <c r="AD120" s="31"/>
      <c r="AE120" s="30"/>
      <c r="AF120" s="33"/>
      <c r="AG120" s="33"/>
      <c r="AH120" s="33"/>
      <c r="AI120" s="33"/>
      <c r="AJ120" s="33"/>
      <c r="AK120" s="31"/>
      <c r="AL120" s="30"/>
      <c r="AM120" s="33"/>
      <c r="AN120" s="33"/>
      <c r="AO120" s="33"/>
      <c r="AP120" s="33"/>
      <c r="AQ120" s="33"/>
      <c r="AR120" s="31"/>
      <c r="AS120" s="30"/>
      <c r="AT120" s="33"/>
      <c r="AU120" s="33"/>
      <c r="AV120" s="33"/>
      <c r="AW120" s="33"/>
      <c r="AX120" s="33"/>
      <c r="AY120" s="31"/>
      <c r="AZ120" s="49"/>
    </row>
    <row r="121" spans="1:52" ht="13.5" customHeight="1">
      <c r="A121" s="29"/>
      <c r="B121" s="27"/>
      <c r="C121" s="51"/>
      <c r="D121" s="197" t="str">
        <f t="shared" si="53"/>
        <v/>
      </c>
      <c r="E121" s="174" t="str">
        <f t="shared" si="54"/>
        <v/>
      </c>
      <c r="F121" s="175" t="str">
        <f t="shared" si="55"/>
        <v/>
      </c>
      <c r="G121" s="174" t="str">
        <f t="shared" si="56"/>
        <v/>
      </c>
      <c r="H121" s="196" t="str">
        <f t="shared" si="57"/>
        <v/>
      </c>
      <c r="I121" s="186" t="str">
        <f t="shared" si="58"/>
        <v/>
      </c>
      <c r="J121" s="187" t="str">
        <f t="shared" si="59"/>
        <v/>
      </c>
      <c r="K121" s="188" t="str">
        <f t="shared" si="60"/>
        <v/>
      </c>
      <c r="L121" s="187" t="str">
        <f t="shared" si="61"/>
        <v/>
      </c>
      <c r="M121" s="200" t="str">
        <f t="shared" si="62"/>
        <v/>
      </c>
      <c r="N121" s="28" t="str">
        <f t="shared" si="63"/>
        <v/>
      </c>
      <c r="O121" s="143" t="str">
        <f t="shared" si="64"/>
        <v/>
      </c>
      <c r="P121" s="141" t="str">
        <f t="shared" si="65"/>
        <v/>
      </c>
      <c r="Q121" s="137" t="str">
        <f t="shared" si="66"/>
        <v/>
      </c>
      <c r="R121" s="139" t="str">
        <f t="shared" si="67"/>
        <v/>
      </c>
      <c r="S121" s="29" t="str">
        <f t="shared" si="68"/>
        <v/>
      </c>
      <c r="T121" s="32"/>
      <c r="U121" s="126" t="str">
        <f t="shared" si="69"/>
        <v/>
      </c>
      <c r="V121" s="30"/>
      <c r="W121" s="33"/>
      <c r="X121" s="30"/>
      <c r="Y121" s="33"/>
      <c r="Z121" s="33"/>
      <c r="AA121" s="33"/>
      <c r="AB121" s="33"/>
      <c r="AC121" s="33"/>
      <c r="AD121" s="31"/>
      <c r="AE121" s="30"/>
      <c r="AF121" s="33"/>
      <c r="AG121" s="33"/>
      <c r="AH121" s="33"/>
      <c r="AI121" s="33"/>
      <c r="AJ121" s="33"/>
      <c r="AK121" s="31"/>
      <c r="AL121" s="30"/>
      <c r="AM121" s="33"/>
      <c r="AN121" s="33"/>
      <c r="AO121" s="33"/>
      <c r="AP121" s="33"/>
      <c r="AQ121" s="33"/>
      <c r="AR121" s="31"/>
      <c r="AS121" s="30"/>
      <c r="AT121" s="33"/>
      <c r="AU121" s="33"/>
      <c r="AV121" s="33"/>
      <c r="AW121" s="33"/>
      <c r="AX121" s="33"/>
      <c r="AY121" s="31"/>
      <c r="AZ121" s="49"/>
    </row>
    <row r="122" spans="1:52" ht="13.5" customHeight="1">
      <c r="A122" s="29"/>
      <c r="B122" s="27"/>
      <c r="C122" s="51"/>
      <c r="D122" s="197" t="str">
        <f t="shared" si="53"/>
        <v/>
      </c>
      <c r="E122" s="174" t="str">
        <f t="shared" si="54"/>
        <v/>
      </c>
      <c r="F122" s="175" t="str">
        <f t="shared" si="55"/>
        <v/>
      </c>
      <c r="G122" s="174" t="str">
        <f t="shared" si="56"/>
        <v/>
      </c>
      <c r="H122" s="196" t="str">
        <f t="shared" si="57"/>
        <v/>
      </c>
      <c r="I122" s="186" t="str">
        <f t="shared" si="58"/>
        <v/>
      </c>
      <c r="J122" s="187" t="str">
        <f t="shared" si="59"/>
        <v/>
      </c>
      <c r="K122" s="188" t="str">
        <f t="shared" si="60"/>
        <v/>
      </c>
      <c r="L122" s="187" t="str">
        <f t="shared" si="61"/>
        <v/>
      </c>
      <c r="M122" s="200" t="str">
        <f t="shared" si="62"/>
        <v/>
      </c>
      <c r="N122" s="28" t="str">
        <f t="shared" si="63"/>
        <v/>
      </c>
      <c r="O122" s="143" t="str">
        <f t="shared" si="64"/>
        <v/>
      </c>
      <c r="P122" s="141" t="str">
        <f t="shared" si="65"/>
        <v/>
      </c>
      <c r="Q122" s="137" t="str">
        <f t="shared" si="66"/>
        <v/>
      </c>
      <c r="R122" s="139" t="str">
        <f t="shared" si="67"/>
        <v/>
      </c>
      <c r="S122" s="29" t="str">
        <f t="shared" si="68"/>
        <v/>
      </c>
      <c r="T122" s="32"/>
      <c r="U122" s="126" t="str">
        <f t="shared" si="69"/>
        <v/>
      </c>
      <c r="V122" s="30"/>
      <c r="W122" s="33"/>
      <c r="X122" s="30"/>
      <c r="Y122" s="33"/>
      <c r="Z122" s="33"/>
      <c r="AA122" s="33"/>
      <c r="AB122" s="33"/>
      <c r="AC122" s="33"/>
      <c r="AD122" s="31"/>
      <c r="AE122" s="30"/>
      <c r="AF122" s="33"/>
      <c r="AG122" s="33"/>
      <c r="AH122" s="33"/>
      <c r="AI122" s="33"/>
      <c r="AJ122" s="33"/>
      <c r="AK122" s="31"/>
      <c r="AL122" s="30"/>
      <c r="AM122" s="33"/>
      <c r="AN122" s="33"/>
      <c r="AO122" s="33"/>
      <c r="AP122" s="33"/>
      <c r="AQ122" s="33"/>
      <c r="AR122" s="31"/>
      <c r="AS122" s="30"/>
      <c r="AT122" s="33"/>
      <c r="AU122" s="33"/>
      <c r="AV122" s="33"/>
      <c r="AW122" s="33"/>
      <c r="AX122" s="33"/>
      <c r="AY122" s="31"/>
      <c r="AZ122" s="49"/>
    </row>
    <row r="123" spans="1:52" ht="13.5" customHeight="1">
      <c r="A123" s="29"/>
      <c r="B123" s="27"/>
      <c r="C123" s="51"/>
      <c r="D123" s="197" t="str">
        <f t="shared" si="53"/>
        <v/>
      </c>
      <c r="E123" s="174" t="str">
        <f t="shared" si="54"/>
        <v/>
      </c>
      <c r="F123" s="175" t="str">
        <f t="shared" si="55"/>
        <v/>
      </c>
      <c r="G123" s="174" t="str">
        <f t="shared" si="56"/>
        <v/>
      </c>
      <c r="H123" s="196" t="str">
        <f t="shared" si="57"/>
        <v/>
      </c>
      <c r="I123" s="186" t="str">
        <f t="shared" si="58"/>
        <v/>
      </c>
      <c r="J123" s="187" t="str">
        <f t="shared" si="59"/>
        <v/>
      </c>
      <c r="K123" s="188" t="str">
        <f t="shared" si="60"/>
        <v/>
      </c>
      <c r="L123" s="187" t="str">
        <f t="shared" si="61"/>
        <v/>
      </c>
      <c r="M123" s="200" t="str">
        <f t="shared" si="62"/>
        <v/>
      </c>
      <c r="N123" s="28" t="str">
        <f t="shared" si="63"/>
        <v/>
      </c>
      <c r="O123" s="143" t="str">
        <f t="shared" si="64"/>
        <v/>
      </c>
      <c r="P123" s="141" t="str">
        <f t="shared" si="65"/>
        <v/>
      </c>
      <c r="Q123" s="137" t="str">
        <f t="shared" si="66"/>
        <v/>
      </c>
      <c r="R123" s="139" t="str">
        <f t="shared" si="67"/>
        <v/>
      </c>
      <c r="S123" s="29" t="str">
        <f t="shared" si="68"/>
        <v/>
      </c>
      <c r="T123" s="32"/>
      <c r="U123" s="126" t="str">
        <f t="shared" si="69"/>
        <v/>
      </c>
      <c r="V123" s="30"/>
      <c r="W123" s="33"/>
      <c r="X123" s="30"/>
      <c r="Y123" s="33"/>
      <c r="Z123" s="33"/>
      <c r="AA123" s="33"/>
      <c r="AB123" s="33"/>
      <c r="AC123" s="33"/>
      <c r="AD123" s="31"/>
      <c r="AE123" s="30"/>
      <c r="AF123" s="33"/>
      <c r="AG123" s="33"/>
      <c r="AH123" s="33"/>
      <c r="AI123" s="33"/>
      <c r="AJ123" s="33"/>
      <c r="AK123" s="31"/>
      <c r="AL123" s="30"/>
      <c r="AM123" s="33"/>
      <c r="AN123" s="33"/>
      <c r="AO123" s="33"/>
      <c r="AP123" s="33"/>
      <c r="AQ123" s="33"/>
      <c r="AR123" s="31"/>
      <c r="AS123" s="30"/>
      <c r="AT123" s="33"/>
      <c r="AU123" s="33"/>
      <c r="AV123" s="33"/>
      <c r="AW123" s="33"/>
      <c r="AX123" s="33"/>
      <c r="AY123" s="31"/>
      <c r="AZ123" s="49"/>
    </row>
    <row r="124" spans="1:52" ht="13.5" customHeight="1">
      <c r="A124" s="29"/>
      <c r="B124" s="27"/>
      <c r="C124" s="51"/>
      <c r="D124" s="197" t="str">
        <f t="shared" si="53"/>
        <v/>
      </c>
      <c r="E124" s="174" t="str">
        <f t="shared" si="54"/>
        <v/>
      </c>
      <c r="F124" s="175" t="str">
        <f t="shared" si="55"/>
        <v/>
      </c>
      <c r="G124" s="174" t="str">
        <f t="shared" si="56"/>
        <v/>
      </c>
      <c r="H124" s="196" t="str">
        <f t="shared" si="57"/>
        <v/>
      </c>
      <c r="I124" s="186" t="str">
        <f t="shared" si="58"/>
        <v/>
      </c>
      <c r="J124" s="187" t="str">
        <f t="shared" si="59"/>
        <v/>
      </c>
      <c r="K124" s="188" t="str">
        <f t="shared" si="60"/>
        <v/>
      </c>
      <c r="L124" s="187" t="str">
        <f t="shared" si="61"/>
        <v/>
      </c>
      <c r="M124" s="200" t="str">
        <f t="shared" si="62"/>
        <v/>
      </c>
      <c r="N124" s="28" t="str">
        <f t="shared" si="63"/>
        <v/>
      </c>
      <c r="O124" s="143" t="str">
        <f t="shared" si="64"/>
        <v/>
      </c>
      <c r="P124" s="141" t="str">
        <f t="shared" si="65"/>
        <v/>
      </c>
      <c r="Q124" s="137" t="str">
        <f t="shared" si="66"/>
        <v/>
      </c>
      <c r="R124" s="139" t="str">
        <f t="shared" si="67"/>
        <v/>
      </c>
      <c r="S124" s="29" t="str">
        <f t="shared" si="68"/>
        <v/>
      </c>
      <c r="T124" s="32"/>
      <c r="U124" s="126" t="str">
        <f t="shared" si="69"/>
        <v/>
      </c>
      <c r="V124" s="30"/>
      <c r="W124" s="33"/>
      <c r="X124" s="30"/>
      <c r="Y124" s="33"/>
      <c r="Z124" s="33"/>
      <c r="AA124" s="33"/>
      <c r="AB124" s="33"/>
      <c r="AC124" s="33"/>
      <c r="AD124" s="31"/>
      <c r="AE124" s="30"/>
      <c r="AF124" s="33"/>
      <c r="AG124" s="33"/>
      <c r="AH124" s="33"/>
      <c r="AI124" s="33"/>
      <c r="AJ124" s="33"/>
      <c r="AK124" s="31"/>
      <c r="AL124" s="30"/>
      <c r="AM124" s="33"/>
      <c r="AN124" s="33"/>
      <c r="AO124" s="33"/>
      <c r="AP124" s="33"/>
      <c r="AQ124" s="33"/>
      <c r="AR124" s="31"/>
      <c r="AS124" s="30"/>
      <c r="AT124" s="33"/>
      <c r="AU124" s="33"/>
      <c r="AV124" s="33"/>
      <c r="AW124" s="33"/>
      <c r="AX124" s="33"/>
      <c r="AY124" s="31"/>
      <c r="AZ124" s="49"/>
    </row>
    <row r="125" spans="1:52" ht="13.5" customHeight="1">
      <c r="A125" s="29"/>
      <c r="B125" s="27"/>
      <c r="C125" s="51"/>
      <c r="D125" s="197" t="str">
        <f t="shared" si="53"/>
        <v/>
      </c>
      <c r="E125" s="174" t="str">
        <f t="shared" si="54"/>
        <v/>
      </c>
      <c r="F125" s="175" t="str">
        <f t="shared" si="55"/>
        <v/>
      </c>
      <c r="G125" s="174" t="str">
        <f t="shared" si="56"/>
        <v/>
      </c>
      <c r="H125" s="196" t="str">
        <f t="shared" si="57"/>
        <v/>
      </c>
      <c r="I125" s="186" t="str">
        <f t="shared" si="58"/>
        <v/>
      </c>
      <c r="J125" s="187" t="str">
        <f t="shared" si="59"/>
        <v/>
      </c>
      <c r="K125" s="188" t="str">
        <f t="shared" si="60"/>
        <v/>
      </c>
      <c r="L125" s="187" t="str">
        <f t="shared" si="61"/>
        <v/>
      </c>
      <c r="M125" s="200" t="str">
        <f t="shared" si="62"/>
        <v/>
      </c>
      <c r="N125" s="28" t="str">
        <f t="shared" si="63"/>
        <v/>
      </c>
      <c r="O125" s="143" t="str">
        <f t="shared" si="64"/>
        <v/>
      </c>
      <c r="P125" s="141" t="str">
        <f t="shared" si="65"/>
        <v/>
      </c>
      <c r="Q125" s="137" t="str">
        <f t="shared" si="66"/>
        <v/>
      </c>
      <c r="R125" s="139" t="str">
        <f t="shared" si="67"/>
        <v/>
      </c>
      <c r="S125" s="29" t="str">
        <f t="shared" si="68"/>
        <v/>
      </c>
      <c r="T125" s="32"/>
      <c r="U125" s="126" t="str">
        <f t="shared" si="69"/>
        <v/>
      </c>
      <c r="V125" s="30"/>
      <c r="W125" s="33"/>
      <c r="X125" s="30"/>
      <c r="Y125" s="33"/>
      <c r="Z125" s="33"/>
      <c r="AA125" s="33"/>
      <c r="AB125" s="33"/>
      <c r="AC125" s="33"/>
      <c r="AD125" s="31"/>
      <c r="AE125" s="30"/>
      <c r="AF125" s="33"/>
      <c r="AG125" s="33"/>
      <c r="AH125" s="33"/>
      <c r="AI125" s="33"/>
      <c r="AJ125" s="33"/>
      <c r="AK125" s="31"/>
      <c r="AL125" s="30"/>
      <c r="AM125" s="33"/>
      <c r="AN125" s="33"/>
      <c r="AO125" s="33"/>
      <c r="AP125" s="33"/>
      <c r="AQ125" s="33"/>
      <c r="AR125" s="31"/>
      <c r="AS125" s="30"/>
      <c r="AT125" s="33"/>
      <c r="AU125" s="33"/>
      <c r="AV125" s="33"/>
      <c r="AW125" s="33"/>
      <c r="AX125" s="33"/>
      <c r="AY125" s="31"/>
      <c r="AZ125" s="49"/>
    </row>
    <row r="126" spans="1:52" ht="13.5" customHeight="1">
      <c r="A126" s="29"/>
      <c r="B126" s="27"/>
      <c r="C126" s="51"/>
      <c r="D126" s="197" t="str">
        <f t="shared" si="53"/>
        <v/>
      </c>
      <c r="E126" s="174" t="str">
        <f t="shared" si="54"/>
        <v/>
      </c>
      <c r="F126" s="175" t="str">
        <f t="shared" si="55"/>
        <v/>
      </c>
      <c r="G126" s="174" t="str">
        <f t="shared" si="56"/>
        <v/>
      </c>
      <c r="H126" s="196" t="str">
        <f t="shared" si="57"/>
        <v/>
      </c>
      <c r="I126" s="186" t="str">
        <f t="shared" si="58"/>
        <v/>
      </c>
      <c r="J126" s="187" t="str">
        <f t="shared" si="59"/>
        <v/>
      </c>
      <c r="K126" s="188" t="str">
        <f t="shared" si="60"/>
        <v/>
      </c>
      <c r="L126" s="187" t="str">
        <f t="shared" si="61"/>
        <v/>
      </c>
      <c r="M126" s="200" t="str">
        <f t="shared" si="62"/>
        <v/>
      </c>
      <c r="N126" s="28" t="str">
        <f t="shared" si="63"/>
        <v/>
      </c>
      <c r="O126" s="143" t="str">
        <f t="shared" si="64"/>
        <v/>
      </c>
      <c r="P126" s="141" t="str">
        <f t="shared" si="65"/>
        <v/>
      </c>
      <c r="Q126" s="137" t="str">
        <f t="shared" si="66"/>
        <v/>
      </c>
      <c r="R126" s="139" t="str">
        <f t="shared" si="67"/>
        <v/>
      </c>
      <c r="S126" s="29" t="str">
        <f t="shared" si="68"/>
        <v/>
      </c>
      <c r="T126" s="32"/>
      <c r="U126" s="126" t="str">
        <f t="shared" si="69"/>
        <v/>
      </c>
      <c r="V126" s="30"/>
      <c r="W126" s="33"/>
      <c r="X126" s="30"/>
      <c r="Y126" s="33"/>
      <c r="Z126" s="33"/>
      <c r="AA126" s="33"/>
      <c r="AB126" s="33"/>
      <c r="AC126" s="33"/>
      <c r="AD126" s="31"/>
      <c r="AE126" s="30"/>
      <c r="AF126" s="33"/>
      <c r="AG126" s="33"/>
      <c r="AH126" s="33"/>
      <c r="AI126" s="33"/>
      <c r="AJ126" s="33"/>
      <c r="AK126" s="31"/>
      <c r="AL126" s="30"/>
      <c r="AM126" s="33"/>
      <c r="AN126" s="33"/>
      <c r="AO126" s="33"/>
      <c r="AP126" s="33"/>
      <c r="AQ126" s="33"/>
      <c r="AR126" s="31"/>
      <c r="AS126" s="30"/>
      <c r="AT126" s="33"/>
      <c r="AU126" s="33"/>
      <c r="AV126" s="33"/>
      <c r="AW126" s="33"/>
      <c r="AX126" s="33"/>
      <c r="AY126" s="31"/>
      <c r="AZ126" s="49"/>
    </row>
    <row r="127" spans="1:52" ht="13.5" customHeight="1">
      <c r="A127" s="27"/>
      <c r="B127" s="27"/>
      <c r="C127" s="51"/>
      <c r="D127" s="197" t="str">
        <f t="shared" si="53"/>
        <v/>
      </c>
      <c r="E127" s="174" t="str">
        <f t="shared" si="54"/>
        <v/>
      </c>
      <c r="F127" s="175" t="str">
        <f t="shared" si="55"/>
        <v/>
      </c>
      <c r="G127" s="174" t="str">
        <f t="shared" si="56"/>
        <v/>
      </c>
      <c r="H127" s="196" t="str">
        <f t="shared" si="57"/>
        <v/>
      </c>
      <c r="I127" s="186" t="str">
        <f t="shared" si="58"/>
        <v/>
      </c>
      <c r="J127" s="187" t="str">
        <f t="shared" si="59"/>
        <v/>
      </c>
      <c r="K127" s="188" t="str">
        <f t="shared" si="60"/>
        <v/>
      </c>
      <c r="L127" s="187" t="str">
        <f t="shared" si="61"/>
        <v/>
      </c>
      <c r="M127" s="200" t="str">
        <f t="shared" si="62"/>
        <v/>
      </c>
      <c r="N127" s="28" t="str">
        <f t="shared" si="63"/>
        <v/>
      </c>
      <c r="O127" s="143" t="str">
        <f t="shared" si="64"/>
        <v/>
      </c>
      <c r="P127" s="141" t="str">
        <f t="shared" si="65"/>
        <v/>
      </c>
      <c r="Q127" s="137" t="str">
        <f t="shared" si="66"/>
        <v/>
      </c>
      <c r="R127" s="139" t="str">
        <f t="shared" si="67"/>
        <v/>
      </c>
      <c r="S127" s="29" t="str">
        <f t="shared" si="68"/>
        <v/>
      </c>
      <c r="T127" s="32"/>
      <c r="U127" s="126" t="str">
        <f t="shared" si="69"/>
        <v/>
      </c>
      <c r="V127" s="30"/>
      <c r="W127" s="33"/>
      <c r="X127" s="30"/>
      <c r="Y127" s="33"/>
      <c r="Z127" s="33"/>
      <c r="AA127" s="33"/>
      <c r="AB127" s="33"/>
      <c r="AC127" s="33"/>
      <c r="AD127" s="31"/>
      <c r="AE127" s="30"/>
      <c r="AF127" s="33"/>
      <c r="AG127" s="33"/>
      <c r="AH127" s="33"/>
      <c r="AI127" s="33"/>
      <c r="AJ127" s="33"/>
      <c r="AK127" s="31"/>
      <c r="AL127" s="30"/>
      <c r="AM127" s="33"/>
      <c r="AN127" s="33"/>
      <c r="AO127" s="33"/>
      <c r="AP127" s="33"/>
      <c r="AQ127" s="33"/>
      <c r="AR127" s="31"/>
      <c r="AS127" s="30"/>
      <c r="AT127" s="33"/>
      <c r="AU127" s="33"/>
      <c r="AV127" s="33"/>
      <c r="AW127" s="33"/>
      <c r="AX127" s="33"/>
      <c r="AY127" s="31"/>
      <c r="AZ127" s="49"/>
    </row>
    <row r="128" spans="1:52" ht="13.5" customHeight="1">
      <c r="A128" s="29"/>
      <c r="B128" s="27"/>
      <c r="C128" s="51"/>
      <c r="D128" s="197" t="str">
        <f t="shared" si="53"/>
        <v/>
      </c>
      <c r="E128" s="174" t="str">
        <f t="shared" si="54"/>
        <v/>
      </c>
      <c r="F128" s="175" t="str">
        <f t="shared" si="55"/>
        <v/>
      </c>
      <c r="G128" s="174" t="str">
        <f t="shared" si="56"/>
        <v/>
      </c>
      <c r="H128" s="196" t="str">
        <f t="shared" si="57"/>
        <v/>
      </c>
      <c r="I128" s="186" t="str">
        <f t="shared" si="58"/>
        <v/>
      </c>
      <c r="J128" s="187" t="str">
        <f t="shared" si="59"/>
        <v/>
      </c>
      <c r="K128" s="188" t="str">
        <f t="shared" si="60"/>
        <v/>
      </c>
      <c r="L128" s="187" t="str">
        <f t="shared" si="61"/>
        <v/>
      </c>
      <c r="M128" s="200" t="str">
        <f t="shared" si="62"/>
        <v/>
      </c>
      <c r="N128" s="28" t="str">
        <f t="shared" si="63"/>
        <v/>
      </c>
      <c r="O128" s="143" t="str">
        <f t="shared" si="64"/>
        <v/>
      </c>
      <c r="P128" s="141" t="str">
        <f t="shared" si="65"/>
        <v/>
      </c>
      <c r="Q128" s="137" t="str">
        <f t="shared" si="66"/>
        <v/>
      </c>
      <c r="R128" s="139" t="str">
        <f t="shared" si="67"/>
        <v/>
      </c>
      <c r="S128" s="29" t="str">
        <f t="shared" si="68"/>
        <v/>
      </c>
      <c r="T128" s="32"/>
      <c r="U128" s="126" t="str">
        <f t="shared" si="69"/>
        <v/>
      </c>
      <c r="V128" s="30"/>
      <c r="W128" s="33"/>
      <c r="X128" s="30"/>
      <c r="Y128" s="33"/>
      <c r="Z128" s="33"/>
      <c r="AA128" s="33"/>
      <c r="AB128" s="33"/>
      <c r="AC128" s="33"/>
      <c r="AD128" s="31"/>
      <c r="AE128" s="30"/>
      <c r="AF128" s="33"/>
      <c r="AG128" s="33"/>
      <c r="AH128" s="33"/>
      <c r="AI128" s="33"/>
      <c r="AJ128" s="33"/>
      <c r="AK128" s="31"/>
      <c r="AL128" s="30"/>
      <c r="AM128" s="33"/>
      <c r="AN128" s="33"/>
      <c r="AO128" s="33"/>
      <c r="AP128" s="33"/>
      <c r="AQ128" s="33"/>
      <c r="AR128" s="31"/>
      <c r="AS128" s="30"/>
      <c r="AT128" s="33"/>
      <c r="AU128" s="33"/>
      <c r="AV128" s="33"/>
      <c r="AW128" s="33"/>
      <c r="AX128" s="33"/>
      <c r="AY128" s="31"/>
      <c r="AZ128" s="49"/>
    </row>
    <row r="129" spans="1:52" ht="13.5" customHeight="1">
      <c r="A129" s="29"/>
      <c r="B129" s="27"/>
      <c r="C129" s="51"/>
      <c r="D129" s="197" t="str">
        <f t="shared" si="53"/>
        <v/>
      </c>
      <c r="E129" s="174" t="str">
        <f t="shared" si="54"/>
        <v/>
      </c>
      <c r="F129" s="175" t="str">
        <f t="shared" si="55"/>
        <v/>
      </c>
      <c r="G129" s="174" t="str">
        <f t="shared" si="56"/>
        <v/>
      </c>
      <c r="H129" s="196" t="str">
        <f t="shared" si="57"/>
        <v/>
      </c>
      <c r="I129" s="186" t="str">
        <f t="shared" si="58"/>
        <v/>
      </c>
      <c r="J129" s="187" t="str">
        <f t="shared" si="59"/>
        <v/>
      </c>
      <c r="K129" s="188" t="str">
        <f t="shared" si="60"/>
        <v/>
      </c>
      <c r="L129" s="187" t="str">
        <f t="shared" si="61"/>
        <v/>
      </c>
      <c r="M129" s="200" t="str">
        <f t="shared" si="62"/>
        <v/>
      </c>
      <c r="N129" s="28" t="str">
        <f t="shared" si="63"/>
        <v/>
      </c>
      <c r="O129" s="143" t="str">
        <f t="shared" si="64"/>
        <v/>
      </c>
      <c r="P129" s="141" t="str">
        <f t="shared" si="65"/>
        <v/>
      </c>
      <c r="Q129" s="137" t="str">
        <f t="shared" si="66"/>
        <v/>
      </c>
      <c r="R129" s="139" t="str">
        <f t="shared" si="67"/>
        <v/>
      </c>
      <c r="S129" s="29" t="str">
        <f t="shared" si="68"/>
        <v/>
      </c>
      <c r="T129" s="32"/>
      <c r="U129" s="126" t="str">
        <f t="shared" si="69"/>
        <v/>
      </c>
      <c r="V129" s="30"/>
      <c r="W129" s="33"/>
      <c r="X129" s="30"/>
      <c r="Y129" s="33"/>
      <c r="Z129" s="33"/>
      <c r="AA129" s="33"/>
      <c r="AB129" s="33"/>
      <c r="AC129" s="33"/>
      <c r="AD129" s="31"/>
      <c r="AE129" s="30"/>
      <c r="AF129" s="33"/>
      <c r="AG129" s="33"/>
      <c r="AH129" s="33"/>
      <c r="AI129" s="33"/>
      <c r="AJ129" s="33"/>
      <c r="AK129" s="31"/>
      <c r="AL129" s="30"/>
      <c r="AM129" s="33"/>
      <c r="AN129" s="33"/>
      <c r="AO129" s="33"/>
      <c r="AP129" s="33"/>
      <c r="AQ129" s="33"/>
      <c r="AR129" s="31"/>
      <c r="AS129" s="30"/>
      <c r="AT129" s="33"/>
      <c r="AU129" s="33"/>
      <c r="AV129" s="33"/>
      <c r="AW129" s="33"/>
      <c r="AX129" s="33"/>
      <c r="AY129" s="31"/>
      <c r="AZ129" s="49"/>
    </row>
    <row r="130" spans="1:52" ht="13.5" customHeight="1">
      <c r="A130" s="29"/>
      <c r="B130" s="27"/>
      <c r="C130" s="51"/>
      <c r="D130" s="197" t="str">
        <f t="shared" si="53"/>
        <v/>
      </c>
      <c r="E130" s="174" t="str">
        <f t="shared" si="54"/>
        <v/>
      </c>
      <c r="F130" s="175" t="str">
        <f t="shared" si="55"/>
        <v/>
      </c>
      <c r="G130" s="174" t="str">
        <f t="shared" si="56"/>
        <v/>
      </c>
      <c r="H130" s="196" t="str">
        <f t="shared" si="57"/>
        <v/>
      </c>
      <c r="I130" s="186" t="str">
        <f t="shared" si="58"/>
        <v/>
      </c>
      <c r="J130" s="187" t="str">
        <f t="shared" si="59"/>
        <v/>
      </c>
      <c r="K130" s="188" t="str">
        <f t="shared" si="60"/>
        <v/>
      </c>
      <c r="L130" s="187" t="str">
        <f t="shared" si="61"/>
        <v/>
      </c>
      <c r="M130" s="200" t="str">
        <f t="shared" si="62"/>
        <v/>
      </c>
      <c r="N130" s="28" t="str">
        <f t="shared" si="63"/>
        <v/>
      </c>
      <c r="O130" s="143" t="str">
        <f t="shared" si="64"/>
        <v/>
      </c>
      <c r="P130" s="141" t="str">
        <f t="shared" si="65"/>
        <v/>
      </c>
      <c r="Q130" s="137" t="str">
        <f t="shared" si="66"/>
        <v/>
      </c>
      <c r="R130" s="139" t="str">
        <f t="shared" si="67"/>
        <v/>
      </c>
      <c r="S130" s="29" t="str">
        <f t="shared" si="68"/>
        <v/>
      </c>
      <c r="T130" s="32"/>
      <c r="U130" s="126" t="str">
        <f t="shared" si="69"/>
        <v/>
      </c>
      <c r="V130" s="30"/>
      <c r="W130" s="33"/>
      <c r="X130" s="30"/>
      <c r="Y130" s="33"/>
      <c r="Z130" s="33"/>
      <c r="AA130" s="33"/>
      <c r="AB130" s="33"/>
      <c r="AC130" s="33"/>
      <c r="AD130" s="31"/>
      <c r="AE130" s="30"/>
      <c r="AF130" s="33"/>
      <c r="AG130" s="33"/>
      <c r="AH130" s="33"/>
      <c r="AI130" s="33"/>
      <c r="AJ130" s="33"/>
      <c r="AK130" s="31"/>
      <c r="AL130" s="30"/>
      <c r="AM130" s="33"/>
      <c r="AN130" s="33"/>
      <c r="AO130" s="33"/>
      <c r="AP130" s="33"/>
      <c r="AQ130" s="33"/>
      <c r="AR130" s="31"/>
      <c r="AS130" s="30"/>
      <c r="AT130" s="33"/>
      <c r="AU130" s="33"/>
      <c r="AV130" s="33"/>
      <c r="AW130" s="33"/>
      <c r="AX130" s="33"/>
      <c r="AY130" s="31"/>
      <c r="AZ130" s="49"/>
    </row>
    <row r="131" spans="1:52" ht="13.5" customHeight="1">
      <c r="A131" s="29"/>
      <c r="B131" s="27"/>
      <c r="C131" s="51"/>
      <c r="D131" s="197" t="str">
        <f t="shared" si="53"/>
        <v/>
      </c>
      <c r="E131" s="174" t="str">
        <f t="shared" si="54"/>
        <v/>
      </c>
      <c r="F131" s="175" t="str">
        <f t="shared" si="55"/>
        <v/>
      </c>
      <c r="G131" s="174" t="str">
        <f t="shared" si="56"/>
        <v/>
      </c>
      <c r="H131" s="196" t="str">
        <f t="shared" si="57"/>
        <v/>
      </c>
      <c r="I131" s="186" t="str">
        <f t="shared" si="58"/>
        <v/>
      </c>
      <c r="J131" s="187" t="str">
        <f t="shared" si="59"/>
        <v/>
      </c>
      <c r="K131" s="188" t="str">
        <f t="shared" si="60"/>
        <v/>
      </c>
      <c r="L131" s="187" t="str">
        <f t="shared" si="61"/>
        <v/>
      </c>
      <c r="M131" s="200" t="str">
        <f t="shared" si="62"/>
        <v/>
      </c>
      <c r="N131" s="28" t="str">
        <f t="shared" si="63"/>
        <v/>
      </c>
      <c r="O131" s="143" t="str">
        <f t="shared" si="64"/>
        <v/>
      </c>
      <c r="P131" s="141" t="str">
        <f t="shared" si="65"/>
        <v/>
      </c>
      <c r="Q131" s="137" t="str">
        <f t="shared" si="66"/>
        <v/>
      </c>
      <c r="R131" s="139" t="str">
        <f t="shared" si="67"/>
        <v/>
      </c>
      <c r="S131" s="29" t="str">
        <f t="shared" si="68"/>
        <v/>
      </c>
      <c r="T131" s="32"/>
      <c r="U131" s="126" t="str">
        <f t="shared" si="69"/>
        <v/>
      </c>
      <c r="V131" s="30"/>
      <c r="W131" s="33"/>
      <c r="X131" s="30"/>
      <c r="Y131" s="33"/>
      <c r="Z131" s="33"/>
      <c r="AA131" s="33"/>
      <c r="AB131" s="33"/>
      <c r="AC131" s="33"/>
      <c r="AD131" s="31"/>
      <c r="AE131" s="30"/>
      <c r="AF131" s="33"/>
      <c r="AG131" s="33"/>
      <c r="AH131" s="33"/>
      <c r="AI131" s="33"/>
      <c r="AJ131" s="33"/>
      <c r="AK131" s="31"/>
      <c r="AL131" s="30"/>
      <c r="AM131" s="33"/>
      <c r="AN131" s="33"/>
      <c r="AO131" s="33"/>
      <c r="AP131" s="33"/>
      <c r="AQ131" s="33"/>
      <c r="AR131" s="31"/>
      <c r="AS131" s="30"/>
      <c r="AT131" s="33"/>
      <c r="AU131" s="33"/>
      <c r="AV131" s="33"/>
      <c r="AW131" s="33"/>
      <c r="AX131" s="33"/>
      <c r="AY131" s="31"/>
      <c r="AZ131" s="49"/>
    </row>
    <row r="132" spans="1:52" ht="13.5" customHeight="1">
      <c r="A132" s="29"/>
      <c r="B132" s="27"/>
      <c r="C132" s="51"/>
      <c r="D132" s="197" t="str">
        <f t="shared" si="53"/>
        <v/>
      </c>
      <c r="E132" s="174" t="str">
        <f t="shared" si="54"/>
        <v/>
      </c>
      <c r="F132" s="175" t="str">
        <f t="shared" si="55"/>
        <v/>
      </c>
      <c r="G132" s="174" t="str">
        <f t="shared" si="56"/>
        <v/>
      </c>
      <c r="H132" s="196" t="str">
        <f t="shared" si="57"/>
        <v/>
      </c>
      <c r="I132" s="186" t="str">
        <f t="shared" si="58"/>
        <v/>
      </c>
      <c r="J132" s="187" t="str">
        <f t="shared" si="59"/>
        <v/>
      </c>
      <c r="K132" s="188" t="str">
        <f t="shared" si="60"/>
        <v/>
      </c>
      <c r="L132" s="187" t="str">
        <f t="shared" si="61"/>
        <v/>
      </c>
      <c r="M132" s="200" t="str">
        <f t="shared" si="62"/>
        <v/>
      </c>
      <c r="N132" s="28" t="str">
        <f t="shared" si="63"/>
        <v/>
      </c>
      <c r="O132" s="143" t="str">
        <f t="shared" si="64"/>
        <v/>
      </c>
      <c r="P132" s="141" t="str">
        <f t="shared" si="65"/>
        <v/>
      </c>
      <c r="Q132" s="137" t="str">
        <f t="shared" si="66"/>
        <v/>
      </c>
      <c r="R132" s="139" t="str">
        <f t="shared" si="67"/>
        <v/>
      </c>
      <c r="S132" s="29" t="str">
        <f t="shared" si="68"/>
        <v/>
      </c>
      <c r="T132" s="32"/>
      <c r="U132" s="126" t="str">
        <f t="shared" si="69"/>
        <v/>
      </c>
      <c r="V132" s="30"/>
      <c r="W132" s="33"/>
      <c r="X132" s="30"/>
      <c r="Y132" s="33"/>
      <c r="Z132" s="33"/>
      <c r="AA132" s="33"/>
      <c r="AB132" s="33"/>
      <c r="AC132" s="33"/>
      <c r="AD132" s="31"/>
      <c r="AE132" s="30"/>
      <c r="AF132" s="33"/>
      <c r="AG132" s="33"/>
      <c r="AH132" s="33"/>
      <c r="AI132" s="33"/>
      <c r="AJ132" s="33"/>
      <c r="AK132" s="31"/>
      <c r="AL132" s="30"/>
      <c r="AM132" s="33"/>
      <c r="AN132" s="33"/>
      <c r="AO132" s="33"/>
      <c r="AP132" s="33"/>
      <c r="AQ132" s="33"/>
      <c r="AR132" s="31"/>
      <c r="AS132" s="30"/>
      <c r="AT132" s="33"/>
      <c r="AU132" s="33"/>
      <c r="AV132" s="33"/>
      <c r="AW132" s="33"/>
      <c r="AX132" s="33"/>
      <c r="AY132" s="31"/>
      <c r="AZ132" s="49"/>
    </row>
    <row r="133" spans="1:52" ht="13.5" customHeight="1">
      <c r="A133" s="29"/>
      <c r="B133" s="27"/>
      <c r="C133" s="51"/>
      <c r="D133" s="197" t="str">
        <f t="shared" si="53"/>
        <v/>
      </c>
      <c r="E133" s="174" t="str">
        <f t="shared" si="54"/>
        <v/>
      </c>
      <c r="F133" s="175" t="str">
        <f t="shared" si="55"/>
        <v/>
      </c>
      <c r="G133" s="174" t="str">
        <f t="shared" si="56"/>
        <v/>
      </c>
      <c r="H133" s="196" t="str">
        <f t="shared" si="57"/>
        <v/>
      </c>
      <c r="I133" s="186" t="str">
        <f t="shared" si="58"/>
        <v/>
      </c>
      <c r="J133" s="187" t="str">
        <f t="shared" si="59"/>
        <v/>
      </c>
      <c r="K133" s="188" t="str">
        <f t="shared" si="60"/>
        <v/>
      </c>
      <c r="L133" s="187" t="str">
        <f t="shared" si="61"/>
        <v/>
      </c>
      <c r="M133" s="200" t="str">
        <f t="shared" si="62"/>
        <v/>
      </c>
      <c r="N133" s="28" t="str">
        <f t="shared" si="63"/>
        <v/>
      </c>
      <c r="O133" s="143" t="str">
        <f t="shared" si="64"/>
        <v/>
      </c>
      <c r="P133" s="141" t="str">
        <f t="shared" si="65"/>
        <v/>
      </c>
      <c r="Q133" s="137" t="str">
        <f t="shared" si="66"/>
        <v/>
      </c>
      <c r="R133" s="139" t="str">
        <f t="shared" si="67"/>
        <v/>
      </c>
      <c r="S133" s="29" t="str">
        <f t="shared" si="68"/>
        <v/>
      </c>
      <c r="T133" s="32"/>
      <c r="U133" s="126" t="str">
        <f t="shared" si="69"/>
        <v/>
      </c>
      <c r="V133" s="30"/>
      <c r="W133" s="33"/>
      <c r="X133" s="30"/>
      <c r="Y133" s="33"/>
      <c r="Z133" s="33"/>
      <c r="AA133" s="33"/>
      <c r="AB133" s="33"/>
      <c r="AC133" s="33"/>
      <c r="AD133" s="31"/>
      <c r="AE133" s="30"/>
      <c r="AF133" s="33"/>
      <c r="AG133" s="33"/>
      <c r="AH133" s="33"/>
      <c r="AI133" s="33"/>
      <c r="AJ133" s="33"/>
      <c r="AK133" s="31"/>
      <c r="AL133" s="30"/>
      <c r="AM133" s="33"/>
      <c r="AN133" s="33"/>
      <c r="AO133" s="33"/>
      <c r="AP133" s="33"/>
      <c r="AQ133" s="33"/>
      <c r="AR133" s="31"/>
      <c r="AS133" s="30"/>
      <c r="AT133" s="33"/>
      <c r="AU133" s="33"/>
      <c r="AV133" s="33"/>
      <c r="AW133" s="33"/>
      <c r="AX133" s="33"/>
      <c r="AY133" s="31"/>
      <c r="AZ133" s="49"/>
    </row>
    <row r="134" spans="1:52" ht="13.5" customHeight="1">
      <c r="A134" s="29"/>
      <c r="B134" s="27"/>
      <c r="C134" s="51"/>
      <c r="D134" s="197" t="str">
        <f t="shared" si="53"/>
        <v/>
      </c>
      <c r="E134" s="174" t="str">
        <f t="shared" si="54"/>
        <v/>
      </c>
      <c r="F134" s="175" t="str">
        <f t="shared" si="55"/>
        <v/>
      </c>
      <c r="G134" s="174" t="str">
        <f t="shared" si="56"/>
        <v/>
      </c>
      <c r="H134" s="196" t="str">
        <f t="shared" si="57"/>
        <v/>
      </c>
      <c r="I134" s="186" t="str">
        <f t="shared" si="58"/>
        <v/>
      </c>
      <c r="J134" s="187" t="str">
        <f t="shared" si="59"/>
        <v/>
      </c>
      <c r="K134" s="188" t="str">
        <f t="shared" si="60"/>
        <v/>
      </c>
      <c r="L134" s="187" t="str">
        <f t="shared" si="61"/>
        <v/>
      </c>
      <c r="M134" s="200" t="str">
        <f t="shared" si="62"/>
        <v/>
      </c>
      <c r="N134" s="28" t="str">
        <f t="shared" si="63"/>
        <v/>
      </c>
      <c r="O134" s="143" t="str">
        <f t="shared" si="64"/>
        <v/>
      </c>
      <c r="P134" s="141" t="str">
        <f t="shared" si="65"/>
        <v/>
      </c>
      <c r="Q134" s="137" t="str">
        <f t="shared" si="66"/>
        <v/>
      </c>
      <c r="R134" s="139" t="str">
        <f t="shared" si="67"/>
        <v/>
      </c>
      <c r="S134" s="29" t="str">
        <f t="shared" si="68"/>
        <v/>
      </c>
      <c r="T134" s="32"/>
      <c r="U134" s="126" t="str">
        <f t="shared" si="69"/>
        <v/>
      </c>
      <c r="V134" s="30"/>
      <c r="W134" s="33"/>
      <c r="X134" s="30"/>
      <c r="Y134" s="33"/>
      <c r="Z134" s="33"/>
      <c r="AA134" s="33"/>
      <c r="AB134" s="33"/>
      <c r="AC134" s="33"/>
      <c r="AD134" s="31"/>
      <c r="AE134" s="30"/>
      <c r="AF134" s="33"/>
      <c r="AG134" s="33"/>
      <c r="AH134" s="33"/>
      <c r="AI134" s="33"/>
      <c r="AJ134" s="33"/>
      <c r="AK134" s="31"/>
      <c r="AL134" s="30"/>
      <c r="AM134" s="33"/>
      <c r="AN134" s="33"/>
      <c r="AO134" s="33"/>
      <c r="AP134" s="33"/>
      <c r="AQ134" s="33"/>
      <c r="AR134" s="31"/>
      <c r="AS134" s="30"/>
      <c r="AT134" s="33"/>
      <c r="AU134" s="33"/>
      <c r="AV134" s="33"/>
      <c r="AW134" s="33"/>
      <c r="AX134" s="33"/>
      <c r="AY134" s="31"/>
      <c r="AZ134" s="49"/>
    </row>
    <row r="135" spans="1:52" ht="13.5" customHeight="1">
      <c r="A135" s="29"/>
      <c r="B135" s="27"/>
      <c r="C135" s="51"/>
      <c r="D135" s="197" t="str">
        <f t="shared" ref="D135:D150" si="70">IF($A135="","",SUMPRODUCT(((WEEKDAY($V$5:$AZ$5,2)=5)-((WEEKDAY($V$5:$AZ$5,2)=5)*COUNTIF(Feries,$V$5:$AZ$5)&gt;0))*($V135:$AZ135="PAF")))</f>
        <v/>
      </c>
      <c r="E135" s="174" t="str">
        <f t="shared" ref="E135:E150" si="71">IF($A135="","",SUMPRODUCT(((WEEKDAY($V$5:$AZ$5,2)=6)-((WEEKDAY($V$5:$AZ$5,2)=6)*COUNTIF(Feries,$V$5:$AZ$5)&gt;0))*($V135:$AZ135="PAF")))</f>
        <v/>
      </c>
      <c r="F135" s="175" t="str">
        <f t="shared" ref="F135:F150" si="72">IF($A135="","",SUMPRODUCT(((WEEKDAY($V$5:$AZ$5,2)=7)+((WEEKDAY($V$5:$AZ$5,2)&lt;7)*COUNTIF(Feries,$V$5:$AZ$5)&gt;0))*($V135:$AZ135="PAF")))</f>
        <v/>
      </c>
      <c r="G135" s="174" t="str">
        <f t="shared" ref="G135:G150" si="73">IF($A135="","",SUMPRODUCT(((WEEKDAY($V$5:$AZ$5,2)=1)-((WEEKDAY($V$5:$AZ$5,2)=1)*COUNTIF(Feries,$V$5:$AZ$5)&gt;0))*($V135:$AZ135="PAF")))</f>
        <v/>
      </c>
      <c r="H135" s="196" t="str">
        <f t="shared" ref="H135:H150" si="74">IF($A135="","",SUMPRODUCT(((WEEKDAY($V$5:$AZ$5,2)&gt;1)*(WEEKDAY($V$5:$AZ$5,2)&lt;5)-((WEEKDAY($V$5:$AZ$5,2)&gt;1)*(WEEKDAY($V$5:$AZ$5,2)&lt;5)*COUNTIF(Feries,$V$5:$AZ$5)&gt;0))*($V135:$AZ135="PAF")))</f>
        <v/>
      </c>
      <c r="I135" s="186" t="str">
        <f t="shared" ref="I135:I150" si="75">IF($A135="","",SUMPRODUCT(((WEEKDAY($V$5:$AZ$5,2)=5)-((WEEKDAY($V$5:$AZ$5,2)=5)*COUNTIF(Feries,$V$5:$AZ$5)&gt;0))*($V135:$AZ135="EIG")))</f>
        <v/>
      </c>
      <c r="J135" s="187" t="str">
        <f t="shared" ref="J135:J150" si="76">IF($A135="","",SUMPRODUCT(((WEEKDAY($V$5:$AZ$5,2)=6)-((WEEKDAY($V$5:$AZ$5,2)=6)*COUNTIF(Feries,$V$5:$AZ$5)&gt;0))*($V135:$AZ135="EIG")))</f>
        <v/>
      </c>
      <c r="K135" s="188" t="str">
        <f t="shared" ref="K135:K150" si="77">IF($A135="","",SUMPRODUCT(((WEEKDAY($V$5:$AZ$5,2)=7)+((WEEKDAY($V$5:$AZ$5,2)&lt;7)*COUNTIF(Feries,$V$5:$AZ$5)&gt;0))*($V135:$AZ135="EIG")))</f>
        <v/>
      </c>
      <c r="L135" s="187" t="str">
        <f t="shared" ref="L135:L150" si="78">IF($A135="","",SUMPRODUCT(((WEEKDAY($V$5:$AZ$5,2)=1)-((WEEKDAY($V$5:$AZ$5,2)=1)*COUNTIF(Feries,$V$5:$AZ$5)&gt;0))*($V135:$AZ135="EIG")))</f>
        <v/>
      </c>
      <c r="M135" s="200" t="str">
        <f t="shared" ref="M135:M150" si="79">IF($A135="","",SUMPRODUCT(((WEEKDAY($V$5:$AZ$5,2)&gt;1)*(WEEKDAY($V$5:$AZ$5,2)&lt;5)-((WEEKDAY($V$5:$AZ$5,2)&gt;1)*(WEEKDAY($V$5:$AZ$5,2)&lt;5)*COUNTIF(Feries,$V$5:$AZ$5)&gt;0))*($V135:$AZ135="EIG")))</f>
        <v/>
      </c>
      <c r="N135" s="28" t="str">
        <f t="shared" ref="N135:N150" si="80">IF($A135="","",SUMPRODUCT(((WEEKDAY($V$5:$AZ$5,2)&gt;1)*(WEEKDAY($V$5:$AZ$5,2)&lt;5)-((WEEKDAY($V$5:$AZ$5,2)&gt;1)*(WEEKDAY($V$5:$AZ$5,2)&lt;5)*COUNTIF(Feries,$V$5:$AZ$5)&gt;0))*(($V135:$AZ135="PAF")+($V135:$AZ135="EIG"))))</f>
        <v/>
      </c>
      <c r="O135" s="143" t="str">
        <f t="shared" ref="O135:O150" si="81">IF($A135="","",SUMPRODUCT(((WEEKDAY($V$5:$AZ$5,2)=5)-((WEEKDAY($V$5:$AZ$5,2)=5)*COUNTIF(Feries,$V$5:$AZ$5)&gt;0))*(($V135:$AZ135="PAF")+($V135:$AZ135="EIG"))))</f>
        <v/>
      </c>
      <c r="P135" s="141" t="str">
        <f t="shared" ref="P135:P150" si="82">IF($A135="","",SUMPRODUCT(((WEEKDAY($V$5:$AZ$5,2)=6)-((WEEKDAY($V$5:$AZ$5,2)=6)*COUNTIF(Feries,$V$5:$AZ$5)&gt;0))*(($V135:$AZ135="PAF")+($V135:$AZ135="EIG"))))</f>
        <v/>
      </c>
      <c r="Q135" s="137" t="str">
        <f t="shared" ref="Q135:Q150" si="83">IF($A135="","",SUMPRODUCT(((WEEKDAY($V$5:$AZ$5,2)=7)+((WEEKDAY($V$5:$AZ$5,2)&lt;7)*COUNTIF(Feries,$V$5:$AZ$5)&gt;0))*(($V135:$AZ135="PAF")+($V135:$AZ135="EIG"))))</f>
        <v/>
      </c>
      <c r="R135" s="139" t="str">
        <f t="shared" ref="R135:R150" si="84">IF($A135="","",SUMPRODUCT(((WEEKDAY($V$5:$AZ$5,2)=1)-((WEEKDAY($V$5:$AZ$5,2)=1)*COUNTIF(Feries,$V$5:$AZ$5)&gt;0))*(($V135:$AZ135="PAF")+($V135:$AZ135="EIG"))))</f>
        <v/>
      </c>
      <c r="S135" s="29" t="str">
        <f t="shared" ref="S135:S166" si="85">IF(A135="","",SUM(N135:R135))</f>
        <v/>
      </c>
      <c r="T135" s="32"/>
      <c r="U135" s="126" t="str">
        <f t="shared" ref="U135:U150" si="86">IF($A135="","",SUMPRODUCT((WEEKDAY($V$5:$AZ$5,2)=6)*($V135:$AZ135="Semaine")))</f>
        <v/>
      </c>
      <c r="V135" s="30"/>
      <c r="W135" s="33"/>
      <c r="X135" s="30"/>
      <c r="Y135" s="33"/>
      <c r="Z135" s="33"/>
      <c r="AA135" s="33"/>
      <c r="AB135" s="33"/>
      <c r="AC135" s="33"/>
      <c r="AD135" s="31"/>
      <c r="AE135" s="30"/>
      <c r="AF135" s="33"/>
      <c r="AG135" s="33"/>
      <c r="AH135" s="33"/>
      <c r="AI135" s="33"/>
      <c r="AJ135" s="33"/>
      <c r="AK135" s="31"/>
      <c r="AL135" s="30"/>
      <c r="AM135" s="33"/>
      <c r="AN135" s="33"/>
      <c r="AO135" s="33"/>
      <c r="AP135" s="33"/>
      <c r="AQ135" s="33"/>
      <c r="AR135" s="31"/>
      <c r="AS135" s="30"/>
      <c r="AT135" s="33"/>
      <c r="AU135" s="33"/>
      <c r="AV135" s="33"/>
      <c r="AW135" s="33"/>
      <c r="AX135" s="33"/>
      <c r="AY135" s="31"/>
      <c r="AZ135" s="49"/>
    </row>
    <row r="136" spans="1:52" ht="13.5" customHeight="1">
      <c r="A136" s="29"/>
      <c r="B136" s="27"/>
      <c r="C136" s="51"/>
      <c r="D136" s="197" t="str">
        <f t="shared" si="70"/>
        <v/>
      </c>
      <c r="E136" s="174" t="str">
        <f t="shared" si="71"/>
        <v/>
      </c>
      <c r="F136" s="175" t="str">
        <f t="shared" si="72"/>
        <v/>
      </c>
      <c r="G136" s="174" t="str">
        <f t="shared" si="73"/>
        <v/>
      </c>
      <c r="H136" s="196" t="str">
        <f t="shared" si="74"/>
        <v/>
      </c>
      <c r="I136" s="186" t="str">
        <f t="shared" si="75"/>
        <v/>
      </c>
      <c r="J136" s="187" t="str">
        <f t="shared" si="76"/>
        <v/>
      </c>
      <c r="K136" s="188" t="str">
        <f t="shared" si="77"/>
        <v/>
      </c>
      <c r="L136" s="187" t="str">
        <f t="shared" si="78"/>
        <v/>
      </c>
      <c r="M136" s="200" t="str">
        <f t="shared" si="79"/>
        <v/>
      </c>
      <c r="N136" s="28" t="str">
        <f t="shared" si="80"/>
        <v/>
      </c>
      <c r="O136" s="143" t="str">
        <f t="shared" si="81"/>
        <v/>
      </c>
      <c r="P136" s="141" t="str">
        <f t="shared" si="82"/>
        <v/>
      </c>
      <c r="Q136" s="137" t="str">
        <f t="shared" si="83"/>
        <v/>
      </c>
      <c r="R136" s="139" t="str">
        <f t="shared" si="84"/>
        <v/>
      </c>
      <c r="S136" s="29" t="str">
        <f t="shared" si="85"/>
        <v/>
      </c>
      <c r="T136" s="32"/>
      <c r="U136" s="126" t="str">
        <f t="shared" si="86"/>
        <v/>
      </c>
      <c r="V136" s="30"/>
      <c r="W136" s="33"/>
      <c r="X136" s="30"/>
      <c r="Y136" s="33"/>
      <c r="Z136" s="33"/>
      <c r="AA136" s="33"/>
      <c r="AB136" s="33"/>
      <c r="AC136" s="33"/>
      <c r="AD136" s="31"/>
      <c r="AE136" s="30"/>
      <c r="AF136" s="33"/>
      <c r="AG136" s="33"/>
      <c r="AH136" s="33"/>
      <c r="AI136" s="33"/>
      <c r="AJ136" s="33"/>
      <c r="AK136" s="31"/>
      <c r="AL136" s="30"/>
      <c r="AM136" s="33"/>
      <c r="AN136" s="33"/>
      <c r="AO136" s="33"/>
      <c r="AP136" s="33"/>
      <c r="AQ136" s="33"/>
      <c r="AR136" s="31"/>
      <c r="AS136" s="30"/>
      <c r="AT136" s="33"/>
      <c r="AU136" s="33"/>
      <c r="AV136" s="33"/>
      <c r="AW136" s="33"/>
      <c r="AX136" s="33"/>
      <c r="AY136" s="31"/>
      <c r="AZ136" s="49"/>
    </row>
    <row r="137" spans="1:52" ht="13.5" customHeight="1">
      <c r="A137" s="29"/>
      <c r="B137" s="27"/>
      <c r="C137" s="51"/>
      <c r="D137" s="197" t="str">
        <f t="shared" si="70"/>
        <v/>
      </c>
      <c r="E137" s="174" t="str">
        <f t="shared" si="71"/>
        <v/>
      </c>
      <c r="F137" s="175" t="str">
        <f t="shared" si="72"/>
        <v/>
      </c>
      <c r="G137" s="174" t="str">
        <f t="shared" si="73"/>
        <v/>
      </c>
      <c r="H137" s="196" t="str">
        <f t="shared" si="74"/>
        <v/>
      </c>
      <c r="I137" s="186" t="str">
        <f t="shared" si="75"/>
        <v/>
      </c>
      <c r="J137" s="187" t="str">
        <f t="shared" si="76"/>
        <v/>
      </c>
      <c r="K137" s="188" t="str">
        <f t="shared" si="77"/>
        <v/>
      </c>
      <c r="L137" s="187" t="str">
        <f t="shared" si="78"/>
        <v/>
      </c>
      <c r="M137" s="200" t="str">
        <f t="shared" si="79"/>
        <v/>
      </c>
      <c r="N137" s="28" t="str">
        <f t="shared" si="80"/>
        <v/>
      </c>
      <c r="O137" s="143" t="str">
        <f t="shared" si="81"/>
        <v/>
      </c>
      <c r="P137" s="141" t="str">
        <f t="shared" si="82"/>
        <v/>
      </c>
      <c r="Q137" s="137" t="str">
        <f t="shared" si="83"/>
        <v/>
      </c>
      <c r="R137" s="139" t="str">
        <f t="shared" si="84"/>
        <v/>
      </c>
      <c r="S137" s="29" t="str">
        <f t="shared" si="85"/>
        <v/>
      </c>
      <c r="T137" s="32"/>
      <c r="U137" s="126" t="str">
        <f t="shared" si="86"/>
        <v/>
      </c>
      <c r="V137" s="30"/>
      <c r="W137" s="33"/>
      <c r="X137" s="30"/>
      <c r="Y137" s="33"/>
      <c r="Z137" s="33"/>
      <c r="AA137" s="33"/>
      <c r="AB137" s="33"/>
      <c r="AC137" s="33"/>
      <c r="AD137" s="31"/>
      <c r="AE137" s="30"/>
      <c r="AF137" s="33"/>
      <c r="AG137" s="33"/>
      <c r="AH137" s="33"/>
      <c r="AI137" s="33"/>
      <c r="AJ137" s="33"/>
      <c r="AK137" s="31"/>
      <c r="AL137" s="30"/>
      <c r="AM137" s="33"/>
      <c r="AN137" s="33"/>
      <c r="AO137" s="33"/>
      <c r="AP137" s="33"/>
      <c r="AQ137" s="33"/>
      <c r="AR137" s="31"/>
      <c r="AS137" s="30"/>
      <c r="AT137" s="33"/>
      <c r="AU137" s="33"/>
      <c r="AV137" s="33"/>
      <c r="AW137" s="33"/>
      <c r="AX137" s="33"/>
      <c r="AY137" s="31"/>
      <c r="AZ137" s="49"/>
    </row>
    <row r="138" spans="1:52" ht="13.5" customHeight="1">
      <c r="A138" s="29"/>
      <c r="B138" s="27"/>
      <c r="C138" s="51"/>
      <c r="D138" s="197" t="str">
        <f t="shared" si="70"/>
        <v/>
      </c>
      <c r="E138" s="174" t="str">
        <f t="shared" si="71"/>
        <v/>
      </c>
      <c r="F138" s="175" t="str">
        <f t="shared" si="72"/>
        <v/>
      </c>
      <c r="G138" s="174" t="str">
        <f t="shared" si="73"/>
        <v/>
      </c>
      <c r="H138" s="196" t="str">
        <f t="shared" si="74"/>
        <v/>
      </c>
      <c r="I138" s="186" t="str">
        <f t="shared" si="75"/>
        <v/>
      </c>
      <c r="J138" s="187" t="str">
        <f t="shared" si="76"/>
        <v/>
      </c>
      <c r="K138" s="188" t="str">
        <f t="shared" si="77"/>
        <v/>
      </c>
      <c r="L138" s="187" t="str">
        <f t="shared" si="78"/>
        <v/>
      </c>
      <c r="M138" s="200" t="str">
        <f t="shared" si="79"/>
        <v/>
      </c>
      <c r="N138" s="28" t="str">
        <f t="shared" si="80"/>
        <v/>
      </c>
      <c r="O138" s="143" t="str">
        <f t="shared" si="81"/>
        <v/>
      </c>
      <c r="P138" s="141" t="str">
        <f t="shared" si="82"/>
        <v/>
      </c>
      <c r="Q138" s="137" t="str">
        <f t="shared" si="83"/>
        <v/>
      </c>
      <c r="R138" s="139" t="str">
        <f t="shared" si="84"/>
        <v/>
      </c>
      <c r="S138" s="29" t="str">
        <f t="shared" si="85"/>
        <v/>
      </c>
      <c r="T138" s="32"/>
      <c r="U138" s="126" t="str">
        <f t="shared" si="86"/>
        <v/>
      </c>
      <c r="V138" s="30"/>
      <c r="W138" s="33"/>
      <c r="X138" s="30"/>
      <c r="Y138" s="33"/>
      <c r="Z138" s="33"/>
      <c r="AA138" s="33"/>
      <c r="AB138" s="33"/>
      <c r="AC138" s="33"/>
      <c r="AD138" s="31"/>
      <c r="AE138" s="30"/>
      <c r="AF138" s="33"/>
      <c r="AG138" s="33"/>
      <c r="AH138" s="33"/>
      <c r="AI138" s="33"/>
      <c r="AJ138" s="33"/>
      <c r="AK138" s="31"/>
      <c r="AL138" s="30"/>
      <c r="AM138" s="33"/>
      <c r="AN138" s="33"/>
      <c r="AO138" s="33"/>
      <c r="AP138" s="33"/>
      <c r="AQ138" s="33"/>
      <c r="AR138" s="31"/>
      <c r="AS138" s="30"/>
      <c r="AT138" s="33"/>
      <c r="AU138" s="33"/>
      <c r="AV138" s="33"/>
      <c r="AW138" s="33"/>
      <c r="AX138" s="33"/>
      <c r="AY138" s="31"/>
      <c r="AZ138" s="49"/>
    </row>
    <row r="139" spans="1:52" ht="13.5" customHeight="1">
      <c r="A139" s="29"/>
      <c r="B139" s="27"/>
      <c r="C139" s="51"/>
      <c r="D139" s="197" t="str">
        <f t="shared" si="70"/>
        <v/>
      </c>
      <c r="E139" s="174" t="str">
        <f t="shared" si="71"/>
        <v/>
      </c>
      <c r="F139" s="175" t="str">
        <f t="shared" si="72"/>
        <v/>
      </c>
      <c r="G139" s="174" t="str">
        <f t="shared" si="73"/>
        <v/>
      </c>
      <c r="H139" s="196" t="str">
        <f t="shared" si="74"/>
        <v/>
      </c>
      <c r="I139" s="186" t="str">
        <f t="shared" si="75"/>
        <v/>
      </c>
      <c r="J139" s="187" t="str">
        <f t="shared" si="76"/>
        <v/>
      </c>
      <c r="K139" s="188" t="str">
        <f t="shared" si="77"/>
        <v/>
      </c>
      <c r="L139" s="187" t="str">
        <f t="shared" si="78"/>
        <v/>
      </c>
      <c r="M139" s="200" t="str">
        <f t="shared" si="79"/>
        <v/>
      </c>
      <c r="N139" s="28" t="str">
        <f t="shared" si="80"/>
        <v/>
      </c>
      <c r="O139" s="143" t="str">
        <f t="shared" si="81"/>
        <v/>
      </c>
      <c r="P139" s="141" t="str">
        <f t="shared" si="82"/>
        <v/>
      </c>
      <c r="Q139" s="137" t="str">
        <f t="shared" si="83"/>
        <v/>
      </c>
      <c r="R139" s="139" t="str">
        <f t="shared" si="84"/>
        <v/>
      </c>
      <c r="S139" s="29" t="str">
        <f t="shared" si="85"/>
        <v/>
      </c>
      <c r="T139" s="32"/>
      <c r="U139" s="126" t="str">
        <f t="shared" si="86"/>
        <v/>
      </c>
      <c r="V139" s="30"/>
      <c r="W139" s="33"/>
      <c r="X139" s="30"/>
      <c r="Y139" s="33"/>
      <c r="Z139" s="33"/>
      <c r="AA139" s="33"/>
      <c r="AB139" s="33"/>
      <c r="AC139" s="33"/>
      <c r="AD139" s="31"/>
      <c r="AE139" s="30"/>
      <c r="AF139" s="33"/>
      <c r="AG139" s="33"/>
      <c r="AH139" s="33"/>
      <c r="AI139" s="33"/>
      <c r="AJ139" s="33"/>
      <c r="AK139" s="31"/>
      <c r="AL139" s="30"/>
      <c r="AM139" s="33"/>
      <c r="AN139" s="33"/>
      <c r="AO139" s="33"/>
      <c r="AP139" s="33"/>
      <c r="AQ139" s="33"/>
      <c r="AR139" s="31"/>
      <c r="AS139" s="30"/>
      <c r="AT139" s="33"/>
      <c r="AU139" s="33"/>
      <c r="AV139" s="33"/>
      <c r="AW139" s="33"/>
      <c r="AX139" s="33"/>
      <c r="AY139" s="31"/>
      <c r="AZ139" s="49"/>
    </row>
    <row r="140" spans="1:52" ht="13.5" customHeight="1">
      <c r="A140" s="29"/>
      <c r="B140" s="27"/>
      <c r="C140" s="51"/>
      <c r="D140" s="197" t="str">
        <f t="shared" si="70"/>
        <v/>
      </c>
      <c r="E140" s="174" t="str">
        <f t="shared" si="71"/>
        <v/>
      </c>
      <c r="F140" s="175" t="str">
        <f t="shared" si="72"/>
        <v/>
      </c>
      <c r="G140" s="174" t="str">
        <f t="shared" si="73"/>
        <v/>
      </c>
      <c r="H140" s="196" t="str">
        <f t="shared" si="74"/>
        <v/>
      </c>
      <c r="I140" s="186" t="str">
        <f t="shared" si="75"/>
        <v/>
      </c>
      <c r="J140" s="187" t="str">
        <f t="shared" si="76"/>
        <v/>
      </c>
      <c r="K140" s="188" t="str">
        <f t="shared" si="77"/>
        <v/>
      </c>
      <c r="L140" s="187" t="str">
        <f t="shared" si="78"/>
        <v/>
      </c>
      <c r="M140" s="200" t="str">
        <f t="shared" si="79"/>
        <v/>
      </c>
      <c r="N140" s="28" t="str">
        <f t="shared" si="80"/>
        <v/>
      </c>
      <c r="O140" s="143" t="str">
        <f t="shared" si="81"/>
        <v/>
      </c>
      <c r="P140" s="141" t="str">
        <f t="shared" si="82"/>
        <v/>
      </c>
      <c r="Q140" s="137" t="str">
        <f t="shared" si="83"/>
        <v/>
      </c>
      <c r="R140" s="139" t="str">
        <f t="shared" si="84"/>
        <v/>
      </c>
      <c r="S140" s="29" t="str">
        <f t="shared" si="85"/>
        <v/>
      </c>
      <c r="T140" s="32"/>
      <c r="U140" s="126" t="str">
        <f t="shared" si="86"/>
        <v/>
      </c>
      <c r="V140" s="30"/>
      <c r="W140" s="33"/>
      <c r="X140" s="30"/>
      <c r="Y140" s="33"/>
      <c r="Z140" s="33"/>
      <c r="AA140" s="33"/>
      <c r="AB140" s="33"/>
      <c r="AC140" s="33"/>
      <c r="AD140" s="31"/>
      <c r="AE140" s="30"/>
      <c r="AF140" s="33"/>
      <c r="AG140" s="33"/>
      <c r="AH140" s="33"/>
      <c r="AI140" s="33"/>
      <c r="AJ140" s="33"/>
      <c r="AK140" s="31"/>
      <c r="AL140" s="30"/>
      <c r="AM140" s="33"/>
      <c r="AN140" s="33"/>
      <c r="AO140" s="33"/>
      <c r="AP140" s="33"/>
      <c r="AQ140" s="33"/>
      <c r="AR140" s="31"/>
      <c r="AS140" s="30"/>
      <c r="AT140" s="33"/>
      <c r="AU140" s="33"/>
      <c r="AV140" s="33"/>
      <c r="AW140" s="33"/>
      <c r="AX140" s="33"/>
      <c r="AY140" s="31"/>
      <c r="AZ140" s="49"/>
    </row>
    <row r="141" spans="1:52" ht="13.5" customHeight="1">
      <c r="A141" s="29"/>
      <c r="B141" s="27"/>
      <c r="C141" s="51"/>
      <c r="D141" s="197" t="str">
        <f t="shared" si="70"/>
        <v/>
      </c>
      <c r="E141" s="174" t="str">
        <f t="shared" si="71"/>
        <v/>
      </c>
      <c r="F141" s="175" t="str">
        <f t="shared" si="72"/>
        <v/>
      </c>
      <c r="G141" s="174" t="str">
        <f t="shared" si="73"/>
        <v/>
      </c>
      <c r="H141" s="196" t="str">
        <f t="shared" si="74"/>
        <v/>
      </c>
      <c r="I141" s="186" t="str">
        <f t="shared" si="75"/>
        <v/>
      </c>
      <c r="J141" s="187" t="str">
        <f t="shared" si="76"/>
        <v/>
      </c>
      <c r="K141" s="188" t="str">
        <f t="shared" si="77"/>
        <v/>
      </c>
      <c r="L141" s="187" t="str">
        <f t="shared" si="78"/>
        <v/>
      </c>
      <c r="M141" s="200" t="str">
        <f t="shared" si="79"/>
        <v/>
      </c>
      <c r="N141" s="28" t="str">
        <f t="shared" si="80"/>
        <v/>
      </c>
      <c r="O141" s="143" t="str">
        <f t="shared" si="81"/>
        <v/>
      </c>
      <c r="P141" s="141" t="str">
        <f t="shared" si="82"/>
        <v/>
      </c>
      <c r="Q141" s="137" t="str">
        <f t="shared" si="83"/>
        <v/>
      </c>
      <c r="R141" s="139" t="str">
        <f t="shared" si="84"/>
        <v/>
      </c>
      <c r="S141" s="29" t="str">
        <f t="shared" si="85"/>
        <v/>
      </c>
      <c r="T141" s="32"/>
      <c r="U141" s="126" t="str">
        <f t="shared" si="86"/>
        <v/>
      </c>
      <c r="V141" s="30"/>
      <c r="W141" s="33"/>
      <c r="X141" s="30"/>
      <c r="Y141" s="33"/>
      <c r="Z141" s="33"/>
      <c r="AA141" s="33"/>
      <c r="AB141" s="33"/>
      <c r="AC141" s="33"/>
      <c r="AD141" s="31"/>
      <c r="AE141" s="30"/>
      <c r="AF141" s="33"/>
      <c r="AG141" s="33"/>
      <c r="AH141" s="33"/>
      <c r="AI141" s="33"/>
      <c r="AJ141" s="33"/>
      <c r="AK141" s="31"/>
      <c r="AL141" s="30"/>
      <c r="AM141" s="33"/>
      <c r="AN141" s="33"/>
      <c r="AO141" s="33"/>
      <c r="AP141" s="33"/>
      <c r="AQ141" s="33"/>
      <c r="AR141" s="31"/>
      <c r="AS141" s="30"/>
      <c r="AT141" s="33"/>
      <c r="AU141" s="33"/>
      <c r="AV141" s="33"/>
      <c r="AW141" s="33"/>
      <c r="AX141" s="33"/>
      <c r="AY141" s="31"/>
      <c r="AZ141" s="49"/>
    </row>
    <row r="142" spans="1:52" ht="13.5" customHeight="1">
      <c r="A142" s="29"/>
      <c r="B142" s="27"/>
      <c r="C142" s="51"/>
      <c r="D142" s="197" t="str">
        <f t="shared" si="70"/>
        <v/>
      </c>
      <c r="E142" s="174" t="str">
        <f t="shared" si="71"/>
        <v/>
      </c>
      <c r="F142" s="175" t="str">
        <f t="shared" si="72"/>
        <v/>
      </c>
      <c r="G142" s="174" t="str">
        <f t="shared" si="73"/>
        <v/>
      </c>
      <c r="H142" s="196" t="str">
        <f t="shared" si="74"/>
        <v/>
      </c>
      <c r="I142" s="186" t="str">
        <f t="shared" si="75"/>
        <v/>
      </c>
      <c r="J142" s="187" t="str">
        <f t="shared" si="76"/>
        <v/>
      </c>
      <c r="K142" s="188" t="str">
        <f t="shared" si="77"/>
        <v/>
      </c>
      <c r="L142" s="187" t="str">
        <f t="shared" si="78"/>
        <v/>
      </c>
      <c r="M142" s="200" t="str">
        <f t="shared" si="79"/>
        <v/>
      </c>
      <c r="N142" s="28" t="str">
        <f t="shared" si="80"/>
        <v/>
      </c>
      <c r="O142" s="143" t="str">
        <f t="shared" si="81"/>
        <v/>
      </c>
      <c r="P142" s="141" t="str">
        <f t="shared" si="82"/>
        <v/>
      </c>
      <c r="Q142" s="137" t="str">
        <f t="shared" si="83"/>
        <v/>
      </c>
      <c r="R142" s="139" t="str">
        <f t="shared" si="84"/>
        <v/>
      </c>
      <c r="S142" s="29" t="str">
        <f t="shared" si="85"/>
        <v/>
      </c>
      <c r="T142" s="32"/>
      <c r="U142" s="126" t="str">
        <f t="shared" si="86"/>
        <v/>
      </c>
      <c r="V142" s="30"/>
      <c r="W142" s="33"/>
      <c r="X142" s="30"/>
      <c r="Y142" s="33"/>
      <c r="Z142" s="33"/>
      <c r="AA142" s="33"/>
      <c r="AB142" s="33"/>
      <c r="AC142" s="33"/>
      <c r="AD142" s="31"/>
      <c r="AE142" s="30"/>
      <c r="AF142" s="33"/>
      <c r="AG142" s="33"/>
      <c r="AH142" s="33"/>
      <c r="AI142" s="33"/>
      <c r="AJ142" s="33"/>
      <c r="AK142" s="31"/>
      <c r="AL142" s="30"/>
      <c r="AM142" s="33"/>
      <c r="AN142" s="33"/>
      <c r="AO142" s="33"/>
      <c r="AP142" s="33"/>
      <c r="AQ142" s="33"/>
      <c r="AR142" s="31"/>
      <c r="AS142" s="30"/>
      <c r="AT142" s="33"/>
      <c r="AU142" s="33"/>
      <c r="AV142" s="33"/>
      <c r="AW142" s="33"/>
      <c r="AX142" s="33"/>
      <c r="AY142" s="31"/>
      <c r="AZ142" s="49"/>
    </row>
    <row r="143" spans="1:52" ht="13.5" customHeight="1">
      <c r="A143" s="27"/>
      <c r="B143" s="27"/>
      <c r="C143" s="51"/>
      <c r="D143" s="197" t="str">
        <f t="shared" si="70"/>
        <v/>
      </c>
      <c r="E143" s="174" t="str">
        <f t="shared" si="71"/>
        <v/>
      </c>
      <c r="F143" s="175" t="str">
        <f t="shared" si="72"/>
        <v/>
      </c>
      <c r="G143" s="174" t="str">
        <f t="shared" si="73"/>
        <v/>
      </c>
      <c r="H143" s="196" t="str">
        <f t="shared" si="74"/>
        <v/>
      </c>
      <c r="I143" s="186" t="str">
        <f t="shared" si="75"/>
        <v/>
      </c>
      <c r="J143" s="187" t="str">
        <f t="shared" si="76"/>
        <v/>
      </c>
      <c r="K143" s="188" t="str">
        <f t="shared" si="77"/>
        <v/>
      </c>
      <c r="L143" s="187" t="str">
        <f t="shared" si="78"/>
        <v/>
      </c>
      <c r="M143" s="200" t="str">
        <f t="shared" si="79"/>
        <v/>
      </c>
      <c r="N143" s="28" t="str">
        <f t="shared" si="80"/>
        <v/>
      </c>
      <c r="O143" s="143" t="str">
        <f t="shared" si="81"/>
        <v/>
      </c>
      <c r="P143" s="141" t="str">
        <f t="shared" si="82"/>
        <v/>
      </c>
      <c r="Q143" s="137" t="str">
        <f t="shared" si="83"/>
        <v/>
      </c>
      <c r="R143" s="139" t="str">
        <f t="shared" si="84"/>
        <v/>
      </c>
      <c r="S143" s="29" t="str">
        <f t="shared" si="85"/>
        <v/>
      </c>
      <c r="T143" s="32"/>
      <c r="U143" s="126" t="str">
        <f t="shared" si="86"/>
        <v/>
      </c>
      <c r="V143" s="30"/>
      <c r="W143" s="33"/>
      <c r="X143" s="30"/>
      <c r="Y143" s="33"/>
      <c r="Z143" s="33"/>
      <c r="AA143" s="33"/>
      <c r="AB143" s="33"/>
      <c r="AC143" s="33"/>
      <c r="AD143" s="31"/>
      <c r="AE143" s="30"/>
      <c r="AF143" s="33"/>
      <c r="AG143" s="33"/>
      <c r="AH143" s="33"/>
      <c r="AI143" s="33"/>
      <c r="AJ143" s="33"/>
      <c r="AK143" s="31"/>
      <c r="AL143" s="30"/>
      <c r="AM143" s="33"/>
      <c r="AN143" s="33"/>
      <c r="AO143" s="33"/>
      <c r="AP143" s="33"/>
      <c r="AQ143" s="33"/>
      <c r="AR143" s="31"/>
      <c r="AS143" s="30"/>
      <c r="AT143" s="33"/>
      <c r="AU143" s="33"/>
      <c r="AV143" s="33"/>
      <c r="AW143" s="33"/>
      <c r="AX143" s="33"/>
      <c r="AY143" s="31"/>
      <c r="AZ143" s="49"/>
    </row>
    <row r="144" spans="1:52" ht="13.5" customHeight="1">
      <c r="A144" s="29"/>
      <c r="B144" s="27"/>
      <c r="C144" s="51"/>
      <c r="D144" s="197" t="str">
        <f t="shared" si="70"/>
        <v/>
      </c>
      <c r="E144" s="174" t="str">
        <f t="shared" si="71"/>
        <v/>
      </c>
      <c r="F144" s="175" t="str">
        <f t="shared" si="72"/>
        <v/>
      </c>
      <c r="G144" s="174" t="str">
        <f t="shared" si="73"/>
        <v/>
      </c>
      <c r="H144" s="196" t="str">
        <f t="shared" si="74"/>
        <v/>
      </c>
      <c r="I144" s="186" t="str">
        <f t="shared" si="75"/>
        <v/>
      </c>
      <c r="J144" s="187" t="str">
        <f t="shared" si="76"/>
        <v/>
      </c>
      <c r="K144" s="188" t="str">
        <f t="shared" si="77"/>
        <v/>
      </c>
      <c r="L144" s="187" t="str">
        <f t="shared" si="78"/>
        <v/>
      </c>
      <c r="M144" s="200" t="str">
        <f t="shared" si="79"/>
        <v/>
      </c>
      <c r="N144" s="28" t="str">
        <f t="shared" si="80"/>
        <v/>
      </c>
      <c r="O144" s="143" t="str">
        <f t="shared" si="81"/>
        <v/>
      </c>
      <c r="P144" s="141" t="str">
        <f t="shared" si="82"/>
        <v/>
      </c>
      <c r="Q144" s="137" t="str">
        <f t="shared" si="83"/>
        <v/>
      </c>
      <c r="R144" s="139" t="str">
        <f t="shared" si="84"/>
        <v/>
      </c>
      <c r="S144" s="29" t="str">
        <f t="shared" si="85"/>
        <v/>
      </c>
      <c r="T144" s="32"/>
      <c r="U144" s="126" t="str">
        <f t="shared" si="86"/>
        <v/>
      </c>
      <c r="V144" s="30"/>
      <c r="W144" s="33"/>
      <c r="X144" s="30"/>
      <c r="Y144" s="33"/>
      <c r="Z144" s="33"/>
      <c r="AA144" s="33"/>
      <c r="AB144" s="33"/>
      <c r="AC144" s="33"/>
      <c r="AD144" s="31"/>
      <c r="AE144" s="30"/>
      <c r="AF144" s="33"/>
      <c r="AG144" s="33"/>
      <c r="AH144" s="33"/>
      <c r="AI144" s="33"/>
      <c r="AJ144" s="33"/>
      <c r="AK144" s="31"/>
      <c r="AL144" s="30"/>
      <c r="AM144" s="33"/>
      <c r="AN144" s="33"/>
      <c r="AO144" s="33"/>
      <c r="AP144" s="33"/>
      <c r="AQ144" s="33"/>
      <c r="AR144" s="31"/>
      <c r="AS144" s="30"/>
      <c r="AT144" s="33"/>
      <c r="AU144" s="33"/>
      <c r="AV144" s="33"/>
      <c r="AW144" s="33"/>
      <c r="AX144" s="33"/>
      <c r="AY144" s="31"/>
      <c r="AZ144" s="49"/>
    </row>
    <row r="145" spans="1:52" ht="13.5" customHeight="1">
      <c r="A145" s="29"/>
      <c r="B145" s="27"/>
      <c r="C145" s="51"/>
      <c r="D145" s="197" t="str">
        <f t="shared" si="70"/>
        <v/>
      </c>
      <c r="E145" s="174" t="str">
        <f t="shared" si="71"/>
        <v/>
      </c>
      <c r="F145" s="175" t="str">
        <f t="shared" si="72"/>
        <v/>
      </c>
      <c r="G145" s="174" t="str">
        <f t="shared" si="73"/>
        <v/>
      </c>
      <c r="H145" s="196" t="str">
        <f t="shared" si="74"/>
        <v/>
      </c>
      <c r="I145" s="186" t="str">
        <f t="shared" si="75"/>
        <v/>
      </c>
      <c r="J145" s="187" t="str">
        <f t="shared" si="76"/>
        <v/>
      </c>
      <c r="K145" s="188" t="str">
        <f t="shared" si="77"/>
        <v/>
      </c>
      <c r="L145" s="187" t="str">
        <f t="shared" si="78"/>
        <v/>
      </c>
      <c r="M145" s="200" t="str">
        <f t="shared" si="79"/>
        <v/>
      </c>
      <c r="N145" s="28" t="str">
        <f t="shared" si="80"/>
        <v/>
      </c>
      <c r="O145" s="143" t="str">
        <f t="shared" si="81"/>
        <v/>
      </c>
      <c r="P145" s="141" t="str">
        <f t="shared" si="82"/>
        <v/>
      </c>
      <c r="Q145" s="137" t="str">
        <f t="shared" si="83"/>
        <v/>
      </c>
      <c r="R145" s="139" t="str">
        <f t="shared" si="84"/>
        <v/>
      </c>
      <c r="S145" s="29" t="str">
        <f t="shared" si="85"/>
        <v/>
      </c>
      <c r="T145" s="32"/>
      <c r="U145" s="126" t="str">
        <f t="shared" si="86"/>
        <v/>
      </c>
      <c r="V145" s="30"/>
      <c r="W145" s="33"/>
      <c r="X145" s="30"/>
      <c r="Y145" s="33"/>
      <c r="Z145" s="33"/>
      <c r="AA145" s="33"/>
      <c r="AB145" s="33"/>
      <c r="AC145" s="33"/>
      <c r="AD145" s="31"/>
      <c r="AE145" s="30"/>
      <c r="AF145" s="33"/>
      <c r="AG145" s="33"/>
      <c r="AH145" s="33"/>
      <c r="AI145" s="33"/>
      <c r="AJ145" s="33"/>
      <c r="AK145" s="31"/>
      <c r="AL145" s="30"/>
      <c r="AM145" s="33"/>
      <c r="AN145" s="33"/>
      <c r="AO145" s="33"/>
      <c r="AP145" s="33"/>
      <c r="AQ145" s="33"/>
      <c r="AR145" s="31"/>
      <c r="AS145" s="30"/>
      <c r="AT145" s="33"/>
      <c r="AU145" s="33"/>
      <c r="AV145" s="33"/>
      <c r="AW145" s="33"/>
      <c r="AX145" s="33"/>
      <c r="AY145" s="31"/>
      <c r="AZ145" s="49"/>
    </row>
    <row r="146" spans="1:52" ht="13.5" customHeight="1">
      <c r="A146" s="29"/>
      <c r="B146" s="27"/>
      <c r="C146" s="51"/>
      <c r="D146" s="197" t="str">
        <f t="shared" si="70"/>
        <v/>
      </c>
      <c r="E146" s="174" t="str">
        <f t="shared" si="71"/>
        <v/>
      </c>
      <c r="F146" s="175" t="str">
        <f t="shared" si="72"/>
        <v/>
      </c>
      <c r="G146" s="174" t="str">
        <f t="shared" si="73"/>
        <v/>
      </c>
      <c r="H146" s="196" t="str">
        <f t="shared" si="74"/>
        <v/>
      </c>
      <c r="I146" s="186" t="str">
        <f t="shared" si="75"/>
        <v/>
      </c>
      <c r="J146" s="187" t="str">
        <f t="shared" si="76"/>
        <v/>
      </c>
      <c r="K146" s="188" t="str">
        <f t="shared" si="77"/>
        <v/>
      </c>
      <c r="L146" s="187" t="str">
        <f t="shared" si="78"/>
        <v/>
      </c>
      <c r="M146" s="200" t="str">
        <f t="shared" si="79"/>
        <v/>
      </c>
      <c r="N146" s="28" t="str">
        <f t="shared" si="80"/>
        <v/>
      </c>
      <c r="O146" s="143" t="str">
        <f t="shared" si="81"/>
        <v/>
      </c>
      <c r="P146" s="141" t="str">
        <f t="shared" si="82"/>
        <v/>
      </c>
      <c r="Q146" s="137" t="str">
        <f t="shared" si="83"/>
        <v/>
      </c>
      <c r="R146" s="139" t="str">
        <f t="shared" si="84"/>
        <v/>
      </c>
      <c r="S146" s="29" t="str">
        <f t="shared" si="85"/>
        <v/>
      </c>
      <c r="T146" s="32"/>
      <c r="U146" s="126" t="str">
        <f t="shared" si="86"/>
        <v/>
      </c>
      <c r="V146" s="30"/>
      <c r="W146" s="33"/>
      <c r="X146" s="30"/>
      <c r="Y146" s="33"/>
      <c r="Z146" s="33"/>
      <c r="AA146" s="33"/>
      <c r="AB146" s="33"/>
      <c r="AC146" s="33"/>
      <c r="AD146" s="31"/>
      <c r="AE146" s="30"/>
      <c r="AF146" s="33"/>
      <c r="AG146" s="33"/>
      <c r="AH146" s="33"/>
      <c r="AI146" s="33"/>
      <c r="AJ146" s="33"/>
      <c r="AK146" s="31"/>
      <c r="AL146" s="30"/>
      <c r="AM146" s="33"/>
      <c r="AN146" s="33"/>
      <c r="AO146" s="33"/>
      <c r="AP146" s="33"/>
      <c r="AQ146" s="33"/>
      <c r="AR146" s="31"/>
      <c r="AS146" s="30"/>
      <c r="AT146" s="33"/>
      <c r="AU146" s="33"/>
      <c r="AV146" s="33"/>
      <c r="AW146" s="33"/>
      <c r="AX146" s="33"/>
      <c r="AY146" s="31"/>
      <c r="AZ146" s="49"/>
    </row>
    <row r="147" spans="1:52" ht="13.5" customHeight="1">
      <c r="A147" s="29"/>
      <c r="B147" s="27"/>
      <c r="C147" s="51"/>
      <c r="D147" s="197" t="str">
        <f t="shared" si="70"/>
        <v/>
      </c>
      <c r="E147" s="174" t="str">
        <f t="shared" si="71"/>
        <v/>
      </c>
      <c r="F147" s="175" t="str">
        <f t="shared" si="72"/>
        <v/>
      </c>
      <c r="G147" s="174" t="str">
        <f t="shared" si="73"/>
        <v/>
      </c>
      <c r="H147" s="196" t="str">
        <f t="shared" si="74"/>
        <v/>
      </c>
      <c r="I147" s="186" t="str">
        <f t="shared" si="75"/>
        <v/>
      </c>
      <c r="J147" s="187" t="str">
        <f t="shared" si="76"/>
        <v/>
      </c>
      <c r="K147" s="188" t="str">
        <f t="shared" si="77"/>
        <v/>
      </c>
      <c r="L147" s="187" t="str">
        <f t="shared" si="78"/>
        <v/>
      </c>
      <c r="M147" s="200" t="str">
        <f t="shared" si="79"/>
        <v/>
      </c>
      <c r="N147" s="28" t="str">
        <f t="shared" si="80"/>
        <v/>
      </c>
      <c r="O147" s="143" t="str">
        <f t="shared" si="81"/>
        <v/>
      </c>
      <c r="P147" s="141" t="str">
        <f t="shared" si="82"/>
        <v/>
      </c>
      <c r="Q147" s="137" t="str">
        <f t="shared" si="83"/>
        <v/>
      </c>
      <c r="R147" s="139" t="str">
        <f t="shared" si="84"/>
        <v/>
      </c>
      <c r="S147" s="29" t="str">
        <f t="shared" si="85"/>
        <v/>
      </c>
      <c r="T147" s="32"/>
      <c r="U147" s="126" t="str">
        <f t="shared" si="86"/>
        <v/>
      </c>
      <c r="V147" s="30"/>
      <c r="W147" s="33"/>
      <c r="X147" s="30"/>
      <c r="Y147" s="33"/>
      <c r="Z147" s="33"/>
      <c r="AA147" s="33"/>
      <c r="AB147" s="33"/>
      <c r="AC147" s="33"/>
      <c r="AD147" s="31"/>
      <c r="AE147" s="30"/>
      <c r="AF147" s="33"/>
      <c r="AG147" s="33"/>
      <c r="AH147" s="33"/>
      <c r="AI147" s="33"/>
      <c r="AJ147" s="33"/>
      <c r="AK147" s="31"/>
      <c r="AL147" s="30"/>
      <c r="AM147" s="33"/>
      <c r="AN147" s="33"/>
      <c r="AO147" s="33"/>
      <c r="AP147" s="33"/>
      <c r="AQ147" s="33"/>
      <c r="AR147" s="31"/>
      <c r="AS147" s="30"/>
      <c r="AT147" s="33"/>
      <c r="AU147" s="33"/>
      <c r="AV147" s="33"/>
      <c r="AW147" s="33"/>
      <c r="AX147" s="33"/>
      <c r="AY147" s="31"/>
      <c r="AZ147" s="49"/>
    </row>
    <row r="148" spans="1:52" ht="13.5" customHeight="1">
      <c r="A148" s="29"/>
      <c r="B148" s="27"/>
      <c r="C148" s="51"/>
      <c r="D148" s="197" t="str">
        <f t="shared" si="70"/>
        <v/>
      </c>
      <c r="E148" s="174" t="str">
        <f t="shared" si="71"/>
        <v/>
      </c>
      <c r="F148" s="175" t="str">
        <f t="shared" si="72"/>
        <v/>
      </c>
      <c r="G148" s="174" t="str">
        <f t="shared" si="73"/>
        <v/>
      </c>
      <c r="H148" s="196" t="str">
        <f t="shared" si="74"/>
        <v/>
      </c>
      <c r="I148" s="186" t="str">
        <f t="shared" si="75"/>
        <v/>
      </c>
      <c r="J148" s="187" t="str">
        <f t="shared" si="76"/>
        <v/>
      </c>
      <c r="K148" s="188" t="str">
        <f t="shared" si="77"/>
        <v/>
      </c>
      <c r="L148" s="187" t="str">
        <f t="shared" si="78"/>
        <v/>
      </c>
      <c r="M148" s="200" t="str">
        <f t="shared" si="79"/>
        <v/>
      </c>
      <c r="N148" s="28" t="str">
        <f t="shared" si="80"/>
        <v/>
      </c>
      <c r="O148" s="143" t="str">
        <f t="shared" si="81"/>
        <v/>
      </c>
      <c r="P148" s="141" t="str">
        <f t="shared" si="82"/>
        <v/>
      </c>
      <c r="Q148" s="137" t="str">
        <f t="shared" si="83"/>
        <v/>
      </c>
      <c r="R148" s="139" t="str">
        <f t="shared" si="84"/>
        <v/>
      </c>
      <c r="S148" s="29" t="str">
        <f t="shared" si="85"/>
        <v/>
      </c>
      <c r="T148" s="32"/>
      <c r="U148" s="126" t="str">
        <f t="shared" si="86"/>
        <v/>
      </c>
      <c r="V148" s="30"/>
      <c r="W148" s="33"/>
      <c r="X148" s="30"/>
      <c r="Y148" s="33"/>
      <c r="Z148" s="33"/>
      <c r="AA148" s="33"/>
      <c r="AB148" s="33"/>
      <c r="AC148" s="33"/>
      <c r="AD148" s="31"/>
      <c r="AE148" s="30"/>
      <c r="AF148" s="33"/>
      <c r="AG148" s="33"/>
      <c r="AH148" s="33"/>
      <c r="AI148" s="33"/>
      <c r="AJ148" s="33"/>
      <c r="AK148" s="31"/>
      <c r="AL148" s="30"/>
      <c r="AM148" s="33"/>
      <c r="AN148" s="33"/>
      <c r="AO148" s="33"/>
      <c r="AP148" s="33"/>
      <c r="AQ148" s="33"/>
      <c r="AR148" s="31"/>
      <c r="AS148" s="30"/>
      <c r="AT148" s="33"/>
      <c r="AU148" s="33"/>
      <c r="AV148" s="33"/>
      <c r="AW148" s="33"/>
      <c r="AX148" s="33"/>
      <c r="AY148" s="31"/>
      <c r="AZ148" s="49"/>
    </row>
    <row r="149" spans="1:52" ht="13.5" customHeight="1">
      <c r="A149" s="29"/>
      <c r="B149" s="27"/>
      <c r="C149" s="51"/>
      <c r="D149" s="197" t="str">
        <f t="shared" si="70"/>
        <v/>
      </c>
      <c r="E149" s="174" t="str">
        <f t="shared" si="71"/>
        <v/>
      </c>
      <c r="F149" s="175" t="str">
        <f t="shared" si="72"/>
        <v/>
      </c>
      <c r="G149" s="174" t="str">
        <f t="shared" si="73"/>
        <v/>
      </c>
      <c r="H149" s="196" t="str">
        <f t="shared" si="74"/>
        <v/>
      </c>
      <c r="I149" s="186" t="str">
        <f t="shared" si="75"/>
        <v/>
      </c>
      <c r="J149" s="187" t="str">
        <f t="shared" si="76"/>
        <v/>
      </c>
      <c r="K149" s="188" t="str">
        <f t="shared" si="77"/>
        <v/>
      </c>
      <c r="L149" s="187" t="str">
        <f t="shared" si="78"/>
        <v/>
      </c>
      <c r="M149" s="200" t="str">
        <f t="shared" si="79"/>
        <v/>
      </c>
      <c r="N149" s="28" t="str">
        <f t="shared" si="80"/>
        <v/>
      </c>
      <c r="O149" s="143" t="str">
        <f t="shared" si="81"/>
        <v/>
      </c>
      <c r="P149" s="141" t="str">
        <f t="shared" si="82"/>
        <v/>
      </c>
      <c r="Q149" s="137" t="str">
        <f t="shared" si="83"/>
        <v/>
      </c>
      <c r="R149" s="139" t="str">
        <f t="shared" si="84"/>
        <v/>
      </c>
      <c r="S149" s="29" t="str">
        <f t="shared" si="85"/>
        <v/>
      </c>
      <c r="T149" s="32"/>
      <c r="U149" s="126" t="str">
        <f t="shared" si="86"/>
        <v/>
      </c>
      <c r="V149" s="30"/>
      <c r="W149" s="33"/>
      <c r="X149" s="30"/>
      <c r="Y149" s="33"/>
      <c r="Z149" s="33"/>
      <c r="AA149" s="33"/>
      <c r="AB149" s="33"/>
      <c r="AC149" s="33"/>
      <c r="AD149" s="31"/>
      <c r="AE149" s="30"/>
      <c r="AF149" s="33"/>
      <c r="AG149" s="33"/>
      <c r="AH149" s="33"/>
      <c r="AI149" s="33"/>
      <c r="AJ149" s="33"/>
      <c r="AK149" s="31"/>
      <c r="AL149" s="30"/>
      <c r="AM149" s="33"/>
      <c r="AN149" s="33"/>
      <c r="AO149" s="33"/>
      <c r="AP149" s="33"/>
      <c r="AQ149" s="33"/>
      <c r="AR149" s="31"/>
      <c r="AS149" s="30"/>
      <c r="AT149" s="33"/>
      <c r="AU149" s="33"/>
      <c r="AV149" s="33"/>
      <c r="AW149" s="33"/>
      <c r="AX149" s="33"/>
      <c r="AY149" s="31"/>
      <c r="AZ149" s="49"/>
    </row>
    <row r="150" spans="1:52" ht="13.5" customHeight="1" thickBot="1">
      <c r="A150" s="129"/>
      <c r="B150" s="52"/>
      <c r="C150" s="166"/>
      <c r="D150" s="198" t="str">
        <f t="shared" si="70"/>
        <v/>
      </c>
      <c r="E150" s="179" t="str">
        <f t="shared" si="71"/>
        <v/>
      </c>
      <c r="F150" s="180" t="str">
        <f t="shared" si="72"/>
        <v/>
      </c>
      <c r="G150" s="179" t="str">
        <f t="shared" si="73"/>
        <v/>
      </c>
      <c r="H150" s="199" t="str">
        <f t="shared" si="74"/>
        <v/>
      </c>
      <c r="I150" s="186" t="str">
        <f t="shared" si="75"/>
        <v/>
      </c>
      <c r="J150" s="187" t="str">
        <f t="shared" si="76"/>
        <v/>
      </c>
      <c r="K150" s="188" t="str">
        <f t="shared" si="77"/>
        <v/>
      </c>
      <c r="L150" s="187" t="str">
        <f t="shared" si="78"/>
        <v/>
      </c>
      <c r="M150" s="201" t="str">
        <f t="shared" si="79"/>
        <v/>
      </c>
      <c r="N150" s="127" t="str">
        <f t="shared" si="80"/>
        <v/>
      </c>
      <c r="O150" s="144" t="str">
        <f t="shared" si="81"/>
        <v/>
      </c>
      <c r="P150" s="142" t="str">
        <f t="shared" si="82"/>
        <v/>
      </c>
      <c r="Q150" s="138" t="str">
        <f t="shared" si="83"/>
        <v/>
      </c>
      <c r="R150" s="140" t="str">
        <f t="shared" si="84"/>
        <v/>
      </c>
      <c r="S150" s="129" t="str">
        <f t="shared" si="85"/>
        <v/>
      </c>
      <c r="T150" s="155"/>
      <c r="U150" s="128" t="str">
        <f t="shared" si="86"/>
        <v/>
      </c>
      <c r="V150" s="36"/>
      <c r="W150" s="54"/>
      <c r="X150" s="36"/>
      <c r="Y150" s="54"/>
      <c r="Z150" s="54"/>
      <c r="AA150" s="54"/>
      <c r="AB150" s="54"/>
      <c r="AC150" s="54"/>
      <c r="AD150" s="53"/>
      <c r="AE150" s="36"/>
      <c r="AF150" s="54"/>
      <c r="AG150" s="54"/>
      <c r="AH150" s="54"/>
      <c r="AI150" s="54"/>
      <c r="AJ150" s="54"/>
      <c r="AK150" s="53"/>
      <c r="AL150" s="36"/>
      <c r="AM150" s="54"/>
      <c r="AN150" s="54"/>
      <c r="AO150" s="54"/>
      <c r="AP150" s="54"/>
      <c r="AQ150" s="54"/>
      <c r="AR150" s="53"/>
      <c r="AS150" s="36"/>
      <c r="AT150" s="54"/>
      <c r="AU150" s="54"/>
      <c r="AV150" s="54"/>
      <c r="AW150" s="54"/>
      <c r="AX150" s="54"/>
      <c r="AY150" s="53"/>
      <c r="AZ150" s="123"/>
    </row>
    <row r="151" spans="1:52" ht="13.5" customHeight="1">
      <c r="B151" s="67"/>
      <c r="C151" s="67"/>
      <c r="D151" s="161"/>
      <c r="E151" s="161"/>
      <c r="F151" s="161"/>
      <c r="G151" s="161"/>
      <c r="H151" s="164"/>
      <c r="I151" s="161"/>
      <c r="J151" s="161"/>
      <c r="K151" s="161"/>
      <c r="L151" s="161"/>
      <c r="M151" s="164"/>
      <c r="N151" s="67"/>
      <c r="O151" s="56"/>
      <c r="P151" s="57"/>
      <c r="Q151" s="58"/>
      <c r="R151" s="59"/>
      <c r="S151" s="67"/>
      <c r="T151" s="66"/>
      <c r="U151" s="67"/>
    </row>
    <row r="152" spans="1:52" ht="13.5" customHeight="1">
      <c r="B152" s="67"/>
      <c r="C152" s="67"/>
      <c r="D152" s="161"/>
      <c r="E152" s="161"/>
      <c r="F152" s="161"/>
      <c r="G152" s="161"/>
      <c r="H152" s="164"/>
      <c r="I152" s="161"/>
      <c r="J152" s="161"/>
      <c r="K152" s="161"/>
      <c r="L152" s="161"/>
      <c r="M152" s="164"/>
      <c r="N152" s="67"/>
      <c r="O152" s="56"/>
      <c r="P152" s="57"/>
      <c r="Q152" s="58"/>
      <c r="R152" s="59"/>
      <c r="S152" s="67"/>
      <c r="T152" s="66"/>
      <c r="U152" s="67"/>
    </row>
    <row r="153" spans="1:52" ht="13.5" customHeight="1">
      <c r="B153" s="67"/>
      <c r="C153" s="67"/>
      <c r="D153" s="161"/>
      <c r="E153" s="161"/>
      <c r="F153" s="161"/>
      <c r="G153" s="161"/>
      <c r="H153" s="164"/>
      <c r="I153" s="161"/>
      <c r="J153" s="161"/>
      <c r="K153" s="161"/>
      <c r="L153" s="161"/>
      <c r="M153" s="164"/>
      <c r="N153" s="67"/>
      <c r="O153" s="56"/>
      <c r="P153" s="57"/>
      <c r="Q153" s="58"/>
      <c r="R153" s="59"/>
      <c r="S153" s="67"/>
      <c r="T153" s="66"/>
      <c r="U153" s="67"/>
    </row>
    <row r="154" spans="1:52" ht="13.5" customHeight="1">
      <c r="B154" s="67"/>
      <c r="C154" s="67"/>
      <c r="D154" s="161"/>
      <c r="E154" s="161"/>
      <c r="F154" s="161"/>
      <c r="G154" s="161"/>
      <c r="H154" s="164"/>
      <c r="I154" s="161"/>
      <c r="J154" s="161"/>
      <c r="K154" s="161"/>
      <c r="L154" s="161"/>
      <c r="M154" s="164"/>
      <c r="N154" s="67"/>
      <c r="O154" s="56"/>
      <c r="P154" s="57"/>
      <c r="Q154" s="58"/>
      <c r="R154" s="59"/>
      <c r="S154" s="67"/>
      <c r="T154" s="66"/>
      <c r="U154" s="67"/>
    </row>
    <row r="155" spans="1:52" ht="13.5" customHeight="1">
      <c r="B155" s="67"/>
      <c r="C155" s="67"/>
      <c r="D155" s="161"/>
      <c r="E155" s="161"/>
      <c r="F155" s="161"/>
      <c r="G155" s="161"/>
      <c r="H155" s="164"/>
      <c r="I155" s="161"/>
      <c r="J155" s="161"/>
      <c r="K155" s="161"/>
      <c r="L155" s="161"/>
      <c r="M155" s="164"/>
      <c r="N155" s="67"/>
      <c r="O155" s="56"/>
      <c r="P155" s="57"/>
      <c r="Q155" s="58"/>
      <c r="R155" s="59"/>
      <c r="S155" s="67"/>
      <c r="T155" s="66"/>
      <c r="U155" s="67"/>
    </row>
    <row r="156" spans="1:52" ht="13.5" customHeight="1">
      <c r="B156" s="67"/>
      <c r="C156" s="67"/>
      <c r="D156" s="161"/>
      <c r="E156" s="161"/>
      <c r="F156" s="161"/>
      <c r="G156" s="161"/>
      <c r="H156" s="164"/>
      <c r="I156" s="161"/>
      <c r="J156" s="161"/>
      <c r="K156" s="161"/>
      <c r="L156" s="161"/>
      <c r="M156" s="164"/>
      <c r="N156" s="67"/>
      <c r="O156" s="56"/>
      <c r="P156" s="57"/>
      <c r="Q156" s="58"/>
      <c r="R156" s="59"/>
      <c r="S156" s="67"/>
      <c r="T156" s="66"/>
      <c r="U156" s="67"/>
    </row>
    <row r="157" spans="1:52" ht="13.5" customHeight="1">
      <c r="B157" s="67"/>
      <c r="C157" s="67"/>
      <c r="D157" s="161"/>
      <c r="E157" s="161"/>
      <c r="F157" s="161"/>
      <c r="G157" s="161"/>
      <c r="H157" s="164"/>
      <c r="I157" s="161"/>
      <c r="J157" s="161"/>
      <c r="K157" s="161"/>
      <c r="L157" s="161"/>
      <c r="M157" s="164"/>
      <c r="N157" s="67"/>
      <c r="O157" s="56"/>
      <c r="P157" s="57"/>
      <c r="Q157" s="58"/>
      <c r="R157" s="59"/>
      <c r="S157" s="67"/>
      <c r="T157" s="66"/>
      <c r="U157" s="67"/>
    </row>
    <row r="158" spans="1:52" ht="13.5" customHeight="1"/>
    <row r="159" spans="1:52" ht="13.5" customHeight="1"/>
    <row r="160" spans="1:52" ht="13.5" customHeight="1"/>
    <row r="161" ht="13.5" customHeight="1"/>
    <row r="162" ht="13.5" customHeight="1"/>
    <row r="163" ht="13.5" customHeight="1"/>
    <row r="164" ht="13.5" customHeight="1"/>
    <row r="165" ht="13.5" customHeight="1"/>
    <row r="166" ht="13.5" customHeight="1"/>
    <row r="167" ht="13.5" customHeight="1"/>
    <row r="168" ht="13.5" customHeight="1"/>
    <row r="169" ht="13.5" customHeight="1"/>
    <row r="170" ht="13.5" customHeight="1"/>
    <row r="171" ht="13.5" customHeight="1"/>
    <row r="172" ht="13.5" customHeight="1"/>
    <row r="173" ht="13.5" customHeight="1"/>
    <row r="174" ht="13.5" customHeight="1"/>
    <row r="175" ht="13.5" customHeight="1"/>
    <row r="176" ht="13.5" customHeight="1"/>
    <row r="177" ht="13.5" customHeight="1"/>
    <row r="178" ht="13.5" customHeight="1"/>
    <row r="179" ht="13.5" customHeight="1"/>
    <row r="180" ht="13.5" customHeight="1"/>
    <row r="181" ht="13.5" customHeight="1"/>
    <row r="182" ht="13.5" customHeight="1"/>
    <row r="183" ht="13.5" customHeight="1"/>
    <row r="184" ht="13.5" customHeight="1"/>
    <row r="185" ht="13.5" customHeight="1"/>
    <row r="186" ht="13.5" customHeight="1"/>
    <row r="187" ht="13.5" customHeight="1"/>
    <row r="188" ht="13.5" customHeight="1"/>
    <row r="189" ht="13.5" customHeight="1"/>
    <row r="190" ht="13.5" customHeight="1"/>
    <row r="191" ht="13.5" customHeight="1"/>
    <row r="192" ht="13.5" customHeight="1"/>
    <row r="193" ht="13.5" customHeight="1"/>
    <row r="194" ht="13.5" customHeight="1"/>
    <row r="195" ht="13.5" customHeight="1"/>
    <row r="196" ht="13.5" customHeight="1"/>
    <row r="197" ht="13.5" customHeight="1"/>
    <row r="198" ht="13.5" customHeight="1"/>
    <row r="199" ht="13.5" customHeight="1"/>
    <row r="200" ht="13.5" customHeight="1"/>
    <row r="201" ht="13.5" customHeight="1"/>
    <row r="202" ht="13.5" customHeight="1"/>
    <row r="203" ht="13.5" customHeight="1"/>
    <row r="204" ht="13.5" customHeight="1"/>
    <row r="205" ht="13.5" customHeight="1"/>
    <row r="206" ht="13.5" customHeight="1"/>
    <row r="207" ht="13.5" customHeight="1"/>
    <row r="208" ht="13.5" customHeight="1"/>
    <row r="209" ht="13.5" customHeight="1"/>
    <row r="210" ht="13.5" customHeight="1"/>
    <row r="211" ht="13.5" customHeight="1"/>
    <row r="212" ht="13.5" customHeight="1"/>
    <row r="213" ht="13.5" customHeight="1"/>
    <row r="214" ht="13.5" customHeight="1"/>
  </sheetData>
  <mergeCells count="56">
    <mergeCell ref="GH2:HL2"/>
    <mergeCell ref="T2:U5"/>
    <mergeCell ref="V2:AZ2"/>
    <mergeCell ref="D6:G6"/>
    <mergeCell ref="GR3:GX3"/>
    <mergeCell ref="GY3:HE3"/>
    <mergeCell ref="DL3:DR3"/>
    <mergeCell ref="DE3:DK3"/>
    <mergeCell ref="CX3:DD3"/>
    <mergeCell ref="EN3:ET3"/>
    <mergeCell ref="DZ3:EF3"/>
    <mergeCell ref="EG3:EM3"/>
    <mergeCell ref="FB3:FH3"/>
    <mergeCell ref="HM2:IQ2"/>
    <mergeCell ref="DY2:FC2"/>
    <mergeCell ref="IA3:IG3"/>
    <mergeCell ref="IH3:IN3"/>
    <mergeCell ref="FI3:FO3"/>
    <mergeCell ref="FP3:FV3"/>
    <mergeCell ref="FW3:GC3"/>
    <mergeCell ref="DS3:DY3"/>
    <mergeCell ref="GD3:GJ3"/>
    <mergeCell ref="GK3:GQ3"/>
    <mergeCell ref="EU3:FA3"/>
    <mergeCell ref="HT3:HZ3"/>
    <mergeCell ref="HF3:HL3"/>
    <mergeCell ref="CU2:DX2"/>
    <mergeCell ref="HM3:HS3"/>
    <mergeCell ref="FD2:GG2"/>
    <mergeCell ref="C2:C6"/>
    <mergeCell ref="N2:N5"/>
    <mergeCell ref="O2:O5"/>
    <mergeCell ref="P2:P5"/>
    <mergeCell ref="Q2:Q5"/>
    <mergeCell ref="I2:I5"/>
    <mergeCell ref="J2:J5"/>
    <mergeCell ref="K2:K5"/>
    <mergeCell ref="L2:L5"/>
    <mergeCell ref="I6:L6"/>
    <mergeCell ref="D2:D5"/>
    <mergeCell ref="E2:E5"/>
    <mergeCell ref="H2:H5"/>
    <mergeCell ref="M2:M5"/>
    <mergeCell ref="F2:F5"/>
    <mergeCell ref="G2:G5"/>
    <mergeCell ref="BA2:BO2"/>
    <mergeCell ref="BP2:CT2"/>
    <mergeCell ref="R2:R5"/>
    <mergeCell ref="S2:S5"/>
    <mergeCell ref="BA3:BG3"/>
    <mergeCell ref="BH3:BN3"/>
    <mergeCell ref="BO3:BU3"/>
    <mergeCell ref="BV3:CB3"/>
    <mergeCell ref="CC3:CI3"/>
    <mergeCell ref="CJ3:CP3"/>
    <mergeCell ref="CQ3:CW3"/>
  </mergeCells>
  <phoneticPr fontId="12" type="noConversion"/>
  <conditionalFormatting sqref="V7:AZ150">
    <cfRule type="containsText" dxfId="19" priority="8" operator="containsText" text="vide">
      <formula>NOT(ISERROR(SEARCH("vide",V7)))</formula>
    </cfRule>
    <cfRule type="containsText" dxfId="18" priority="9" operator="containsText" text="vide">
      <formula>NOT(ISERROR(SEARCH("vide",V7)))</formula>
    </cfRule>
    <cfRule type="containsText" dxfId="17" priority="10" operator="containsText" text="EIG">
      <formula>NOT(ISERROR(SEARCH("EIG",V7)))</formula>
    </cfRule>
  </conditionalFormatting>
  <conditionalFormatting sqref="C7:C150">
    <cfRule type="containsText" dxfId="16" priority="3" operator="containsText" text="4PTN">
      <formula>NOT(ISERROR(SEARCH("4PTN",C7)))</formula>
    </cfRule>
    <cfRule type="containsText" dxfId="15" priority="4" operator="containsText" text="3PTN">
      <formula>NOT(ISERROR(SEARCH("3PTN",C7)))</formula>
    </cfRule>
    <cfRule type="containsText" dxfId="14" priority="5" operator="containsText" text="1PTN">
      <formula>NOT(ISERROR(SEARCH("1PTN",C7)))</formula>
    </cfRule>
    <cfRule type="containsText" dxfId="13" priority="6" operator="containsText" text="PCL">
      <formula>NOT(ISERROR(SEARCH("PCL",C7)))</formula>
    </cfRule>
    <cfRule type="containsText" dxfId="12" priority="7" operator="containsText" text="2PTN">
      <formula>NOT(ISERROR(SEARCH("2PTN",C7)))</formula>
    </cfRule>
  </conditionalFormatting>
  <conditionalFormatting sqref="V1:AZ1 V4:AZ5">
    <cfRule type="expression" dxfId="11" priority="17" stopIfTrue="1">
      <formula>WEEKDAY(V1,2)=7</formula>
    </cfRule>
    <cfRule type="expression" dxfId="10" priority="18" stopIfTrue="1">
      <formula>WEEKDAY(V1,2)=6</formula>
    </cfRule>
  </conditionalFormatting>
  <dataValidations count="3">
    <dataValidation type="list" allowBlank="1" showInputMessage="1" showErrorMessage="1" sqref="V7:AZ150">
      <formula1>activitées</formula1>
    </dataValidation>
    <dataValidation type="list" allowBlank="1" showInputMessage="1" showErrorMessage="1" sqref="C7:C150">
      <formula1>affectation</formula1>
    </dataValidation>
    <dataValidation type="list" allowBlank="1" showInputMessage="1" showErrorMessage="1" sqref="A7:A150">
      <formula1>Grade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23" sqref="D23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D23" sqref="D23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E29" sqref="E29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E23" sqref="E23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F30" sqref="F30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>
      <selection activeCell="F23" sqref="F23"/>
    </sheetView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G23" sqref="G23"/>
    </sheetView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>
      <selection activeCell="H25" sqref="H25"/>
    </sheetView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>
      <selection activeCell="H24" sqref="H24"/>
    </sheetView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"/>
  <sheetViews>
    <sheetView workbookViewId="0">
      <selection activeCell="I23" sqref="I23"/>
    </sheetView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3"/>
  <dimension ref="A1:IS214"/>
  <sheetViews>
    <sheetView workbookViewId="0">
      <selection activeCell="AC10" sqref="AC10"/>
    </sheetView>
  </sheetViews>
  <sheetFormatPr baseColWidth="10" defaultColWidth="7.7109375" defaultRowHeight="12"/>
  <cols>
    <col min="1" max="1" width="6.7109375" style="55" customWidth="1"/>
    <col min="2" max="2" width="15.7109375" style="55" customWidth="1"/>
    <col min="3" max="13" width="4.7109375" style="55" customWidth="1"/>
    <col min="14" max="14" width="3.28515625" style="60" customWidth="1"/>
    <col min="15" max="15" width="3.28515625" style="61" customWidth="1"/>
    <col min="16" max="16" width="3.28515625" style="62" customWidth="1"/>
    <col min="17" max="17" width="3.28515625" style="63" customWidth="1"/>
    <col min="18" max="18" width="3.28515625" style="64" customWidth="1"/>
    <col min="19" max="19" width="3.28515625" style="60" customWidth="1"/>
    <col min="20" max="20" width="3.28515625" style="55" customWidth="1"/>
    <col min="21" max="21" width="3.28515625" style="60" customWidth="1"/>
    <col min="22" max="220" width="6.7109375" style="165" customWidth="1"/>
    <col min="221" max="221" width="7.7109375" style="165" customWidth="1"/>
    <col min="222" max="253" width="7.7109375" style="165"/>
    <col min="254" max="254" width="11.42578125" style="165" customWidth="1"/>
    <col min="255" max="255" width="23.140625" style="165" customWidth="1"/>
    <col min="256" max="256" width="6" style="165" customWidth="1"/>
    <col min="257" max="257" width="3.7109375" style="165" customWidth="1"/>
    <col min="258" max="264" width="3.85546875" style="165" customWidth="1"/>
    <col min="265" max="16384" width="7.7109375" style="165"/>
  </cols>
  <sheetData>
    <row r="1" spans="1:252" s="9" customFormat="1" ht="30" customHeight="1" thickBot="1">
      <c r="A1" s="145">
        <f>An</f>
        <v>2011</v>
      </c>
      <c r="B1" s="2"/>
      <c r="C1" s="3"/>
      <c r="D1" s="182"/>
      <c r="E1" s="182"/>
      <c r="F1" s="182"/>
      <c r="G1" s="182"/>
      <c r="H1" s="182"/>
      <c r="I1" s="183"/>
      <c r="J1" s="183"/>
      <c r="K1" s="183"/>
      <c r="L1" s="183"/>
      <c r="M1" s="183"/>
      <c r="N1" s="3"/>
      <c r="O1" s="4"/>
      <c r="P1" s="5"/>
      <c r="Q1" s="6"/>
      <c r="R1" s="7"/>
      <c r="S1" s="3"/>
      <c r="T1" s="2"/>
      <c r="U1" s="3"/>
      <c r="V1" s="99">
        <f>V2</f>
        <v>40878</v>
      </c>
      <c r="W1" s="100">
        <f>V1+1</f>
        <v>40879</v>
      </c>
      <c r="X1" s="100">
        <f t="shared" ref="X1:AZ1" si="0">W1+1</f>
        <v>40880</v>
      </c>
      <c r="Y1" s="100">
        <f t="shared" si="0"/>
        <v>40881</v>
      </c>
      <c r="Z1" s="100">
        <f t="shared" si="0"/>
        <v>40882</v>
      </c>
      <c r="AA1" s="100">
        <f t="shared" si="0"/>
        <v>40883</v>
      </c>
      <c r="AB1" s="100">
        <f t="shared" si="0"/>
        <v>40884</v>
      </c>
      <c r="AC1" s="100">
        <f t="shared" si="0"/>
        <v>40885</v>
      </c>
      <c r="AD1" s="100">
        <f t="shared" si="0"/>
        <v>40886</v>
      </c>
      <c r="AE1" s="100">
        <f t="shared" si="0"/>
        <v>40887</v>
      </c>
      <c r="AF1" s="100">
        <f t="shared" si="0"/>
        <v>40888</v>
      </c>
      <c r="AG1" s="100">
        <f t="shared" si="0"/>
        <v>40889</v>
      </c>
      <c r="AH1" s="100">
        <f t="shared" si="0"/>
        <v>40890</v>
      </c>
      <c r="AI1" s="100">
        <f t="shared" si="0"/>
        <v>40891</v>
      </c>
      <c r="AJ1" s="100">
        <f t="shared" si="0"/>
        <v>40892</v>
      </c>
      <c r="AK1" s="100">
        <f t="shared" si="0"/>
        <v>40893</v>
      </c>
      <c r="AL1" s="100">
        <f t="shared" si="0"/>
        <v>40894</v>
      </c>
      <c r="AM1" s="100">
        <f t="shared" si="0"/>
        <v>40895</v>
      </c>
      <c r="AN1" s="100">
        <f t="shared" si="0"/>
        <v>40896</v>
      </c>
      <c r="AO1" s="100">
        <f t="shared" si="0"/>
        <v>40897</v>
      </c>
      <c r="AP1" s="100">
        <f t="shared" si="0"/>
        <v>40898</v>
      </c>
      <c r="AQ1" s="100">
        <f t="shared" si="0"/>
        <v>40899</v>
      </c>
      <c r="AR1" s="100">
        <f t="shared" si="0"/>
        <v>40900</v>
      </c>
      <c r="AS1" s="100">
        <f t="shared" si="0"/>
        <v>40901</v>
      </c>
      <c r="AT1" s="100">
        <f t="shared" si="0"/>
        <v>40902</v>
      </c>
      <c r="AU1" s="100">
        <f t="shared" si="0"/>
        <v>40903</v>
      </c>
      <c r="AV1" s="100">
        <f t="shared" si="0"/>
        <v>40904</v>
      </c>
      <c r="AW1" s="100">
        <f t="shared" si="0"/>
        <v>40905</v>
      </c>
      <c r="AX1" s="100">
        <f t="shared" si="0"/>
        <v>40906</v>
      </c>
      <c r="AY1" s="100">
        <f t="shared" si="0"/>
        <v>40907</v>
      </c>
      <c r="AZ1" s="100">
        <f t="shared" si="0"/>
        <v>40908</v>
      </c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</row>
    <row r="2" spans="1:252" ht="15.75" customHeight="1" thickBot="1">
      <c r="A2" s="10"/>
      <c r="B2" s="11" t="s">
        <v>29</v>
      </c>
      <c r="C2" s="288" t="s">
        <v>30</v>
      </c>
      <c r="D2" s="291" t="s">
        <v>31</v>
      </c>
      <c r="E2" s="294" t="s">
        <v>32</v>
      </c>
      <c r="F2" s="258" t="s">
        <v>33</v>
      </c>
      <c r="G2" s="298" t="s">
        <v>34</v>
      </c>
      <c r="H2" s="301" t="s">
        <v>35</v>
      </c>
      <c r="I2" s="282" t="s">
        <v>31</v>
      </c>
      <c r="J2" s="243" t="s">
        <v>32</v>
      </c>
      <c r="K2" s="246" t="s">
        <v>33</v>
      </c>
      <c r="L2" s="285" t="s">
        <v>34</v>
      </c>
      <c r="M2" s="252" t="s">
        <v>35</v>
      </c>
      <c r="N2" s="231" t="s">
        <v>31</v>
      </c>
      <c r="O2" s="234" t="s">
        <v>32</v>
      </c>
      <c r="P2" s="237" t="s">
        <v>33</v>
      </c>
      <c r="Q2" s="240" t="s">
        <v>34</v>
      </c>
      <c r="R2" s="221" t="s">
        <v>35</v>
      </c>
      <c r="S2" s="224" t="s">
        <v>97</v>
      </c>
      <c r="T2" s="269" t="s">
        <v>31</v>
      </c>
      <c r="U2" s="270"/>
      <c r="V2" s="275">
        <f>DATE(An,12,1)</f>
        <v>40878</v>
      </c>
      <c r="W2" s="276"/>
      <c r="X2" s="276"/>
      <c r="Y2" s="276"/>
      <c r="Z2" s="276"/>
      <c r="AA2" s="276"/>
      <c r="AB2" s="276"/>
      <c r="AC2" s="276"/>
      <c r="AD2" s="276"/>
      <c r="AE2" s="276"/>
      <c r="AF2" s="276"/>
      <c r="AG2" s="276"/>
      <c r="AH2" s="276"/>
      <c r="AI2" s="276"/>
      <c r="AJ2" s="276"/>
      <c r="AK2" s="276"/>
      <c r="AL2" s="276"/>
      <c r="AM2" s="276"/>
      <c r="AN2" s="276"/>
      <c r="AO2" s="276"/>
      <c r="AP2" s="276"/>
      <c r="AQ2" s="276"/>
      <c r="AR2" s="276"/>
      <c r="AS2" s="276"/>
      <c r="AT2" s="276"/>
      <c r="AU2" s="276"/>
      <c r="AV2" s="276"/>
      <c r="AW2" s="276"/>
      <c r="AX2" s="277"/>
      <c r="AY2" s="277"/>
      <c r="AZ2" s="278"/>
      <c r="BA2" s="219"/>
      <c r="BB2" s="219"/>
      <c r="BC2" s="219"/>
      <c r="BD2" s="219"/>
      <c r="BE2" s="219"/>
      <c r="BF2" s="219"/>
      <c r="BG2" s="219"/>
      <c r="BH2" s="219"/>
      <c r="BI2" s="219"/>
      <c r="BJ2" s="219"/>
      <c r="BK2" s="219"/>
      <c r="BL2" s="219"/>
      <c r="BM2" s="219"/>
      <c r="BN2" s="219"/>
      <c r="BO2" s="219"/>
      <c r="BP2" s="220"/>
      <c r="BQ2" s="219"/>
      <c r="BR2" s="219"/>
      <c r="BS2" s="219"/>
      <c r="BT2" s="219"/>
      <c r="BU2" s="219"/>
      <c r="BV2" s="219"/>
      <c r="BW2" s="219"/>
      <c r="BX2" s="219"/>
      <c r="BY2" s="219"/>
      <c r="BZ2" s="219"/>
      <c r="CA2" s="219"/>
      <c r="CB2" s="219"/>
      <c r="CC2" s="219"/>
      <c r="CD2" s="219"/>
      <c r="CE2" s="219"/>
      <c r="CF2" s="219"/>
      <c r="CG2" s="219"/>
      <c r="CH2" s="219"/>
      <c r="CI2" s="219"/>
      <c r="CJ2" s="219"/>
      <c r="CK2" s="219"/>
      <c r="CL2" s="219"/>
      <c r="CM2" s="219"/>
      <c r="CN2" s="219"/>
      <c r="CO2" s="219"/>
      <c r="CP2" s="219"/>
      <c r="CQ2" s="219"/>
      <c r="CR2" s="219"/>
      <c r="CS2" s="219"/>
      <c r="CT2" s="219"/>
      <c r="CU2" s="220"/>
      <c r="CV2" s="219"/>
      <c r="CW2" s="219"/>
      <c r="CX2" s="219"/>
      <c r="CY2" s="219"/>
      <c r="CZ2" s="219"/>
      <c r="DA2" s="219"/>
      <c r="DB2" s="219"/>
      <c r="DC2" s="219"/>
      <c r="DD2" s="219"/>
      <c r="DE2" s="219"/>
      <c r="DF2" s="219"/>
      <c r="DG2" s="219"/>
      <c r="DH2" s="219"/>
      <c r="DI2" s="219"/>
      <c r="DJ2" s="219"/>
      <c r="DK2" s="219"/>
      <c r="DL2" s="219"/>
      <c r="DM2" s="219"/>
      <c r="DN2" s="219"/>
      <c r="DO2" s="219"/>
      <c r="DP2" s="219"/>
      <c r="DQ2" s="219"/>
      <c r="DR2" s="219"/>
      <c r="DS2" s="219"/>
      <c r="DT2" s="219"/>
      <c r="DU2" s="219"/>
      <c r="DV2" s="219"/>
      <c r="DW2" s="219"/>
      <c r="DX2" s="219"/>
      <c r="DY2" s="220"/>
      <c r="DZ2" s="219"/>
      <c r="EA2" s="219"/>
      <c r="EB2" s="219"/>
      <c r="EC2" s="219"/>
      <c r="ED2" s="219"/>
      <c r="EE2" s="219"/>
      <c r="EF2" s="219"/>
      <c r="EG2" s="219"/>
      <c r="EH2" s="219"/>
      <c r="EI2" s="219"/>
      <c r="EJ2" s="219"/>
      <c r="EK2" s="219"/>
      <c r="EL2" s="219"/>
      <c r="EM2" s="219"/>
      <c r="EN2" s="219"/>
      <c r="EO2" s="219"/>
      <c r="EP2" s="219"/>
      <c r="EQ2" s="219"/>
      <c r="ER2" s="219"/>
      <c r="ES2" s="219"/>
      <c r="ET2" s="219"/>
      <c r="EU2" s="219"/>
      <c r="EV2" s="219"/>
      <c r="EW2" s="219"/>
      <c r="EX2" s="219"/>
      <c r="EY2" s="219"/>
      <c r="EZ2" s="219"/>
      <c r="FA2" s="219"/>
      <c r="FB2" s="219"/>
      <c r="FC2" s="219"/>
      <c r="FD2" s="220"/>
      <c r="FE2" s="219"/>
      <c r="FF2" s="219"/>
      <c r="FG2" s="219"/>
      <c r="FH2" s="219"/>
      <c r="FI2" s="219"/>
      <c r="FJ2" s="219"/>
      <c r="FK2" s="219"/>
      <c r="FL2" s="219"/>
      <c r="FM2" s="219"/>
      <c r="FN2" s="219"/>
      <c r="FO2" s="219"/>
      <c r="FP2" s="219"/>
      <c r="FQ2" s="219"/>
      <c r="FR2" s="219"/>
      <c r="FS2" s="219"/>
      <c r="FT2" s="219"/>
      <c r="FU2" s="219"/>
      <c r="FV2" s="219"/>
      <c r="FW2" s="219"/>
      <c r="FX2" s="219"/>
      <c r="FY2" s="219"/>
      <c r="FZ2" s="219"/>
      <c r="GA2" s="219"/>
      <c r="GB2" s="219"/>
      <c r="GC2" s="219"/>
      <c r="GD2" s="219"/>
      <c r="GE2" s="219"/>
      <c r="GF2" s="219"/>
      <c r="GG2" s="219"/>
      <c r="GH2" s="220"/>
      <c r="GI2" s="219"/>
      <c r="GJ2" s="219"/>
      <c r="GK2" s="219"/>
      <c r="GL2" s="219"/>
      <c r="GM2" s="219"/>
      <c r="GN2" s="219"/>
      <c r="GO2" s="219"/>
      <c r="GP2" s="219"/>
      <c r="GQ2" s="219"/>
      <c r="GR2" s="219"/>
      <c r="GS2" s="219"/>
      <c r="GT2" s="219"/>
      <c r="GU2" s="219"/>
      <c r="GV2" s="219"/>
      <c r="GW2" s="219"/>
      <c r="GX2" s="219"/>
      <c r="GY2" s="219"/>
      <c r="GZ2" s="219"/>
      <c r="HA2" s="219"/>
      <c r="HB2" s="219"/>
      <c r="HC2" s="219"/>
      <c r="HD2" s="219"/>
      <c r="HE2" s="219"/>
      <c r="HF2" s="219"/>
      <c r="HG2" s="219"/>
      <c r="HH2" s="219"/>
      <c r="HI2" s="219"/>
      <c r="HJ2" s="219"/>
      <c r="HK2" s="219"/>
      <c r="HL2" s="219"/>
      <c r="HM2" s="219"/>
      <c r="HN2" s="219"/>
      <c r="HO2" s="219"/>
      <c r="HP2" s="219"/>
      <c r="HQ2" s="219"/>
      <c r="HR2" s="219"/>
      <c r="HS2" s="219"/>
      <c r="HT2" s="219"/>
      <c r="HU2" s="219"/>
      <c r="HV2" s="219"/>
      <c r="HW2" s="219"/>
      <c r="HX2" s="219"/>
      <c r="HY2" s="219"/>
      <c r="HZ2" s="219"/>
      <c r="IA2" s="219"/>
      <c r="IB2" s="219"/>
      <c r="IC2" s="219"/>
      <c r="ID2" s="219"/>
      <c r="IE2" s="219"/>
      <c r="IF2" s="219"/>
      <c r="IG2" s="219"/>
      <c r="IH2" s="219"/>
      <c r="II2" s="219"/>
      <c r="IJ2" s="219"/>
      <c r="IK2" s="219"/>
      <c r="IL2" s="219"/>
      <c r="IM2" s="219"/>
      <c r="IN2" s="219"/>
      <c r="IO2" s="219"/>
      <c r="IP2" s="219"/>
      <c r="IQ2" s="219"/>
    </row>
    <row r="3" spans="1:252" ht="15.75" customHeight="1" thickBot="1">
      <c r="A3" s="10"/>
      <c r="B3" s="12" t="s">
        <v>55</v>
      </c>
      <c r="C3" s="289"/>
      <c r="D3" s="292"/>
      <c r="E3" s="295"/>
      <c r="F3" s="259"/>
      <c r="G3" s="299"/>
      <c r="H3" s="302"/>
      <c r="I3" s="283"/>
      <c r="J3" s="244"/>
      <c r="K3" s="247"/>
      <c r="L3" s="286"/>
      <c r="M3" s="253"/>
      <c r="N3" s="232"/>
      <c r="O3" s="235"/>
      <c r="P3" s="238"/>
      <c r="Q3" s="241"/>
      <c r="R3" s="222"/>
      <c r="S3" s="225"/>
      <c r="T3" s="271"/>
      <c r="U3" s="272"/>
      <c r="V3" s="162" t="s">
        <v>66</v>
      </c>
      <c r="W3" s="163"/>
      <c r="X3" s="103" t="s">
        <v>65</v>
      </c>
      <c r="Y3" s="104"/>
      <c r="Z3" s="104"/>
      <c r="AA3" s="104"/>
      <c r="AB3" s="104"/>
      <c r="AC3" s="104"/>
      <c r="AD3" s="105"/>
      <c r="AE3" s="103" t="s">
        <v>61</v>
      </c>
      <c r="AF3" s="104"/>
      <c r="AG3" s="104"/>
      <c r="AH3" s="104"/>
      <c r="AI3" s="104"/>
      <c r="AJ3" s="104"/>
      <c r="AK3" s="105"/>
      <c r="AL3" s="103" t="s">
        <v>62</v>
      </c>
      <c r="AM3" s="104"/>
      <c r="AN3" s="104"/>
      <c r="AO3" s="104"/>
      <c r="AP3" s="104"/>
      <c r="AQ3" s="104"/>
      <c r="AR3" s="105"/>
      <c r="AS3" s="103" t="s">
        <v>63</v>
      </c>
      <c r="AT3" s="104"/>
      <c r="AU3" s="104"/>
      <c r="AV3" s="104"/>
      <c r="AW3" s="104"/>
      <c r="AX3" s="104"/>
      <c r="AY3" s="105"/>
      <c r="AZ3" s="119" t="s">
        <v>64</v>
      </c>
      <c r="BA3" s="227"/>
      <c r="BB3" s="227"/>
      <c r="BC3" s="227"/>
      <c r="BD3" s="227"/>
      <c r="BE3" s="227"/>
      <c r="BF3" s="227"/>
      <c r="BG3" s="227"/>
      <c r="BH3" s="227"/>
      <c r="BI3" s="227"/>
      <c r="BJ3" s="227"/>
      <c r="BK3" s="227"/>
      <c r="BL3" s="227"/>
      <c r="BM3" s="227"/>
      <c r="BN3" s="227"/>
      <c r="BO3" s="227"/>
      <c r="BP3" s="227"/>
      <c r="BQ3" s="227"/>
      <c r="BR3" s="227"/>
      <c r="BS3" s="227"/>
      <c r="BT3" s="227"/>
      <c r="BU3" s="227"/>
      <c r="BV3" s="227"/>
      <c r="BW3" s="227"/>
      <c r="BX3" s="227"/>
      <c r="BY3" s="227"/>
      <c r="BZ3" s="227"/>
      <c r="CA3" s="227"/>
      <c r="CB3" s="227"/>
      <c r="CC3" s="227"/>
      <c r="CD3" s="227"/>
      <c r="CE3" s="227"/>
      <c r="CF3" s="227"/>
      <c r="CG3" s="227"/>
      <c r="CH3" s="227"/>
      <c r="CI3" s="227"/>
      <c r="CJ3" s="227"/>
      <c r="CK3" s="227"/>
      <c r="CL3" s="227"/>
      <c r="CM3" s="227"/>
      <c r="CN3" s="227"/>
      <c r="CO3" s="227"/>
      <c r="CP3" s="227"/>
      <c r="CQ3" s="227"/>
      <c r="CR3" s="227"/>
      <c r="CS3" s="227"/>
      <c r="CT3" s="227"/>
      <c r="CU3" s="227"/>
      <c r="CV3" s="227"/>
      <c r="CW3" s="227"/>
      <c r="CX3" s="227"/>
      <c r="CY3" s="227"/>
      <c r="CZ3" s="227"/>
      <c r="DA3" s="227"/>
      <c r="DB3" s="227"/>
      <c r="DC3" s="227"/>
      <c r="DD3" s="227"/>
      <c r="DE3" s="227"/>
      <c r="DF3" s="227"/>
      <c r="DG3" s="227"/>
      <c r="DH3" s="227"/>
      <c r="DI3" s="227"/>
      <c r="DJ3" s="227"/>
      <c r="DK3" s="227"/>
      <c r="DL3" s="227"/>
      <c r="DM3" s="227"/>
      <c r="DN3" s="227"/>
      <c r="DO3" s="227"/>
      <c r="DP3" s="227"/>
      <c r="DQ3" s="227"/>
      <c r="DR3" s="227"/>
      <c r="DS3" s="227"/>
      <c r="DT3" s="227"/>
      <c r="DU3" s="227"/>
      <c r="DV3" s="227"/>
      <c r="DW3" s="227"/>
      <c r="DX3" s="227"/>
      <c r="DY3" s="227"/>
      <c r="DZ3" s="227"/>
      <c r="EA3" s="227"/>
      <c r="EB3" s="227"/>
      <c r="EC3" s="227"/>
      <c r="ED3" s="227"/>
      <c r="EE3" s="227"/>
      <c r="EF3" s="227"/>
      <c r="EG3" s="227"/>
      <c r="EH3" s="227"/>
      <c r="EI3" s="227"/>
      <c r="EJ3" s="227"/>
      <c r="EK3" s="227"/>
      <c r="EL3" s="227"/>
      <c r="EM3" s="227"/>
      <c r="EN3" s="227"/>
      <c r="EO3" s="227"/>
      <c r="EP3" s="227"/>
      <c r="EQ3" s="227"/>
      <c r="ER3" s="227"/>
      <c r="ES3" s="227"/>
      <c r="ET3" s="227"/>
      <c r="EU3" s="227"/>
      <c r="EV3" s="227"/>
      <c r="EW3" s="227"/>
      <c r="EX3" s="227"/>
      <c r="EY3" s="227"/>
      <c r="EZ3" s="227"/>
      <c r="FA3" s="227"/>
      <c r="FB3" s="227"/>
      <c r="FC3" s="227"/>
      <c r="FD3" s="227"/>
      <c r="FE3" s="227"/>
      <c r="FF3" s="227"/>
      <c r="FG3" s="227"/>
      <c r="FH3" s="227"/>
      <c r="FI3" s="227"/>
      <c r="FJ3" s="227"/>
      <c r="FK3" s="227"/>
      <c r="FL3" s="227"/>
      <c r="FM3" s="227"/>
      <c r="FN3" s="227"/>
      <c r="FO3" s="227"/>
      <c r="FP3" s="227"/>
      <c r="FQ3" s="227"/>
      <c r="FR3" s="227"/>
      <c r="FS3" s="227"/>
      <c r="FT3" s="227"/>
      <c r="FU3" s="227"/>
      <c r="FV3" s="227"/>
      <c r="FW3" s="227"/>
      <c r="FX3" s="227"/>
      <c r="FY3" s="227"/>
      <c r="FZ3" s="227"/>
      <c r="GA3" s="227"/>
      <c r="GB3" s="227"/>
      <c r="GC3" s="227"/>
      <c r="GD3" s="227"/>
      <c r="GE3" s="227"/>
      <c r="GF3" s="227"/>
      <c r="GG3" s="227"/>
      <c r="GH3" s="227"/>
      <c r="GI3" s="227"/>
      <c r="GJ3" s="227"/>
      <c r="GK3" s="227"/>
      <c r="GL3" s="227"/>
      <c r="GM3" s="227"/>
      <c r="GN3" s="227"/>
      <c r="GO3" s="227"/>
      <c r="GP3" s="227"/>
      <c r="GQ3" s="227"/>
      <c r="GR3" s="227"/>
      <c r="GS3" s="227"/>
      <c r="GT3" s="227"/>
      <c r="GU3" s="227"/>
      <c r="GV3" s="227"/>
      <c r="GW3" s="227"/>
      <c r="GX3" s="227"/>
      <c r="GY3" s="227"/>
      <c r="GZ3" s="227"/>
      <c r="HA3" s="227"/>
      <c r="HB3" s="227"/>
      <c r="HC3" s="227"/>
      <c r="HD3" s="227"/>
      <c r="HE3" s="227"/>
      <c r="HF3" s="227"/>
      <c r="HG3" s="227"/>
      <c r="HH3" s="227"/>
      <c r="HI3" s="227"/>
      <c r="HJ3" s="227"/>
      <c r="HK3" s="227"/>
      <c r="HL3" s="227"/>
      <c r="HM3" s="227"/>
      <c r="HN3" s="227"/>
      <c r="HO3" s="227"/>
      <c r="HP3" s="227"/>
      <c r="HQ3" s="227"/>
      <c r="HR3" s="227"/>
      <c r="HS3" s="227"/>
      <c r="HT3" s="227"/>
      <c r="HU3" s="227"/>
      <c r="HV3" s="227"/>
      <c r="HW3" s="227"/>
      <c r="HX3" s="227"/>
      <c r="HY3" s="227"/>
      <c r="HZ3" s="227"/>
      <c r="IA3" s="227"/>
      <c r="IB3" s="227"/>
      <c r="IC3" s="227"/>
      <c r="ID3" s="227"/>
      <c r="IE3" s="227"/>
      <c r="IF3" s="227"/>
      <c r="IG3" s="227"/>
      <c r="IH3" s="227"/>
      <c r="II3" s="227"/>
      <c r="IJ3" s="227"/>
      <c r="IK3" s="227"/>
      <c r="IL3" s="227"/>
      <c r="IM3" s="227"/>
      <c r="IN3" s="227"/>
    </row>
    <row r="4" spans="1:252" ht="15.75" customHeight="1" thickBot="1">
      <c r="A4" s="10"/>
      <c r="B4" s="13"/>
      <c r="C4" s="289"/>
      <c r="D4" s="292"/>
      <c r="E4" s="295"/>
      <c r="F4" s="259"/>
      <c r="G4" s="299"/>
      <c r="H4" s="302"/>
      <c r="I4" s="283"/>
      <c r="J4" s="244"/>
      <c r="K4" s="247"/>
      <c r="L4" s="286"/>
      <c r="M4" s="253"/>
      <c r="N4" s="232"/>
      <c r="O4" s="235"/>
      <c r="P4" s="238"/>
      <c r="Q4" s="241"/>
      <c r="R4" s="222"/>
      <c r="S4" s="225"/>
      <c r="T4" s="271"/>
      <c r="U4" s="272"/>
      <c r="V4" s="109">
        <f>V1</f>
        <v>40878</v>
      </c>
      <c r="W4" s="110">
        <f>V4+1</f>
        <v>40879</v>
      </c>
      <c r="X4" s="110">
        <f t="shared" ref="X4:AM5" si="1">W4+1</f>
        <v>40880</v>
      </c>
      <c r="Y4" s="110">
        <f t="shared" si="1"/>
        <v>40881</v>
      </c>
      <c r="Z4" s="110">
        <f t="shared" si="1"/>
        <v>40882</v>
      </c>
      <c r="AA4" s="110">
        <f t="shared" si="1"/>
        <v>40883</v>
      </c>
      <c r="AB4" s="110">
        <f t="shared" si="1"/>
        <v>40884</v>
      </c>
      <c r="AC4" s="110">
        <f t="shared" si="1"/>
        <v>40885</v>
      </c>
      <c r="AD4" s="110">
        <f t="shared" si="1"/>
        <v>40886</v>
      </c>
      <c r="AE4" s="110">
        <f t="shared" si="1"/>
        <v>40887</v>
      </c>
      <c r="AF4" s="110">
        <f t="shared" si="1"/>
        <v>40888</v>
      </c>
      <c r="AG4" s="110">
        <f t="shared" si="1"/>
        <v>40889</v>
      </c>
      <c r="AH4" s="110">
        <f t="shared" si="1"/>
        <v>40890</v>
      </c>
      <c r="AI4" s="110">
        <f t="shared" si="1"/>
        <v>40891</v>
      </c>
      <c r="AJ4" s="110">
        <f t="shared" si="1"/>
        <v>40892</v>
      </c>
      <c r="AK4" s="110">
        <f t="shared" si="1"/>
        <v>40893</v>
      </c>
      <c r="AL4" s="110">
        <f t="shared" si="1"/>
        <v>40894</v>
      </c>
      <c r="AM4" s="110">
        <f t="shared" si="1"/>
        <v>40895</v>
      </c>
      <c r="AN4" s="110">
        <f t="shared" ref="AN4:AZ5" si="2">AM4+1</f>
        <v>40896</v>
      </c>
      <c r="AO4" s="110">
        <f t="shared" si="2"/>
        <v>40897</v>
      </c>
      <c r="AP4" s="110">
        <f t="shared" si="2"/>
        <v>40898</v>
      </c>
      <c r="AQ4" s="110">
        <f t="shared" si="2"/>
        <v>40899</v>
      </c>
      <c r="AR4" s="110">
        <f t="shared" si="2"/>
        <v>40900</v>
      </c>
      <c r="AS4" s="110">
        <f t="shared" si="2"/>
        <v>40901</v>
      </c>
      <c r="AT4" s="110">
        <f t="shared" si="2"/>
        <v>40902</v>
      </c>
      <c r="AU4" s="110">
        <f t="shared" si="2"/>
        <v>40903</v>
      </c>
      <c r="AV4" s="110">
        <f t="shared" si="2"/>
        <v>40904</v>
      </c>
      <c r="AW4" s="110">
        <f t="shared" si="2"/>
        <v>40905</v>
      </c>
      <c r="AX4" s="110">
        <f t="shared" si="2"/>
        <v>40906</v>
      </c>
      <c r="AY4" s="110">
        <f t="shared" si="2"/>
        <v>40907</v>
      </c>
      <c r="AZ4" s="111">
        <f t="shared" si="2"/>
        <v>40908</v>
      </c>
    </row>
    <row r="5" spans="1:252" ht="15.75" customHeight="1" thickBot="1">
      <c r="A5" s="10"/>
      <c r="B5" s="14" t="s">
        <v>36</v>
      </c>
      <c r="C5" s="289"/>
      <c r="D5" s="293"/>
      <c r="E5" s="296"/>
      <c r="F5" s="297"/>
      <c r="G5" s="300"/>
      <c r="H5" s="303"/>
      <c r="I5" s="284"/>
      <c r="J5" s="245"/>
      <c r="K5" s="248"/>
      <c r="L5" s="287"/>
      <c r="M5" s="254"/>
      <c r="N5" s="233"/>
      <c r="O5" s="236"/>
      <c r="P5" s="239"/>
      <c r="Q5" s="242"/>
      <c r="R5" s="223"/>
      <c r="S5" s="226"/>
      <c r="T5" s="273"/>
      <c r="U5" s="274"/>
      <c r="V5" s="112">
        <f>V1</f>
        <v>40878</v>
      </c>
      <c r="W5" s="113">
        <f>V5+1</f>
        <v>40879</v>
      </c>
      <c r="X5" s="113">
        <f t="shared" si="1"/>
        <v>40880</v>
      </c>
      <c r="Y5" s="113">
        <f t="shared" si="1"/>
        <v>40881</v>
      </c>
      <c r="Z5" s="113">
        <f t="shared" si="1"/>
        <v>40882</v>
      </c>
      <c r="AA5" s="113">
        <f t="shared" si="1"/>
        <v>40883</v>
      </c>
      <c r="AB5" s="113">
        <f t="shared" si="1"/>
        <v>40884</v>
      </c>
      <c r="AC5" s="113">
        <f t="shared" si="1"/>
        <v>40885</v>
      </c>
      <c r="AD5" s="113">
        <f t="shared" si="1"/>
        <v>40886</v>
      </c>
      <c r="AE5" s="113">
        <f t="shared" si="1"/>
        <v>40887</v>
      </c>
      <c r="AF5" s="113">
        <f t="shared" si="1"/>
        <v>40888</v>
      </c>
      <c r="AG5" s="113">
        <f t="shared" si="1"/>
        <v>40889</v>
      </c>
      <c r="AH5" s="113">
        <f t="shared" si="1"/>
        <v>40890</v>
      </c>
      <c r="AI5" s="113">
        <f t="shared" si="1"/>
        <v>40891</v>
      </c>
      <c r="AJ5" s="113">
        <f t="shared" si="1"/>
        <v>40892</v>
      </c>
      <c r="AK5" s="113">
        <f t="shared" si="1"/>
        <v>40893</v>
      </c>
      <c r="AL5" s="113">
        <f t="shared" si="1"/>
        <v>40894</v>
      </c>
      <c r="AM5" s="113">
        <f t="shared" si="1"/>
        <v>40895</v>
      </c>
      <c r="AN5" s="113">
        <f t="shared" si="2"/>
        <v>40896</v>
      </c>
      <c r="AO5" s="113">
        <f t="shared" si="2"/>
        <v>40897</v>
      </c>
      <c r="AP5" s="113">
        <f t="shared" si="2"/>
        <v>40898</v>
      </c>
      <c r="AQ5" s="113">
        <f t="shared" si="2"/>
        <v>40899</v>
      </c>
      <c r="AR5" s="113">
        <f t="shared" si="2"/>
        <v>40900</v>
      </c>
      <c r="AS5" s="113">
        <f t="shared" si="2"/>
        <v>40901</v>
      </c>
      <c r="AT5" s="113">
        <f t="shared" si="2"/>
        <v>40902</v>
      </c>
      <c r="AU5" s="113">
        <f t="shared" si="2"/>
        <v>40903</v>
      </c>
      <c r="AV5" s="113">
        <f t="shared" si="2"/>
        <v>40904</v>
      </c>
      <c r="AW5" s="113">
        <f t="shared" si="2"/>
        <v>40905</v>
      </c>
      <c r="AX5" s="113">
        <f t="shared" si="2"/>
        <v>40906</v>
      </c>
      <c r="AY5" s="113">
        <f t="shared" si="2"/>
        <v>40907</v>
      </c>
      <c r="AZ5" s="114">
        <f t="shared" si="2"/>
        <v>40908</v>
      </c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  <c r="EG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S5" s="15"/>
      <c r="ET5" s="15"/>
      <c r="EU5" s="15"/>
      <c r="EV5" s="15"/>
      <c r="EW5" s="15"/>
      <c r="EX5" s="15"/>
      <c r="EY5" s="15"/>
      <c r="EZ5" s="15"/>
      <c r="FA5" s="15"/>
      <c r="FB5" s="15"/>
      <c r="FC5" s="15"/>
      <c r="FD5" s="15"/>
      <c r="FE5" s="15"/>
      <c r="FF5" s="15"/>
      <c r="FG5" s="15"/>
      <c r="FH5" s="15"/>
      <c r="FI5" s="15"/>
      <c r="FJ5" s="15"/>
      <c r="FK5" s="15"/>
      <c r="FL5" s="15"/>
      <c r="FM5" s="15"/>
      <c r="FN5" s="15"/>
      <c r="FO5" s="15"/>
      <c r="FP5" s="15"/>
      <c r="FQ5" s="15"/>
      <c r="FR5" s="15"/>
      <c r="FS5" s="15"/>
      <c r="FT5" s="15"/>
      <c r="FU5" s="15"/>
      <c r="FV5" s="15"/>
      <c r="FW5" s="15"/>
      <c r="FX5" s="15"/>
      <c r="FY5" s="15"/>
      <c r="FZ5" s="15"/>
      <c r="GA5" s="15"/>
      <c r="GB5" s="15"/>
      <c r="GC5" s="15"/>
      <c r="GD5" s="15"/>
      <c r="GE5" s="15"/>
      <c r="GF5" s="15"/>
      <c r="GG5" s="15"/>
      <c r="GH5" s="15"/>
      <c r="GI5" s="15"/>
      <c r="GJ5" s="15"/>
      <c r="GK5" s="15"/>
      <c r="GL5" s="15"/>
      <c r="GM5" s="15"/>
      <c r="GN5" s="15"/>
      <c r="GO5" s="15"/>
      <c r="GP5" s="15"/>
      <c r="GQ5" s="15"/>
      <c r="GR5" s="15"/>
      <c r="GS5" s="15"/>
      <c r="GT5" s="15"/>
      <c r="GU5" s="15"/>
      <c r="GV5" s="15"/>
      <c r="GW5" s="15"/>
      <c r="GX5" s="15"/>
      <c r="GY5" s="15"/>
      <c r="GZ5" s="15"/>
      <c r="HA5" s="15"/>
      <c r="HB5" s="15"/>
      <c r="HC5" s="15"/>
      <c r="HD5" s="15"/>
      <c r="HE5" s="15"/>
      <c r="HF5" s="15"/>
      <c r="HG5" s="15"/>
      <c r="HH5" s="15"/>
      <c r="HI5" s="15"/>
      <c r="HJ5" s="15"/>
      <c r="HK5" s="15"/>
      <c r="HL5" s="15"/>
      <c r="HM5" s="15"/>
      <c r="HN5" s="15"/>
      <c r="HO5" s="15"/>
      <c r="HP5" s="15"/>
      <c r="HQ5" s="15"/>
      <c r="HR5" s="15"/>
      <c r="HS5" s="15"/>
      <c r="HT5" s="15"/>
      <c r="HU5" s="15"/>
      <c r="HV5" s="15"/>
      <c r="HW5" s="15"/>
      <c r="HX5" s="15"/>
      <c r="HY5" s="15"/>
      <c r="HZ5" s="15"/>
      <c r="IA5" s="15"/>
      <c r="IB5" s="15"/>
      <c r="IC5" s="15"/>
      <c r="ID5" s="15"/>
      <c r="IE5" s="15"/>
      <c r="IF5" s="15"/>
      <c r="IG5" s="15"/>
      <c r="IH5" s="15"/>
      <c r="II5" s="15"/>
      <c r="IJ5" s="15"/>
      <c r="IK5" s="15"/>
      <c r="IL5" s="15"/>
      <c r="IM5" s="15"/>
      <c r="IN5" s="15"/>
      <c r="IO5" s="15"/>
      <c r="IP5" s="15"/>
      <c r="IQ5" s="15"/>
      <c r="IR5" s="15"/>
    </row>
    <row r="6" spans="1:252" ht="15.75" customHeight="1" thickBot="1">
      <c r="A6" s="16" t="s">
        <v>37</v>
      </c>
      <c r="B6" s="14" t="s">
        <v>38</v>
      </c>
      <c r="C6" s="290"/>
      <c r="D6" s="279" t="s">
        <v>8</v>
      </c>
      <c r="E6" s="280"/>
      <c r="F6" s="280"/>
      <c r="G6" s="280"/>
      <c r="H6" s="280"/>
      <c r="I6" s="281" t="s">
        <v>9</v>
      </c>
      <c r="J6" s="255"/>
      <c r="K6" s="255"/>
      <c r="L6" s="255"/>
      <c r="M6" s="255"/>
      <c r="N6" s="17"/>
      <c r="O6" s="18"/>
      <c r="P6" s="19"/>
      <c r="Q6" s="20"/>
      <c r="R6" s="21"/>
      <c r="S6" s="22"/>
      <c r="T6" s="23"/>
      <c r="U6" s="22"/>
      <c r="V6" s="106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7"/>
      <c r="AI6" s="107"/>
      <c r="AJ6" s="107"/>
      <c r="AK6" s="107"/>
      <c r="AL6" s="107"/>
      <c r="AM6" s="107"/>
      <c r="AN6" s="107"/>
      <c r="AO6" s="107"/>
      <c r="AP6" s="107"/>
      <c r="AQ6" s="107"/>
      <c r="AR6" s="107"/>
      <c r="AS6" s="147"/>
      <c r="AT6" s="147"/>
      <c r="AU6" s="147"/>
      <c r="AV6" s="147"/>
      <c r="AW6" s="147"/>
      <c r="AX6" s="147"/>
      <c r="AY6" s="147"/>
      <c r="AZ6" s="108"/>
      <c r="BA6" s="164"/>
      <c r="BB6" s="164"/>
      <c r="BC6" s="164"/>
      <c r="BD6" s="164"/>
      <c r="BE6" s="164"/>
      <c r="BF6" s="164"/>
      <c r="BG6" s="164"/>
    </row>
    <row r="7" spans="1:252" ht="13.5" customHeight="1">
      <c r="A7" s="24" t="s">
        <v>68</v>
      </c>
      <c r="B7" s="24" t="s">
        <v>80</v>
      </c>
      <c r="C7" s="91" t="s">
        <v>39</v>
      </c>
      <c r="D7" s="167">
        <f t="shared" ref="D7:D70" si="3">IF($A7="","",SUMPRODUCT(((WEEKDAY($V$5:$AZ$5,2)&gt;1)*(WEEKDAY($V$5:$AZ$5,2)&lt;5)-((WEEKDAY($V$5:$AZ$5,2)&gt;1)*(WEEKDAY($V$5:$AZ$5,2)&lt;5)*COUNTIF(Feries,$V$5:$AZ$5)&gt;0))*($V7:$AZ7="PAF")))</f>
        <v>0</v>
      </c>
      <c r="E7" s="168">
        <f t="shared" ref="E7:E70" si="4">IF($A7="","",SUMPRODUCT(((WEEKDAY($V$5:$AZ$5,2)=5)-((WEEKDAY($V$5:$AZ$5,2)=5)*COUNTIF(Feries,$V$5:$AZ$5)&gt;0))*($V7:$AZ7="PAF")))</f>
        <v>0</v>
      </c>
      <c r="F7" s="169">
        <f t="shared" ref="F7:F70" si="5">IF($A7="","",SUMPRODUCT(((WEEKDAY($V$5:$AZ$5,2)=6)-((WEEKDAY($V$5:$AZ$5,2)=6)*COUNTIF(Feries,$V$5:$AZ$5)&gt;0))*($V7:$AZ7="PAF")))</f>
        <v>0</v>
      </c>
      <c r="G7" s="170">
        <f t="shared" ref="G7:G70" si="6">IF($A7="","",SUMPRODUCT(((WEEKDAY($V$5:$AZ$5,2)=7)+((WEEKDAY($V$5:$AZ$5,2)&lt;7)*COUNTIF(Feries,$V$5:$AZ$5)&gt;0))*($V7:$AZ7="PAF")))</f>
        <v>0</v>
      </c>
      <c r="H7" s="171">
        <f t="shared" ref="H7:H70" si="7">IF($A7="","",SUMPRODUCT(((WEEKDAY($V$5:$AZ$5,2)=1)-((WEEKDAY($V$5:$AZ$5,2)=1)*COUNTIF(Feries,$V$5:$AZ$5)&gt;0))*($V7:$AZ7="PAF")))</f>
        <v>0</v>
      </c>
      <c r="I7" s="185">
        <f t="shared" ref="I7:I70" si="8">IF($A7="","",SUMPRODUCT(((WEEKDAY($V$5:$AZ$5,2)&gt;1)*(WEEKDAY($V$5:$AZ$5,2)&lt;5)-((WEEKDAY($V$5:$AZ$5,2)&gt;1)*(WEEKDAY($V$5:$AZ$5,2)&lt;5)*COUNTIF(Feries,$V$5:$AZ$5)&gt;0))*($V7:$AZ7="EIG")))</f>
        <v>0</v>
      </c>
      <c r="J7" s="186">
        <f t="shared" ref="J7:J70" si="9">IF($A7="","",SUMPRODUCT(((WEEKDAY($V$5:$AZ$5,2)=5)-((WEEKDAY($V$5:$AZ$5,2)=5)*COUNTIF(Feries,$V$5:$AZ$5)&gt;0))*($V7:$AZ7="EIG")))</f>
        <v>0</v>
      </c>
      <c r="K7" s="187">
        <f t="shared" ref="K7:K70" si="10">IF($A7="","",SUMPRODUCT(((WEEKDAY($V$5:$AZ$5,2)=6)-((WEEKDAY($V$5:$AZ$5,2)=6)*COUNTIF(Feries,$V$5:$AZ$5)&gt;0))*($V7:$AZ7="EIG")))</f>
        <v>0</v>
      </c>
      <c r="L7" s="188">
        <f t="shared" ref="L7:L70" si="11">IF($A7="","",SUMPRODUCT(((WEEKDAY($V$5:$AZ$5,2)=7)+((WEEKDAY($V$5:$AZ$5,2)&lt;7)*COUNTIF(Feries,$V$5:$AZ$5)&gt;0))*($V7:$AZ7="EIG")))</f>
        <v>0</v>
      </c>
      <c r="M7" s="187">
        <f t="shared" ref="M7:M70" si="12">IF($A7="","",SUMPRODUCT(((WEEKDAY($V$5:$AZ$5,2)=1)-((WEEKDAY($V$5:$AZ$5,2)=1)*COUNTIF(Feries,$V$5:$AZ$5)&gt;0))*($V7:$AZ7="EIG")))</f>
        <v>0</v>
      </c>
      <c r="N7" s="124">
        <f t="shared" ref="N7:N70" si="13">IF($A7="","",SUMPRODUCT(((WEEKDAY($V$5:$AZ$5,2)&gt;1)*(WEEKDAY($V$5:$AZ$5,2)&lt;5)-((WEEKDAY($V$5:$AZ$5,2)&gt;1)*(WEEKDAY($V$5:$AZ$5,2)&lt;5)*COUNTIF(Feries,$V$5:$AZ$5)&gt;0))*(($V7:$AZ7="PAF")+($V7:$AZ7="EIG"))))</f>
        <v>0</v>
      </c>
      <c r="O7" s="143">
        <f t="shared" ref="O7:O70" si="14">IF($A7="","",SUMPRODUCT(((WEEKDAY($V$5:$AZ$5,2)=5)-((WEEKDAY($V$5:$AZ$5,2)=5)*COUNTIF(Feries,$V$5:$AZ$5)&gt;0))*(($V7:$AZ7="PAF")+($V7:$AZ7="EIG"))))</f>
        <v>0</v>
      </c>
      <c r="P7" s="141">
        <f t="shared" ref="P7:P70" si="15">IF($A7="","",SUMPRODUCT(((WEEKDAY($V$5:$AZ$5,2)=6)-((WEEKDAY($V$5:$AZ$5,2)=6)*COUNTIF(Feries,$V$5:$AZ$5)&gt;0))*(($V7:$AZ7="PAF")+($V7:$AZ7="EIG"))))</f>
        <v>0</v>
      </c>
      <c r="Q7" s="137">
        <f t="shared" ref="Q7:Q70" si="16">IF($A7="","",SUMPRODUCT(((WEEKDAY($V$5:$AZ$5,2)=7)+((WEEKDAY($V$5:$AZ$5,2)&lt;7)*COUNTIF(Feries,$V$5:$AZ$5)&gt;0))*(($V7:$AZ7="PAF")+($V7:$AZ7="EIG"))))</f>
        <v>0</v>
      </c>
      <c r="R7" s="141">
        <f t="shared" ref="R7:R70" si="17">IF($A7="","",SUMPRODUCT(((WEEKDAY($V$5:$AZ$5,2)=1)-((WEEKDAY($V$5:$AZ$5,2)=1)*COUNTIF(Feries,$V$5:$AZ$5)&gt;0))*(($V7:$AZ7="PAF")+($V7:$AZ7="EIG"))))</f>
        <v>0</v>
      </c>
      <c r="S7" s="11">
        <f t="shared" ref="S7:S70" si="18">IF(A7="","",SUM(N7:R7))</f>
        <v>0</v>
      </c>
      <c r="T7" s="154"/>
      <c r="U7" s="125">
        <f t="shared" ref="U7:U70" si="19">IF($A7="","",SUMPRODUCT((WEEKDAY($V$5:$AZ$5,2)=6)*($V7:$AZ7="Semaine")))</f>
        <v>0</v>
      </c>
      <c r="V7" s="130"/>
      <c r="W7" s="135"/>
      <c r="X7" s="130"/>
      <c r="Y7" s="135"/>
      <c r="Z7" s="135"/>
      <c r="AA7" s="135"/>
      <c r="AB7" s="135"/>
      <c r="AC7" s="135"/>
      <c r="AD7" s="146"/>
      <c r="AE7" s="130"/>
      <c r="AF7" s="135"/>
      <c r="AG7" s="135"/>
      <c r="AH7" s="135"/>
      <c r="AI7" s="135"/>
      <c r="AJ7" s="135"/>
      <c r="AK7" s="146"/>
      <c r="AL7" s="130"/>
      <c r="AM7" s="135"/>
      <c r="AN7" s="135"/>
      <c r="AO7" s="135"/>
      <c r="AP7" s="135"/>
      <c r="AQ7" s="135"/>
      <c r="AR7" s="146" t="s">
        <v>53</v>
      </c>
      <c r="AS7" s="130" t="s">
        <v>53</v>
      </c>
      <c r="AT7" s="26"/>
      <c r="AU7" s="26"/>
      <c r="AV7" s="26"/>
      <c r="AW7" s="26"/>
      <c r="AX7" s="135" t="s">
        <v>53</v>
      </c>
      <c r="AY7" s="25"/>
      <c r="AZ7" s="120"/>
    </row>
    <row r="8" spans="1:252" ht="13.5" customHeight="1">
      <c r="A8" s="27" t="s">
        <v>69</v>
      </c>
      <c r="B8" s="27" t="s">
        <v>81</v>
      </c>
      <c r="C8" s="51" t="s">
        <v>39</v>
      </c>
      <c r="D8" s="172">
        <f t="shared" si="3"/>
        <v>0</v>
      </c>
      <c r="E8" s="173">
        <f t="shared" si="4"/>
        <v>0</v>
      </c>
      <c r="F8" s="174">
        <f t="shared" si="5"/>
        <v>0</v>
      </c>
      <c r="G8" s="175">
        <f t="shared" si="6"/>
        <v>0</v>
      </c>
      <c r="H8" s="176">
        <f t="shared" si="7"/>
        <v>0</v>
      </c>
      <c r="I8" s="185">
        <f t="shared" si="8"/>
        <v>0</v>
      </c>
      <c r="J8" s="186">
        <f t="shared" si="9"/>
        <v>0</v>
      </c>
      <c r="K8" s="187">
        <f t="shared" si="10"/>
        <v>0</v>
      </c>
      <c r="L8" s="188">
        <f t="shared" si="11"/>
        <v>0</v>
      </c>
      <c r="M8" s="187">
        <f t="shared" si="12"/>
        <v>0</v>
      </c>
      <c r="N8" s="28">
        <f t="shared" si="13"/>
        <v>0</v>
      </c>
      <c r="O8" s="143">
        <f t="shared" si="14"/>
        <v>0</v>
      </c>
      <c r="P8" s="141">
        <f t="shared" si="15"/>
        <v>0</v>
      </c>
      <c r="Q8" s="137">
        <f t="shared" si="16"/>
        <v>0</v>
      </c>
      <c r="R8" s="139">
        <f t="shared" si="17"/>
        <v>0</v>
      </c>
      <c r="S8" s="29">
        <f t="shared" si="18"/>
        <v>0</v>
      </c>
      <c r="T8" s="32"/>
      <c r="U8" s="126">
        <f t="shared" si="19"/>
        <v>0</v>
      </c>
      <c r="V8" s="116"/>
      <c r="W8" s="115"/>
      <c r="X8" s="116"/>
      <c r="Y8" s="115"/>
      <c r="Z8" s="115"/>
      <c r="AA8" s="115"/>
      <c r="AB8" s="115"/>
      <c r="AC8" s="115"/>
      <c r="AD8" s="156"/>
      <c r="AE8" s="116"/>
      <c r="AF8" s="115"/>
      <c r="AG8" s="115"/>
      <c r="AH8" s="115"/>
      <c r="AI8" s="115"/>
      <c r="AJ8" s="115"/>
      <c r="AK8" s="156"/>
      <c r="AL8" s="116"/>
      <c r="AM8" s="115"/>
      <c r="AN8" s="115"/>
      <c r="AO8" s="115"/>
      <c r="AP8" s="115"/>
      <c r="AQ8" s="115"/>
      <c r="AR8" s="31"/>
      <c r="AS8" s="30"/>
      <c r="AT8" s="33"/>
      <c r="AU8" s="33"/>
      <c r="AV8" s="33"/>
      <c r="AW8" s="33"/>
      <c r="AX8" s="33"/>
      <c r="AY8" s="31"/>
      <c r="AZ8" s="121"/>
    </row>
    <row r="9" spans="1:252" ht="13.5" customHeight="1">
      <c r="A9" s="27" t="s">
        <v>72</v>
      </c>
      <c r="B9" s="27" t="s">
        <v>82</v>
      </c>
      <c r="C9" s="51" t="s">
        <v>39</v>
      </c>
      <c r="D9" s="172">
        <f t="shared" si="3"/>
        <v>0</v>
      </c>
      <c r="E9" s="173">
        <f t="shared" si="4"/>
        <v>0</v>
      </c>
      <c r="F9" s="174">
        <f t="shared" si="5"/>
        <v>0</v>
      </c>
      <c r="G9" s="175">
        <f t="shared" si="6"/>
        <v>0</v>
      </c>
      <c r="H9" s="176">
        <f t="shared" si="7"/>
        <v>0</v>
      </c>
      <c r="I9" s="185">
        <f t="shared" si="8"/>
        <v>0</v>
      </c>
      <c r="J9" s="186">
        <f t="shared" si="9"/>
        <v>0</v>
      </c>
      <c r="K9" s="187">
        <f t="shared" si="10"/>
        <v>0</v>
      </c>
      <c r="L9" s="188">
        <f t="shared" si="11"/>
        <v>0</v>
      </c>
      <c r="M9" s="187">
        <f t="shared" si="12"/>
        <v>0</v>
      </c>
      <c r="N9" s="28">
        <f t="shared" si="13"/>
        <v>0</v>
      </c>
      <c r="O9" s="143">
        <f t="shared" si="14"/>
        <v>0</v>
      </c>
      <c r="P9" s="141">
        <f t="shared" si="15"/>
        <v>0</v>
      </c>
      <c r="Q9" s="137">
        <f t="shared" si="16"/>
        <v>0</v>
      </c>
      <c r="R9" s="139">
        <f t="shared" si="17"/>
        <v>0</v>
      </c>
      <c r="S9" s="29">
        <f t="shared" si="18"/>
        <v>0</v>
      </c>
      <c r="T9" s="32"/>
      <c r="U9" s="126">
        <f t="shared" si="19"/>
        <v>0</v>
      </c>
      <c r="V9" s="116"/>
      <c r="W9" s="115"/>
      <c r="X9" s="116"/>
      <c r="Y9" s="115"/>
      <c r="Z9" s="115"/>
      <c r="AA9" s="115"/>
      <c r="AB9" s="115"/>
      <c r="AC9" s="115"/>
      <c r="AD9" s="156"/>
      <c r="AE9" s="116"/>
      <c r="AF9" s="115"/>
      <c r="AG9" s="115"/>
      <c r="AH9" s="115"/>
      <c r="AI9" s="115"/>
      <c r="AJ9" s="115"/>
      <c r="AK9" s="156"/>
      <c r="AL9" s="116"/>
      <c r="AM9" s="115"/>
      <c r="AN9" s="115"/>
      <c r="AO9" s="115"/>
      <c r="AP9" s="115"/>
      <c r="AQ9" s="115"/>
      <c r="AR9" s="31"/>
      <c r="AS9" s="30"/>
      <c r="AT9" s="33"/>
      <c r="AU9" s="33"/>
      <c r="AV9" s="33"/>
      <c r="AW9" s="33"/>
      <c r="AX9" s="33"/>
      <c r="AY9" s="31"/>
      <c r="AZ9" s="49"/>
    </row>
    <row r="10" spans="1:252" ht="13.5" customHeight="1">
      <c r="A10" s="27" t="s">
        <v>73</v>
      </c>
      <c r="B10" s="27" t="s">
        <v>83</v>
      </c>
      <c r="C10" s="51" t="s">
        <v>39</v>
      </c>
      <c r="D10" s="172">
        <f t="shared" si="3"/>
        <v>0</v>
      </c>
      <c r="E10" s="173">
        <f t="shared" si="4"/>
        <v>0</v>
      </c>
      <c r="F10" s="174">
        <f t="shared" si="5"/>
        <v>0</v>
      </c>
      <c r="G10" s="175">
        <f t="shared" si="6"/>
        <v>0</v>
      </c>
      <c r="H10" s="176">
        <f t="shared" si="7"/>
        <v>0</v>
      </c>
      <c r="I10" s="185">
        <f t="shared" si="8"/>
        <v>0</v>
      </c>
      <c r="J10" s="186">
        <f t="shared" si="9"/>
        <v>0</v>
      </c>
      <c r="K10" s="187">
        <f t="shared" si="10"/>
        <v>0</v>
      </c>
      <c r="L10" s="188">
        <f t="shared" si="11"/>
        <v>0</v>
      </c>
      <c r="M10" s="187">
        <f t="shared" si="12"/>
        <v>0</v>
      </c>
      <c r="N10" s="28">
        <f t="shared" si="13"/>
        <v>0</v>
      </c>
      <c r="O10" s="143">
        <f t="shared" si="14"/>
        <v>0</v>
      </c>
      <c r="P10" s="141">
        <f t="shared" si="15"/>
        <v>0</v>
      </c>
      <c r="Q10" s="137">
        <f t="shared" si="16"/>
        <v>0</v>
      </c>
      <c r="R10" s="139">
        <f t="shared" si="17"/>
        <v>0</v>
      </c>
      <c r="S10" s="29">
        <f t="shared" si="18"/>
        <v>0</v>
      </c>
      <c r="T10" s="32"/>
      <c r="U10" s="126">
        <f t="shared" si="19"/>
        <v>0</v>
      </c>
      <c r="V10" s="116"/>
      <c r="W10" s="115"/>
      <c r="X10" s="116"/>
      <c r="Y10" s="115"/>
      <c r="Z10" s="115"/>
      <c r="AA10" s="318" t="s">
        <v>16</v>
      </c>
      <c r="AB10" s="115"/>
      <c r="AC10" s="330" t="s">
        <v>22</v>
      </c>
      <c r="AD10" s="156"/>
      <c r="AE10" s="116"/>
      <c r="AF10" s="115"/>
      <c r="AG10" s="115"/>
      <c r="AH10" s="115"/>
      <c r="AI10" s="115"/>
      <c r="AJ10" s="115"/>
      <c r="AK10" s="156"/>
      <c r="AL10" s="116"/>
      <c r="AM10" s="115"/>
      <c r="AN10" s="115"/>
      <c r="AO10" s="115"/>
      <c r="AP10" s="115"/>
      <c r="AQ10" s="115"/>
      <c r="AR10" s="31"/>
      <c r="AS10" s="30"/>
      <c r="AT10" s="33"/>
      <c r="AU10" s="33"/>
      <c r="AV10" s="33"/>
      <c r="AW10" s="33"/>
      <c r="AX10" s="33"/>
      <c r="AY10" s="31"/>
      <c r="AZ10" s="49"/>
    </row>
    <row r="11" spans="1:252" ht="13.5" customHeight="1">
      <c r="A11" s="27" t="s">
        <v>73</v>
      </c>
      <c r="B11" s="27" t="s">
        <v>84</v>
      </c>
      <c r="C11" s="51" t="s">
        <v>39</v>
      </c>
      <c r="D11" s="172">
        <f t="shared" si="3"/>
        <v>0</v>
      </c>
      <c r="E11" s="173">
        <f t="shared" si="4"/>
        <v>0</v>
      </c>
      <c r="F11" s="174">
        <f t="shared" si="5"/>
        <v>0</v>
      </c>
      <c r="G11" s="175">
        <f t="shared" si="6"/>
        <v>0</v>
      </c>
      <c r="H11" s="176">
        <f t="shared" si="7"/>
        <v>0</v>
      </c>
      <c r="I11" s="185">
        <f t="shared" si="8"/>
        <v>0</v>
      </c>
      <c r="J11" s="186">
        <f t="shared" si="9"/>
        <v>0</v>
      </c>
      <c r="K11" s="187">
        <f t="shared" si="10"/>
        <v>0</v>
      </c>
      <c r="L11" s="188">
        <f t="shared" si="11"/>
        <v>0</v>
      </c>
      <c r="M11" s="187">
        <f t="shared" si="12"/>
        <v>0</v>
      </c>
      <c r="N11" s="28">
        <f t="shared" si="13"/>
        <v>0</v>
      </c>
      <c r="O11" s="143">
        <f t="shared" si="14"/>
        <v>0</v>
      </c>
      <c r="P11" s="141">
        <f t="shared" si="15"/>
        <v>0</v>
      </c>
      <c r="Q11" s="137">
        <f t="shared" si="16"/>
        <v>0</v>
      </c>
      <c r="R11" s="139">
        <f t="shared" si="17"/>
        <v>0</v>
      </c>
      <c r="S11" s="29">
        <f t="shared" si="18"/>
        <v>0</v>
      </c>
      <c r="T11" s="32"/>
      <c r="U11" s="126">
        <f t="shared" si="19"/>
        <v>0</v>
      </c>
      <c r="V11" s="116"/>
      <c r="W11" s="115"/>
      <c r="X11" s="131"/>
      <c r="Y11" s="115"/>
      <c r="Z11" s="115"/>
      <c r="AA11" s="115"/>
      <c r="AB11" s="115"/>
      <c r="AC11" s="115"/>
      <c r="AD11" s="156"/>
      <c r="AE11" s="116"/>
      <c r="AF11" s="115"/>
      <c r="AG11" s="115"/>
      <c r="AH11" s="115"/>
      <c r="AI11" s="115"/>
      <c r="AJ11" s="115"/>
      <c r="AK11" s="156"/>
      <c r="AL11" s="157"/>
      <c r="AM11" s="158"/>
      <c r="AN11" s="158"/>
      <c r="AO11" s="158"/>
      <c r="AP11" s="158"/>
      <c r="AQ11" s="115"/>
      <c r="AR11" s="31"/>
      <c r="AS11" s="30"/>
      <c r="AT11" s="33"/>
      <c r="AU11" s="33"/>
      <c r="AV11" s="33"/>
      <c r="AW11" s="33"/>
      <c r="AX11" s="33"/>
      <c r="AY11" s="31"/>
      <c r="AZ11" s="49"/>
    </row>
    <row r="12" spans="1:252" ht="13.5" customHeight="1">
      <c r="A12" s="27" t="s">
        <v>75</v>
      </c>
      <c r="B12" s="27" t="s">
        <v>85</v>
      </c>
      <c r="C12" s="51" t="s">
        <v>39</v>
      </c>
      <c r="D12" s="172">
        <f t="shared" si="3"/>
        <v>0</v>
      </c>
      <c r="E12" s="173">
        <f t="shared" si="4"/>
        <v>0</v>
      </c>
      <c r="F12" s="174">
        <f t="shared" si="5"/>
        <v>0</v>
      </c>
      <c r="G12" s="175">
        <f t="shared" si="6"/>
        <v>0</v>
      </c>
      <c r="H12" s="176">
        <f t="shared" si="7"/>
        <v>0</v>
      </c>
      <c r="I12" s="185">
        <f t="shared" si="8"/>
        <v>0</v>
      </c>
      <c r="J12" s="186">
        <f t="shared" si="9"/>
        <v>0</v>
      </c>
      <c r="K12" s="187">
        <f t="shared" si="10"/>
        <v>0</v>
      </c>
      <c r="L12" s="188">
        <f t="shared" si="11"/>
        <v>0</v>
      </c>
      <c r="M12" s="187">
        <f t="shared" si="12"/>
        <v>0</v>
      </c>
      <c r="N12" s="28">
        <f t="shared" si="13"/>
        <v>0</v>
      </c>
      <c r="O12" s="143">
        <f t="shared" si="14"/>
        <v>0</v>
      </c>
      <c r="P12" s="141">
        <f t="shared" si="15"/>
        <v>0</v>
      </c>
      <c r="Q12" s="137">
        <f t="shared" si="16"/>
        <v>0</v>
      </c>
      <c r="R12" s="139">
        <f t="shared" si="17"/>
        <v>0</v>
      </c>
      <c r="S12" s="29">
        <f t="shared" si="18"/>
        <v>0</v>
      </c>
      <c r="T12" s="32"/>
      <c r="U12" s="126">
        <f t="shared" si="19"/>
        <v>0</v>
      </c>
      <c r="V12" s="116"/>
      <c r="W12" s="115"/>
      <c r="X12" s="116"/>
      <c r="Y12" s="115"/>
      <c r="Z12" s="115"/>
      <c r="AA12" s="115"/>
      <c r="AB12" s="115"/>
      <c r="AC12" s="115"/>
      <c r="AD12" s="156"/>
      <c r="AE12" s="116"/>
      <c r="AF12" s="115"/>
      <c r="AG12" s="115"/>
      <c r="AH12" s="115"/>
      <c r="AI12" s="115"/>
      <c r="AJ12" s="115"/>
      <c r="AK12" s="156"/>
      <c r="AL12" s="116"/>
      <c r="AM12" s="115"/>
      <c r="AN12" s="115"/>
      <c r="AO12" s="115"/>
      <c r="AP12" s="115"/>
      <c r="AQ12" s="115"/>
      <c r="AR12" s="31"/>
      <c r="AS12" s="30"/>
      <c r="AT12" s="33"/>
      <c r="AU12" s="33"/>
      <c r="AV12" s="33"/>
      <c r="AW12" s="33"/>
      <c r="AX12" s="33"/>
      <c r="AY12" s="31"/>
      <c r="AZ12" s="49"/>
      <c r="BL12" s="37"/>
      <c r="BM12" s="37"/>
      <c r="BN12" s="37"/>
      <c r="BO12" s="37"/>
      <c r="BP12" s="37"/>
      <c r="BQ12" s="37"/>
      <c r="BR12" s="37"/>
    </row>
    <row r="13" spans="1:252" ht="13.5" customHeight="1">
      <c r="A13" s="27" t="s">
        <v>76</v>
      </c>
      <c r="B13" s="27" t="s">
        <v>86</v>
      </c>
      <c r="C13" s="51" t="s">
        <v>39</v>
      </c>
      <c r="D13" s="172">
        <f t="shared" si="3"/>
        <v>0</v>
      </c>
      <c r="E13" s="173">
        <f t="shared" si="4"/>
        <v>0</v>
      </c>
      <c r="F13" s="174">
        <f t="shared" si="5"/>
        <v>0</v>
      </c>
      <c r="G13" s="175">
        <f t="shared" si="6"/>
        <v>0</v>
      </c>
      <c r="H13" s="176">
        <f t="shared" si="7"/>
        <v>0</v>
      </c>
      <c r="I13" s="185">
        <f t="shared" si="8"/>
        <v>0</v>
      </c>
      <c r="J13" s="186">
        <f t="shared" si="9"/>
        <v>0</v>
      </c>
      <c r="K13" s="187">
        <f t="shared" si="10"/>
        <v>0</v>
      </c>
      <c r="L13" s="188">
        <f t="shared" si="11"/>
        <v>0</v>
      </c>
      <c r="M13" s="187">
        <f t="shared" si="12"/>
        <v>0</v>
      </c>
      <c r="N13" s="28">
        <f t="shared" si="13"/>
        <v>0</v>
      </c>
      <c r="O13" s="143">
        <f t="shared" si="14"/>
        <v>0</v>
      </c>
      <c r="P13" s="141">
        <f t="shared" si="15"/>
        <v>0</v>
      </c>
      <c r="Q13" s="137">
        <f t="shared" si="16"/>
        <v>0</v>
      </c>
      <c r="R13" s="139">
        <f t="shared" si="17"/>
        <v>0</v>
      </c>
      <c r="S13" s="29">
        <f t="shared" si="18"/>
        <v>0</v>
      </c>
      <c r="T13" s="32"/>
      <c r="U13" s="126">
        <f t="shared" si="19"/>
        <v>0</v>
      </c>
      <c r="V13" s="116"/>
      <c r="W13" s="115"/>
      <c r="X13" s="116"/>
      <c r="Y13" s="115"/>
      <c r="Z13" s="115"/>
      <c r="AA13" s="319" t="s">
        <v>18</v>
      </c>
      <c r="AB13" s="115"/>
      <c r="AC13" s="115"/>
      <c r="AD13" s="156"/>
      <c r="AE13" s="116"/>
      <c r="AF13" s="115"/>
      <c r="AG13" s="115"/>
      <c r="AH13" s="115"/>
      <c r="AI13" s="115"/>
      <c r="AJ13" s="115"/>
      <c r="AK13" s="156"/>
      <c r="AL13" s="116"/>
      <c r="AM13" s="115"/>
      <c r="AN13" s="115"/>
      <c r="AO13" s="115"/>
      <c r="AP13" s="115"/>
      <c r="AQ13" s="115"/>
      <c r="AR13" s="31"/>
      <c r="AS13" s="30"/>
      <c r="AT13" s="33"/>
      <c r="AU13" s="33"/>
      <c r="AV13" s="33"/>
      <c r="AW13" s="33"/>
      <c r="AX13" s="33"/>
      <c r="AY13" s="31"/>
      <c r="AZ13" s="49"/>
    </row>
    <row r="14" spans="1:252" ht="13.5" customHeight="1">
      <c r="A14" s="27" t="s">
        <v>76</v>
      </c>
      <c r="B14" s="27" t="s">
        <v>87</v>
      </c>
      <c r="C14" s="51" t="s">
        <v>39</v>
      </c>
      <c r="D14" s="172">
        <f t="shared" si="3"/>
        <v>0</v>
      </c>
      <c r="E14" s="173">
        <f t="shared" si="4"/>
        <v>0</v>
      </c>
      <c r="F14" s="174">
        <f t="shared" si="5"/>
        <v>0</v>
      </c>
      <c r="G14" s="175">
        <f t="shared" si="6"/>
        <v>0</v>
      </c>
      <c r="H14" s="176">
        <f t="shared" si="7"/>
        <v>0</v>
      </c>
      <c r="I14" s="185">
        <f t="shared" si="8"/>
        <v>0</v>
      </c>
      <c r="J14" s="186">
        <f t="shared" si="9"/>
        <v>0</v>
      </c>
      <c r="K14" s="187">
        <f t="shared" si="10"/>
        <v>0</v>
      </c>
      <c r="L14" s="188">
        <f t="shared" si="11"/>
        <v>0</v>
      </c>
      <c r="M14" s="187">
        <f t="shared" si="12"/>
        <v>0</v>
      </c>
      <c r="N14" s="28">
        <f t="shared" si="13"/>
        <v>0</v>
      </c>
      <c r="O14" s="143">
        <f t="shared" si="14"/>
        <v>0</v>
      </c>
      <c r="P14" s="141">
        <f t="shared" si="15"/>
        <v>0</v>
      </c>
      <c r="Q14" s="137">
        <f t="shared" si="16"/>
        <v>0</v>
      </c>
      <c r="R14" s="139">
        <f t="shared" si="17"/>
        <v>0</v>
      </c>
      <c r="S14" s="29">
        <f t="shared" si="18"/>
        <v>0</v>
      </c>
      <c r="T14" s="32"/>
      <c r="U14" s="126">
        <f t="shared" si="19"/>
        <v>0</v>
      </c>
      <c r="V14" s="116"/>
      <c r="W14" s="115"/>
      <c r="X14" s="116"/>
      <c r="Y14" s="115"/>
      <c r="Z14" s="115"/>
      <c r="AA14" s="115"/>
      <c r="AB14" s="115"/>
      <c r="AC14" s="115"/>
      <c r="AD14" s="156"/>
      <c r="AE14" s="116"/>
      <c r="AF14" s="115"/>
      <c r="AG14" s="115"/>
      <c r="AH14" s="115"/>
      <c r="AI14" s="115"/>
      <c r="AJ14" s="115"/>
      <c r="AK14" s="156"/>
      <c r="AL14" s="116"/>
      <c r="AM14" s="115"/>
      <c r="AN14" s="115"/>
      <c r="AO14" s="115"/>
      <c r="AP14" s="115"/>
      <c r="AQ14" s="115"/>
      <c r="AR14" s="31"/>
      <c r="AS14" s="30"/>
      <c r="AT14" s="33"/>
      <c r="AU14" s="33"/>
      <c r="AV14" s="33"/>
      <c r="AW14" s="33"/>
      <c r="AX14" s="33"/>
      <c r="AY14" s="31"/>
      <c r="AZ14" s="49"/>
    </row>
    <row r="15" spans="1:252" ht="13.5" customHeight="1">
      <c r="A15" s="27" t="s">
        <v>76</v>
      </c>
      <c r="B15" s="27" t="s">
        <v>88</v>
      </c>
      <c r="C15" s="51" t="s">
        <v>39</v>
      </c>
      <c r="D15" s="172">
        <f t="shared" si="3"/>
        <v>0</v>
      </c>
      <c r="E15" s="173">
        <f t="shared" si="4"/>
        <v>0</v>
      </c>
      <c r="F15" s="174">
        <f t="shared" si="5"/>
        <v>0</v>
      </c>
      <c r="G15" s="175">
        <f t="shared" si="6"/>
        <v>0</v>
      </c>
      <c r="H15" s="176">
        <f t="shared" si="7"/>
        <v>0</v>
      </c>
      <c r="I15" s="185">
        <f t="shared" si="8"/>
        <v>0</v>
      </c>
      <c r="J15" s="186">
        <f t="shared" si="9"/>
        <v>0</v>
      </c>
      <c r="K15" s="187">
        <f t="shared" si="10"/>
        <v>0</v>
      </c>
      <c r="L15" s="188">
        <f t="shared" si="11"/>
        <v>0</v>
      </c>
      <c r="M15" s="187">
        <f t="shared" si="12"/>
        <v>0</v>
      </c>
      <c r="N15" s="28">
        <f t="shared" si="13"/>
        <v>0</v>
      </c>
      <c r="O15" s="143">
        <f t="shared" si="14"/>
        <v>0</v>
      </c>
      <c r="P15" s="141">
        <f t="shared" si="15"/>
        <v>0</v>
      </c>
      <c r="Q15" s="137">
        <f t="shared" si="16"/>
        <v>0</v>
      </c>
      <c r="R15" s="139">
        <f t="shared" si="17"/>
        <v>0</v>
      </c>
      <c r="S15" s="29">
        <f t="shared" si="18"/>
        <v>0</v>
      </c>
      <c r="T15" s="32"/>
      <c r="U15" s="126">
        <f t="shared" si="19"/>
        <v>0</v>
      </c>
      <c r="V15" s="116"/>
      <c r="W15" s="115"/>
      <c r="X15" s="116"/>
      <c r="Y15" s="115"/>
      <c r="Z15" s="115"/>
      <c r="AA15" s="115"/>
      <c r="AB15" s="115"/>
      <c r="AC15" s="115"/>
      <c r="AD15" s="156"/>
      <c r="AE15" s="116"/>
      <c r="AF15" s="115"/>
      <c r="AG15" s="115"/>
      <c r="AH15" s="115"/>
      <c r="AI15" s="115"/>
      <c r="AJ15" s="115"/>
      <c r="AK15" s="156"/>
      <c r="AL15" s="116"/>
      <c r="AM15" s="115"/>
      <c r="AN15" s="115"/>
      <c r="AO15" s="115"/>
      <c r="AP15" s="115"/>
      <c r="AQ15" s="115"/>
      <c r="AR15" s="31"/>
      <c r="AS15" s="30"/>
      <c r="AT15" s="33"/>
      <c r="AU15" s="33"/>
      <c r="AV15" s="33"/>
      <c r="AW15" s="33"/>
      <c r="AX15" s="33"/>
      <c r="AY15" s="31"/>
      <c r="AZ15" s="49"/>
    </row>
    <row r="16" spans="1:252" ht="13.5" customHeight="1">
      <c r="A16" s="27" t="s">
        <v>76</v>
      </c>
      <c r="B16" s="27" t="s">
        <v>89</v>
      </c>
      <c r="C16" s="51" t="s">
        <v>39</v>
      </c>
      <c r="D16" s="172">
        <f t="shared" si="3"/>
        <v>0</v>
      </c>
      <c r="E16" s="173">
        <f t="shared" si="4"/>
        <v>0</v>
      </c>
      <c r="F16" s="174">
        <f t="shared" si="5"/>
        <v>0</v>
      </c>
      <c r="G16" s="175">
        <f t="shared" si="6"/>
        <v>0</v>
      </c>
      <c r="H16" s="176">
        <f t="shared" si="7"/>
        <v>0</v>
      </c>
      <c r="I16" s="185">
        <f t="shared" si="8"/>
        <v>0</v>
      </c>
      <c r="J16" s="186">
        <f t="shared" si="9"/>
        <v>0</v>
      </c>
      <c r="K16" s="187">
        <f t="shared" si="10"/>
        <v>0</v>
      </c>
      <c r="L16" s="188">
        <f t="shared" si="11"/>
        <v>0</v>
      </c>
      <c r="M16" s="187">
        <f t="shared" si="12"/>
        <v>0</v>
      </c>
      <c r="N16" s="28">
        <f t="shared" si="13"/>
        <v>0</v>
      </c>
      <c r="O16" s="143">
        <f t="shared" si="14"/>
        <v>0</v>
      </c>
      <c r="P16" s="141">
        <f t="shared" si="15"/>
        <v>0</v>
      </c>
      <c r="Q16" s="137">
        <f t="shared" si="16"/>
        <v>0</v>
      </c>
      <c r="R16" s="139">
        <f t="shared" si="17"/>
        <v>0</v>
      </c>
      <c r="S16" s="29">
        <f t="shared" si="18"/>
        <v>0</v>
      </c>
      <c r="T16" s="32"/>
      <c r="U16" s="126">
        <f t="shared" si="19"/>
        <v>0</v>
      </c>
      <c r="V16" s="116"/>
      <c r="W16" s="115"/>
      <c r="X16" s="116"/>
      <c r="Y16" s="115"/>
      <c r="Z16" s="115"/>
      <c r="AA16" s="115"/>
      <c r="AB16" s="115"/>
      <c r="AC16" s="115"/>
      <c r="AD16" s="156"/>
      <c r="AE16" s="116"/>
      <c r="AF16" s="115"/>
      <c r="AG16" s="115"/>
      <c r="AH16" s="115"/>
      <c r="AI16" s="115"/>
      <c r="AJ16" s="115"/>
      <c r="AK16" s="156"/>
      <c r="AL16" s="116"/>
      <c r="AM16" s="115"/>
      <c r="AN16" s="115"/>
      <c r="AO16" s="115"/>
      <c r="AP16" s="115"/>
      <c r="AQ16" s="115"/>
      <c r="AR16" s="31"/>
      <c r="AS16" s="30"/>
      <c r="AT16" s="33"/>
      <c r="AU16" s="33"/>
      <c r="AV16" s="33"/>
      <c r="AW16" s="33"/>
      <c r="AX16" s="33"/>
      <c r="AY16" s="31"/>
      <c r="AZ16" s="49"/>
    </row>
    <row r="17" spans="1:159" ht="13.5" customHeight="1">
      <c r="A17" s="27" t="s">
        <v>77</v>
      </c>
      <c r="B17" s="27" t="s">
        <v>90</v>
      </c>
      <c r="C17" s="51" t="s">
        <v>39</v>
      </c>
      <c r="D17" s="172">
        <f t="shared" si="3"/>
        <v>0</v>
      </c>
      <c r="E17" s="173">
        <f t="shared" si="4"/>
        <v>0</v>
      </c>
      <c r="F17" s="174">
        <f t="shared" si="5"/>
        <v>0</v>
      </c>
      <c r="G17" s="175">
        <f t="shared" si="6"/>
        <v>0</v>
      </c>
      <c r="H17" s="176">
        <f t="shared" si="7"/>
        <v>0</v>
      </c>
      <c r="I17" s="185">
        <f t="shared" si="8"/>
        <v>0</v>
      </c>
      <c r="J17" s="186">
        <f t="shared" si="9"/>
        <v>0</v>
      </c>
      <c r="K17" s="187">
        <f t="shared" si="10"/>
        <v>0</v>
      </c>
      <c r="L17" s="188">
        <f t="shared" si="11"/>
        <v>0</v>
      </c>
      <c r="M17" s="187">
        <f t="shared" si="12"/>
        <v>0</v>
      </c>
      <c r="N17" s="28">
        <f t="shared" si="13"/>
        <v>0</v>
      </c>
      <c r="O17" s="143">
        <f t="shared" si="14"/>
        <v>0</v>
      </c>
      <c r="P17" s="141">
        <f t="shared" si="15"/>
        <v>0</v>
      </c>
      <c r="Q17" s="137">
        <f t="shared" si="16"/>
        <v>0</v>
      </c>
      <c r="R17" s="139">
        <f t="shared" si="17"/>
        <v>0</v>
      </c>
      <c r="S17" s="29">
        <f t="shared" si="18"/>
        <v>0</v>
      </c>
      <c r="T17" s="32"/>
      <c r="U17" s="126">
        <f t="shared" si="19"/>
        <v>0</v>
      </c>
      <c r="V17" s="116"/>
      <c r="W17" s="115"/>
      <c r="X17" s="116"/>
      <c r="Y17" s="115"/>
      <c r="Z17" s="115"/>
      <c r="AA17" s="115"/>
      <c r="AB17" s="115"/>
      <c r="AC17" s="115"/>
      <c r="AD17" s="156"/>
      <c r="AE17" s="116"/>
      <c r="AF17" s="115"/>
      <c r="AG17" s="115"/>
      <c r="AH17" s="115"/>
      <c r="AI17" s="115"/>
      <c r="AJ17" s="115"/>
      <c r="AK17" s="156"/>
      <c r="AL17" s="116"/>
      <c r="AM17" s="115"/>
      <c r="AN17" s="115"/>
      <c r="AO17" s="115"/>
      <c r="AP17" s="115"/>
      <c r="AQ17" s="115"/>
      <c r="AR17" s="31"/>
      <c r="AS17" s="30"/>
      <c r="AT17" s="33"/>
      <c r="AU17" s="33"/>
      <c r="AV17" s="33"/>
      <c r="AW17" s="33"/>
      <c r="AX17" s="33"/>
      <c r="AY17" s="31"/>
      <c r="AZ17" s="49"/>
    </row>
    <row r="18" spans="1:159" ht="13.5" customHeight="1">
      <c r="A18" s="27" t="s">
        <v>78</v>
      </c>
      <c r="B18" s="27" t="s">
        <v>91</v>
      </c>
      <c r="C18" s="51" t="s">
        <v>39</v>
      </c>
      <c r="D18" s="172">
        <f t="shared" si="3"/>
        <v>0</v>
      </c>
      <c r="E18" s="173">
        <f t="shared" si="4"/>
        <v>0</v>
      </c>
      <c r="F18" s="174">
        <f t="shared" si="5"/>
        <v>0</v>
      </c>
      <c r="G18" s="175">
        <f t="shared" si="6"/>
        <v>0</v>
      </c>
      <c r="H18" s="176">
        <f t="shared" si="7"/>
        <v>0</v>
      </c>
      <c r="I18" s="185">
        <f t="shared" si="8"/>
        <v>0</v>
      </c>
      <c r="J18" s="186">
        <f t="shared" si="9"/>
        <v>0</v>
      </c>
      <c r="K18" s="187">
        <f t="shared" si="10"/>
        <v>0</v>
      </c>
      <c r="L18" s="188">
        <f t="shared" si="11"/>
        <v>0</v>
      </c>
      <c r="M18" s="187">
        <f t="shared" si="12"/>
        <v>0</v>
      </c>
      <c r="N18" s="28">
        <f t="shared" si="13"/>
        <v>0</v>
      </c>
      <c r="O18" s="143">
        <f t="shared" si="14"/>
        <v>0</v>
      </c>
      <c r="P18" s="141">
        <f t="shared" si="15"/>
        <v>0</v>
      </c>
      <c r="Q18" s="137">
        <f t="shared" si="16"/>
        <v>0</v>
      </c>
      <c r="R18" s="139">
        <f t="shared" si="17"/>
        <v>0</v>
      </c>
      <c r="S18" s="29">
        <f t="shared" si="18"/>
        <v>0</v>
      </c>
      <c r="T18" s="32"/>
      <c r="U18" s="126">
        <f t="shared" si="19"/>
        <v>0</v>
      </c>
      <c r="V18" s="157"/>
      <c r="W18" s="158"/>
      <c r="X18" s="157"/>
      <c r="Y18" s="158"/>
      <c r="Z18" s="158"/>
      <c r="AA18" s="158"/>
      <c r="AB18" s="158"/>
      <c r="AC18" s="158"/>
      <c r="AD18" s="159"/>
      <c r="AE18" s="157"/>
      <c r="AF18" s="158"/>
      <c r="AG18" s="158"/>
      <c r="AH18" s="158"/>
      <c r="AI18" s="158"/>
      <c r="AJ18" s="158"/>
      <c r="AK18" s="159"/>
      <c r="AL18" s="157"/>
      <c r="AM18" s="158"/>
      <c r="AN18" s="158"/>
      <c r="AO18" s="158"/>
      <c r="AP18" s="158"/>
      <c r="AQ18" s="158"/>
      <c r="AR18" s="34"/>
      <c r="AS18" s="39"/>
      <c r="AT18" s="35"/>
      <c r="AU18" s="35"/>
      <c r="AV18" s="35"/>
      <c r="AW18" s="35"/>
      <c r="AX18" s="35"/>
      <c r="AY18" s="34"/>
      <c r="AZ18" s="121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  <c r="CH18" s="37"/>
      <c r="CI18" s="37"/>
      <c r="CJ18" s="37"/>
      <c r="CK18" s="37"/>
      <c r="CL18" s="37"/>
      <c r="CM18" s="37"/>
      <c r="CN18" s="37"/>
      <c r="CO18" s="37"/>
      <c r="CP18" s="37"/>
      <c r="CQ18" s="37"/>
      <c r="CR18" s="37"/>
      <c r="CS18" s="37"/>
      <c r="CT18" s="37"/>
      <c r="CU18" s="37"/>
      <c r="CV18" s="37"/>
      <c r="CW18" s="37"/>
      <c r="CX18" s="37"/>
      <c r="CY18" s="37"/>
      <c r="CZ18" s="37"/>
      <c r="DA18" s="37"/>
      <c r="DB18" s="37"/>
      <c r="DC18" s="37"/>
      <c r="DD18" s="37"/>
      <c r="DE18" s="37"/>
      <c r="DF18" s="37"/>
      <c r="DG18" s="37"/>
      <c r="DH18" s="37"/>
      <c r="DI18" s="37"/>
      <c r="DJ18" s="37"/>
      <c r="DK18" s="37"/>
      <c r="DL18" s="37"/>
      <c r="DM18" s="37"/>
      <c r="DN18" s="37"/>
      <c r="DO18" s="37"/>
      <c r="DP18" s="37"/>
      <c r="DQ18" s="37"/>
      <c r="DR18" s="37"/>
      <c r="DS18" s="37"/>
      <c r="DT18" s="37"/>
      <c r="DU18" s="37"/>
      <c r="DV18" s="37"/>
      <c r="DW18" s="37"/>
      <c r="DX18" s="37"/>
      <c r="DY18" s="37"/>
      <c r="DZ18" s="37"/>
      <c r="EA18" s="37"/>
      <c r="EB18" s="37"/>
      <c r="EC18" s="37"/>
      <c r="ED18" s="37"/>
      <c r="EE18" s="37"/>
      <c r="EF18" s="37"/>
      <c r="EG18" s="37"/>
      <c r="EH18" s="37"/>
      <c r="EI18" s="37"/>
      <c r="EJ18" s="37"/>
      <c r="EK18" s="37"/>
      <c r="EL18" s="37"/>
      <c r="EM18" s="37"/>
      <c r="EN18" s="37"/>
      <c r="EO18" s="37"/>
      <c r="EP18" s="37"/>
      <c r="EQ18" s="37"/>
      <c r="ER18" s="37"/>
      <c r="ES18" s="37"/>
      <c r="ET18" s="37"/>
      <c r="EU18" s="37"/>
      <c r="EV18" s="37"/>
      <c r="EW18" s="37"/>
      <c r="EX18" s="37"/>
      <c r="EY18" s="37"/>
      <c r="EZ18" s="37"/>
      <c r="FA18" s="37"/>
      <c r="FB18" s="37"/>
      <c r="FC18" s="37"/>
    </row>
    <row r="19" spans="1:159" ht="13.5" customHeight="1">
      <c r="A19" s="27" t="s">
        <v>78</v>
      </c>
      <c r="B19" s="27" t="s">
        <v>92</v>
      </c>
      <c r="C19" s="51" t="s">
        <v>39</v>
      </c>
      <c r="D19" s="172">
        <f t="shared" si="3"/>
        <v>0</v>
      </c>
      <c r="E19" s="173">
        <f t="shared" si="4"/>
        <v>0</v>
      </c>
      <c r="F19" s="174">
        <f t="shared" si="5"/>
        <v>0</v>
      </c>
      <c r="G19" s="175">
        <f t="shared" si="6"/>
        <v>0</v>
      </c>
      <c r="H19" s="176">
        <f t="shared" si="7"/>
        <v>0</v>
      </c>
      <c r="I19" s="185">
        <f t="shared" si="8"/>
        <v>0</v>
      </c>
      <c r="J19" s="186">
        <f t="shared" si="9"/>
        <v>0</v>
      </c>
      <c r="K19" s="187">
        <f t="shared" si="10"/>
        <v>0</v>
      </c>
      <c r="L19" s="188">
        <f t="shared" si="11"/>
        <v>0</v>
      </c>
      <c r="M19" s="187">
        <f t="shared" si="12"/>
        <v>0</v>
      </c>
      <c r="N19" s="28">
        <f t="shared" si="13"/>
        <v>0</v>
      </c>
      <c r="O19" s="143">
        <f t="shared" si="14"/>
        <v>0</v>
      </c>
      <c r="P19" s="141">
        <f t="shared" si="15"/>
        <v>0</v>
      </c>
      <c r="Q19" s="137">
        <f t="shared" si="16"/>
        <v>0</v>
      </c>
      <c r="R19" s="139">
        <f t="shared" si="17"/>
        <v>0</v>
      </c>
      <c r="S19" s="29">
        <f t="shared" si="18"/>
        <v>0</v>
      </c>
      <c r="T19" s="32"/>
      <c r="U19" s="126">
        <f t="shared" si="19"/>
        <v>0</v>
      </c>
      <c r="V19" s="116"/>
      <c r="W19" s="115"/>
      <c r="X19" s="116"/>
      <c r="Y19" s="115"/>
      <c r="Z19" s="115"/>
      <c r="AA19" s="115"/>
      <c r="AB19" s="115"/>
      <c r="AC19" s="115"/>
      <c r="AD19" s="156"/>
      <c r="AE19" s="116"/>
      <c r="AF19" s="115"/>
      <c r="AG19" s="115"/>
      <c r="AH19" s="115"/>
      <c r="AI19" s="115"/>
      <c r="AJ19" s="115"/>
      <c r="AK19" s="156"/>
      <c r="AL19" s="116"/>
      <c r="AM19" s="115"/>
      <c r="AN19" s="115"/>
      <c r="AO19" s="115"/>
      <c r="AP19" s="115"/>
      <c r="AQ19" s="115"/>
      <c r="AR19" s="31"/>
      <c r="AS19" s="30"/>
      <c r="AT19" s="33"/>
      <c r="AU19" s="33"/>
      <c r="AV19" s="33"/>
      <c r="AW19" s="33"/>
      <c r="AX19" s="33"/>
      <c r="AY19" s="31"/>
      <c r="AZ19" s="49"/>
    </row>
    <row r="20" spans="1:159" ht="13.5" customHeight="1">
      <c r="A20" s="27" t="s">
        <v>78</v>
      </c>
      <c r="B20" s="27" t="s">
        <v>94</v>
      </c>
      <c r="C20" s="51" t="s">
        <v>39</v>
      </c>
      <c r="D20" s="172">
        <f t="shared" si="3"/>
        <v>0</v>
      </c>
      <c r="E20" s="173">
        <f t="shared" si="4"/>
        <v>0</v>
      </c>
      <c r="F20" s="174">
        <f t="shared" si="5"/>
        <v>0</v>
      </c>
      <c r="G20" s="175">
        <f t="shared" si="6"/>
        <v>0</v>
      </c>
      <c r="H20" s="176">
        <f t="shared" si="7"/>
        <v>0</v>
      </c>
      <c r="I20" s="185">
        <f t="shared" si="8"/>
        <v>0</v>
      </c>
      <c r="J20" s="186">
        <f t="shared" si="9"/>
        <v>0</v>
      </c>
      <c r="K20" s="187">
        <f t="shared" si="10"/>
        <v>0</v>
      </c>
      <c r="L20" s="188">
        <f t="shared" si="11"/>
        <v>0</v>
      </c>
      <c r="M20" s="187">
        <f t="shared" si="12"/>
        <v>0</v>
      </c>
      <c r="N20" s="28">
        <f t="shared" si="13"/>
        <v>0</v>
      </c>
      <c r="O20" s="143">
        <f t="shared" si="14"/>
        <v>0</v>
      </c>
      <c r="P20" s="141">
        <f t="shared" si="15"/>
        <v>0</v>
      </c>
      <c r="Q20" s="137">
        <f t="shared" si="16"/>
        <v>0</v>
      </c>
      <c r="R20" s="139">
        <f t="shared" si="17"/>
        <v>0</v>
      </c>
      <c r="S20" s="29">
        <f t="shared" si="18"/>
        <v>0</v>
      </c>
      <c r="T20" s="32"/>
      <c r="U20" s="126">
        <f t="shared" si="19"/>
        <v>0</v>
      </c>
      <c r="V20" s="157"/>
      <c r="W20" s="158"/>
      <c r="X20" s="157"/>
      <c r="Y20" s="158"/>
      <c r="Z20" s="158"/>
      <c r="AA20" s="158"/>
      <c r="AB20" s="158"/>
      <c r="AC20" s="158"/>
      <c r="AD20" s="159"/>
      <c r="AE20" s="157"/>
      <c r="AF20" s="158"/>
      <c r="AG20" s="158"/>
      <c r="AH20" s="158"/>
      <c r="AI20" s="158"/>
      <c r="AJ20" s="158"/>
      <c r="AK20" s="159"/>
      <c r="AL20" s="157"/>
      <c r="AM20" s="158"/>
      <c r="AN20" s="158"/>
      <c r="AO20" s="158"/>
      <c r="AP20" s="115"/>
      <c r="AQ20" s="158"/>
      <c r="AR20" s="34"/>
      <c r="AS20" s="39"/>
      <c r="AT20" s="35"/>
      <c r="AU20" s="35"/>
      <c r="AV20" s="35"/>
      <c r="AW20" s="35"/>
      <c r="AX20" s="35"/>
      <c r="AY20" s="34"/>
      <c r="AZ20" s="121"/>
    </row>
    <row r="21" spans="1:159" ht="13.5" customHeight="1">
      <c r="A21" s="27" t="s">
        <v>78</v>
      </c>
      <c r="B21" s="27" t="s">
        <v>93</v>
      </c>
      <c r="C21" s="51" t="s">
        <v>39</v>
      </c>
      <c r="D21" s="172">
        <f t="shared" si="3"/>
        <v>0</v>
      </c>
      <c r="E21" s="173">
        <f t="shared" si="4"/>
        <v>0</v>
      </c>
      <c r="F21" s="174">
        <f t="shared" si="5"/>
        <v>0</v>
      </c>
      <c r="G21" s="175">
        <f t="shared" si="6"/>
        <v>0</v>
      </c>
      <c r="H21" s="176">
        <f t="shared" si="7"/>
        <v>0</v>
      </c>
      <c r="I21" s="185">
        <f t="shared" si="8"/>
        <v>0</v>
      </c>
      <c r="J21" s="186">
        <f t="shared" si="9"/>
        <v>0</v>
      </c>
      <c r="K21" s="187">
        <f t="shared" si="10"/>
        <v>0</v>
      </c>
      <c r="L21" s="188">
        <f t="shared" si="11"/>
        <v>0</v>
      </c>
      <c r="M21" s="187">
        <f t="shared" si="12"/>
        <v>0</v>
      </c>
      <c r="N21" s="28">
        <f t="shared" si="13"/>
        <v>0</v>
      </c>
      <c r="O21" s="143">
        <f t="shared" si="14"/>
        <v>0</v>
      </c>
      <c r="P21" s="141">
        <f t="shared" si="15"/>
        <v>0</v>
      </c>
      <c r="Q21" s="137">
        <f t="shared" si="16"/>
        <v>0</v>
      </c>
      <c r="R21" s="139">
        <f t="shared" si="17"/>
        <v>0</v>
      </c>
      <c r="S21" s="29">
        <f t="shared" si="18"/>
        <v>0</v>
      </c>
      <c r="T21" s="32"/>
      <c r="U21" s="126">
        <f t="shared" si="19"/>
        <v>0</v>
      </c>
      <c r="V21" s="116"/>
      <c r="W21" s="115"/>
      <c r="X21" s="116"/>
      <c r="Y21" s="115"/>
      <c r="Z21" s="115"/>
      <c r="AA21" s="115"/>
      <c r="AB21" s="115"/>
      <c r="AC21" s="115"/>
      <c r="AD21" s="156"/>
      <c r="AE21" s="116"/>
      <c r="AF21" s="115"/>
      <c r="AG21" s="115"/>
      <c r="AH21" s="115"/>
      <c r="AI21" s="115"/>
      <c r="AJ21" s="115"/>
      <c r="AK21" s="156"/>
      <c r="AL21" s="116"/>
      <c r="AM21" s="115"/>
      <c r="AN21" s="115"/>
      <c r="AO21" s="115"/>
      <c r="AP21" s="115"/>
      <c r="AQ21" s="115"/>
      <c r="AR21" s="31"/>
      <c r="AS21" s="30"/>
      <c r="AT21" s="33"/>
      <c r="AU21" s="33"/>
      <c r="AV21" s="33"/>
      <c r="AW21" s="35"/>
      <c r="AX21" s="33"/>
      <c r="AY21" s="31"/>
      <c r="AZ21" s="49"/>
    </row>
    <row r="22" spans="1:159" ht="13.5" customHeight="1">
      <c r="A22" s="27"/>
      <c r="B22" s="27"/>
      <c r="C22" s="51"/>
      <c r="D22" s="172" t="str">
        <f t="shared" si="3"/>
        <v/>
      </c>
      <c r="E22" s="173" t="str">
        <f t="shared" si="4"/>
        <v/>
      </c>
      <c r="F22" s="174" t="str">
        <f t="shared" si="5"/>
        <v/>
      </c>
      <c r="G22" s="175" t="str">
        <f t="shared" si="6"/>
        <v/>
      </c>
      <c r="H22" s="176" t="str">
        <f t="shared" si="7"/>
        <v/>
      </c>
      <c r="I22" s="185" t="str">
        <f t="shared" si="8"/>
        <v/>
      </c>
      <c r="J22" s="186" t="str">
        <f t="shared" si="9"/>
        <v/>
      </c>
      <c r="K22" s="187" t="str">
        <f t="shared" si="10"/>
        <v/>
      </c>
      <c r="L22" s="188" t="str">
        <f t="shared" si="11"/>
        <v/>
      </c>
      <c r="M22" s="187" t="str">
        <f t="shared" si="12"/>
        <v/>
      </c>
      <c r="N22" s="28" t="str">
        <f t="shared" si="13"/>
        <v/>
      </c>
      <c r="O22" s="143" t="str">
        <f t="shared" si="14"/>
        <v/>
      </c>
      <c r="P22" s="141" t="str">
        <f t="shared" si="15"/>
        <v/>
      </c>
      <c r="Q22" s="137" t="str">
        <f t="shared" si="16"/>
        <v/>
      </c>
      <c r="R22" s="139" t="str">
        <f t="shared" si="17"/>
        <v/>
      </c>
      <c r="S22" s="29" t="str">
        <f t="shared" si="18"/>
        <v/>
      </c>
      <c r="T22" s="32"/>
      <c r="U22" s="126" t="str">
        <f t="shared" si="19"/>
        <v/>
      </c>
      <c r="V22" s="157"/>
      <c r="W22" s="158"/>
      <c r="X22" s="157"/>
      <c r="Y22" s="158"/>
      <c r="Z22" s="158"/>
      <c r="AA22" s="158"/>
      <c r="AB22" s="158"/>
      <c r="AC22" s="158"/>
      <c r="AD22" s="159"/>
      <c r="AE22" s="157"/>
      <c r="AF22" s="158"/>
      <c r="AG22" s="158"/>
      <c r="AH22" s="158"/>
      <c r="AI22" s="158"/>
      <c r="AJ22" s="158"/>
      <c r="AK22" s="159"/>
      <c r="AL22" s="157"/>
      <c r="AM22" s="158"/>
      <c r="AN22" s="158"/>
      <c r="AO22" s="158"/>
      <c r="AP22" s="115"/>
      <c r="AQ22" s="158"/>
      <c r="AR22" s="34"/>
      <c r="AS22" s="39"/>
      <c r="AT22" s="35"/>
      <c r="AU22" s="35"/>
      <c r="AV22" s="35"/>
      <c r="AW22" s="35"/>
      <c r="AX22" s="35"/>
      <c r="AY22" s="34"/>
      <c r="AZ22" s="121"/>
    </row>
    <row r="23" spans="1:159" ht="13.5" customHeight="1">
      <c r="A23" s="27"/>
      <c r="B23" s="40"/>
      <c r="C23" s="51"/>
      <c r="D23" s="172" t="str">
        <f t="shared" si="3"/>
        <v/>
      </c>
      <c r="E23" s="173" t="str">
        <f t="shared" si="4"/>
        <v/>
      </c>
      <c r="F23" s="174" t="str">
        <f t="shared" si="5"/>
        <v/>
      </c>
      <c r="G23" s="175" t="str">
        <f t="shared" si="6"/>
        <v/>
      </c>
      <c r="H23" s="176" t="str">
        <f t="shared" si="7"/>
        <v/>
      </c>
      <c r="I23" s="185" t="str">
        <f t="shared" si="8"/>
        <v/>
      </c>
      <c r="J23" s="186" t="str">
        <f t="shared" si="9"/>
        <v/>
      </c>
      <c r="K23" s="187" t="str">
        <f t="shared" si="10"/>
        <v/>
      </c>
      <c r="L23" s="188" t="str">
        <f t="shared" si="11"/>
        <v/>
      </c>
      <c r="M23" s="187" t="str">
        <f t="shared" si="12"/>
        <v/>
      </c>
      <c r="N23" s="28" t="str">
        <f t="shared" si="13"/>
        <v/>
      </c>
      <c r="O23" s="143" t="str">
        <f t="shared" si="14"/>
        <v/>
      </c>
      <c r="P23" s="141" t="str">
        <f t="shared" si="15"/>
        <v/>
      </c>
      <c r="Q23" s="137" t="str">
        <f t="shared" si="16"/>
        <v/>
      </c>
      <c r="R23" s="139" t="str">
        <f t="shared" si="17"/>
        <v/>
      </c>
      <c r="S23" s="29" t="str">
        <f t="shared" si="18"/>
        <v/>
      </c>
      <c r="T23" s="32"/>
      <c r="U23" s="126" t="str">
        <f t="shared" si="19"/>
        <v/>
      </c>
      <c r="V23" s="116"/>
      <c r="W23" s="115"/>
      <c r="X23" s="116"/>
      <c r="Y23" s="115"/>
      <c r="Z23" s="115"/>
      <c r="AA23" s="115"/>
      <c r="AB23" s="115"/>
      <c r="AC23" s="115"/>
      <c r="AD23" s="156"/>
      <c r="AE23" s="116"/>
      <c r="AF23" s="115"/>
      <c r="AG23" s="115"/>
      <c r="AH23" s="115"/>
      <c r="AI23" s="115"/>
      <c r="AJ23" s="115"/>
      <c r="AK23" s="156"/>
      <c r="AL23" s="116"/>
      <c r="AM23" s="115"/>
      <c r="AN23" s="115"/>
      <c r="AO23" s="115"/>
      <c r="AP23" s="115"/>
      <c r="AQ23" s="115"/>
      <c r="AR23" s="31"/>
      <c r="AS23" s="30"/>
      <c r="AT23" s="33"/>
      <c r="AU23" s="33"/>
      <c r="AV23" s="33"/>
      <c r="AW23" s="33"/>
      <c r="AX23" s="33"/>
      <c r="AY23" s="31"/>
      <c r="AZ23" s="49"/>
    </row>
    <row r="24" spans="1:159" ht="13.5" customHeight="1">
      <c r="A24" s="27"/>
      <c r="B24" s="40"/>
      <c r="C24" s="51"/>
      <c r="D24" s="172" t="str">
        <f t="shared" si="3"/>
        <v/>
      </c>
      <c r="E24" s="173" t="str">
        <f t="shared" si="4"/>
        <v/>
      </c>
      <c r="F24" s="174" t="str">
        <f t="shared" si="5"/>
        <v/>
      </c>
      <c r="G24" s="175" t="str">
        <f t="shared" si="6"/>
        <v/>
      </c>
      <c r="H24" s="176" t="str">
        <f t="shared" si="7"/>
        <v/>
      </c>
      <c r="I24" s="185" t="str">
        <f t="shared" si="8"/>
        <v/>
      </c>
      <c r="J24" s="186" t="str">
        <f t="shared" si="9"/>
        <v/>
      </c>
      <c r="K24" s="187" t="str">
        <f t="shared" si="10"/>
        <v/>
      </c>
      <c r="L24" s="188" t="str">
        <f t="shared" si="11"/>
        <v/>
      </c>
      <c r="M24" s="187" t="str">
        <f t="shared" si="12"/>
        <v/>
      </c>
      <c r="N24" s="28" t="str">
        <f t="shared" si="13"/>
        <v/>
      </c>
      <c r="O24" s="143" t="str">
        <f t="shared" si="14"/>
        <v/>
      </c>
      <c r="P24" s="141" t="str">
        <f t="shared" si="15"/>
        <v/>
      </c>
      <c r="Q24" s="137" t="str">
        <f t="shared" si="16"/>
        <v/>
      </c>
      <c r="R24" s="139" t="str">
        <f t="shared" si="17"/>
        <v/>
      </c>
      <c r="S24" s="29" t="str">
        <f t="shared" si="18"/>
        <v/>
      </c>
      <c r="T24" s="32"/>
      <c r="U24" s="126" t="str">
        <f t="shared" si="19"/>
        <v/>
      </c>
      <c r="V24" s="116"/>
      <c r="W24" s="115"/>
      <c r="X24" s="116"/>
      <c r="Y24" s="115"/>
      <c r="Z24" s="115"/>
      <c r="AA24" s="115"/>
      <c r="AB24" s="115"/>
      <c r="AC24" s="115"/>
      <c r="AD24" s="156"/>
      <c r="AE24" s="116"/>
      <c r="AF24" s="115"/>
      <c r="AG24" s="115"/>
      <c r="AH24" s="115"/>
      <c r="AI24" s="115"/>
      <c r="AJ24" s="115"/>
      <c r="AK24" s="156"/>
      <c r="AL24" s="116"/>
      <c r="AM24" s="115"/>
      <c r="AN24" s="115"/>
      <c r="AO24" s="115"/>
      <c r="AP24" s="115"/>
      <c r="AQ24" s="115"/>
      <c r="AR24" s="31"/>
      <c r="AS24" s="30"/>
      <c r="AT24" s="33"/>
      <c r="AU24" s="33"/>
      <c r="AV24" s="33"/>
      <c r="AW24" s="33"/>
      <c r="AX24" s="33"/>
      <c r="AY24" s="31"/>
      <c r="AZ24" s="49"/>
    </row>
    <row r="25" spans="1:159" ht="13.5" customHeight="1">
      <c r="A25" s="27"/>
      <c r="B25" s="40"/>
      <c r="C25" s="51"/>
      <c r="D25" s="172" t="str">
        <f t="shared" si="3"/>
        <v/>
      </c>
      <c r="E25" s="173" t="str">
        <f t="shared" si="4"/>
        <v/>
      </c>
      <c r="F25" s="174" t="str">
        <f t="shared" si="5"/>
        <v/>
      </c>
      <c r="G25" s="175" t="str">
        <f t="shared" si="6"/>
        <v/>
      </c>
      <c r="H25" s="176" t="str">
        <f t="shared" si="7"/>
        <v/>
      </c>
      <c r="I25" s="185" t="str">
        <f t="shared" si="8"/>
        <v/>
      </c>
      <c r="J25" s="186" t="str">
        <f t="shared" si="9"/>
        <v/>
      </c>
      <c r="K25" s="187" t="str">
        <f t="shared" si="10"/>
        <v/>
      </c>
      <c r="L25" s="188" t="str">
        <f t="shared" si="11"/>
        <v/>
      </c>
      <c r="M25" s="187" t="str">
        <f t="shared" si="12"/>
        <v/>
      </c>
      <c r="N25" s="28" t="str">
        <f t="shared" si="13"/>
        <v/>
      </c>
      <c r="O25" s="143" t="str">
        <f t="shared" si="14"/>
        <v/>
      </c>
      <c r="P25" s="141" t="str">
        <f t="shared" si="15"/>
        <v/>
      </c>
      <c r="Q25" s="137" t="str">
        <f t="shared" si="16"/>
        <v/>
      </c>
      <c r="R25" s="139" t="str">
        <f t="shared" si="17"/>
        <v/>
      </c>
      <c r="S25" s="29" t="str">
        <f t="shared" si="18"/>
        <v/>
      </c>
      <c r="T25" s="32"/>
      <c r="U25" s="126" t="str">
        <f t="shared" si="19"/>
        <v/>
      </c>
      <c r="V25" s="116"/>
      <c r="W25" s="115"/>
      <c r="X25" s="116"/>
      <c r="Y25" s="115"/>
      <c r="Z25" s="115"/>
      <c r="AA25" s="115"/>
      <c r="AB25" s="115"/>
      <c r="AC25" s="115"/>
      <c r="AD25" s="156"/>
      <c r="AE25" s="116"/>
      <c r="AF25" s="115"/>
      <c r="AG25" s="115"/>
      <c r="AH25" s="115"/>
      <c r="AI25" s="115"/>
      <c r="AJ25" s="115"/>
      <c r="AK25" s="156"/>
      <c r="AL25" s="116"/>
      <c r="AM25" s="115"/>
      <c r="AN25" s="115"/>
      <c r="AO25" s="115"/>
      <c r="AP25" s="115"/>
      <c r="AQ25" s="115"/>
      <c r="AR25" s="31"/>
      <c r="AS25" s="30"/>
      <c r="AT25" s="33"/>
      <c r="AU25" s="33"/>
      <c r="AV25" s="33"/>
      <c r="AW25" s="33"/>
      <c r="AX25" s="33"/>
      <c r="AY25" s="31"/>
      <c r="AZ25" s="49"/>
    </row>
    <row r="26" spans="1:159" ht="13.5" customHeight="1">
      <c r="A26" s="27"/>
      <c r="B26" s="40"/>
      <c r="C26" s="51"/>
      <c r="D26" s="172" t="str">
        <f t="shared" si="3"/>
        <v/>
      </c>
      <c r="E26" s="173" t="str">
        <f t="shared" si="4"/>
        <v/>
      </c>
      <c r="F26" s="174" t="str">
        <f t="shared" si="5"/>
        <v/>
      </c>
      <c r="G26" s="175" t="str">
        <f t="shared" si="6"/>
        <v/>
      </c>
      <c r="H26" s="176" t="str">
        <f t="shared" si="7"/>
        <v/>
      </c>
      <c r="I26" s="185" t="str">
        <f t="shared" si="8"/>
        <v/>
      </c>
      <c r="J26" s="186" t="str">
        <f t="shared" si="9"/>
        <v/>
      </c>
      <c r="K26" s="187" t="str">
        <f t="shared" si="10"/>
        <v/>
      </c>
      <c r="L26" s="188" t="str">
        <f t="shared" si="11"/>
        <v/>
      </c>
      <c r="M26" s="187" t="str">
        <f t="shared" si="12"/>
        <v/>
      </c>
      <c r="N26" s="28" t="str">
        <f t="shared" si="13"/>
        <v/>
      </c>
      <c r="O26" s="143" t="str">
        <f t="shared" si="14"/>
        <v/>
      </c>
      <c r="P26" s="141" t="str">
        <f t="shared" si="15"/>
        <v/>
      </c>
      <c r="Q26" s="137" t="str">
        <f t="shared" si="16"/>
        <v/>
      </c>
      <c r="R26" s="139" t="str">
        <f t="shared" si="17"/>
        <v/>
      </c>
      <c r="S26" s="29" t="str">
        <f t="shared" si="18"/>
        <v/>
      </c>
      <c r="T26" s="32"/>
      <c r="U26" s="126" t="str">
        <f t="shared" si="19"/>
        <v/>
      </c>
      <c r="V26" s="116"/>
      <c r="W26" s="115"/>
      <c r="X26" s="116"/>
      <c r="Y26" s="115"/>
      <c r="Z26" s="115"/>
      <c r="AA26" s="115"/>
      <c r="AB26" s="115"/>
      <c r="AC26" s="115"/>
      <c r="AD26" s="156"/>
      <c r="AE26" s="116"/>
      <c r="AF26" s="115"/>
      <c r="AG26" s="115"/>
      <c r="AH26" s="115"/>
      <c r="AI26" s="115"/>
      <c r="AJ26" s="115"/>
      <c r="AK26" s="156"/>
      <c r="AL26" s="116"/>
      <c r="AM26" s="115"/>
      <c r="AN26" s="115"/>
      <c r="AO26" s="115"/>
      <c r="AP26" s="115"/>
      <c r="AQ26" s="115"/>
      <c r="AR26" s="31"/>
      <c r="AS26" s="30"/>
      <c r="AT26" s="33"/>
      <c r="AU26" s="33"/>
      <c r="AV26" s="33"/>
      <c r="AW26" s="33"/>
      <c r="AX26" s="33"/>
      <c r="AY26" s="31"/>
      <c r="AZ26" s="49"/>
    </row>
    <row r="27" spans="1:159" ht="13.5" customHeight="1">
      <c r="A27" s="27"/>
      <c r="B27" s="40"/>
      <c r="C27" s="51"/>
      <c r="D27" s="172" t="str">
        <f t="shared" si="3"/>
        <v/>
      </c>
      <c r="E27" s="173" t="str">
        <f t="shared" si="4"/>
        <v/>
      </c>
      <c r="F27" s="174" t="str">
        <f t="shared" si="5"/>
        <v/>
      </c>
      <c r="G27" s="175" t="str">
        <f t="shared" si="6"/>
        <v/>
      </c>
      <c r="H27" s="176" t="str">
        <f t="shared" si="7"/>
        <v/>
      </c>
      <c r="I27" s="185" t="str">
        <f t="shared" si="8"/>
        <v/>
      </c>
      <c r="J27" s="186" t="str">
        <f t="shared" si="9"/>
        <v/>
      </c>
      <c r="K27" s="187" t="str">
        <f t="shared" si="10"/>
        <v/>
      </c>
      <c r="L27" s="188" t="str">
        <f t="shared" si="11"/>
        <v/>
      </c>
      <c r="M27" s="187" t="str">
        <f t="shared" si="12"/>
        <v/>
      </c>
      <c r="N27" s="28" t="str">
        <f t="shared" si="13"/>
        <v/>
      </c>
      <c r="O27" s="143" t="str">
        <f t="shared" si="14"/>
        <v/>
      </c>
      <c r="P27" s="141" t="str">
        <f t="shared" si="15"/>
        <v/>
      </c>
      <c r="Q27" s="137" t="str">
        <f t="shared" si="16"/>
        <v/>
      </c>
      <c r="R27" s="139" t="str">
        <f t="shared" si="17"/>
        <v/>
      </c>
      <c r="S27" s="29" t="str">
        <f t="shared" si="18"/>
        <v/>
      </c>
      <c r="T27" s="32"/>
      <c r="U27" s="126" t="str">
        <f t="shared" si="19"/>
        <v/>
      </c>
      <c r="V27" s="116"/>
      <c r="W27" s="115"/>
      <c r="X27" s="116"/>
      <c r="Y27" s="115"/>
      <c r="Z27" s="115"/>
      <c r="AA27" s="115"/>
      <c r="AB27" s="115"/>
      <c r="AC27" s="115"/>
      <c r="AD27" s="156"/>
      <c r="AE27" s="116"/>
      <c r="AF27" s="115"/>
      <c r="AG27" s="115"/>
      <c r="AH27" s="115"/>
      <c r="AI27" s="115"/>
      <c r="AJ27" s="115"/>
      <c r="AK27" s="156"/>
      <c r="AL27" s="116"/>
      <c r="AM27" s="115"/>
      <c r="AN27" s="115"/>
      <c r="AO27" s="115"/>
      <c r="AP27" s="115"/>
      <c r="AQ27" s="115"/>
      <c r="AR27" s="31"/>
      <c r="AS27" s="30"/>
      <c r="AT27" s="33"/>
      <c r="AU27" s="33"/>
      <c r="AV27" s="33"/>
      <c r="AW27" s="33"/>
      <c r="AX27" s="33"/>
      <c r="AY27" s="31"/>
      <c r="AZ27" s="49"/>
    </row>
    <row r="28" spans="1:159" ht="13.5" customHeight="1">
      <c r="A28" s="27"/>
      <c r="B28" s="40"/>
      <c r="C28" s="51"/>
      <c r="D28" s="172" t="str">
        <f t="shared" si="3"/>
        <v/>
      </c>
      <c r="E28" s="173" t="str">
        <f t="shared" si="4"/>
        <v/>
      </c>
      <c r="F28" s="174" t="str">
        <f t="shared" si="5"/>
        <v/>
      </c>
      <c r="G28" s="175" t="str">
        <f t="shared" si="6"/>
        <v/>
      </c>
      <c r="H28" s="176" t="str">
        <f t="shared" si="7"/>
        <v/>
      </c>
      <c r="I28" s="185" t="str">
        <f t="shared" si="8"/>
        <v/>
      </c>
      <c r="J28" s="186" t="str">
        <f t="shared" si="9"/>
        <v/>
      </c>
      <c r="K28" s="187" t="str">
        <f t="shared" si="10"/>
        <v/>
      </c>
      <c r="L28" s="188" t="str">
        <f t="shared" si="11"/>
        <v/>
      </c>
      <c r="M28" s="187" t="str">
        <f t="shared" si="12"/>
        <v/>
      </c>
      <c r="N28" s="28" t="str">
        <f t="shared" si="13"/>
        <v/>
      </c>
      <c r="O28" s="143" t="str">
        <f t="shared" si="14"/>
        <v/>
      </c>
      <c r="P28" s="141" t="str">
        <f t="shared" si="15"/>
        <v/>
      </c>
      <c r="Q28" s="137" t="str">
        <f t="shared" si="16"/>
        <v/>
      </c>
      <c r="R28" s="139" t="str">
        <f t="shared" si="17"/>
        <v/>
      </c>
      <c r="S28" s="29" t="str">
        <f t="shared" si="18"/>
        <v/>
      </c>
      <c r="T28" s="32"/>
      <c r="U28" s="126" t="str">
        <f t="shared" si="19"/>
        <v/>
      </c>
      <c r="V28" s="116"/>
      <c r="W28" s="115"/>
      <c r="X28" s="116"/>
      <c r="Y28" s="115"/>
      <c r="Z28" s="115"/>
      <c r="AA28" s="115"/>
      <c r="AB28" s="115"/>
      <c r="AC28" s="115"/>
      <c r="AD28" s="156"/>
      <c r="AE28" s="116"/>
      <c r="AF28" s="115"/>
      <c r="AG28" s="115"/>
      <c r="AH28" s="115"/>
      <c r="AI28" s="115"/>
      <c r="AJ28" s="115"/>
      <c r="AK28" s="156"/>
      <c r="AL28" s="116"/>
      <c r="AM28" s="115"/>
      <c r="AN28" s="115"/>
      <c r="AO28" s="115"/>
      <c r="AP28" s="115"/>
      <c r="AQ28" s="115"/>
      <c r="AR28" s="31"/>
      <c r="AS28" s="30"/>
      <c r="AT28" s="33"/>
      <c r="AU28" s="33"/>
      <c r="AV28" s="33"/>
      <c r="AW28" s="33"/>
      <c r="AX28" s="33"/>
      <c r="AY28" s="31"/>
      <c r="AZ28" s="49"/>
    </row>
    <row r="29" spans="1:159" ht="13.5" customHeight="1">
      <c r="A29" s="27"/>
      <c r="B29" s="40"/>
      <c r="C29" s="51"/>
      <c r="D29" s="172" t="str">
        <f t="shared" si="3"/>
        <v/>
      </c>
      <c r="E29" s="173" t="str">
        <f t="shared" si="4"/>
        <v/>
      </c>
      <c r="F29" s="174" t="str">
        <f t="shared" si="5"/>
        <v/>
      </c>
      <c r="G29" s="175" t="str">
        <f t="shared" si="6"/>
        <v/>
      </c>
      <c r="H29" s="176" t="str">
        <f t="shared" si="7"/>
        <v/>
      </c>
      <c r="I29" s="185" t="str">
        <f t="shared" si="8"/>
        <v/>
      </c>
      <c r="J29" s="186" t="str">
        <f t="shared" si="9"/>
        <v/>
      </c>
      <c r="K29" s="187" t="str">
        <f t="shared" si="10"/>
        <v/>
      </c>
      <c r="L29" s="188" t="str">
        <f t="shared" si="11"/>
        <v/>
      </c>
      <c r="M29" s="187" t="str">
        <f t="shared" si="12"/>
        <v/>
      </c>
      <c r="N29" s="28" t="str">
        <f t="shared" si="13"/>
        <v/>
      </c>
      <c r="O29" s="143" t="str">
        <f t="shared" si="14"/>
        <v/>
      </c>
      <c r="P29" s="141" t="str">
        <f t="shared" si="15"/>
        <v/>
      </c>
      <c r="Q29" s="137" t="str">
        <f t="shared" si="16"/>
        <v/>
      </c>
      <c r="R29" s="139" t="str">
        <f t="shared" si="17"/>
        <v/>
      </c>
      <c r="S29" s="29" t="str">
        <f t="shared" si="18"/>
        <v/>
      </c>
      <c r="T29" s="32"/>
      <c r="U29" s="126" t="str">
        <f t="shared" si="19"/>
        <v/>
      </c>
      <c r="V29" s="116"/>
      <c r="W29" s="115"/>
      <c r="X29" s="116"/>
      <c r="Y29" s="115"/>
      <c r="Z29" s="115"/>
      <c r="AA29" s="115"/>
      <c r="AB29" s="115"/>
      <c r="AC29" s="115"/>
      <c r="AD29" s="156"/>
      <c r="AE29" s="116"/>
      <c r="AF29" s="115"/>
      <c r="AG29" s="115"/>
      <c r="AH29" s="115"/>
      <c r="AI29" s="115"/>
      <c r="AJ29" s="115"/>
      <c r="AK29" s="156"/>
      <c r="AL29" s="116"/>
      <c r="AM29" s="115"/>
      <c r="AN29" s="115"/>
      <c r="AO29" s="115"/>
      <c r="AP29" s="115"/>
      <c r="AQ29" s="115"/>
      <c r="AR29" s="31"/>
      <c r="AS29" s="30"/>
      <c r="AT29" s="33"/>
      <c r="AU29" s="33"/>
      <c r="AV29" s="33"/>
      <c r="AW29" s="33"/>
      <c r="AX29" s="33"/>
      <c r="AY29" s="31"/>
      <c r="AZ29" s="49"/>
    </row>
    <row r="30" spans="1:159" ht="13.5" customHeight="1">
      <c r="A30" s="27"/>
      <c r="B30" s="40"/>
      <c r="C30" s="51"/>
      <c r="D30" s="172" t="str">
        <f t="shared" si="3"/>
        <v/>
      </c>
      <c r="E30" s="173" t="str">
        <f t="shared" si="4"/>
        <v/>
      </c>
      <c r="F30" s="174" t="str">
        <f t="shared" si="5"/>
        <v/>
      </c>
      <c r="G30" s="175" t="str">
        <f t="shared" si="6"/>
        <v/>
      </c>
      <c r="H30" s="176" t="str">
        <f t="shared" si="7"/>
        <v/>
      </c>
      <c r="I30" s="185" t="str">
        <f t="shared" si="8"/>
        <v/>
      </c>
      <c r="J30" s="186" t="str">
        <f t="shared" si="9"/>
        <v/>
      </c>
      <c r="K30" s="187" t="str">
        <f t="shared" si="10"/>
        <v/>
      </c>
      <c r="L30" s="188" t="str">
        <f t="shared" si="11"/>
        <v/>
      </c>
      <c r="M30" s="187" t="str">
        <f t="shared" si="12"/>
        <v/>
      </c>
      <c r="N30" s="28" t="str">
        <f t="shared" si="13"/>
        <v/>
      </c>
      <c r="O30" s="143" t="str">
        <f t="shared" si="14"/>
        <v/>
      </c>
      <c r="P30" s="141" t="str">
        <f t="shared" si="15"/>
        <v/>
      </c>
      <c r="Q30" s="137" t="str">
        <f t="shared" si="16"/>
        <v/>
      </c>
      <c r="R30" s="139" t="str">
        <f t="shared" si="17"/>
        <v/>
      </c>
      <c r="S30" s="29" t="str">
        <f t="shared" si="18"/>
        <v/>
      </c>
      <c r="T30" s="32"/>
      <c r="U30" s="126" t="str">
        <f t="shared" si="19"/>
        <v/>
      </c>
      <c r="V30" s="116"/>
      <c r="W30" s="115"/>
      <c r="X30" s="116"/>
      <c r="Y30" s="115"/>
      <c r="Z30" s="115"/>
      <c r="AA30" s="115"/>
      <c r="AB30" s="115"/>
      <c r="AC30" s="115"/>
      <c r="AD30" s="156"/>
      <c r="AE30" s="116"/>
      <c r="AF30" s="115"/>
      <c r="AG30" s="115"/>
      <c r="AH30" s="115"/>
      <c r="AI30" s="115"/>
      <c r="AJ30" s="115"/>
      <c r="AK30" s="156"/>
      <c r="AL30" s="116"/>
      <c r="AM30" s="115"/>
      <c r="AN30" s="115"/>
      <c r="AO30" s="115"/>
      <c r="AP30" s="115"/>
      <c r="AQ30" s="115"/>
      <c r="AR30" s="31"/>
      <c r="AS30" s="30"/>
      <c r="AT30" s="33"/>
      <c r="AU30" s="33"/>
      <c r="AV30" s="33"/>
      <c r="AW30" s="33"/>
      <c r="AX30" s="33"/>
      <c r="AY30" s="31"/>
      <c r="AZ30" s="49"/>
    </row>
    <row r="31" spans="1:159" ht="13.5" customHeight="1">
      <c r="A31" s="27"/>
      <c r="B31" s="40"/>
      <c r="C31" s="51"/>
      <c r="D31" s="172" t="str">
        <f t="shared" si="3"/>
        <v/>
      </c>
      <c r="E31" s="173" t="str">
        <f t="shared" si="4"/>
        <v/>
      </c>
      <c r="F31" s="174" t="str">
        <f t="shared" si="5"/>
        <v/>
      </c>
      <c r="G31" s="175" t="str">
        <f t="shared" si="6"/>
        <v/>
      </c>
      <c r="H31" s="176" t="str">
        <f t="shared" si="7"/>
        <v/>
      </c>
      <c r="I31" s="185" t="str">
        <f t="shared" si="8"/>
        <v/>
      </c>
      <c r="J31" s="186" t="str">
        <f t="shared" si="9"/>
        <v/>
      </c>
      <c r="K31" s="187" t="str">
        <f t="shared" si="10"/>
        <v/>
      </c>
      <c r="L31" s="188" t="str">
        <f t="shared" si="11"/>
        <v/>
      </c>
      <c r="M31" s="187" t="str">
        <f t="shared" si="12"/>
        <v/>
      </c>
      <c r="N31" s="28" t="str">
        <f t="shared" si="13"/>
        <v/>
      </c>
      <c r="O31" s="143" t="str">
        <f t="shared" si="14"/>
        <v/>
      </c>
      <c r="P31" s="141" t="str">
        <f t="shared" si="15"/>
        <v/>
      </c>
      <c r="Q31" s="137" t="str">
        <f t="shared" si="16"/>
        <v/>
      </c>
      <c r="R31" s="139" t="str">
        <f t="shared" si="17"/>
        <v/>
      </c>
      <c r="S31" s="29" t="str">
        <f t="shared" si="18"/>
        <v/>
      </c>
      <c r="T31" s="32"/>
      <c r="U31" s="126" t="str">
        <f t="shared" si="19"/>
        <v/>
      </c>
      <c r="V31" s="30"/>
      <c r="W31" s="33"/>
      <c r="X31" s="30"/>
      <c r="Y31" s="33"/>
      <c r="Z31" s="33"/>
      <c r="AA31" s="33"/>
      <c r="AB31" s="33"/>
      <c r="AC31" s="33"/>
      <c r="AD31" s="31"/>
      <c r="AE31" s="30"/>
      <c r="AF31" s="33"/>
      <c r="AG31" s="33"/>
      <c r="AH31" s="33"/>
      <c r="AI31" s="33"/>
      <c r="AJ31" s="33"/>
      <c r="AK31" s="31"/>
      <c r="AL31" s="30"/>
      <c r="AM31" s="33"/>
      <c r="AN31" s="33"/>
      <c r="AO31" s="33"/>
      <c r="AP31" s="33"/>
      <c r="AQ31" s="33"/>
      <c r="AR31" s="31"/>
      <c r="AS31" s="30"/>
      <c r="AT31" s="33"/>
      <c r="AU31" s="33"/>
      <c r="AV31" s="33"/>
      <c r="AW31" s="33"/>
      <c r="AX31" s="33"/>
      <c r="AY31" s="31"/>
      <c r="AZ31" s="49"/>
    </row>
    <row r="32" spans="1:159" ht="13.5" customHeight="1">
      <c r="A32" s="27"/>
      <c r="B32" s="41"/>
      <c r="C32" s="51"/>
      <c r="D32" s="172" t="str">
        <f t="shared" si="3"/>
        <v/>
      </c>
      <c r="E32" s="173" t="str">
        <f t="shared" si="4"/>
        <v/>
      </c>
      <c r="F32" s="174" t="str">
        <f t="shared" si="5"/>
        <v/>
      </c>
      <c r="G32" s="175" t="str">
        <f t="shared" si="6"/>
        <v/>
      </c>
      <c r="H32" s="176" t="str">
        <f t="shared" si="7"/>
        <v/>
      </c>
      <c r="I32" s="185" t="str">
        <f t="shared" si="8"/>
        <v/>
      </c>
      <c r="J32" s="186" t="str">
        <f t="shared" si="9"/>
        <v/>
      </c>
      <c r="K32" s="187" t="str">
        <f t="shared" si="10"/>
        <v/>
      </c>
      <c r="L32" s="188" t="str">
        <f t="shared" si="11"/>
        <v/>
      </c>
      <c r="M32" s="187" t="str">
        <f t="shared" si="12"/>
        <v/>
      </c>
      <c r="N32" s="28" t="str">
        <f t="shared" si="13"/>
        <v/>
      </c>
      <c r="O32" s="143" t="str">
        <f t="shared" si="14"/>
        <v/>
      </c>
      <c r="P32" s="141" t="str">
        <f t="shared" si="15"/>
        <v/>
      </c>
      <c r="Q32" s="137" t="str">
        <f t="shared" si="16"/>
        <v/>
      </c>
      <c r="R32" s="139" t="str">
        <f t="shared" si="17"/>
        <v/>
      </c>
      <c r="S32" s="29" t="str">
        <f t="shared" si="18"/>
        <v/>
      </c>
      <c r="T32" s="32"/>
      <c r="U32" s="126" t="str">
        <f t="shared" si="19"/>
        <v/>
      </c>
      <c r="V32" s="39"/>
      <c r="W32" s="35"/>
      <c r="X32" s="39"/>
      <c r="Y32" s="33"/>
      <c r="Z32" s="33"/>
      <c r="AA32" s="33"/>
      <c r="AB32" s="33"/>
      <c r="AC32" s="33"/>
      <c r="AD32" s="31"/>
      <c r="AE32" s="30"/>
      <c r="AF32" s="35"/>
      <c r="AG32" s="33"/>
      <c r="AH32" s="33"/>
      <c r="AI32" s="33"/>
      <c r="AJ32" s="33"/>
      <c r="AK32" s="31"/>
      <c r="AL32" s="30"/>
      <c r="AM32" s="33"/>
      <c r="AN32" s="33"/>
      <c r="AO32" s="33"/>
      <c r="AP32" s="33"/>
      <c r="AQ32" s="33"/>
      <c r="AR32" s="31"/>
      <c r="AS32" s="30"/>
      <c r="AT32" s="33"/>
      <c r="AU32" s="33"/>
      <c r="AV32" s="33"/>
      <c r="AW32" s="33"/>
      <c r="AX32" s="33"/>
      <c r="AY32" s="31"/>
      <c r="AZ32" s="49"/>
    </row>
    <row r="33" spans="1:52" ht="13.5" customHeight="1">
      <c r="A33" s="27"/>
      <c r="B33" s="41"/>
      <c r="C33" s="51"/>
      <c r="D33" s="172" t="str">
        <f t="shared" si="3"/>
        <v/>
      </c>
      <c r="E33" s="173" t="str">
        <f t="shared" si="4"/>
        <v/>
      </c>
      <c r="F33" s="174" t="str">
        <f t="shared" si="5"/>
        <v/>
      </c>
      <c r="G33" s="175" t="str">
        <f t="shared" si="6"/>
        <v/>
      </c>
      <c r="H33" s="176" t="str">
        <f t="shared" si="7"/>
        <v/>
      </c>
      <c r="I33" s="185" t="str">
        <f t="shared" si="8"/>
        <v/>
      </c>
      <c r="J33" s="186" t="str">
        <f t="shared" si="9"/>
        <v/>
      </c>
      <c r="K33" s="187" t="str">
        <f t="shared" si="10"/>
        <v/>
      </c>
      <c r="L33" s="188" t="str">
        <f t="shared" si="11"/>
        <v/>
      </c>
      <c r="M33" s="187" t="str">
        <f t="shared" si="12"/>
        <v/>
      </c>
      <c r="N33" s="28" t="str">
        <f t="shared" si="13"/>
        <v/>
      </c>
      <c r="O33" s="143" t="str">
        <f t="shared" si="14"/>
        <v/>
      </c>
      <c r="P33" s="141" t="str">
        <f t="shared" si="15"/>
        <v/>
      </c>
      <c r="Q33" s="137" t="str">
        <f t="shared" si="16"/>
        <v/>
      </c>
      <c r="R33" s="139" t="str">
        <f t="shared" si="17"/>
        <v/>
      </c>
      <c r="S33" s="29" t="str">
        <f t="shared" si="18"/>
        <v/>
      </c>
      <c r="T33" s="32"/>
      <c r="U33" s="126" t="str">
        <f t="shared" si="19"/>
        <v/>
      </c>
      <c r="V33" s="30"/>
      <c r="W33" s="33"/>
      <c r="X33" s="30"/>
      <c r="Y33" s="33"/>
      <c r="Z33" s="33"/>
      <c r="AA33" s="33"/>
      <c r="AB33" s="33"/>
      <c r="AC33" s="33"/>
      <c r="AD33" s="31"/>
      <c r="AE33" s="30"/>
      <c r="AF33" s="33"/>
      <c r="AG33" s="33"/>
      <c r="AH33" s="33"/>
      <c r="AI33" s="33"/>
      <c r="AJ33" s="33"/>
      <c r="AK33" s="31"/>
      <c r="AL33" s="30"/>
      <c r="AM33" s="33"/>
      <c r="AN33" s="33"/>
      <c r="AO33" s="33"/>
      <c r="AP33" s="33"/>
      <c r="AQ33" s="33"/>
      <c r="AR33" s="31"/>
      <c r="AS33" s="30"/>
      <c r="AT33" s="33"/>
      <c r="AU33" s="33"/>
      <c r="AV33" s="33"/>
      <c r="AW33" s="33"/>
      <c r="AX33" s="33"/>
      <c r="AY33" s="31"/>
      <c r="AZ33" s="49"/>
    </row>
    <row r="34" spans="1:52" ht="13.5" customHeight="1">
      <c r="A34" s="27"/>
      <c r="B34" s="41"/>
      <c r="C34" s="51"/>
      <c r="D34" s="172" t="str">
        <f t="shared" si="3"/>
        <v/>
      </c>
      <c r="E34" s="173" t="str">
        <f t="shared" si="4"/>
        <v/>
      </c>
      <c r="F34" s="174" t="str">
        <f t="shared" si="5"/>
        <v/>
      </c>
      <c r="G34" s="175" t="str">
        <f t="shared" si="6"/>
        <v/>
      </c>
      <c r="H34" s="176" t="str">
        <f t="shared" si="7"/>
        <v/>
      </c>
      <c r="I34" s="185" t="str">
        <f t="shared" si="8"/>
        <v/>
      </c>
      <c r="J34" s="186" t="str">
        <f t="shared" si="9"/>
        <v/>
      </c>
      <c r="K34" s="187" t="str">
        <f t="shared" si="10"/>
        <v/>
      </c>
      <c r="L34" s="188" t="str">
        <f t="shared" si="11"/>
        <v/>
      </c>
      <c r="M34" s="187" t="str">
        <f t="shared" si="12"/>
        <v/>
      </c>
      <c r="N34" s="28" t="str">
        <f t="shared" si="13"/>
        <v/>
      </c>
      <c r="O34" s="143" t="str">
        <f t="shared" si="14"/>
        <v/>
      </c>
      <c r="P34" s="141" t="str">
        <f t="shared" si="15"/>
        <v/>
      </c>
      <c r="Q34" s="137" t="str">
        <f t="shared" si="16"/>
        <v/>
      </c>
      <c r="R34" s="139" t="str">
        <f t="shared" si="17"/>
        <v/>
      </c>
      <c r="S34" s="29" t="str">
        <f t="shared" si="18"/>
        <v/>
      </c>
      <c r="T34" s="32"/>
      <c r="U34" s="126" t="str">
        <f t="shared" si="19"/>
        <v/>
      </c>
      <c r="V34" s="30"/>
      <c r="W34" s="33"/>
      <c r="X34" s="30"/>
      <c r="Y34" s="33"/>
      <c r="Z34" s="33"/>
      <c r="AA34" s="33"/>
      <c r="AB34" s="33"/>
      <c r="AC34" s="33"/>
      <c r="AD34" s="31"/>
      <c r="AE34" s="30"/>
      <c r="AF34" s="33"/>
      <c r="AG34" s="33"/>
      <c r="AH34" s="33"/>
      <c r="AI34" s="33"/>
      <c r="AJ34" s="33"/>
      <c r="AK34" s="31"/>
      <c r="AL34" s="30"/>
      <c r="AM34" s="33"/>
      <c r="AN34" s="33"/>
      <c r="AO34" s="33"/>
      <c r="AP34" s="33"/>
      <c r="AQ34" s="33"/>
      <c r="AR34" s="31"/>
      <c r="AS34" s="30"/>
      <c r="AT34" s="33"/>
      <c r="AU34" s="33"/>
      <c r="AV34" s="33"/>
      <c r="AW34" s="33"/>
      <c r="AX34" s="33"/>
      <c r="AY34" s="31"/>
      <c r="AZ34" s="49"/>
    </row>
    <row r="35" spans="1:52" ht="13.5" customHeight="1">
      <c r="A35" s="27"/>
      <c r="B35" s="41"/>
      <c r="C35" s="51"/>
      <c r="D35" s="172" t="str">
        <f t="shared" si="3"/>
        <v/>
      </c>
      <c r="E35" s="173" t="str">
        <f t="shared" si="4"/>
        <v/>
      </c>
      <c r="F35" s="174" t="str">
        <f t="shared" si="5"/>
        <v/>
      </c>
      <c r="G35" s="175" t="str">
        <f t="shared" si="6"/>
        <v/>
      </c>
      <c r="H35" s="176" t="str">
        <f t="shared" si="7"/>
        <v/>
      </c>
      <c r="I35" s="185" t="str">
        <f t="shared" si="8"/>
        <v/>
      </c>
      <c r="J35" s="186" t="str">
        <f t="shared" si="9"/>
        <v/>
      </c>
      <c r="K35" s="187" t="str">
        <f t="shared" si="10"/>
        <v/>
      </c>
      <c r="L35" s="188" t="str">
        <f t="shared" si="11"/>
        <v/>
      </c>
      <c r="M35" s="187" t="str">
        <f t="shared" si="12"/>
        <v/>
      </c>
      <c r="N35" s="28" t="str">
        <f t="shared" si="13"/>
        <v/>
      </c>
      <c r="O35" s="143" t="str">
        <f t="shared" si="14"/>
        <v/>
      </c>
      <c r="P35" s="141" t="str">
        <f t="shared" si="15"/>
        <v/>
      </c>
      <c r="Q35" s="137" t="str">
        <f t="shared" si="16"/>
        <v/>
      </c>
      <c r="R35" s="139" t="str">
        <f t="shared" si="17"/>
        <v/>
      </c>
      <c r="S35" s="29" t="str">
        <f t="shared" si="18"/>
        <v/>
      </c>
      <c r="T35" s="32"/>
      <c r="U35" s="126" t="str">
        <f t="shared" si="19"/>
        <v/>
      </c>
      <c r="V35" s="30"/>
      <c r="W35" s="33"/>
      <c r="X35" s="30"/>
      <c r="Y35" s="33"/>
      <c r="Z35" s="33"/>
      <c r="AA35" s="33"/>
      <c r="AB35" s="33"/>
      <c r="AC35" s="33"/>
      <c r="AD35" s="31"/>
      <c r="AE35" s="30"/>
      <c r="AF35" s="33"/>
      <c r="AG35" s="33"/>
      <c r="AH35" s="33"/>
      <c r="AI35" s="33"/>
      <c r="AJ35" s="33"/>
      <c r="AK35" s="31"/>
      <c r="AL35" s="30"/>
      <c r="AM35" s="33"/>
      <c r="AN35" s="33"/>
      <c r="AO35" s="33"/>
      <c r="AP35" s="33"/>
      <c r="AQ35" s="33"/>
      <c r="AR35" s="31"/>
      <c r="AS35" s="30"/>
      <c r="AT35" s="33"/>
      <c r="AU35" s="33"/>
      <c r="AV35" s="33"/>
      <c r="AW35" s="33"/>
      <c r="AX35" s="33"/>
      <c r="AY35" s="31"/>
      <c r="AZ35" s="49"/>
    </row>
    <row r="36" spans="1:52" ht="13.5" customHeight="1">
      <c r="A36" s="27"/>
      <c r="B36" s="41"/>
      <c r="C36" s="51"/>
      <c r="D36" s="172" t="str">
        <f t="shared" si="3"/>
        <v/>
      </c>
      <c r="E36" s="173" t="str">
        <f t="shared" si="4"/>
        <v/>
      </c>
      <c r="F36" s="174" t="str">
        <f t="shared" si="5"/>
        <v/>
      </c>
      <c r="G36" s="175" t="str">
        <f t="shared" si="6"/>
        <v/>
      </c>
      <c r="H36" s="176" t="str">
        <f t="shared" si="7"/>
        <v/>
      </c>
      <c r="I36" s="185" t="str">
        <f t="shared" si="8"/>
        <v/>
      </c>
      <c r="J36" s="186" t="str">
        <f t="shared" si="9"/>
        <v/>
      </c>
      <c r="K36" s="187" t="str">
        <f t="shared" si="10"/>
        <v/>
      </c>
      <c r="L36" s="188" t="str">
        <f t="shared" si="11"/>
        <v/>
      </c>
      <c r="M36" s="187" t="str">
        <f t="shared" si="12"/>
        <v/>
      </c>
      <c r="N36" s="28" t="str">
        <f t="shared" si="13"/>
        <v/>
      </c>
      <c r="O36" s="143" t="str">
        <f t="shared" si="14"/>
        <v/>
      </c>
      <c r="P36" s="141" t="str">
        <f t="shared" si="15"/>
        <v/>
      </c>
      <c r="Q36" s="137" t="str">
        <f t="shared" si="16"/>
        <v/>
      </c>
      <c r="R36" s="139" t="str">
        <f t="shared" si="17"/>
        <v/>
      </c>
      <c r="S36" s="29" t="str">
        <f t="shared" si="18"/>
        <v/>
      </c>
      <c r="T36" s="32"/>
      <c r="U36" s="126" t="str">
        <f t="shared" si="19"/>
        <v/>
      </c>
      <c r="V36" s="30"/>
      <c r="W36" s="33"/>
      <c r="X36" s="30"/>
      <c r="Y36" s="33"/>
      <c r="Z36" s="33"/>
      <c r="AA36" s="33"/>
      <c r="AB36" s="33"/>
      <c r="AC36" s="33"/>
      <c r="AD36" s="31"/>
      <c r="AE36" s="30"/>
      <c r="AF36" s="33"/>
      <c r="AG36" s="33"/>
      <c r="AH36" s="33"/>
      <c r="AI36" s="33"/>
      <c r="AJ36" s="33"/>
      <c r="AK36" s="31"/>
      <c r="AL36" s="30"/>
      <c r="AM36" s="33"/>
      <c r="AN36" s="33"/>
      <c r="AO36" s="33"/>
      <c r="AP36" s="33"/>
      <c r="AQ36" s="33"/>
      <c r="AR36" s="31"/>
      <c r="AS36" s="30"/>
      <c r="AT36" s="33"/>
      <c r="AU36" s="33"/>
      <c r="AV36" s="33"/>
      <c r="AW36" s="33"/>
      <c r="AX36" s="33"/>
      <c r="AY36" s="31"/>
      <c r="AZ36" s="49"/>
    </row>
    <row r="37" spans="1:52" ht="13.5" customHeight="1">
      <c r="A37" s="27"/>
      <c r="B37" s="41"/>
      <c r="C37" s="51"/>
      <c r="D37" s="172" t="str">
        <f t="shared" si="3"/>
        <v/>
      </c>
      <c r="E37" s="173" t="str">
        <f t="shared" si="4"/>
        <v/>
      </c>
      <c r="F37" s="174" t="str">
        <f t="shared" si="5"/>
        <v/>
      </c>
      <c r="G37" s="175" t="str">
        <f t="shared" si="6"/>
        <v/>
      </c>
      <c r="H37" s="176" t="str">
        <f t="shared" si="7"/>
        <v/>
      </c>
      <c r="I37" s="185" t="str">
        <f t="shared" si="8"/>
        <v/>
      </c>
      <c r="J37" s="186" t="str">
        <f t="shared" si="9"/>
        <v/>
      </c>
      <c r="K37" s="187" t="str">
        <f t="shared" si="10"/>
        <v/>
      </c>
      <c r="L37" s="188" t="str">
        <f t="shared" si="11"/>
        <v/>
      </c>
      <c r="M37" s="187" t="str">
        <f t="shared" si="12"/>
        <v/>
      </c>
      <c r="N37" s="28" t="str">
        <f t="shared" si="13"/>
        <v/>
      </c>
      <c r="O37" s="143" t="str">
        <f t="shared" si="14"/>
        <v/>
      </c>
      <c r="P37" s="141" t="str">
        <f t="shared" si="15"/>
        <v/>
      </c>
      <c r="Q37" s="137" t="str">
        <f t="shared" si="16"/>
        <v/>
      </c>
      <c r="R37" s="139" t="str">
        <f t="shared" si="17"/>
        <v/>
      </c>
      <c r="S37" s="29" t="str">
        <f t="shared" si="18"/>
        <v/>
      </c>
      <c r="T37" s="32"/>
      <c r="U37" s="126" t="str">
        <f t="shared" si="19"/>
        <v/>
      </c>
      <c r="V37" s="30"/>
      <c r="W37" s="33"/>
      <c r="X37" s="30"/>
      <c r="Y37" s="33"/>
      <c r="Z37" s="33"/>
      <c r="AA37" s="33"/>
      <c r="AB37" s="33"/>
      <c r="AC37" s="33"/>
      <c r="AD37" s="31"/>
      <c r="AE37" s="30"/>
      <c r="AF37" s="42"/>
      <c r="AG37" s="42"/>
      <c r="AH37" s="42"/>
      <c r="AI37" s="42"/>
      <c r="AJ37" s="42"/>
      <c r="AK37" s="43"/>
      <c r="AL37" s="44"/>
      <c r="AM37" s="42"/>
      <c r="AN37" s="42"/>
      <c r="AO37" s="42"/>
      <c r="AP37" s="33"/>
      <c r="AQ37" s="33"/>
      <c r="AR37" s="31"/>
      <c r="AS37" s="117"/>
      <c r="AT37" s="35"/>
      <c r="AU37" s="33"/>
      <c r="AV37" s="33"/>
      <c r="AW37" s="33"/>
      <c r="AX37" s="33"/>
      <c r="AY37" s="31"/>
      <c r="AZ37" s="122"/>
    </row>
    <row r="38" spans="1:52" ht="13.5" customHeight="1">
      <c r="A38" s="27"/>
      <c r="B38" s="41"/>
      <c r="C38" s="51"/>
      <c r="D38" s="172" t="str">
        <f t="shared" si="3"/>
        <v/>
      </c>
      <c r="E38" s="173" t="str">
        <f t="shared" si="4"/>
        <v/>
      </c>
      <c r="F38" s="174" t="str">
        <f t="shared" si="5"/>
        <v/>
      </c>
      <c r="G38" s="175" t="str">
        <f t="shared" si="6"/>
        <v/>
      </c>
      <c r="H38" s="176" t="str">
        <f t="shared" si="7"/>
        <v/>
      </c>
      <c r="I38" s="185" t="str">
        <f t="shared" si="8"/>
        <v/>
      </c>
      <c r="J38" s="186" t="str">
        <f t="shared" si="9"/>
        <v/>
      </c>
      <c r="K38" s="187" t="str">
        <f t="shared" si="10"/>
        <v/>
      </c>
      <c r="L38" s="188" t="str">
        <f t="shared" si="11"/>
        <v/>
      </c>
      <c r="M38" s="187" t="str">
        <f t="shared" si="12"/>
        <v/>
      </c>
      <c r="N38" s="28" t="str">
        <f t="shared" si="13"/>
        <v/>
      </c>
      <c r="O38" s="143" t="str">
        <f t="shared" si="14"/>
        <v/>
      </c>
      <c r="P38" s="141" t="str">
        <f t="shared" si="15"/>
        <v/>
      </c>
      <c r="Q38" s="137" t="str">
        <f t="shared" si="16"/>
        <v/>
      </c>
      <c r="R38" s="139" t="str">
        <f t="shared" si="17"/>
        <v/>
      </c>
      <c r="S38" s="29" t="str">
        <f t="shared" si="18"/>
        <v/>
      </c>
      <c r="T38" s="32"/>
      <c r="U38" s="126" t="str">
        <f t="shared" si="19"/>
        <v/>
      </c>
      <c r="V38" s="30"/>
      <c r="W38" s="33"/>
      <c r="X38" s="30"/>
      <c r="Y38" s="33"/>
      <c r="Z38" s="33"/>
      <c r="AA38" s="33"/>
      <c r="AB38" s="33"/>
      <c r="AC38" s="33"/>
      <c r="AD38" s="31"/>
      <c r="AE38" s="30"/>
      <c r="AF38" s="33"/>
      <c r="AG38" s="33"/>
      <c r="AH38" s="33"/>
      <c r="AI38" s="33"/>
      <c r="AJ38" s="33"/>
      <c r="AK38" s="31"/>
      <c r="AL38" s="30"/>
      <c r="AM38" s="33"/>
      <c r="AN38" s="33"/>
      <c r="AO38" s="33"/>
      <c r="AP38" s="33"/>
      <c r="AQ38" s="33"/>
      <c r="AR38" s="31"/>
      <c r="AS38" s="30"/>
      <c r="AT38" s="33"/>
      <c r="AU38" s="33"/>
      <c r="AV38" s="33"/>
      <c r="AW38" s="33"/>
      <c r="AX38" s="33"/>
      <c r="AY38" s="31"/>
      <c r="AZ38" s="49"/>
    </row>
    <row r="39" spans="1:52" ht="13.5" customHeight="1">
      <c r="A39" s="27"/>
      <c r="B39" s="41"/>
      <c r="C39" s="51"/>
      <c r="D39" s="172" t="str">
        <f t="shared" si="3"/>
        <v/>
      </c>
      <c r="E39" s="173" t="str">
        <f t="shared" si="4"/>
        <v/>
      </c>
      <c r="F39" s="174" t="str">
        <f t="shared" si="5"/>
        <v/>
      </c>
      <c r="G39" s="175" t="str">
        <f t="shared" si="6"/>
        <v/>
      </c>
      <c r="H39" s="176" t="str">
        <f t="shared" si="7"/>
        <v/>
      </c>
      <c r="I39" s="185" t="str">
        <f t="shared" si="8"/>
        <v/>
      </c>
      <c r="J39" s="186" t="str">
        <f t="shared" si="9"/>
        <v/>
      </c>
      <c r="K39" s="187" t="str">
        <f t="shared" si="10"/>
        <v/>
      </c>
      <c r="L39" s="188" t="str">
        <f t="shared" si="11"/>
        <v/>
      </c>
      <c r="M39" s="187" t="str">
        <f t="shared" si="12"/>
        <v/>
      </c>
      <c r="N39" s="28" t="str">
        <f t="shared" si="13"/>
        <v/>
      </c>
      <c r="O39" s="143" t="str">
        <f t="shared" si="14"/>
        <v/>
      </c>
      <c r="P39" s="141" t="str">
        <f t="shared" si="15"/>
        <v/>
      </c>
      <c r="Q39" s="137" t="str">
        <f t="shared" si="16"/>
        <v/>
      </c>
      <c r="R39" s="139" t="str">
        <f t="shared" si="17"/>
        <v/>
      </c>
      <c r="S39" s="29" t="str">
        <f t="shared" si="18"/>
        <v/>
      </c>
      <c r="T39" s="32"/>
      <c r="U39" s="126" t="str">
        <f t="shared" si="19"/>
        <v/>
      </c>
      <c r="V39" s="30"/>
      <c r="W39" s="33"/>
      <c r="X39" s="30"/>
      <c r="Y39" s="33"/>
      <c r="Z39" s="33"/>
      <c r="AA39" s="33"/>
      <c r="AB39" s="33"/>
      <c r="AC39" s="33"/>
      <c r="AD39" s="31"/>
      <c r="AE39" s="30"/>
      <c r="AF39" s="33"/>
      <c r="AG39" s="33"/>
      <c r="AH39" s="33"/>
      <c r="AI39" s="33"/>
      <c r="AJ39" s="33"/>
      <c r="AK39" s="31"/>
      <c r="AL39" s="30"/>
      <c r="AM39" s="33"/>
      <c r="AN39" s="33"/>
      <c r="AO39" s="33"/>
      <c r="AP39" s="33"/>
      <c r="AQ39" s="33"/>
      <c r="AR39" s="31"/>
      <c r="AS39" s="30"/>
      <c r="AT39" s="33"/>
      <c r="AU39" s="33"/>
      <c r="AV39" s="33"/>
      <c r="AW39" s="33"/>
      <c r="AX39" s="33"/>
      <c r="AY39" s="31"/>
      <c r="AZ39" s="49"/>
    </row>
    <row r="40" spans="1:52" ht="13.5" customHeight="1">
      <c r="A40" s="27"/>
      <c r="B40" s="41"/>
      <c r="C40" s="51"/>
      <c r="D40" s="172" t="str">
        <f t="shared" si="3"/>
        <v/>
      </c>
      <c r="E40" s="173" t="str">
        <f t="shared" si="4"/>
        <v/>
      </c>
      <c r="F40" s="174" t="str">
        <f t="shared" si="5"/>
        <v/>
      </c>
      <c r="G40" s="175" t="str">
        <f t="shared" si="6"/>
        <v/>
      </c>
      <c r="H40" s="176" t="str">
        <f t="shared" si="7"/>
        <v/>
      </c>
      <c r="I40" s="185" t="str">
        <f t="shared" si="8"/>
        <v/>
      </c>
      <c r="J40" s="186" t="str">
        <f t="shared" si="9"/>
        <v/>
      </c>
      <c r="K40" s="187" t="str">
        <f t="shared" si="10"/>
        <v/>
      </c>
      <c r="L40" s="188" t="str">
        <f t="shared" si="11"/>
        <v/>
      </c>
      <c r="M40" s="187" t="str">
        <f t="shared" si="12"/>
        <v/>
      </c>
      <c r="N40" s="28" t="str">
        <f t="shared" si="13"/>
        <v/>
      </c>
      <c r="O40" s="143" t="str">
        <f t="shared" si="14"/>
        <v/>
      </c>
      <c r="P40" s="141" t="str">
        <f t="shared" si="15"/>
        <v/>
      </c>
      <c r="Q40" s="137" t="str">
        <f t="shared" si="16"/>
        <v/>
      </c>
      <c r="R40" s="139" t="str">
        <f t="shared" si="17"/>
        <v/>
      </c>
      <c r="S40" s="29" t="str">
        <f t="shared" si="18"/>
        <v/>
      </c>
      <c r="T40" s="32"/>
      <c r="U40" s="126" t="str">
        <f t="shared" si="19"/>
        <v/>
      </c>
      <c r="V40" s="30"/>
      <c r="W40" s="33"/>
      <c r="X40" s="30"/>
      <c r="Y40" s="33"/>
      <c r="Z40" s="33"/>
      <c r="AA40" s="33"/>
      <c r="AB40" s="33"/>
      <c r="AC40" s="33"/>
      <c r="AD40" s="31"/>
      <c r="AE40" s="30"/>
      <c r="AF40" s="33"/>
      <c r="AG40" s="33"/>
      <c r="AH40" s="33"/>
      <c r="AI40" s="33"/>
      <c r="AJ40" s="33"/>
      <c r="AK40" s="31"/>
      <c r="AL40" s="30"/>
      <c r="AM40" s="33"/>
      <c r="AN40" s="33"/>
      <c r="AO40" s="33"/>
      <c r="AP40" s="33"/>
      <c r="AQ40" s="33"/>
      <c r="AR40" s="31"/>
      <c r="AS40" s="30"/>
      <c r="AT40" s="33"/>
      <c r="AU40" s="33"/>
      <c r="AV40" s="33"/>
      <c r="AW40" s="33"/>
      <c r="AX40" s="33"/>
      <c r="AY40" s="31"/>
      <c r="AZ40" s="49"/>
    </row>
    <row r="41" spans="1:52" ht="13.5" customHeight="1">
      <c r="A41" s="27"/>
      <c r="B41" s="41"/>
      <c r="C41" s="51"/>
      <c r="D41" s="172" t="str">
        <f t="shared" si="3"/>
        <v/>
      </c>
      <c r="E41" s="173" t="str">
        <f t="shared" si="4"/>
        <v/>
      </c>
      <c r="F41" s="174" t="str">
        <f t="shared" si="5"/>
        <v/>
      </c>
      <c r="G41" s="175" t="str">
        <f t="shared" si="6"/>
        <v/>
      </c>
      <c r="H41" s="176" t="str">
        <f t="shared" si="7"/>
        <v/>
      </c>
      <c r="I41" s="185" t="str">
        <f t="shared" si="8"/>
        <v/>
      </c>
      <c r="J41" s="186" t="str">
        <f t="shared" si="9"/>
        <v/>
      </c>
      <c r="K41" s="187" t="str">
        <f t="shared" si="10"/>
        <v/>
      </c>
      <c r="L41" s="188" t="str">
        <f t="shared" si="11"/>
        <v/>
      </c>
      <c r="M41" s="187" t="str">
        <f t="shared" si="12"/>
        <v/>
      </c>
      <c r="N41" s="28" t="str">
        <f t="shared" si="13"/>
        <v/>
      </c>
      <c r="O41" s="143" t="str">
        <f t="shared" si="14"/>
        <v/>
      </c>
      <c r="P41" s="141" t="str">
        <f t="shared" si="15"/>
        <v/>
      </c>
      <c r="Q41" s="137" t="str">
        <f t="shared" si="16"/>
        <v/>
      </c>
      <c r="R41" s="139" t="str">
        <f t="shared" si="17"/>
        <v/>
      </c>
      <c r="S41" s="29" t="str">
        <f t="shared" si="18"/>
        <v/>
      </c>
      <c r="T41" s="32"/>
      <c r="U41" s="126" t="str">
        <f t="shared" si="19"/>
        <v/>
      </c>
      <c r="V41" s="30"/>
      <c r="W41" s="33"/>
      <c r="X41" s="30"/>
      <c r="Y41" s="33"/>
      <c r="Z41" s="33"/>
      <c r="AA41" s="33"/>
      <c r="AB41" s="33"/>
      <c r="AC41" s="33"/>
      <c r="AD41" s="31"/>
      <c r="AE41" s="30"/>
      <c r="AF41" s="33"/>
      <c r="AG41" s="33"/>
      <c r="AH41" s="33"/>
      <c r="AI41" s="33"/>
      <c r="AJ41" s="33"/>
      <c r="AK41" s="31"/>
      <c r="AL41" s="30"/>
      <c r="AM41" s="33"/>
      <c r="AN41" s="33"/>
      <c r="AO41" s="33"/>
      <c r="AP41" s="33"/>
      <c r="AQ41" s="33"/>
      <c r="AR41" s="31"/>
      <c r="AS41" s="30"/>
      <c r="AT41" s="33"/>
      <c r="AU41" s="33"/>
      <c r="AV41" s="33"/>
      <c r="AW41" s="33"/>
      <c r="AX41" s="33"/>
      <c r="AY41" s="31"/>
      <c r="AZ41" s="49"/>
    </row>
    <row r="42" spans="1:52" ht="13.5" customHeight="1">
      <c r="A42" s="27"/>
      <c r="B42" s="41"/>
      <c r="C42" s="51"/>
      <c r="D42" s="172" t="str">
        <f t="shared" si="3"/>
        <v/>
      </c>
      <c r="E42" s="173" t="str">
        <f t="shared" si="4"/>
        <v/>
      </c>
      <c r="F42" s="174" t="str">
        <f t="shared" si="5"/>
        <v/>
      </c>
      <c r="G42" s="175" t="str">
        <f t="shared" si="6"/>
        <v/>
      </c>
      <c r="H42" s="176" t="str">
        <f t="shared" si="7"/>
        <v/>
      </c>
      <c r="I42" s="185" t="str">
        <f t="shared" si="8"/>
        <v/>
      </c>
      <c r="J42" s="186" t="str">
        <f t="shared" si="9"/>
        <v/>
      </c>
      <c r="K42" s="187" t="str">
        <f t="shared" si="10"/>
        <v/>
      </c>
      <c r="L42" s="188" t="str">
        <f t="shared" si="11"/>
        <v/>
      </c>
      <c r="M42" s="187" t="str">
        <f t="shared" si="12"/>
        <v/>
      </c>
      <c r="N42" s="28" t="str">
        <f t="shared" si="13"/>
        <v/>
      </c>
      <c r="O42" s="143" t="str">
        <f t="shared" si="14"/>
        <v/>
      </c>
      <c r="P42" s="141" t="str">
        <f t="shared" si="15"/>
        <v/>
      </c>
      <c r="Q42" s="137" t="str">
        <f t="shared" si="16"/>
        <v/>
      </c>
      <c r="R42" s="139" t="str">
        <f t="shared" si="17"/>
        <v/>
      </c>
      <c r="S42" s="29" t="str">
        <f t="shared" si="18"/>
        <v/>
      </c>
      <c r="T42" s="32"/>
      <c r="U42" s="126" t="str">
        <f t="shared" si="19"/>
        <v/>
      </c>
      <c r="V42" s="30"/>
      <c r="W42" s="33"/>
      <c r="X42" s="30"/>
      <c r="Y42" s="33"/>
      <c r="Z42" s="33"/>
      <c r="AA42" s="33"/>
      <c r="AB42" s="33"/>
      <c r="AC42" s="33"/>
      <c r="AD42" s="31"/>
      <c r="AE42" s="30"/>
      <c r="AF42" s="33"/>
      <c r="AG42" s="33"/>
      <c r="AH42" s="33"/>
      <c r="AI42" s="33"/>
      <c r="AJ42" s="33"/>
      <c r="AK42" s="31"/>
      <c r="AL42" s="30"/>
      <c r="AM42" s="33"/>
      <c r="AN42" s="33"/>
      <c r="AO42" s="33"/>
      <c r="AP42" s="33"/>
      <c r="AQ42" s="33"/>
      <c r="AR42" s="31"/>
      <c r="AS42" s="30"/>
      <c r="AT42" s="33"/>
      <c r="AU42" s="33"/>
      <c r="AV42" s="33"/>
      <c r="AW42" s="33"/>
      <c r="AX42" s="33"/>
      <c r="AY42" s="31"/>
      <c r="AZ42" s="49"/>
    </row>
    <row r="43" spans="1:52" ht="13.5" customHeight="1">
      <c r="A43" s="27"/>
      <c r="B43" s="41"/>
      <c r="C43" s="51"/>
      <c r="D43" s="172" t="str">
        <f t="shared" si="3"/>
        <v/>
      </c>
      <c r="E43" s="173" t="str">
        <f t="shared" si="4"/>
        <v/>
      </c>
      <c r="F43" s="174" t="str">
        <f t="shared" si="5"/>
        <v/>
      </c>
      <c r="G43" s="175" t="str">
        <f t="shared" si="6"/>
        <v/>
      </c>
      <c r="H43" s="176" t="str">
        <f t="shared" si="7"/>
        <v/>
      </c>
      <c r="I43" s="185" t="str">
        <f t="shared" si="8"/>
        <v/>
      </c>
      <c r="J43" s="186" t="str">
        <f t="shared" si="9"/>
        <v/>
      </c>
      <c r="K43" s="187" t="str">
        <f t="shared" si="10"/>
        <v/>
      </c>
      <c r="L43" s="188" t="str">
        <f t="shared" si="11"/>
        <v/>
      </c>
      <c r="M43" s="187" t="str">
        <f t="shared" si="12"/>
        <v/>
      </c>
      <c r="N43" s="28" t="str">
        <f t="shared" si="13"/>
        <v/>
      </c>
      <c r="O43" s="143" t="str">
        <f t="shared" si="14"/>
        <v/>
      </c>
      <c r="P43" s="141" t="str">
        <f t="shared" si="15"/>
        <v/>
      </c>
      <c r="Q43" s="137" t="str">
        <f t="shared" si="16"/>
        <v/>
      </c>
      <c r="R43" s="139" t="str">
        <f t="shared" si="17"/>
        <v/>
      </c>
      <c r="S43" s="29" t="str">
        <f t="shared" si="18"/>
        <v/>
      </c>
      <c r="T43" s="32"/>
      <c r="U43" s="126" t="str">
        <f t="shared" si="19"/>
        <v/>
      </c>
      <c r="V43" s="30"/>
      <c r="W43" s="33"/>
      <c r="X43" s="30"/>
      <c r="Y43" s="33"/>
      <c r="Z43" s="33"/>
      <c r="AA43" s="33"/>
      <c r="AB43" s="33"/>
      <c r="AC43" s="33"/>
      <c r="AD43" s="31"/>
      <c r="AE43" s="30"/>
      <c r="AF43" s="33"/>
      <c r="AG43" s="33"/>
      <c r="AH43" s="33"/>
      <c r="AI43" s="33"/>
      <c r="AJ43" s="33"/>
      <c r="AK43" s="31"/>
      <c r="AL43" s="30"/>
      <c r="AM43" s="33"/>
      <c r="AN43" s="33"/>
      <c r="AO43" s="33"/>
      <c r="AP43" s="33"/>
      <c r="AQ43" s="33"/>
      <c r="AR43" s="31"/>
      <c r="AS43" s="30"/>
      <c r="AT43" s="33"/>
      <c r="AU43" s="33"/>
      <c r="AV43" s="33"/>
      <c r="AW43" s="33"/>
      <c r="AX43" s="33"/>
      <c r="AY43" s="31"/>
      <c r="AZ43" s="49"/>
    </row>
    <row r="44" spans="1:52" ht="13.5" customHeight="1">
      <c r="A44" s="27"/>
      <c r="B44" s="41"/>
      <c r="C44" s="51"/>
      <c r="D44" s="172" t="str">
        <f t="shared" si="3"/>
        <v/>
      </c>
      <c r="E44" s="173" t="str">
        <f t="shared" si="4"/>
        <v/>
      </c>
      <c r="F44" s="174" t="str">
        <f t="shared" si="5"/>
        <v/>
      </c>
      <c r="G44" s="175" t="str">
        <f t="shared" si="6"/>
        <v/>
      </c>
      <c r="H44" s="176" t="str">
        <f t="shared" si="7"/>
        <v/>
      </c>
      <c r="I44" s="185" t="str">
        <f t="shared" si="8"/>
        <v/>
      </c>
      <c r="J44" s="186" t="str">
        <f t="shared" si="9"/>
        <v/>
      </c>
      <c r="K44" s="187" t="str">
        <f t="shared" si="10"/>
        <v/>
      </c>
      <c r="L44" s="188" t="str">
        <f t="shared" si="11"/>
        <v/>
      </c>
      <c r="M44" s="187" t="str">
        <f t="shared" si="12"/>
        <v/>
      </c>
      <c r="N44" s="28" t="str">
        <f t="shared" si="13"/>
        <v/>
      </c>
      <c r="O44" s="143" t="str">
        <f t="shared" si="14"/>
        <v/>
      </c>
      <c r="P44" s="141" t="str">
        <f t="shared" si="15"/>
        <v/>
      </c>
      <c r="Q44" s="137" t="str">
        <f t="shared" si="16"/>
        <v/>
      </c>
      <c r="R44" s="139" t="str">
        <f t="shared" si="17"/>
        <v/>
      </c>
      <c r="S44" s="29" t="str">
        <f t="shared" si="18"/>
        <v/>
      </c>
      <c r="T44" s="32"/>
      <c r="U44" s="126" t="str">
        <f t="shared" si="19"/>
        <v/>
      </c>
      <c r="V44" s="30"/>
      <c r="W44" s="33"/>
      <c r="X44" s="30"/>
      <c r="Y44" s="33"/>
      <c r="Z44" s="33"/>
      <c r="AA44" s="33"/>
      <c r="AB44" s="33"/>
      <c r="AC44" s="33"/>
      <c r="AD44" s="31"/>
      <c r="AE44" s="30"/>
      <c r="AF44" s="33"/>
      <c r="AG44" s="33"/>
      <c r="AH44" s="33"/>
      <c r="AI44" s="33"/>
      <c r="AJ44" s="33"/>
      <c r="AK44" s="31"/>
      <c r="AL44" s="30"/>
      <c r="AM44" s="33"/>
      <c r="AN44" s="33"/>
      <c r="AO44" s="33"/>
      <c r="AP44" s="33"/>
      <c r="AQ44" s="33"/>
      <c r="AR44" s="31"/>
      <c r="AS44" s="30"/>
      <c r="AT44" s="33"/>
      <c r="AU44" s="33"/>
      <c r="AV44" s="33"/>
      <c r="AW44" s="33"/>
      <c r="AX44" s="33"/>
      <c r="AY44" s="31"/>
      <c r="AZ44" s="49"/>
    </row>
    <row r="45" spans="1:52" ht="13.5" customHeight="1">
      <c r="A45" s="27"/>
      <c r="B45" s="41"/>
      <c r="C45" s="51"/>
      <c r="D45" s="172" t="str">
        <f t="shared" si="3"/>
        <v/>
      </c>
      <c r="E45" s="173" t="str">
        <f t="shared" si="4"/>
        <v/>
      </c>
      <c r="F45" s="174" t="str">
        <f t="shared" si="5"/>
        <v/>
      </c>
      <c r="G45" s="175" t="str">
        <f t="shared" si="6"/>
        <v/>
      </c>
      <c r="H45" s="176" t="str">
        <f t="shared" si="7"/>
        <v/>
      </c>
      <c r="I45" s="185" t="str">
        <f t="shared" si="8"/>
        <v/>
      </c>
      <c r="J45" s="186" t="str">
        <f t="shared" si="9"/>
        <v/>
      </c>
      <c r="K45" s="187" t="str">
        <f t="shared" si="10"/>
        <v/>
      </c>
      <c r="L45" s="188" t="str">
        <f t="shared" si="11"/>
        <v/>
      </c>
      <c r="M45" s="187" t="str">
        <f t="shared" si="12"/>
        <v/>
      </c>
      <c r="N45" s="28" t="str">
        <f t="shared" si="13"/>
        <v/>
      </c>
      <c r="O45" s="143" t="str">
        <f t="shared" si="14"/>
        <v/>
      </c>
      <c r="P45" s="141" t="str">
        <f t="shared" si="15"/>
        <v/>
      </c>
      <c r="Q45" s="137" t="str">
        <f t="shared" si="16"/>
        <v/>
      </c>
      <c r="R45" s="139" t="str">
        <f t="shared" si="17"/>
        <v/>
      </c>
      <c r="S45" s="29" t="str">
        <f t="shared" si="18"/>
        <v/>
      </c>
      <c r="T45" s="32"/>
      <c r="U45" s="126" t="str">
        <f t="shared" si="19"/>
        <v/>
      </c>
      <c r="V45" s="30"/>
      <c r="W45" s="33"/>
      <c r="X45" s="30"/>
      <c r="Y45" s="33"/>
      <c r="Z45" s="33"/>
      <c r="AA45" s="33"/>
      <c r="AB45" s="33"/>
      <c r="AC45" s="33"/>
      <c r="AD45" s="31"/>
      <c r="AE45" s="30"/>
      <c r="AF45" s="33"/>
      <c r="AG45" s="33"/>
      <c r="AH45" s="33"/>
      <c r="AI45" s="33"/>
      <c r="AJ45" s="33"/>
      <c r="AK45" s="31"/>
      <c r="AL45" s="30"/>
      <c r="AM45" s="33"/>
      <c r="AN45" s="33"/>
      <c r="AO45" s="33"/>
      <c r="AP45" s="33"/>
      <c r="AQ45" s="33"/>
      <c r="AR45" s="31"/>
      <c r="AS45" s="30"/>
      <c r="AT45" s="33"/>
      <c r="AU45" s="33"/>
      <c r="AV45" s="33"/>
      <c r="AW45" s="33"/>
      <c r="AX45" s="33"/>
      <c r="AY45" s="31"/>
      <c r="AZ45" s="49"/>
    </row>
    <row r="46" spans="1:52" ht="13.5" customHeight="1">
      <c r="A46" s="27"/>
      <c r="B46" s="41"/>
      <c r="C46" s="51"/>
      <c r="D46" s="172" t="str">
        <f t="shared" si="3"/>
        <v/>
      </c>
      <c r="E46" s="173" t="str">
        <f t="shared" si="4"/>
        <v/>
      </c>
      <c r="F46" s="174" t="str">
        <f t="shared" si="5"/>
        <v/>
      </c>
      <c r="G46" s="175" t="str">
        <f t="shared" si="6"/>
        <v/>
      </c>
      <c r="H46" s="176" t="str">
        <f t="shared" si="7"/>
        <v/>
      </c>
      <c r="I46" s="185" t="str">
        <f t="shared" si="8"/>
        <v/>
      </c>
      <c r="J46" s="186" t="str">
        <f t="shared" si="9"/>
        <v/>
      </c>
      <c r="K46" s="187" t="str">
        <f t="shared" si="10"/>
        <v/>
      </c>
      <c r="L46" s="188" t="str">
        <f t="shared" si="11"/>
        <v/>
      </c>
      <c r="M46" s="187" t="str">
        <f t="shared" si="12"/>
        <v/>
      </c>
      <c r="N46" s="28" t="str">
        <f t="shared" si="13"/>
        <v/>
      </c>
      <c r="O46" s="143" t="str">
        <f t="shared" si="14"/>
        <v/>
      </c>
      <c r="P46" s="141" t="str">
        <f t="shared" si="15"/>
        <v/>
      </c>
      <c r="Q46" s="137" t="str">
        <f t="shared" si="16"/>
        <v/>
      </c>
      <c r="R46" s="139" t="str">
        <f t="shared" si="17"/>
        <v/>
      </c>
      <c r="S46" s="29" t="str">
        <f t="shared" si="18"/>
        <v/>
      </c>
      <c r="T46" s="32"/>
      <c r="U46" s="126" t="str">
        <f t="shared" si="19"/>
        <v/>
      </c>
      <c r="V46" s="30"/>
      <c r="W46" s="33"/>
      <c r="X46" s="30"/>
      <c r="Y46" s="33"/>
      <c r="Z46" s="33"/>
      <c r="AA46" s="33"/>
      <c r="AB46" s="33"/>
      <c r="AC46" s="33"/>
      <c r="AD46" s="31"/>
      <c r="AE46" s="30"/>
      <c r="AF46" s="33"/>
      <c r="AG46" s="33"/>
      <c r="AH46" s="33"/>
      <c r="AI46" s="33"/>
      <c r="AJ46" s="33"/>
      <c r="AK46" s="31"/>
      <c r="AL46" s="30"/>
      <c r="AM46" s="33"/>
      <c r="AN46" s="33"/>
      <c r="AO46" s="33"/>
      <c r="AP46" s="33"/>
      <c r="AQ46" s="33"/>
      <c r="AR46" s="31"/>
      <c r="AS46" s="30"/>
      <c r="AT46" s="33"/>
      <c r="AU46" s="33"/>
      <c r="AV46" s="33"/>
      <c r="AW46" s="33"/>
      <c r="AX46" s="33"/>
      <c r="AY46" s="31"/>
      <c r="AZ46" s="49"/>
    </row>
    <row r="47" spans="1:52" ht="13.5" customHeight="1">
      <c r="A47" s="27"/>
      <c r="B47" s="41"/>
      <c r="C47" s="51"/>
      <c r="D47" s="172" t="str">
        <f t="shared" si="3"/>
        <v/>
      </c>
      <c r="E47" s="173" t="str">
        <f t="shared" si="4"/>
        <v/>
      </c>
      <c r="F47" s="174" t="str">
        <f t="shared" si="5"/>
        <v/>
      </c>
      <c r="G47" s="175" t="str">
        <f t="shared" si="6"/>
        <v/>
      </c>
      <c r="H47" s="176" t="str">
        <f t="shared" si="7"/>
        <v/>
      </c>
      <c r="I47" s="185" t="str">
        <f t="shared" si="8"/>
        <v/>
      </c>
      <c r="J47" s="186" t="str">
        <f t="shared" si="9"/>
        <v/>
      </c>
      <c r="K47" s="187" t="str">
        <f t="shared" si="10"/>
        <v/>
      </c>
      <c r="L47" s="188" t="str">
        <f t="shared" si="11"/>
        <v/>
      </c>
      <c r="M47" s="187" t="str">
        <f t="shared" si="12"/>
        <v/>
      </c>
      <c r="N47" s="28" t="str">
        <f t="shared" si="13"/>
        <v/>
      </c>
      <c r="O47" s="143" t="str">
        <f t="shared" si="14"/>
        <v/>
      </c>
      <c r="P47" s="141" t="str">
        <f t="shared" si="15"/>
        <v/>
      </c>
      <c r="Q47" s="137" t="str">
        <f t="shared" si="16"/>
        <v/>
      </c>
      <c r="R47" s="139" t="str">
        <f t="shared" si="17"/>
        <v/>
      </c>
      <c r="S47" s="29" t="str">
        <f t="shared" si="18"/>
        <v/>
      </c>
      <c r="T47" s="32"/>
      <c r="U47" s="126" t="str">
        <f t="shared" si="19"/>
        <v/>
      </c>
      <c r="V47" s="30"/>
      <c r="W47" s="33"/>
      <c r="X47" s="30"/>
      <c r="Y47" s="33"/>
      <c r="Z47" s="33"/>
      <c r="AA47" s="33"/>
      <c r="AB47" s="33"/>
      <c r="AC47" s="33"/>
      <c r="AD47" s="31"/>
      <c r="AE47" s="30"/>
      <c r="AF47" s="33"/>
      <c r="AG47" s="33"/>
      <c r="AH47" s="33"/>
      <c r="AI47" s="33"/>
      <c r="AJ47" s="33"/>
      <c r="AK47" s="31"/>
      <c r="AL47" s="30"/>
      <c r="AM47" s="33"/>
      <c r="AN47" s="33"/>
      <c r="AO47" s="33"/>
      <c r="AP47" s="33"/>
      <c r="AQ47" s="33"/>
      <c r="AR47" s="43"/>
      <c r="AS47" s="44"/>
      <c r="AT47" s="33"/>
      <c r="AU47" s="33"/>
      <c r="AV47" s="33"/>
      <c r="AW47" s="33"/>
      <c r="AX47" s="33"/>
      <c r="AY47" s="31"/>
      <c r="AZ47" s="49"/>
    </row>
    <row r="48" spans="1:52" ht="13.5" customHeight="1">
      <c r="A48" s="27"/>
      <c r="B48" s="41"/>
      <c r="C48" s="51"/>
      <c r="D48" s="172" t="str">
        <f t="shared" si="3"/>
        <v/>
      </c>
      <c r="E48" s="173" t="str">
        <f t="shared" si="4"/>
        <v/>
      </c>
      <c r="F48" s="174" t="str">
        <f t="shared" si="5"/>
        <v/>
      </c>
      <c r="G48" s="175" t="str">
        <f t="shared" si="6"/>
        <v/>
      </c>
      <c r="H48" s="176" t="str">
        <f t="shared" si="7"/>
        <v/>
      </c>
      <c r="I48" s="185" t="str">
        <f t="shared" si="8"/>
        <v/>
      </c>
      <c r="J48" s="186" t="str">
        <f t="shared" si="9"/>
        <v/>
      </c>
      <c r="K48" s="187" t="str">
        <f t="shared" si="10"/>
        <v/>
      </c>
      <c r="L48" s="188" t="str">
        <f t="shared" si="11"/>
        <v/>
      </c>
      <c r="M48" s="187" t="str">
        <f t="shared" si="12"/>
        <v/>
      </c>
      <c r="N48" s="28" t="str">
        <f t="shared" si="13"/>
        <v/>
      </c>
      <c r="O48" s="143" t="str">
        <f t="shared" si="14"/>
        <v/>
      </c>
      <c r="P48" s="141" t="str">
        <f t="shared" si="15"/>
        <v/>
      </c>
      <c r="Q48" s="137" t="str">
        <f t="shared" si="16"/>
        <v/>
      </c>
      <c r="R48" s="139" t="str">
        <f t="shared" si="17"/>
        <v/>
      </c>
      <c r="S48" s="29" t="str">
        <f t="shared" si="18"/>
        <v/>
      </c>
      <c r="T48" s="32"/>
      <c r="U48" s="126" t="str">
        <f t="shared" si="19"/>
        <v/>
      </c>
      <c r="V48" s="30"/>
      <c r="W48" s="33"/>
      <c r="X48" s="30"/>
      <c r="Y48" s="33"/>
      <c r="Z48" s="33"/>
      <c r="AA48" s="33"/>
      <c r="AB48" s="33"/>
      <c r="AC48" s="33"/>
      <c r="AD48" s="31"/>
      <c r="AE48" s="30"/>
      <c r="AF48" s="33"/>
      <c r="AG48" s="33"/>
      <c r="AH48" s="33"/>
      <c r="AI48" s="33"/>
      <c r="AJ48" s="33"/>
      <c r="AK48" s="31"/>
      <c r="AL48" s="30"/>
      <c r="AM48" s="33"/>
      <c r="AN48" s="33"/>
      <c r="AO48" s="33"/>
      <c r="AP48" s="33"/>
      <c r="AQ48" s="33"/>
      <c r="AR48" s="31"/>
      <c r="AS48" s="30"/>
      <c r="AT48" s="33"/>
      <c r="AU48" s="33"/>
      <c r="AV48" s="33"/>
      <c r="AW48" s="33"/>
      <c r="AX48" s="33"/>
      <c r="AY48" s="31"/>
      <c r="AZ48" s="49"/>
    </row>
    <row r="49" spans="1:253" ht="13.5" customHeight="1">
      <c r="A49" s="27"/>
      <c r="B49" s="41"/>
      <c r="C49" s="51"/>
      <c r="D49" s="172" t="str">
        <f t="shared" si="3"/>
        <v/>
      </c>
      <c r="E49" s="173" t="str">
        <f t="shared" si="4"/>
        <v/>
      </c>
      <c r="F49" s="174" t="str">
        <f t="shared" si="5"/>
        <v/>
      </c>
      <c r="G49" s="175" t="str">
        <f t="shared" si="6"/>
        <v/>
      </c>
      <c r="H49" s="176" t="str">
        <f t="shared" si="7"/>
        <v/>
      </c>
      <c r="I49" s="185" t="str">
        <f t="shared" si="8"/>
        <v/>
      </c>
      <c r="J49" s="186" t="str">
        <f t="shared" si="9"/>
        <v/>
      </c>
      <c r="K49" s="187" t="str">
        <f t="shared" si="10"/>
        <v/>
      </c>
      <c r="L49" s="188" t="str">
        <f t="shared" si="11"/>
        <v/>
      </c>
      <c r="M49" s="187" t="str">
        <f t="shared" si="12"/>
        <v/>
      </c>
      <c r="N49" s="28" t="str">
        <f t="shared" si="13"/>
        <v/>
      </c>
      <c r="O49" s="143" t="str">
        <f t="shared" si="14"/>
        <v/>
      </c>
      <c r="P49" s="141" t="str">
        <f t="shared" si="15"/>
        <v/>
      </c>
      <c r="Q49" s="137" t="str">
        <f t="shared" si="16"/>
        <v/>
      </c>
      <c r="R49" s="139" t="str">
        <f t="shared" si="17"/>
        <v/>
      </c>
      <c r="S49" s="29" t="str">
        <f t="shared" si="18"/>
        <v/>
      </c>
      <c r="T49" s="32"/>
      <c r="U49" s="126" t="str">
        <f t="shared" si="19"/>
        <v/>
      </c>
      <c r="V49" s="30"/>
      <c r="W49" s="33"/>
      <c r="X49" s="30"/>
      <c r="Y49" s="33"/>
      <c r="Z49" s="33"/>
      <c r="AA49" s="33"/>
      <c r="AB49" s="33"/>
      <c r="AC49" s="33"/>
      <c r="AD49" s="31"/>
      <c r="AE49" s="30"/>
      <c r="AF49" s="33"/>
      <c r="AG49" s="33"/>
      <c r="AH49" s="33"/>
      <c r="AI49" s="33"/>
      <c r="AJ49" s="33"/>
      <c r="AK49" s="31"/>
      <c r="AL49" s="30"/>
      <c r="AM49" s="33"/>
      <c r="AN49" s="33"/>
      <c r="AO49" s="33"/>
      <c r="AP49" s="33"/>
      <c r="AQ49" s="33"/>
      <c r="AR49" s="31"/>
      <c r="AS49" s="30"/>
      <c r="AT49" s="33"/>
      <c r="AU49" s="33"/>
      <c r="AV49" s="33"/>
      <c r="AW49" s="33"/>
      <c r="AX49" s="33"/>
      <c r="AY49" s="31"/>
      <c r="AZ49" s="49"/>
    </row>
    <row r="50" spans="1:253" ht="13.5" customHeight="1">
      <c r="A50" s="27"/>
      <c r="B50" s="41"/>
      <c r="C50" s="51"/>
      <c r="D50" s="172" t="str">
        <f t="shared" si="3"/>
        <v/>
      </c>
      <c r="E50" s="173" t="str">
        <f t="shared" si="4"/>
        <v/>
      </c>
      <c r="F50" s="174" t="str">
        <f t="shared" si="5"/>
        <v/>
      </c>
      <c r="G50" s="175" t="str">
        <f t="shared" si="6"/>
        <v/>
      </c>
      <c r="H50" s="176" t="str">
        <f t="shared" si="7"/>
        <v/>
      </c>
      <c r="I50" s="185" t="str">
        <f t="shared" si="8"/>
        <v/>
      </c>
      <c r="J50" s="186" t="str">
        <f t="shared" si="9"/>
        <v/>
      </c>
      <c r="K50" s="187" t="str">
        <f t="shared" si="10"/>
        <v/>
      </c>
      <c r="L50" s="188" t="str">
        <f t="shared" si="11"/>
        <v/>
      </c>
      <c r="M50" s="187" t="str">
        <f t="shared" si="12"/>
        <v/>
      </c>
      <c r="N50" s="28" t="str">
        <f t="shared" si="13"/>
        <v/>
      </c>
      <c r="O50" s="143" t="str">
        <f t="shared" si="14"/>
        <v/>
      </c>
      <c r="P50" s="141" t="str">
        <f t="shared" si="15"/>
        <v/>
      </c>
      <c r="Q50" s="137" t="str">
        <f t="shared" si="16"/>
        <v/>
      </c>
      <c r="R50" s="139" t="str">
        <f t="shared" si="17"/>
        <v/>
      </c>
      <c r="S50" s="29" t="str">
        <f t="shared" si="18"/>
        <v/>
      </c>
      <c r="T50" s="32"/>
      <c r="U50" s="126" t="str">
        <f t="shared" si="19"/>
        <v/>
      </c>
      <c r="V50" s="30"/>
      <c r="W50" s="33"/>
      <c r="X50" s="30"/>
      <c r="Y50" s="33"/>
      <c r="Z50" s="33"/>
      <c r="AA50" s="33"/>
      <c r="AB50" s="33"/>
      <c r="AC50" s="33"/>
      <c r="AD50" s="31"/>
      <c r="AE50" s="30"/>
      <c r="AF50" s="33"/>
      <c r="AG50" s="33"/>
      <c r="AH50" s="33"/>
      <c r="AI50" s="33"/>
      <c r="AJ50" s="33"/>
      <c r="AK50" s="31"/>
      <c r="AL50" s="30"/>
      <c r="AM50" s="33"/>
      <c r="AN50" s="33"/>
      <c r="AO50" s="33"/>
      <c r="AP50" s="33"/>
      <c r="AQ50" s="33"/>
      <c r="AR50" s="31"/>
      <c r="AS50" s="30"/>
      <c r="AT50" s="33"/>
      <c r="AU50" s="33"/>
      <c r="AV50" s="33"/>
      <c r="AW50" s="33"/>
      <c r="AX50" s="33"/>
      <c r="AY50" s="31"/>
      <c r="AZ50" s="49"/>
    </row>
    <row r="51" spans="1:253" ht="13.5" customHeight="1">
      <c r="A51" s="27"/>
      <c r="B51" s="41"/>
      <c r="C51" s="51"/>
      <c r="D51" s="172" t="str">
        <f t="shared" si="3"/>
        <v/>
      </c>
      <c r="E51" s="173" t="str">
        <f t="shared" si="4"/>
        <v/>
      </c>
      <c r="F51" s="174" t="str">
        <f t="shared" si="5"/>
        <v/>
      </c>
      <c r="G51" s="175" t="str">
        <f t="shared" si="6"/>
        <v/>
      </c>
      <c r="H51" s="176" t="str">
        <f t="shared" si="7"/>
        <v/>
      </c>
      <c r="I51" s="185" t="str">
        <f t="shared" si="8"/>
        <v/>
      </c>
      <c r="J51" s="186" t="str">
        <f t="shared" si="9"/>
        <v/>
      </c>
      <c r="K51" s="187" t="str">
        <f t="shared" si="10"/>
        <v/>
      </c>
      <c r="L51" s="188" t="str">
        <f t="shared" si="11"/>
        <v/>
      </c>
      <c r="M51" s="187" t="str">
        <f t="shared" si="12"/>
        <v/>
      </c>
      <c r="N51" s="28" t="str">
        <f t="shared" si="13"/>
        <v/>
      </c>
      <c r="O51" s="143" t="str">
        <f t="shared" si="14"/>
        <v/>
      </c>
      <c r="P51" s="141" t="str">
        <f t="shared" si="15"/>
        <v/>
      </c>
      <c r="Q51" s="137" t="str">
        <f t="shared" si="16"/>
        <v/>
      </c>
      <c r="R51" s="139" t="str">
        <f t="shared" si="17"/>
        <v/>
      </c>
      <c r="S51" s="29" t="str">
        <f t="shared" si="18"/>
        <v/>
      </c>
      <c r="T51" s="32"/>
      <c r="U51" s="126" t="str">
        <f t="shared" si="19"/>
        <v/>
      </c>
      <c r="V51" s="30"/>
      <c r="W51" s="33"/>
      <c r="X51" s="30"/>
      <c r="Y51" s="33"/>
      <c r="Z51" s="33"/>
      <c r="AA51" s="33"/>
      <c r="AB51" s="33"/>
      <c r="AC51" s="33"/>
      <c r="AD51" s="31"/>
      <c r="AE51" s="30"/>
      <c r="AF51" s="33"/>
      <c r="AG51" s="33"/>
      <c r="AH51" s="33"/>
      <c r="AI51" s="33"/>
      <c r="AJ51" s="33"/>
      <c r="AK51" s="31"/>
      <c r="AL51" s="30"/>
      <c r="AM51" s="33"/>
      <c r="AN51" s="33"/>
      <c r="AO51" s="33"/>
      <c r="AP51" s="33"/>
      <c r="AQ51" s="33"/>
      <c r="AR51" s="31"/>
      <c r="AS51" s="30"/>
      <c r="AT51" s="33"/>
      <c r="AU51" s="33"/>
      <c r="AV51" s="33"/>
      <c r="AW51" s="33"/>
      <c r="AX51" s="33"/>
      <c r="AY51" s="31"/>
      <c r="AZ51" s="49"/>
    </row>
    <row r="52" spans="1:253" ht="13.5" customHeight="1">
      <c r="A52" s="27"/>
      <c r="B52" s="41"/>
      <c r="C52" s="51"/>
      <c r="D52" s="172" t="str">
        <f t="shared" si="3"/>
        <v/>
      </c>
      <c r="E52" s="173" t="str">
        <f t="shared" si="4"/>
        <v/>
      </c>
      <c r="F52" s="174" t="str">
        <f t="shared" si="5"/>
        <v/>
      </c>
      <c r="G52" s="175" t="str">
        <f t="shared" si="6"/>
        <v/>
      </c>
      <c r="H52" s="176" t="str">
        <f t="shared" si="7"/>
        <v/>
      </c>
      <c r="I52" s="185" t="str">
        <f t="shared" si="8"/>
        <v/>
      </c>
      <c r="J52" s="186" t="str">
        <f t="shared" si="9"/>
        <v/>
      </c>
      <c r="K52" s="187" t="str">
        <f t="shared" si="10"/>
        <v/>
      </c>
      <c r="L52" s="188" t="str">
        <f t="shared" si="11"/>
        <v/>
      </c>
      <c r="M52" s="187" t="str">
        <f t="shared" si="12"/>
        <v/>
      </c>
      <c r="N52" s="28" t="str">
        <f t="shared" si="13"/>
        <v/>
      </c>
      <c r="O52" s="143" t="str">
        <f t="shared" si="14"/>
        <v/>
      </c>
      <c r="P52" s="141" t="str">
        <f t="shared" si="15"/>
        <v/>
      </c>
      <c r="Q52" s="137" t="str">
        <f t="shared" si="16"/>
        <v/>
      </c>
      <c r="R52" s="139" t="str">
        <f t="shared" si="17"/>
        <v/>
      </c>
      <c r="S52" s="29" t="str">
        <f t="shared" si="18"/>
        <v/>
      </c>
      <c r="T52" s="32"/>
      <c r="U52" s="126" t="str">
        <f t="shared" si="19"/>
        <v/>
      </c>
      <c r="V52" s="30"/>
      <c r="W52" s="33"/>
      <c r="X52" s="30"/>
      <c r="Y52" s="33"/>
      <c r="Z52" s="33"/>
      <c r="AA52" s="33"/>
      <c r="AB52" s="33"/>
      <c r="AC52" s="33"/>
      <c r="AD52" s="31"/>
      <c r="AE52" s="30"/>
      <c r="AF52" s="33"/>
      <c r="AG52" s="33"/>
      <c r="AH52" s="33"/>
      <c r="AI52" s="33"/>
      <c r="AJ52" s="33"/>
      <c r="AK52" s="31"/>
      <c r="AL52" s="30"/>
      <c r="AM52" s="33"/>
      <c r="AN52" s="33"/>
      <c r="AO52" s="33"/>
      <c r="AP52" s="33"/>
      <c r="AQ52" s="33"/>
      <c r="AR52" s="31"/>
      <c r="AS52" s="30"/>
      <c r="AT52" s="33"/>
      <c r="AU52" s="33"/>
      <c r="AV52" s="33"/>
      <c r="AW52" s="33"/>
      <c r="AX52" s="33"/>
      <c r="AY52" s="31"/>
      <c r="AZ52" s="49"/>
    </row>
    <row r="53" spans="1:253" ht="13.5" customHeight="1">
      <c r="A53" s="27"/>
      <c r="B53" s="41"/>
      <c r="C53" s="51"/>
      <c r="D53" s="172" t="str">
        <f t="shared" si="3"/>
        <v/>
      </c>
      <c r="E53" s="173" t="str">
        <f t="shared" si="4"/>
        <v/>
      </c>
      <c r="F53" s="174" t="str">
        <f t="shared" si="5"/>
        <v/>
      </c>
      <c r="G53" s="175" t="str">
        <f t="shared" si="6"/>
        <v/>
      </c>
      <c r="H53" s="176" t="str">
        <f t="shared" si="7"/>
        <v/>
      </c>
      <c r="I53" s="185" t="str">
        <f t="shared" si="8"/>
        <v/>
      </c>
      <c r="J53" s="186" t="str">
        <f t="shared" si="9"/>
        <v/>
      </c>
      <c r="K53" s="187" t="str">
        <f t="shared" si="10"/>
        <v/>
      </c>
      <c r="L53" s="188" t="str">
        <f t="shared" si="11"/>
        <v/>
      </c>
      <c r="M53" s="187" t="str">
        <f t="shared" si="12"/>
        <v/>
      </c>
      <c r="N53" s="28" t="str">
        <f t="shared" si="13"/>
        <v/>
      </c>
      <c r="O53" s="143" t="str">
        <f t="shared" si="14"/>
        <v/>
      </c>
      <c r="P53" s="141" t="str">
        <f t="shared" si="15"/>
        <v/>
      </c>
      <c r="Q53" s="137" t="str">
        <f t="shared" si="16"/>
        <v/>
      </c>
      <c r="R53" s="139" t="str">
        <f t="shared" si="17"/>
        <v/>
      </c>
      <c r="S53" s="29" t="str">
        <f t="shared" si="18"/>
        <v/>
      </c>
      <c r="T53" s="32"/>
      <c r="U53" s="126" t="str">
        <f t="shared" si="19"/>
        <v/>
      </c>
      <c r="V53" s="30"/>
      <c r="W53" s="33"/>
      <c r="X53" s="30"/>
      <c r="Y53" s="33"/>
      <c r="Z53" s="33"/>
      <c r="AA53" s="33"/>
      <c r="AB53" s="33"/>
      <c r="AC53" s="33"/>
      <c r="AD53" s="31"/>
      <c r="AE53" s="30"/>
      <c r="AF53" s="33"/>
      <c r="AG53" s="33"/>
      <c r="AH53" s="33"/>
      <c r="AI53" s="33"/>
      <c r="AJ53" s="33"/>
      <c r="AK53" s="31"/>
      <c r="AL53" s="30"/>
      <c r="AM53" s="33"/>
      <c r="AN53" s="33"/>
      <c r="AO53" s="33"/>
      <c r="AP53" s="33"/>
      <c r="AQ53" s="33"/>
      <c r="AR53" s="31"/>
      <c r="AS53" s="30"/>
      <c r="AT53" s="33"/>
      <c r="AU53" s="33"/>
      <c r="AV53" s="33"/>
      <c r="AW53" s="33"/>
      <c r="AX53" s="33"/>
      <c r="AY53" s="31"/>
      <c r="AZ53" s="49"/>
    </row>
    <row r="54" spans="1:253" ht="13.5" customHeight="1">
      <c r="A54" s="27"/>
      <c r="B54" s="41"/>
      <c r="C54" s="51"/>
      <c r="D54" s="172" t="str">
        <f t="shared" si="3"/>
        <v/>
      </c>
      <c r="E54" s="173" t="str">
        <f t="shared" si="4"/>
        <v/>
      </c>
      <c r="F54" s="174" t="str">
        <f t="shared" si="5"/>
        <v/>
      </c>
      <c r="G54" s="175" t="str">
        <f t="shared" si="6"/>
        <v/>
      </c>
      <c r="H54" s="176" t="str">
        <f t="shared" si="7"/>
        <v/>
      </c>
      <c r="I54" s="185" t="str">
        <f t="shared" si="8"/>
        <v/>
      </c>
      <c r="J54" s="186" t="str">
        <f t="shared" si="9"/>
        <v/>
      </c>
      <c r="K54" s="187" t="str">
        <f t="shared" si="10"/>
        <v/>
      </c>
      <c r="L54" s="188" t="str">
        <f t="shared" si="11"/>
        <v/>
      </c>
      <c r="M54" s="187" t="str">
        <f t="shared" si="12"/>
        <v/>
      </c>
      <c r="N54" s="28" t="str">
        <f t="shared" si="13"/>
        <v/>
      </c>
      <c r="O54" s="143" t="str">
        <f t="shared" si="14"/>
        <v/>
      </c>
      <c r="P54" s="141" t="str">
        <f t="shared" si="15"/>
        <v/>
      </c>
      <c r="Q54" s="137" t="str">
        <f t="shared" si="16"/>
        <v/>
      </c>
      <c r="R54" s="139" t="str">
        <f t="shared" si="17"/>
        <v/>
      </c>
      <c r="S54" s="29" t="str">
        <f t="shared" si="18"/>
        <v/>
      </c>
      <c r="T54" s="32"/>
      <c r="U54" s="126" t="str">
        <f t="shared" si="19"/>
        <v/>
      </c>
      <c r="V54" s="30"/>
      <c r="W54" s="33"/>
      <c r="X54" s="30"/>
      <c r="Y54" s="33"/>
      <c r="Z54" s="33"/>
      <c r="AA54" s="33"/>
      <c r="AB54" s="33"/>
      <c r="AC54" s="33"/>
      <c r="AD54" s="31"/>
      <c r="AE54" s="30"/>
      <c r="AF54" s="33"/>
      <c r="AG54" s="33"/>
      <c r="AH54" s="33"/>
      <c r="AI54" s="33"/>
      <c r="AJ54" s="33"/>
      <c r="AK54" s="31"/>
      <c r="AL54" s="30"/>
      <c r="AM54" s="33"/>
      <c r="AN54" s="33"/>
      <c r="AO54" s="33"/>
      <c r="AP54" s="33"/>
      <c r="AQ54" s="33"/>
      <c r="AR54" s="31"/>
      <c r="AS54" s="30"/>
      <c r="AT54" s="33"/>
      <c r="AU54" s="33"/>
      <c r="AV54" s="33"/>
      <c r="AW54" s="33"/>
      <c r="AX54" s="33"/>
      <c r="AY54" s="31"/>
      <c r="AZ54" s="49"/>
    </row>
    <row r="55" spans="1:253" ht="13.5" customHeight="1">
      <c r="A55" s="27"/>
      <c r="B55" s="41"/>
      <c r="C55" s="51"/>
      <c r="D55" s="172" t="str">
        <f t="shared" si="3"/>
        <v/>
      </c>
      <c r="E55" s="173" t="str">
        <f t="shared" si="4"/>
        <v/>
      </c>
      <c r="F55" s="174" t="str">
        <f t="shared" si="5"/>
        <v/>
      </c>
      <c r="G55" s="175" t="str">
        <f t="shared" si="6"/>
        <v/>
      </c>
      <c r="H55" s="176" t="str">
        <f t="shared" si="7"/>
        <v/>
      </c>
      <c r="I55" s="185" t="str">
        <f t="shared" si="8"/>
        <v/>
      </c>
      <c r="J55" s="186" t="str">
        <f t="shared" si="9"/>
        <v/>
      </c>
      <c r="K55" s="187" t="str">
        <f t="shared" si="10"/>
        <v/>
      </c>
      <c r="L55" s="188" t="str">
        <f t="shared" si="11"/>
        <v/>
      </c>
      <c r="M55" s="187" t="str">
        <f t="shared" si="12"/>
        <v/>
      </c>
      <c r="N55" s="28" t="str">
        <f t="shared" si="13"/>
        <v/>
      </c>
      <c r="O55" s="143" t="str">
        <f t="shared" si="14"/>
        <v/>
      </c>
      <c r="P55" s="141" t="str">
        <f t="shared" si="15"/>
        <v/>
      </c>
      <c r="Q55" s="137" t="str">
        <f t="shared" si="16"/>
        <v/>
      </c>
      <c r="R55" s="139" t="str">
        <f t="shared" si="17"/>
        <v/>
      </c>
      <c r="S55" s="29" t="str">
        <f t="shared" si="18"/>
        <v/>
      </c>
      <c r="T55" s="32"/>
      <c r="U55" s="126" t="str">
        <f t="shared" si="19"/>
        <v/>
      </c>
      <c r="V55" s="30"/>
      <c r="W55" s="33"/>
      <c r="X55" s="30"/>
      <c r="Y55" s="33"/>
      <c r="Z55" s="33"/>
      <c r="AA55" s="33"/>
      <c r="AB55" s="33"/>
      <c r="AC55" s="33"/>
      <c r="AD55" s="31"/>
      <c r="AE55" s="30"/>
      <c r="AF55" s="33"/>
      <c r="AG55" s="33"/>
      <c r="AH55" s="33"/>
      <c r="AI55" s="33"/>
      <c r="AJ55" s="33"/>
      <c r="AK55" s="31"/>
      <c r="AL55" s="30"/>
      <c r="AM55" s="33"/>
      <c r="AN55" s="33"/>
      <c r="AO55" s="33"/>
      <c r="AP55" s="33"/>
      <c r="AQ55" s="33"/>
      <c r="AR55" s="31"/>
      <c r="AS55" s="30"/>
      <c r="AT55" s="33"/>
      <c r="AU55" s="33"/>
      <c r="AV55" s="33"/>
      <c r="AW55" s="33"/>
      <c r="AX55" s="33"/>
      <c r="AY55" s="31"/>
      <c r="AZ55" s="49"/>
    </row>
    <row r="56" spans="1:253" ht="13.5" customHeight="1">
      <c r="A56" s="27"/>
      <c r="B56" s="27"/>
      <c r="C56" s="51"/>
      <c r="D56" s="172" t="str">
        <f t="shared" si="3"/>
        <v/>
      </c>
      <c r="E56" s="173" t="str">
        <f t="shared" si="4"/>
        <v/>
      </c>
      <c r="F56" s="174" t="str">
        <f t="shared" si="5"/>
        <v/>
      </c>
      <c r="G56" s="175" t="str">
        <f t="shared" si="6"/>
        <v/>
      </c>
      <c r="H56" s="176" t="str">
        <f t="shared" si="7"/>
        <v/>
      </c>
      <c r="I56" s="185" t="str">
        <f t="shared" si="8"/>
        <v/>
      </c>
      <c r="J56" s="186" t="str">
        <f t="shared" si="9"/>
        <v/>
      </c>
      <c r="K56" s="187" t="str">
        <f t="shared" si="10"/>
        <v/>
      </c>
      <c r="L56" s="188" t="str">
        <f t="shared" si="11"/>
        <v/>
      </c>
      <c r="M56" s="187" t="str">
        <f t="shared" si="12"/>
        <v/>
      </c>
      <c r="N56" s="28" t="str">
        <f t="shared" si="13"/>
        <v/>
      </c>
      <c r="O56" s="143" t="str">
        <f t="shared" si="14"/>
        <v/>
      </c>
      <c r="P56" s="141" t="str">
        <f t="shared" si="15"/>
        <v/>
      </c>
      <c r="Q56" s="137" t="str">
        <f t="shared" si="16"/>
        <v/>
      </c>
      <c r="R56" s="139" t="str">
        <f t="shared" si="17"/>
        <v/>
      </c>
      <c r="S56" s="29" t="str">
        <f t="shared" si="18"/>
        <v/>
      </c>
      <c r="T56" s="32"/>
      <c r="U56" s="126" t="str">
        <f t="shared" si="19"/>
        <v/>
      </c>
      <c r="V56" s="39"/>
      <c r="W56" s="35"/>
      <c r="X56" s="39"/>
      <c r="Y56" s="35"/>
      <c r="Z56" s="35"/>
      <c r="AA56" s="35"/>
      <c r="AB56" s="35"/>
      <c r="AC56" s="35"/>
      <c r="AD56" s="34"/>
      <c r="AE56" s="39"/>
      <c r="AF56" s="35"/>
      <c r="AG56" s="35"/>
      <c r="AH56" s="35"/>
      <c r="AI56" s="35"/>
      <c r="AJ56" s="35"/>
      <c r="AK56" s="34"/>
      <c r="AL56" s="39"/>
      <c r="AM56" s="35"/>
      <c r="AN56" s="35"/>
      <c r="AO56" s="35"/>
      <c r="AP56" s="35"/>
      <c r="AQ56" s="35"/>
      <c r="AR56" s="34"/>
      <c r="AS56" s="39"/>
      <c r="AT56" s="35"/>
      <c r="AU56" s="35"/>
      <c r="AV56" s="35"/>
      <c r="AW56" s="35"/>
      <c r="AX56" s="35"/>
      <c r="AY56" s="34"/>
      <c r="AZ56" s="121"/>
    </row>
    <row r="57" spans="1:253" ht="13.5" customHeight="1">
      <c r="A57" s="27"/>
      <c r="B57" s="27"/>
      <c r="C57" s="51"/>
      <c r="D57" s="172" t="str">
        <f t="shared" si="3"/>
        <v/>
      </c>
      <c r="E57" s="173" t="str">
        <f t="shared" si="4"/>
        <v/>
      </c>
      <c r="F57" s="174" t="str">
        <f t="shared" si="5"/>
        <v/>
      </c>
      <c r="G57" s="175" t="str">
        <f t="shared" si="6"/>
        <v/>
      </c>
      <c r="H57" s="176" t="str">
        <f t="shared" si="7"/>
        <v/>
      </c>
      <c r="I57" s="185" t="str">
        <f t="shared" si="8"/>
        <v/>
      </c>
      <c r="J57" s="186" t="str">
        <f t="shared" si="9"/>
        <v/>
      </c>
      <c r="K57" s="187" t="str">
        <f t="shared" si="10"/>
        <v/>
      </c>
      <c r="L57" s="188" t="str">
        <f t="shared" si="11"/>
        <v/>
      </c>
      <c r="M57" s="187" t="str">
        <f t="shared" si="12"/>
        <v/>
      </c>
      <c r="N57" s="28" t="str">
        <f t="shared" si="13"/>
        <v/>
      </c>
      <c r="O57" s="143" t="str">
        <f t="shared" si="14"/>
        <v/>
      </c>
      <c r="P57" s="141" t="str">
        <f t="shared" si="15"/>
        <v/>
      </c>
      <c r="Q57" s="137" t="str">
        <f t="shared" si="16"/>
        <v/>
      </c>
      <c r="R57" s="139" t="str">
        <f t="shared" si="17"/>
        <v/>
      </c>
      <c r="S57" s="29" t="str">
        <f t="shared" si="18"/>
        <v/>
      </c>
      <c r="T57" s="32"/>
      <c r="U57" s="126" t="str">
        <f t="shared" si="19"/>
        <v/>
      </c>
      <c r="V57" s="39"/>
      <c r="W57" s="35"/>
      <c r="X57" s="39"/>
      <c r="Y57" s="35"/>
      <c r="Z57" s="35"/>
      <c r="AA57" s="35"/>
      <c r="AB57" s="35"/>
      <c r="AC57" s="35"/>
      <c r="AD57" s="34"/>
      <c r="AE57" s="39"/>
      <c r="AF57" s="35"/>
      <c r="AG57" s="35"/>
      <c r="AH57" s="35"/>
      <c r="AI57" s="35"/>
      <c r="AJ57" s="35"/>
      <c r="AK57" s="34"/>
      <c r="AL57" s="39"/>
      <c r="AM57" s="35"/>
      <c r="AN57" s="35"/>
      <c r="AO57" s="35"/>
      <c r="AP57" s="35"/>
      <c r="AQ57" s="35"/>
      <c r="AR57" s="34"/>
      <c r="AS57" s="39"/>
      <c r="AT57" s="35"/>
      <c r="AU57" s="35"/>
      <c r="AV57" s="35"/>
      <c r="AW57" s="35"/>
      <c r="AX57" s="35"/>
      <c r="AY57" s="34"/>
      <c r="AZ57" s="121"/>
    </row>
    <row r="58" spans="1:253" ht="13.5" customHeight="1">
      <c r="A58" s="27"/>
      <c r="B58" s="27"/>
      <c r="C58" s="51"/>
      <c r="D58" s="172" t="str">
        <f t="shared" si="3"/>
        <v/>
      </c>
      <c r="E58" s="173" t="str">
        <f t="shared" si="4"/>
        <v/>
      </c>
      <c r="F58" s="174" t="str">
        <f t="shared" si="5"/>
        <v/>
      </c>
      <c r="G58" s="175" t="str">
        <f t="shared" si="6"/>
        <v/>
      </c>
      <c r="H58" s="176" t="str">
        <f t="shared" si="7"/>
        <v/>
      </c>
      <c r="I58" s="185" t="str">
        <f t="shared" si="8"/>
        <v/>
      </c>
      <c r="J58" s="186" t="str">
        <f t="shared" si="9"/>
        <v/>
      </c>
      <c r="K58" s="187" t="str">
        <f t="shared" si="10"/>
        <v/>
      </c>
      <c r="L58" s="188" t="str">
        <f t="shared" si="11"/>
        <v/>
      </c>
      <c r="M58" s="187" t="str">
        <f t="shared" si="12"/>
        <v/>
      </c>
      <c r="N58" s="28" t="str">
        <f t="shared" si="13"/>
        <v/>
      </c>
      <c r="O58" s="143" t="str">
        <f t="shared" si="14"/>
        <v/>
      </c>
      <c r="P58" s="141" t="str">
        <f t="shared" si="15"/>
        <v/>
      </c>
      <c r="Q58" s="137" t="str">
        <f t="shared" si="16"/>
        <v/>
      </c>
      <c r="R58" s="139" t="str">
        <f t="shared" si="17"/>
        <v/>
      </c>
      <c r="S58" s="29" t="str">
        <f t="shared" si="18"/>
        <v/>
      </c>
      <c r="T58" s="32"/>
      <c r="U58" s="126" t="str">
        <f t="shared" si="19"/>
        <v/>
      </c>
      <c r="V58" s="39"/>
      <c r="W58" s="35"/>
      <c r="X58" s="39"/>
      <c r="Y58" s="35"/>
      <c r="Z58" s="35"/>
      <c r="AA58" s="35"/>
      <c r="AB58" s="35"/>
      <c r="AC58" s="35"/>
      <c r="AD58" s="34"/>
      <c r="AE58" s="39"/>
      <c r="AF58" s="35"/>
      <c r="AG58" s="35"/>
      <c r="AH58" s="35"/>
      <c r="AI58" s="35"/>
      <c r="AJ58" s="35"/>
      <c r="AK58" s="34"/>
      <c r="AL58" s="39"/>
      <c r="AM58" s="35"/>
      <c r="AN58" s="35"/>
      <c r="AO58" s="35"/>
      <c r="AP58" s="35"/>
      <c r="AQ58" s="35"/>
      <c r="AR58" s="34"/>
      <c r="AS58" s="39"/>
      <c r="AT58" s="35"/>
      <c r="AU58" s="35"/>
      <c r="AV58" s="35"/>
      <c r="AW58" s="35"/>
      <c r="AX58" s="35"/>
      <c r="AY58" s="34"/>
      <c r="AZ58" s="121"/>
    </row>
    <row r="59" spans="1:253" ht="13.5" customHeight="1">
      <c r="A59" s="27"/>
      <c r="B59" s="27"/>
      <c r="C59" s="51"/>
      <c r="D59" s="172" t="str">
        <f t="shared" si="3"/>
        <v/>
      </c>
      <c r="E59" s="173" t="str">
        <f t="shared" si="4"/>
        <v/>
      </c>
      <c r="F59" s="174" t="str">
        <f t="shared" si="5"/>
        <v/>
      </c>
      <c r="G59" s="175" t="str">
        <f t="shared" si="6"/>
        <v/>
      </c>
      <c r="H59" s="176" t="str">
        <f t="shared" si="7"/>
        <v/>
      </c>
      <c r="I59" s="185" t="str">
        <f t="shared" si="8"/>
        <v/>
      </c>
      <c r="J59" s="186" t="str">
        <f t="shared" si="9"/>
        <v/>
      </c>
      <c r="K59" s="187" t="str">
        <f t="shared" si="10"/>
        <v/>
      </c>
      <c r="L59" s="188" t="str">
        <f t="shared" si="11"/>
        <v/>
      </c>
      <c r="M59" s="187" t="str">
        <f t="shared" si="12"/>
        <v/>
      </c>
      <c r="N59" s="28" t="str">
        <f t="shared" si="13"/>
        <v/>
      </c>
      <c r="O59" s="143" t="str">
        <f t="shared" si="14"/>
        <v/>
      </c>
      <c r="P59" s="141" t="str">
        <f t="shared" si="15"/>
        <v/>
      </c>
      <c r="Q59" s="137" t="str">
        <f t="shared" si="16"/>
        <v/>
      </c>
      <c r="R59" s="139" t="str">
        <f t="shared" si="17"/>
        <v/>
      </c>
      <c r="S59" s="29" t="str">
        <f t="shared" si="18"/>
        <v/>
      </c>
      <c r="T59" s="32"/>
      <c r="U59" s="126" t="str">
        <f t="shared" si="19"/>
        <v/>
      </c>
      <c r="V59" s="39"/>
      <c r="W59" s="35"/>
      <c r="X59" s="39"/>
      <c r="Y59" s="35"/>
      <c r="Z59" s="35"/>
      <c r="AA59" s="35"/>
      <c r="AB59" s="35"/>
      <c r="AC59" s="35"/>
      <c r="AD59" s="34"/>
      <c r="AE59" s="39"/>
      <c r="AF59" s="35"/>
      <c r="AG59" s="35"/>
      <c r="AH59" s="35"/>
      <c r="AI59" s="35"/>
      <c r="AJ59" s="35"/>
      <c r="AK59" s="34"/>
      <c r="AL59" s="39"/>
      <c r="AM59" s="35"/>
      <c r="AN59" s="35"/>
      <c r="AO59" s="35"/>
      <c r="AP59" s="35"/>
      <c r="AQ59" s="35"/>
      <c r="AR59" s="34"/>
      <c r="AS59" s="30"/>
      <c r="AT59" s="33"/>
      <c r="AU59" s="33"/>
      <c r="AV59" s="33"/>
      <c r="AW59" s="35"/>
      <c r="AX59" s="35"/>
      <c r="AY59" s="34"/>
      <c r="AZ59" s="121"/>
    </row>
    <row r="60" spans="1:253" ht="13.5" customHeight="1">
      <c r="A60" s="27"/>
      <c r="B60" s="27"/>
      <c r="C60" s="51"/>
      <c r="D60" s="172" t="str">
        <f t="shared" si="3"/>
        <v/>
      </c>
      <c r="E60" s="173" t="str">
        <f t="shared" si="4"/>
        <v/>
      </c>
      <c r="F60" s="174" t="str">
        <f t="shared" si="5"/>
        <v/>
      </c>
      <c r="G60" s="175" t="str">
        <f t="shared" si="6"/>
        <v/>
      </c>
      <c r="H60" s="176" t="str">
        <f t="shared" si="7"/>
        <v/>
      </c>
      <c r="I60" s="185" t="str">
        <f t="shared" si="8"/>
        <v/>
      </c>
      <c r="J60" s="186" t="str">
        <f t="shared" si="9"/>
        <v/>
      </c>
      <c r="K60" s="187" t="str">
        <f t="shared" si="10"/>
        <v/>
      </c>
      <c r="L60" s="188" t="str">
        <f t="shared" si="11"/>
        <v/>
      </c>
      <c r="M60" s="187" t="str">
        <f t="shared" si="12"/>
        <v/>
      </c>
      <c r="N60" s="28" t="str">
        <f t="shared" si="13"/>
        <v/>
      </c>
      <c r="O60" s="143" t="str">
        <f t="shared" si="14"/>
        <v/>
      </c>
      <c r="P60" s="141" t="str">
        <f t="shared" si="15"/>
        <v/>
      </c>
      <c r="Q60" s="137" t="str">
        <f t="shared" si="16"/>
        <v/>
      </c>
      <c r="R60" s="139" t="str">
        <f t="shared" si="17"/>
        <v/>
      </c>
      <c r="S60" s="29" t="str">
        <f t="shared" si="18"/>
        <v/>
      </c>
      <c r="T60" s="32"/>
      <c r="U60" s="126" t="str">
        <f t="shared" si="19"/>
        <v/>
      </c>
      <c r="V60" s="39"/>
      <c r="W60" s="35"/>
      <c r="X60" s="39"/>
      <c r="Y60" s="35"/>
      <c r="Z60" s="35"/>
      <c r="AA60" s="35"/>
      <c r="AB60" s="35"/>
      <c r="AC60" s="35"/>
      <c r="AD60" s="34"/>
      <c r="AE60" s="39"/>
      <c r="AF60" s="35"/>
      <c r="AG60" s="35"/>
      <c r="AH60" s="33"/>
      <c r="AI60" s="33"/>
      <c r="AJ60" s="33"/>
      <c r="AK60" s="31"/>
      <c r="AL60" s="30"/>
      <c r="AM60" s="33"/>
      <c r="AN60" s="33"/>
      <c r="AO60" s="33"/>
      <c r="AP60" s="35"/>
      <c r="AQ60" s="35"/>
      <c r="AR60" s="34"/>
      <c r="AS60" s="44"/>
      <c r="AT60" s="33"/>
      <c r="AU60" s="33"/>
      <c r="AV60" s="33"/>
      <c r="AW60" s="33"/>
      <c r="AX60" s="35"/>
      <c r="AY60" s="34"/>
      <c r="AZ60" s="121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  <c r="CH60" s="37"/>
      <c r="CI60" s="37"/>
      <c r="CJ60" s="37"/>
      <c r="CK60" s="37"/>
      <c r="CL60" s="37"/>
      <c r="CM60" s="37"/>
      <c r="CN60" s="37"/>
      <c r="CO60" s="37"/>
      <c r="CP60" s="37"/>
      <c r="CQ60" s="37"/>
      <c r="CR60" s="37"/>
      <c r="CS60" s="37"/>
      <c r="CT60" s="37"/>
      <c r="CU60" s="37"/>
      <c r="CV60" s="37"/>
      <c r="CW60" s="37"/>
      <c r="CX60" s="37"/>
      <c r="CY60" s="37"/>
      <c r="CZ60" s="37"/>
      <c r="DA60" s="37"/>
      <c r="DB60" s="37"/>
      <c r="DC60" s="37"/>
      <c r="DD60" s="37"/>
      <c r="DE60" s="37"/>
      <c r="DF60" s="37"/>
      <c r="DG60" s="37"/>
      <c r="DH60" s="37"/>
      <c r="DI60" s="37"/>
      <c r="DJ60" s="37"/>
      <c r="DK60" s="37"/>
      <c r="DL60" s="37"/>
      <c r="DM60" s="37"/>
      <c r="DN60" s="37"/>
      <c r="DO60" s="37"/>
      <c r="DP60" s="37"/>
      <c r="DQ60" s="37"/>
      <c r="DR60" s="37"/>
      <c r="DS60" s="37"/>
      <c r="DT60" s="37"/>
      <c r="DU60" s="37"/>
      <c r="DV60" s="37"/>
      <c r="DW60" s="37"/>
      <c r="DX60" s="37"/>
      <c r="DY60" s="37"/>
      <c r="DZ60" s="37"/>
      <c r="EA60" s="37"/>
      <c r="EB60" s="37"/>
      <c r="EC60" s="37"/>
      <c r="ED60" s="37"/>
      <c r="EE60" s="37"/>
      <c r="EF60" s="37"/>
      <c r="EG60" s="37"/>
      <c r="EH60" s="37"/>
      <c r="EI60" s="37"/>
      <c r="EJ60" s="37"/>
      <c r="EK60" s="37"/>
      <c r="EL60" s="37"/>
      <c r="EM60" s="37"/>
      <c r="EN60" s="37"/>
      <c r="EO60" s="37"/>
      <c r="EP60" s="37"/>
      <c r="EQ60" s="37"/>
      <c r="ER60" s="37"/>
      <c r="ES60" s="37"/>
      <c r="ET60" s="37"/>
      <c r="EU60" s="37"/>
      <c r="EV60" s="37"/>
      <c r="EW60" s="37"/>
      <c r="EX60" s="37"/>
      <c r="EY60" s="37"/>
      <c r="EZ60" s="37"/>
      <c r="FA60" s="37"/>
      <c r="FB60" s="37"/>
      <c r="FC60" s="37"/>
      <c r="FD60" s="37"/>
      <c r="FE60" s="37"/>
      <c r="FF60" s="37"/>
      <c r="FG60" s="37"/>
      <c r="FH60" s="37"/>
      <c r="FI60" s="37"/>
      <c r="FJ60" s="37"/>
      <c r="FK60" s="37"/>
      <c r="FL60" s="37"/>
      <c r="FM60" s="37"/>
      <c r="FN60" s="37"/>
      <c r="FO60" s="37"/>
      <c r="FP60" s="37"/>
      <c r="FQ60" s="37"/>
      <c r="FR60" s="37"/>
      <c r="FS60" s="37"/>
      <c r="FT60" s="37"/>
      <c r="FU60" s="37"/>
      <c r="FV60" s="37"/>
      <c r="FW60" s="37"/>
      <c r="FX60" s="37"/>
      <c r="FY60" s="37"/>
      <c r="FZ60" s="37"/>
      <c r="GA60" s="37"/>
      <c r="GB60" s="37"/>
      <c r="GC60" s="37"/>
      <c r="GD60" s="37"/>
      <c r="GE60" s="37"/>
      <c r="GF60" s="37"/>
      <c r="GG60" s="37"/>
      <c r="GH60" s="37"/>
      <c r="GI60" s="37"/>
      <c r="GJ60" s="37"/>
      <c r="GK60" s="37"/>
      <c r="GL60" s="37"/>
      <c r="GM60" s="37"/>
      <c r="GN60" s="37"/>
      <c r="GO60" s="37"/>
      <c r="GP60" s="37"/>
      <c r="GQ60" s="37"/>
      <c r="GR60" s="37"/>
      <c r="GS60" s="37"/>
      <c r="GT60" s="37"/>
      <c r="GU60" s="37"/>
      <c r="GV60" s="37"/>
      <c r="GW60" s="37"/>
      <c r="GX60" s="37"/>
      <c r="GY60" s="37"/>
      <c r="GZ60" s="37"/>
      <c r="HA60" s="37"/>
      <c r="HB60" s="37"/>
      <c r="HC60" s="37"/>
      <c r="HD60" s="37"/>
      <c r="HE60" s="37"/>
      <c r="HF60" s="37"/>
      <c r="HG60" s="37"/>
      <c r="HH60" s="37"/>
      <c r="HI60" s="37"/>
      <c r="HJ60" s="37"/>
      <c r="HK60" s="37"/>
      <c r="HL60" s="37"/>
      <c r="HM60" s="37"/>
      <c r="HN60" s="37"/>
      <c r="HO60" s="37"/>
      <c r="HP60" s="37"/>
      <c r="HQ60" s="37"/>
      <c r="HR60" s="37"/>
      <c r="HS60" s="37"/>
      <c r="HT60" s="37"/>
      <c r="HU60" s="37"/>
      <c r="HV60" s="37"/>
      <c r="HW60" s="37"/>
      <c r="HX60" s="37"/>
      <c r="HY60" s="37"/>
      <c r="HZ60" s="37"/>
      <c r="IA60" s="37"/>
      <c r="IB60" s="37"/>
      <c r="IC60" s="37"/>
      <c r="ID60" s="37"/>
      <c r="IE60" s="37"/>
      <c r="IF60" s="37"/>
      <c r="IG60" s="37"/>
      <c r="IH60" s="37"/>
      <c r="II60" s="37"/>
      <c r="IJ60" s="37"/>
      <c r="IK60" s="37"/>
      <c r="IL60" s="37"/>
      <c r="IM60" s="37"/>
      <c r="IN60" s="37"/>
      <c r="IO60" s="37"/>
      <c r="IP60" s="37"/>
      <c r="IQ60" s="37"/>
      <c r="IR60" s="37"/>
      <c r="IS60" s="37"/>
    </row>
    <row r="61" spans="1:253" ht="13.5" customHeight="1">
      <c r="A61" s="27"/>
      <c r="B61" s="27"/>
      <c r="C61" s="51"/>
      <c r="D61" s="172" t="str">
        <f t="shared" si="3"/>
        <v/>
      </c>
      <c r="E61" s="173" t="str">
        <f t="shared" si="4"/>
        <v/>
      </c>
      <c r="F61" s="174" t="str">
        <f t="shared" si="5"/>
        <v/>
      </c>
      <c r="G61" s="175" t="str">
        <f t="shared" si="6"/>
        <v/>
      </c>
      <c r="H61" s="176" t="str">
        <f t="shared" si="7"/>
        <v/>
      </c>
      <c r="I61" s="185" t="str">
        <f t="shared" si="8"/>
        <v/>
      </c>
      <c r="J61" s="186" t="str">
        <f t="shared" si="9"/>
        <v/>
      </c>
      <c r="K61" s="187" t="str">
        <f t="shared" si="10"/>
        <v/>
      </c>
      <c r="L61" s="188" t="str">
        <f t="shared" si="11"/>
        <v/>
      </c>
      <c r="M61" s="187" t="str">
        <f t="shared" si="12"/>
        <v/>
      </c>
      <c r="N61" s="28" t="str">
        <f t="shared" si="13"/>
        <v/>
      </c>
      <c r="O61" s="143" t="str">
        <f t="shared" si="14"/>
        <v/>
      </c>
      <c r="P61" s="141" t="str">
        <f t="shared" si="15"/>
        <v/>
      </c>
      <c r="Q61" s="137" t="str">
        <f t="shared" si="16"/>
        <v/>
      </c>
      <c r="R61" s="139" t="str">
        <f t="shared" si="17"/>
        <v/>
      </c>
      <c r="S61" s="29" t="str">
        <f t="shared" si="18"/>
        <v/>
      </c>
      <c r="T61" s="32"/>
      <c r="U61" s="126" t="str">
        <f t="shared" si="19"/>
        <v/>
      </c>
      <c r="V61" s="39"/>
      <c r="W61" s="35"/>
      <c r="X61" s="39"/>
      <c r="Y61" s="35"/>
      <c r="Z61" s="35"/>
      <c r="AA61" s="35"/>
      <c r="AB61" s="35"/>
      <c r="AC61" s="35"/>
      <c r="AD61" s="34"/>
      <c r="AE61" s="39"/>
      <c r="AF61" s="35"/>
      <c r="AG61" s="35"/>
      <c r="AH61" s="35"/>
      <c r="AI61" s="35"/>
      <c r="AJ61" s="35"/>
      <c r="AK61" s="34"/>
      <c r="AL61" s="39"/>
      <c r="AM61" s="35"/>
      <c r="AN61" s="35"/>
      <c r="AO61" s="35"/>
      <c r="AP61" s="33"/>
      <c r="AQ61" s="33"/>
      <c r="AR61" s="31"/>
      <c r="AS61" s="30"/>
      <c r="AT61" s="33"/>
      <c r="AU61" s="33"/>
      <c r="AV61" s="33"/>
      <c r="AW61" s="33"/>
      <c r="AX61" s="33"/>
      <c r="AY61" s="31"/>
      <c r="AZ61" s="49"/>
      <c r="BE61" s="37"/>
      <c r="BF61" s="37"/>
      <c r="BG61" s="37"/>
      <c r="BH61" s="37"/>
      <c r="BI61" s="37"/>
      <c r="BJ61" s="37"/>
      <c r="BK61" s="37"/>
    </row>
    <row r="62" spans="1:253" ht="13.5" customHeight="1">
      <c r="A62" s="27"/>
      <c r="B62" s="27"/>
      <c r="C62" s="51"/>
      <c r="D62" s="172" t="str">
        <f t="shared" si="3"/>
        <v/>
      </c>
      <c r="E62" s="173" t="str">
        <f t="shared" si="4"/>
        <v/>
      </c>
      <c r="F62" s="174" t="str">
        <f t="shared" si="5"/>
        <v/>
      </c>
      <c r="G62" s="175" t="str">
        <f t="shared" si="6"/>
        <v/>
      </c>
      <c r="H62" s="176" t="str">
        <f t="shared" si="7"/>
        <v/>
      </c>
      <c r="I62" s="185" t="str">
        <f t="shared" si="8"/>
        <v/>
      </c>
      <c r="J62" s="186" t="str">
        <f t="shared" si="9"/>
        <v/>
      </c>
      <c r="K62" s="187" t="str">
        <f t="shared" si="10"/>
        <v/>
      </c>
      <c r="L62" s="188" t="str">
        <f t="shared" si="11"/>
        <v/>
      </c>
      <c r="M62" s="187" t="str">
        <f t="shared" si="12"/>
        <v/>
      </c>
      <c r="N62" s="28" t="str">
        <f t="shared" si="13"/>
        <v/>
      </c>
      <c r="O62" s="143" t="str">
        <f t="shared" si="14"/>
        <v/>
      </c>
      <c r="P62" s="141" t="str">
        <f t="shared" si="15"/>
        <v/>
      </c>
      <c r="Q62" s="137" t="str">
        <f t="shared" si="16"/>
        <v/>
      </c>
      <c r="R62" s="139" t="str">
        <f t="shared" si="17"/>
        <v/>
      </c>
      <c r="S62" s="29" t="str">
        <f t="shared" si="18"/>
        <v/>
      </c>
      <c r="T62" s="32"/>
      <c r="U62" s="126" t="str">
        <f t="shared" si="19"/>
        <v/>
      </c>
      <c r="V62" s="39"/>
      <c r="W62" s="35"/>
      <c r="X62" s="39"/>
      <c r="Y62" s="35"/>
      <c r="Z62" s="35"/>
      <c r="AA62" s="35"/>
      <c r="AB62" s="35"/>
      <c r="AC62" s="35"/>
      <c r="AD62" s="34"/>
      <c r="AE62" s="39"/>
      <c r="AF62" s="35"/>
      <c r="AG62" s="35"/>
      <c r="AH62" s="35"/>
      <c r="AI62" s="35"/>
      <c r="AJ62" s="35"/>
      <c r="AK62" s="34"/>
      <c r="AL62" s="39"/>
      <c r="AM62" s="35"/>
      <c r="AN62" s="35"/>
      <c r="AO62" s="35"/>
      <c r="AP62" s="35"/>
      <c r="AQ62" s="35"/>
      <c r="AR62" s="34"/>
      <c r="AS62" s="39"/>
      <c r="AT62" s="35"/>
      <c r="AU62" s="35"/>
      <c r="AV62" s="35"/>
      <c r="AW62" s="35"/>
      <c r="AX62" s="35"/>
      <c r="AY62" s="34"/>
      <c r="AZ62" s="121"/>
    </row>
    <row r="63" spans="1:253" ht="13.5" customHeight="1">
      <c r="A63" s="27"/>
      <c r="B63" s="27"/>
      <c r="C63" s="51"/>
      <c r="D63" s="172" t="str">
        <f t="shared" si="3"/>
        <v/>
      </c>
      <c r="E63" s="173" t="str">
        <f t="shared" si="4"/>
        <v/>
      </c>
      <c r="F63" s="174" t="str">
        <f t="shared" si="5"/>
        <v/>
      </c>
      <c r="G63" s="175" t="str">
        <f t="shared" si="6"/>
        <v/>
      </c>
      <c r="H63" s="176" t="str">
        <f t="shared" si="7"/>
        <v/>
      </c>
      <c r="I63" s="185" t="str">
        <f t="shared" si="8"/>
        <v/>
      </c>
      <c r="J63" s="186" t="str">
        <f t="shared" si="9"/>
        <v/>
      </c>
      <c r="K63" s="187" t="str">
        <f t="shared" si="10"/>
        <v/>
      </c>
      <c r="L63" s="188" t="str">
        <f t="shared" si="11"/>
        <v/>
      </c>
      <c r="M63" s="187" t="str">
        <f t="shared" si="12"/>
        <v/>
      </c>
      <c r="N63" s="28" t="str">
        <f t="shared" si="13"/>
        <v/>
      </c>
      <c r="O63" s="143" t="str">
        <f t="shared" si="14"/>
        <v/>
      </c>
      <c r="P63" s="141" t="str">
        <f t="shared" si="15"/>
        <v/>
      </c>
      <c r="Q63" s="137" t="str">
        <f t="shared" si="16"/>
        <v/>
      </c>
      <c r="R63" s="139" t="str">
        <f t="shared" si="17"/>
        <v/>
      </c>
      <c r="S63" s="29" t="str">
        <f t="shared" si="18"/>
        <v/>
      </c>
      <c r="T63" s="32"/>
      <c r="U63" s="126" t="str">
        <f t="shared" si="19"/>
        <v/>
      </c>
      <c r="V63" s="39"/>
      <c r="W63" s="35"/>
      <c r="X63" s="39"/>
      <c r="Y63" s="35"/>
      <c r="Z63" s="35"/>
      <c r="AA63" s="35"/>
      <c r="AB63" s="35"/>
      <c r="AC63" s="35"/>
      <c r="AD63" s="34"/>
      <c r="AE63" s="39"/>
      <c r="AF63" s="35"/>
      <c r="AG63" s="35"/>
      <c r="AH63" s="35"/>
      <c r="AI63" s="35"/>
      <c r="AJ63" s="35"/>
      <c r="AK63" s="34"/>
      <c r="AL63" s="39"/>
      <c r="AM63" s="35"/>
      <c r="AN63" s="35"/>
      <c r="AO63" s="35"/>
      <c r="AP63" s="35"/>
      <c r="AQ63" s="35"/>
      <c r="AR63" s="34"/>
      <c r="AS63" s="39"/>
      <c r="AT63" s="35"/>
      <c r="AU63" s="35"/>
      <c r="AV63" s="35"/>
      <c r="AW63" s="35"/>
      <c r="AX63" s="35"/>
      <c r="AY63" s="34"/>
      <c r="AZ63" s="121"/>
    </row>
    <row r="64" spans="1:253" ht="13.5" customHeight="1">
      <c r="A64" s="27"/>
      <c r="B64" s="27"/>
      <c r="C64" s="51"/>
      <c r="D64" s="172" t="str">
        <f t="shared" si="3"/>
        <v/>
      </c>
      <c r="E64" s="173" t="str">
        <f t="shared" si="4"/>
        <v/>
      </c>
      <c r="F64" s="174" t="str">
        <f t="shared" si="5"/>
        <v/>
      </c>
      <c r="G64" s="175" t="str">
        <f t="shared" si="6"/>
        <v/>
      </c>
      <c r="H64" s="176" t="str">
        <f t="shared" si="7"/>
        <v/>
      </c>
      <c r="I64" s="185" t="str">
        <f t="shared" si="8"/>
        <v/>
      </c>
      <c r="J64" s="186" t="str">
        <f t="shared" si="9"/>
        <v/>
      </c>
      <c r="K64" s="187" t="str">
        <f t="shared" si="10"/>
        <v/>
      </c>
      <c r="L64" s="188" t="str">
        <f t="shared" si="11"/>
        <v/>
      </c>
      <c r="M64" s="187" t="str">
        <f t="shared" si="12"/>
        <v/>
      </c>
      <c r="N64" s="28" t="str">
        <f t="shared" si="13"/>
        <v/>
      </c>
      <c r="O64" s="143" t="str">
        <f t="shared" si="14"/>
        <v/>
      </c>
      <c r="P64" s="141" t="str">
        <f t="shared" si="15"/>
        <v/>
      </c>
      <c r="Q64" s="137" t="str">
        <f t="shared" si="16"/>
        <v/>
      </c>
      <c r="R64" s="139" t="str">
        <f t="shared" si="17"/>
        <v/>
      </c>
      <c r="S64" s="29" t="str">
        <f t="shared" si="18"/>
        <v/>
      </c>
      <c r="T64" s="32"/>
      <c r="U64" s="126" t="str">
        <f t="shared" si="19"/>
        <v/>
      </c>
      <c r="V64" s="39"/>
      <c r="W64" s="35"/>
      <c r="X64" s="39"/>
      <c r="Y64" s="35"/>
      <c r="Z64" s="35"/>
      <c r="AA64" s="35"/>
      <c r="AB64" s="35"/>
      <c r="AC64" s="35"/>
      <c r="AD64" s="34"/>
      <c r="AE64" s="39"/>
      <c r="AF64" s="35"/>
      <c r="AG64" s="35"/>
      <c r="AH64" s="35"/>
      <c r="AI64" s="35"/>
      <c r="AJ64" s="35"/>
      <c r="AK64" s="34"/>
      <c r="AL64" s="39"/>
      <c r="AM64" s="35"/>
      <c r="AN64" s="35"/>
      <c r="AO64" s="35"/>
      <c r="AP64" s="35"/>
      <c r="AQ64" s="35"/>
      <c r="AR64" s="34"/>
      <c r="AS64" s="39"/>
      <c r="AT64" s="35"/>
      <c r="AU64" s="35"/>
      <c r="AV64" s="35"/>
      <c r="AW64" s="35"/>
      <c r="AX64" s="35"/>
      <c r="AY64" s="34"/>
      <c r="AZ64" s="121"/>
      <c r="BE64" s="37"/>
      <c r="BF64" s="37"/>
      <c r="BG64" s="37"/>
      <c r="BH64" s="37"/>
      <c r="BI64" s="37"/>
    </row>
    <row r="65" spans="1:57" ht="13.5" customHeight="1">
      <c r="A65" s="27"/>
      <c r="B65" s="27"/>
      <c r="C65" s="51"/>
      <c r="D65" s="172" t="str">
        <f t="shared" si="3"/>
        <v/>
      </c>
      <c r="E65" s="173" t="str">
        <f t="shared" si="4"/>
        <v/>
      </c>
      <c r="F65" s="174" t="str">
        <f t="shared" si="5"/>
        <v/>
      </c>
      <c r="G65" s="175" t="str">
        <f t="shared" si="6"/>
        <v/>
      </c>
      <c r="H65" s="176" t="str">
        <f t="shared" si="7"/>
        <v/>
      </c>
      <c r="I65" s="185" t="str">
        <f t="shared" si="8"/>
        <v/>
      </c>
      <c r="J65" s="186" t="str">
        <f t="shared" si="9"/>
        <v/>
      </c>
      <c r="K65" s="187" t="str">
        <f t="shared" si="10"/>
        <v/>
      </c>
      <c r="L65" s="188" t="str">
        <f t="shared" si="11"/>
        <v/>
      </c>
      <c r="M65" s="187" t="str">
        <f t="shared" si="12"/>
        <v/>
      </c>
      <c r="N65" s="28" t="str">
        <f t="shared" si="13"/>
        <v/>
      </c>
      <c r="O65" s="143" t="str">
        <f t="shared" si="14"/>
        <v/>
      </c>
      <c r="P65" s="141" t="str">
        <f t="shared" si="15"/>
        <v/>
      </c>
      <c r="Q65" s="137" t="str">
        <f t="shared" si="16"/>
        <v/>
      </c>
      <c r="R65" s="139" t="str">
        <f t="shared" si="17"/>
        <v/>
      </c>
      <c r="S65" s="29" t="str">
        <f t="shared" si="18"/>
        <v/>
      </c>
      <c r="T65" s="32"/>
      <c r="U65" s="126" t="str">
        <f t="shared" si="19"/>
        <v/>
      </c>
      <c r="V65" s="39"/>
      <c r="W65" s="35"/>
      <c r="X65" s="39"/>
      <c r="Y65" s="35"/>
      <c r="Z65" s="35"/>
      <c r="AA65" s="35"/>
      <c r="AB65" s="35"/>
      <c r="AC65" s="35"/>
      <c r="AD65" s="34"/>
      <c r="AE65" s="39"/>
      <c r="AF65" s="35"/>
      <c r="AG65" s="35"/>
      <c r="AH65" s="35"/>
      <c r="AI65" s="35"/>
      <c r="AJ65" s="35"/>
      <c r="AK65" s="34"/>
      <c r="AL65" s="39"/>
      <c r="AM65" s="35"/>
      <c r="AN65" s="35"/>
      <c r="AO65" s="35"/>
      <c r="AP65" s="35"/>
      <c r="AQ65" s="35"/>
      <c r="AR65" s="34"/>
      <c r="AS65" s="30"/>
      <c r="AT65" s="33"/>
      <c r="AU65" s="33"/>
      <c r="AV65" s="33"/>
      <c r="AW65" s="35"/>
      <c r="AX65" s="35"/>
      <c r="AY65" s="34"/>
      <c r="AZ65" s="121"/>
    </row>
    <row r="66" spans="1:57" ht="13.5" customHeight="1">
      <c r="A66" s="27"/>
      <c r="B66" s="27"/>
      <c r="C66" s="51"/>
      <c r="D66" s="172" t="str">
        <f t="shared" si="3"/>
        <v/>
      </c>
      <c r="E66" s="173" t="str">
        <f t="shared" si="4"/>
        <v/>
      </c>
      <c r="F66" s="174" t="str">
        <f t="shared" si="5"/>
        <v/>
      </c>
      <c r="G66" s="175" t="str">
        <f t="shared" si="6"/>
        <v/>
      </c>
      <c r="H66" s="176" t="str">
        <f t="shared" si="7"/>
        <v/>
      </c>
      <c r="I66" s="185" t="str">
        <f t="shared" si="8"/>
        <v/>
      </c>
      <c r="J66" s="186" t="str">
        <f t="shared" si="9"/>
        <v/>
      </c>
      <c r="K66" s="187" t="str">
        <f t="shared" si="10"/>
        <v/>
      </c>
      <c r="L66" s="188" t="str">
        <f t="shared" si="11"/>
        <v/>
      </c>
      <c r="M66" s="187" t="str">
        <f t="shared" si="12"/>
        <v/>
      </c>
      <c r="N66" s="28" t="str">
        <f t="shared" si="13"/>
        <v/>
      </c>
      <c r="O66" s="143" t="str">
        <f t="shared" si="14"/>
        <v/>
      </c>
      <c r="P66" s="141" t="str">
        <f t="shared" si="15"/>
        <v/>
      </c>
      <c r="Q66" s="137" t="str">
        <f t="shared" si="16"/>
        <v/>
      </c>
      <c r="R66" s="139" t="str">
        <f t="shared" si="17"/>
        <v/>
      </c>
      <c r="S66" s="29" t="str">
        <f t="shared" si="18"/>
        <v/>
      </c>
      <c r="T66" s="32"/>
      <c r="U66" s="126" t="str">
        <f t="shared" si="19"/>
        <v/>
      </c>
      <c r="V66" s="39"/>
      <c r="W66" s="35"/>
      <c r="X66" s="39"/>
      <c r="Y66" s="35"/>
      <c r="Z66" s="35"/>
      <c r="AA66" s="35"/>
      <c r="AB66" s="35"/>
      <c r="AC66" s="35"/>
      <c r="AD66" s="34"/>
      <c r="AE66" s="39"/>
      <c r="AF66" s="35"/>
      <c r="AG66" s="35"/>
      <c r="AH66" s="35"/>
      <c r="AI66" s="35"/>
      <c r="AJ66" s="35"/>
      <c r="AK66" s="34"/>
      <c r="AL66" s="39"/>
      <c r="AM66" s="35"/>
      <c r="AN66" s="35"/>
      <c r="AO66" s="35"/>
      <c r="AP66" s="35"/>
      <c r="AQ66" s="35"/>
      <c r="AR66" s="34"/>
      <c r="AS66" s="39"/>
      <c r="AT66" s="35"/>
      <c r="AU66" s="35"/>
      <c r="AV66" s="35"/>
      <c r="AW66" s="35"/>
      <c r="AX66" s="35"/>
      <c r="AY66" s="34"/>
      <c r="AZ66" s="121"/>
    </row>
    <row r="67" spans="1:57" ht="13.5" customHeight="1">
      <c r="A67" s="27"/>
      <c r="B67" s="27"/>
      <c r="C67" s="51"/>
      <c r="D67" s="172" t="str">
        <f t="shared" si="3"/>
        <v/>
      </c>
      <c r="E67" s="173" t="str">
        <f t="shared" si="4"/>
        <v/>
      </c>
      <c r="F67" s="174" t="str">
        <f t="shared" si="5"/>
        <v/>
      </c>
      <c r="G67" s="175" t="str">
        <f t="shared" si="6"/>
        <v/>
      </c>
      <c r="H67" s="176" t="str">
        <f t="shared" si="7"/>
        <v/>
      </c>
      <c r="I67" s="185" t="str">
        <f t="shared" si="8"/>
        <v/>
      </c>
      <c r="J67" s="186" t="str">
        <f t="shared" si="9"/>
        <v/>
      </c>
      <c r="K67" s="187" t="str">
        <f t="shared" si="10"/>
        <v/>
      </c>
      <c r="L67" s="188" t="str">
        <f t="shared" si="11"/>
        <v/>
      </c>
      <c r="M67" s="187" t="str">
        <f t="shared" si="12"/>
        <v/>
      </c>
      <c r="N67" s="28" t="str">
        <f t="shared" si="13"/>
        <v/>
      </c>
      <c r="O67" s="143" t="str">
        <f t="shared" si="14"/>
        <v/>
      </c>
      <c r="P67" s="141" t="str">
        <f t="shared" si="15"/>
        <v/>
      </c>
      <c r="Q67" s="137" t="str">
        <f t="shared" si="16"/>
        <v/>
      </c>
      <c r="R67" s="139" t="str">
        <f t="shared" si="17"/>
        <v/>
      </c>
      <c r="S67" s="29" t="str">
        <f t="shared" si="18"/>
        <v/>
      </c>
      <c r="T67" s="32"/>
      <c r="U67" s="126" t="str">
        <f t="shared" si="19"/>
        <v/>
      </c>
      <c r="V67" s="39"/>
      <c r="W67" s="35"/>
      <c r="X67" s="39"/>
      <c r="Y67" s="35"/>
      <c r="Z67" s="35"/>
      <c r="AA67" s="35"/>
      <c r="AB67" s="35"/>
      <c r="AC67" s="35"/>
      <c r="AD67" s="34"/>
      <c r="AE67" s="39"/>
      <c r="AF67" s="35"/>
      <c r="AG67" s="35"/>
      <c r="AH67" s="35"/>
      <c r="AI67" s="35"/>
      <c r="AJ67" s="35"/>
      <c r="AK67" s="34"/>
      <c r="AL67" s="39"/>
      <c r="AM67" s="35"/>
      <c r="AN67" s="35"/>
      <c r="AO67" s="35"/>
      <c r="AP67" s="35"/>
      <c r="AQ67" s="35"/>
      <c r="AR67" s="34"/>
      <c r="AS67" s="39"/>
      <c r="AT67" s="35"/>
      <c r="AU67" s="35"/>
      <c r="AV67" s="35"/>
      <c r="AW67" s="35"/>
      <c r="AX67" s="35"/>
      <c r="AY67" s="34"/>
      <c r="AZ67" s="121"/>
    </row>
    <row r="68" spans="1:57" ht="13.5" customHeight="1">
      <c r="A68" s="27"/>
      <c r="B68" s="27"/>
      <c r="C68" s="51"/>
      <c r="D68" s="172" t="str">
        <f t="shared" si="3"/>
        <v/>
      </c>
      <c r="E68" s="173" t="str">
        <f t="shared" si="4"/>
        <v/>
      </c>
      <c r="F68" s="174" t="str">
        <f t="shared" si="5"/>
        <v/>
      </c>
      <c r="G68" s="175" t="str">
        <f t="shared" si="6"/>
        <v/>
      </c>
      <c r="H68" s="176" t="str">
        <f t="shared" si="7"/>
        <v/>
      </c>
      <c r="I68" s="185" t="str">
        <f t="shared" si="8"/>
        <v/>
      </c>
      <c r="J68" s="186" t="str">
        <f t="shared" si="9"/>
        <v/>
      </c>
      <c r="K68" s="187" t="str">
        <f t="shared" si="10"/>
        <v/>
      </c>
      <c r="L68" s="188" t="str">
        <f t="shared" si="11"/>
        <v/>
      </c>
      <c r="M68" s="187" t="str">
        <f t="shared" si="12"/>
        <v/>
      </c>
      <c r="N68" s="28" t="str">
        <f t="shared" si="13"/>
        <v/>
      </c>
      <c r="O68" s="143" t="str">
        <f t="shared" si="14"/>
        <v/>
      </c>
      <c r="P68" s="141" t="str">
        <f t="shared" si="15"/>
        <v/>
      </c>
      <c r="Q68" s="137" t="str">
        <f t="shared" si="16"/>
        <v/>
      </c>
      <c r="R68" s="139" t="str">
        <f t="shared" si="17"/>
        <v/>
      </c>
      <c r="S68" s="29" t="str">
        <f t="shared" si="18"/>
        <v/>
      </c>
      <c r="T68" s="32"/>
      <c r="U68" s="126" t="str">
        <f t="shared" si="19"/>
        <v/>
      </c>
      <c r="V68" s="39"/>
      <c r="W68" s="35"/>
      <c r="X68" s="39"/>
      <c r="Y68" s="35"/>
      <c r="Z68" s="35"/>
      <c r="AA68" s="35"/>
      <c r="AB68" s="35"/>
      <c r="AC68" s="35"/>
      <c r="AD68" s="34"/>
      <c r="AE68" s="39"/>
      <c r="AF68" s="35"/>
      <c r="AG68" s="35"/>
      <c r="AH68" s="35"/>
      <c r="AI68" s="35"/>
      <c r="AJ68" s="35"/>
      <c r="AK68" s="34"/>
      <c r="AL68" s="39"/>
      <c r="AM68" s="35"/>
      <c r="AN68" s="35"/>
      <c r="AO68" s="35"/>
      <c r="AP68" s="35"/>
      <c r="AQ68" s="35"/>
      <c r="AR68" s="34"/>
      <c r="AS68" s="39"/>
      <c r="AT68" s="35"/>
      <c r="AU68" s="35"/>
      <c r="AV68" s="35"/>
      <c r="AW68" s="35"/>
      <c r="AX68" s="35"/>
      <c r="AY68" s="34"/>
      <c r="AZ68" s="121"/>
      <c r="BA68" s="37"/>
      <c r="BB68" s="37"/>
      <c r="BC68" s="37"/>
      <c r="BD68" s="37"/>
    </row>
    <row r="69" spans="1:57" ht="13.5" customHeight="1">
      <c r="A69" s="27"/>
      <c r="B69" s="27"/>
      <c r="C69" s="51"/>
      <c r="D69" s="172" t="str">
        <f t="shared" si="3"/>
        <v/>
      </c>
      <c r="E69" s="173" t="str">
        <f t="shared" si="4"/>
        <v/>
      </c>
      <c r="F69" s="174" t="str">
        <f t="shared" si="5"/>
        <v/>
      </c>
      <c r="G69" s="175" t="str">
        <f t="shared" si="6"/>
        <v/>
      </c>
      <c r="H69" s="176" t="str">
        <f t="shared" si="7"/>
        <v/>
      </c>
      <c r="I69" s="185" t="str">
        <f t="shared" si="8"/>
        <v/>
      </c>
      <c r="J69" s="186" t="str">
        <f t="shared" si="9"/>
        <v/>
      </c>
      <c r="K69" s="187" t="str">
        <f t="shared" si="10"/>
        <v/>
      </c>
      <c r="L69" s="188" t="str">
        <f t="shared" si="11"/>
        <v/>
      </c>
      <c r="M69" s="187" t="str">
        <f t="shared" si="12"/>
        <v/>
      </c>
      <c r="N69" s="28" t="str">
        <f t="shared" si="13"/>
        <v/>
      </c>
      <c r="O69" s="143" t="str">
        <f t="shared" si="14"/>
        <v/>
      </c>
      <c r="P69" s="141" t="str">
        <f t="shared" si="15"/>
        <v/>
      </c>
      <c r="Q69" s="137" t="str">
        <f t="shared" si="16"/>
        <v/>
      </c>
      <c r="R69" s="139" t="str">
        <f t="shared" si="17"/>
        <v/>
      </c>
      <c r="S69" s="29" t="str">
        <f t="shared" si="18"/>
        <v/>
      </c>
      <c r="T69" s="32"/>
      <c r="U69" s="126" t="str">
        <f t="shared" si="19"/>
        <v/>
      </c>
      <c r="V69" s="39"/>
      <c r="W69" s="35"/>
      <c r="X69" s="39"/>
      <c r="Y69" s="35"/>
      <c r="Z69" s="35"/>
      <c r="AA69" s="35"/>
      <c r="AB69" s="35"/>
      <c r="AC69" s="35"/>
      <c r="AD69" s="34"/>
      <c r="AE69" s="39"/>
      <c r="AF69" s="35"/>
      <c r="AG69" s="35"/>
      <c r="AH69" s="35"/>
      <c r="AI69" s="35"/>
      <c r="AJ69" s="35"/>
      <c r="AK69" s="34"/>
      <c r="AL69" s="39"/>
      <c r="AM69" s="35"/>
      <c r="AN69" s="35"/>
      <c r="AO69" s="35"/>
      <c r="AP69" s="35"/>
      <c r="AQ69" s="35"/>
      <c r="AR69" s="34"/>
      <c r="AS69" s="39"/>
      <c r="AT69" s="35"/>
      <c r="AU69" s="35"/>
      <c r="AV69" s="35"/>
      <c r="AW69" s="33"/>
      <c r="AX69" s="33"/>
      <c r="AY69" s="31"/>
      <c r="AZ69" s="49"/>
    </row>
    <row r="70" spans="1:57" ht="13.5" customHeight="1">
      <c r="A70" s="27"/>
      <c r="B70" s="27"/>
      <c r="C70" s="51"/>
      <c r="D70" s="172" t="str">
        <f t="shared" si="3"/>
        <v/>
      </c>
      <c r="E70" s="173" t="str">
        <f t="shared" si="4"/>
        <v/>
      </c>
      <c r="F70" s="174" t="str">
        <f t="shared" si="5"/>
        <v/>
      </c>
      <c r="G70" s="175" t="str">
        <f t="shared" si="6"/>
        <v/>
      </c>
      <c r="H70" s="176" t="str">
        <f t="shared" si="7"/>
        <v/>
      </c>
      <c r="I70" s="185" t="str">
        <f t="shared" si="8"/>
        <v/>
      </c>
      <c r="J70" s="186" t="str">
        <f t="shared" si="9"/>
        <v/>
      </c>
      <c r="K70" s="187" t="str">
        <f t="shared" si="10"/>
        <v/>
      </c>
      <c r="L70" s="188" t="str">
        <f t="shared" si="11"/>
        <v/>
      </c>
      <c r="M70" s="187" t="str">
        <f t="shared" si="12"/>
        <v/>
      </c>
      <c r="N70" s="28" t="str">
        <f t="shared" si="13"/>
        <v/>
      </c>
      <c r="O70" s="143" t="str">
        <f t="shared" si="14"/>
        <v/>
      </c>
      <c r="P70" s="141" t="str">
        <f t="shared" si="15"/>
        <v/>
      </c>
      <c r="Q70" s="137" t="str">
        <f t="shared" si="16"/>
        <v/>
      </c>
      <c r="R70" s="139" t="str">
        <f t="shared" si="17"/>
        <v/>
      </c>
      <c r="S70" s="29" t="str">
        <f t="shared" si="18"/>
        <v/>
      </c>
      <c r="T70" s="32"/>
      <c r="U70" s="126" t="str">
        <f t="shared" si="19"/>
        <v/>
      </c>
      <c r="V70" s="39"/>
      <c r="W70" s="35"/>
      <c r="X70" s="39"/>
      <c r="Y70" s="35"/>
      <c r="Z70" s="35"/>
      <c r="AA70" s="35"/>
      <c r="AB70" s="35"/>
      <c r="AC70" s="35"/>
      <c r="AD70" s="34"/>
      <c r="AE70" s="39"/>
      <c r="AF70" s="35"/>
      <c r="AG70" s="35"/>
      <c r="AH70" s="35"/>
      <c r="AI70" s="35"/>
      <c r="AJ70" s="35"/>
      <c r="AK70" s="34"/>
      <c r="AL70" s="39"/>
      <c r="AM70" s="35"/>
      <c r="AN70" s="35"/>
      <c r="AO70" s="35"/>
      <c r="AP70" s="35"/>
      <c r="AQ70" s="35"/>
      <c r="AR70" s="34"/>
      <c r="AS70" s="39"/>
      <c r="AT70" s="35"/>
      <c r="AU70" s="35"/>
      <c r="AV70" s="35"/>
      <c r="AW70" s="35"/>
      <c r="AX70" s="35"/>
      <c r="AY70" s="34"/>
      <c r="AZ70" s="121"/>
    </row>
    <row r="71" spans="1:57" ht="13.5" customHeight="1">
      <c r="A71" s="27"/>
      <c r="B71" s="27"/>
      <c r="C71" s="51"/>
      <c r="D71" s="172" t="str">
        <f t="shared" ref="D71:D134" si="20">IF($A71="","",SUMPRODUCT(((WEEKDAY($V$5:$AZ$5,2)&gt;1)*(WEEKDAY($V$5:$AZ$5,2)&lt;5)-((WEEKDAY($V$5:$AZ$5,2)&gt;1)*(WEEKDAY($V$5:$AZ$5,2)&lt;5)*COUNTIF(Feries,$V$5:$AZ$5)&gt;0))*($V71:$AZ71="PAF")))</f>
        <v/>
      </c>
      <c r="E71" s="173" t="str">
        <f t="shared" ref="E71:E134" si="21">IF($A71="","",SUMPRODUCT(((WEEKDAY($V$5:$AZ$5,2)=5)-((WEEKDAY($V$5:$AZ$5,2)=5)*COUNTIF(Feries,$V$5:$AZ$5)&gt;0))*($V71:$AZ71="PAF")))</f>
        <v/>
      </c>
      <c r="F71" s="174" t="str">
        <f t="shared" ref="F71:F134" si="22">IF($A71="","",SUMPRODUCT(((WEEKDAY($V$5:$AZ$5,2)=6)-((WEEKDAY($V$5:$AZ$5,2)=6)*COUNTIF(Feries,$V$5:$AZ$5)&gt;0))*($V71:$AZ71="PAF")))</f>
        <v/>
      </c>
      <c r="G71" s="175" t="str">
        <f t="shared" ref="G71:G134" si="23">IF($A71="","",SUMPRODUCT(((WEEKDAY($V$5:$AZ$5,2)=7)+((WEEKDAY($V$5:$AZ$5,2)&lt;7)*COUNTIF(Feries,$V$5:$AZ$5)&gt;0))*($V71:$AZ71="PAF")))</f>
        <v/>
      </c>
      <c r="H71" s="176" t="str">
        <f t="shared" ref="H71:H134" si="24">IF($A71="","",SUMPRODUCT(((WEEKDAY($V$5:$AZ$5,2)=1)-((WEEKDAY($V$5:$AZ$5,2)=1)*COUNTIF(Feries,$V$5:$AZ$5)&gt;0))*($V71:$AZ71="PAF")))</f>
        <v/>
      </c>
      <c r="I71" s="185" t="str">
        <f t="shared" ref="I71:I134" si="25">IF($A71="","",SUMPRODUCT(((WEEKDAY($V$5:$AZ$5,2)&gt;1)*(WEEKDAY($V$5:$AZ$5,2)&lt;5)-((WEEKDAY($V$5:$AZ$5,2)&gt;1)*(WEEKDAY($V$5:$AZ$5,2)&lt;5)*COUNTIF(Feries,$V$5:$AZ$5)&gt;0))*($V71:$AZ71="EIG")))</f>
        <v/>
      </c>
      <c r="J71" s="186" t="str">
        <f t="shared" ref="J71:J134" si="26">IF($A71="","",SUMPRODUCT(((WEEKDAY($V$5:$AZ$5,2)=5)-((WEEKDAY($V$5:$AZ$5,2)=5)*COUNTIF(Feries,$V$5:$AZ$5)&gt;0))*($V71:$AZ71="EIG")))</f>
        <v/>
      </c>
      <c r="K71" s="187" t="str">
        <f t="shared" ref="K71:K134" si="27">IF($A71="","",SUMPRODUCT(((WEEKDAY($V$5:$AZ$5,2)=6)-((WEEKDAY($V$5:$AZ$5,2)=6)*COUNTIF(Feries,$V$5:$AZ$5)&gt;0))*($V71:$AZ71="EIG")))</f>
        <v/>
      </c>
      <c r="L71" s="188" t="str">
        <f t="shared" ref="L71:L134" si="28">IF($A71="","",SUMPRODUCT(((WEEKDAY($V$5:$AZ$5,2)=7)+((WEEKDAY($V$5:$AZ$5,2)&lt;7)*COUNTIF(Feries,$V$5:$AZ$5)&gt;0))*($V71:$AZ71="EIG")))</f>
        <v/>
      </c>
      <c r="M71" s="187" t="str">
        <f t="shared" ref="M71:M134" si="29">IF($A71="","",SUMPRODUCT(((WEEKDAY($V$5:$AZ$5,2)=1)-((WEEKDAY($V$5:$AZ$5,2)=1)*COUNTIF(Feries,$V$5:$AZ$5)&gt;0))*($V71:$AZ71="EIG")))</f>
        <v/>
      </c>
      <c r="N71" s="28" t="str">
        <f t="shared" ref="N71:N134" si="30">IF($A71="","",SUMPRODUCT(((WEEKDAY($V$5:$AZ$5,2)&gt;1)*(WEEKDAY($V$5:$AZ$5,2)&lt;5)-((WEEKDAY($V$5:$AZ$5,2)&gt;1)*(WEEKDAY($V$5:$AZ$5,2)&lt;5)*COUNTIF(Feries,$V$5:$AZ$5)&gt;0))*(($V71:$AZ71="PAF")+($V71:$AZ71="EIG"))))</f>
        <v/>
      </c>
      <c r="O71" s="143" t="str">
        <f t="shared" ref="O71:O134" si="31">IF($A71="","",SUMPRODUCT(((WEEKDAY($V$5:$AZ$5,2)=5)-((WEEKDAY($V$5:$AZ$5,2)=5)*COUNTIF(Feries,$V$5:$AZ$5)&gt;0))*(($V71:$AZ71="PAF")+($V71:$AZ71="EIG"))))</f>
        <v/>
      </c>
      <c r="P71" s="141" t="str">
        <f t="shared" ref="P71:P134" si="32">IF($A71="","",SUMPRODUCT(((WEEKDAY($V$5:$AZ$5,2)=6)-((WEEKDAY($V$5:$AZ$5,2)=6)*COUNTIF(Feries,$V$5:$AZ$5)&gt;0))*(($V71:$AZ71="PAF")+($V71:$AZ71="EIG"))))</f>
        <v/>
      </c>
      <c r="Q71" s="137" t="str">
        <f t="shared" ref="Q71:Q134" si="33">IF($A71="","",SUMPRODUCT(((WEEKDAY($V$5:$AZ$5,2)=7)+((WEEKDAY($V$5:$AZ$5,2)&lt;7)*COUNTIF(Feries,$V$5:$AZ$5)&gt;0))*(($V71:$AZ71="PAF")+($V71:$AZ71="EIG"))))</f>
        <v/>
      </c>
      <c r="R71" s="139" t="str">
        <f t="shared" ref="R71:R134" si="34">IF($A71="","",SUMPRODUCT(((WEEKDAY($V$5:$AZ$5,2)=1)-((WEEKDAY($V$5:$AZ$5,2)=1)*COUNTIF(Feries,$V$5:$AZ$5)&gt;0))*(($V71:$AZ71="PAF")+($V71:$AZ71="EIG"))))</f>
        <v/>
      </c>
      <c r="S71" s="29" t="str">
        <f t="shared" ref="S71:S134" si="35">IF(A71="","",SUM(N71:R71))</f>
        <v/>
      </c>
      <c r="T71" s="32"/>
      <c r="U71" s="126" t="str">
        <f t="shared" ref="U71:U134" si="36">IF($A71="","",SUMPRODUCT((WEEKDAY($V$5:$AZ$5,2)=6)*($V71:$AZ71="Semaine")))</f>
        <v/>
      </c>
      <c r="V71" s="39"/>
      <c r="W71" s="35"/>
      <c r="X71" s="39"/>
      <c r="Y71" s="35"/>
      <c r="Z71" s="35"/>
      <c r="AA71" s="35"/>
      <c r="AB71" s="35"/>
      <c r="AC71" s="35"/>
      <c r="AD71" s="34"/>
      <c r="AE71" s="39"/>
      <c r="AF71" s="35"/>
      <c r="AG71" s="35"/>
      <c r="AH71" s="35"/>
      <c r="AI71" s="35"/>
      <c r="AJ71" s="35"/>
      <c r="AK71" s="34"/>
      <c r="AL71" s="39"/>
      <c r="AM71" s="35"/>
      <c r="AN71" s="35"/>
      <c r="AO71" s="35"/>
      <c r="AP71" s="35"/>
      <c r="AQ71" s="35"/>
      <c r="AR71" s="34"/>
      <c r="AS71" s="39"/>
      <c r="AT71" s="35"/>
      <c r="AU71" s="35"/>
      <c r="AV71" s="35"/>
      <c r="AW71" s="35"/>
      <c r="AX71" s="35"/>
      <c r="AY71" s="34"/>
      <c r="AZ71" s="121"/>
    </row>
    <row r="72" spans="1:57" ht="13.5" customHeight="1">
      <c r="A72" s="27"/>
      <c r="B72" s="27"/>
      <c r="C72" s="51"/>
      <c r="D72" s="172" t="str">
        <f t="shared" si="20"/>
        <v/>
      </c>
      <c r="E72" s="173" t="str">
        <f t="shared" si="21"/>
        <v/>
      </c>
      <c r="F72" s="174" t="str">
        <f t="shared" si="22"/>
        <v/>
      </c>
      <c r="G72" s="175" t="str">
        <f t="shared" si="23"/>
        <v/>
      </c>
      <c r="H72" s="176" t="str">
        <f t="shared" si="24"/>
        <v/>
      </c>
      <c r="I72" s="185" t="str">
        <f t="shared" si="25"/>
        <v/>
      </c>
      <c r="J72" s="186" t="str">
        <f t="shared" si="26"/>
        <v/>
      </c>
      <c r="K72" s="187" t="str">
        <f t="shared" si="27"/>
        <v/>
      </c>
      <c r="L72" s="188" t="str">
        <f t="shared" si="28"/>
        <v/>
      </c>
      <c r="M72" s="187" t="str">
        <f t="shared" si="29"/>
        <v/>
      </c>
      <c r="N72" s="28" t="str">
        <f t="shared" si="30"/>
        <v/>
      </c>
      <c r="O72" s="143" t="str">
        <f t="shared" si="31"/>
        <v/>
      </c>
      <c r="P72" s="141" t="str">
        <f t="shared" si="32"/>
        <v/>
      </c>
      <c r="Q72" s="137" t="str">
        <f t="shared" si="33"/>
        <v/>
      </c>
      <c r="R72" s="139" t="str">
        <f t="shared" si="34"/>
        <v/>
      </c>
      <c r="S72" s="29" t="str">
        <f t="shared" si="35"/>
        <v/>
      </c>
      <c r="T72" s="32"/>
      <c r="U72" s="126" t="str">
        <f t="shared" si="36"/>
        <v/>
      </c>
      <c r="V72" s="39"/>
      <c r="W72" s="35"/>
      <c r="X72" s="39"/>
      <c r="Y72" s="35"/>
      <c r="Z72" s="35"/>
      <c r="AA72" s="35"/>
      <c r="AB72" s="35"/>
      <c r="AC72" s="35"/>
      <c r="AD72" s="34"/>
      <c r="AE72" s="39"/>
      <c r="AF72" s="35"/>
      <c r="AG72" s="35"/>
      <c r="AH72" s="35"/>
      <c r="AI72" s="35"/>
      <c r="AJ72" s="35"/>
      <c r="AK72" s="34"/>
      <c r="AL72" s="39"/>
      <c r="AM72" s="35"/>
      <c r="AN72" s="35"/>
      <c r="AO72" s="35"/>
      <c r="AP72" s="35"/>
      <c r="AQ72" s="35"/>
      <c r="AR72" s="34"/>
      <c r="AS72" s="39"/>
      <c r="AT72" s="35"/>
      <c r="AU72" s="35"/>
      <c r="AV72" s="35"/>
      <c r="AW72" s="35"/>
      <c r="AX72" s="35"/>
      <c r="AY72" s="34"/>
      <c r="AZ72" s="121"/>
    </row>
    <row r="73" spans="1:57" ht="13.5" customHeight="1">
      <c r="A73" s="27"/>
      <c r="B73" s="27"/>
      <c r="C73" s="51"/>
      <c r="D73" s="172" t="str">
        <f t="shared" si="20"/>
        <v/>
      </c>
      <c r="E73" s="173" t="str">
        <f t="shared" si="21"/>
        <v/>
      </c>
      <c r="F73" s="174" t="str">
        <f t="shared" si="22"/>
        <v/>
      </c>
      <c r="G73" s="175" t="str">
        <f t="shared" si="23"/>
        <v/>
      </c>
      <c r="H73" s="176" t="str">
        <f t="shared" si="24"/>
        <v/>
      </c>
      <c r="I73" s="185" t="str">
        <f t="shared" si="25"/>
        <v/>
      </c>
      <c r="J73" s="186" t="str">
        <f t="shared" si="26"/>
        <v/>
      </c>
      <c r="K73" s="187" t="str">
        <f t="shared" si="27"/>
        <v/>
      </c>
      <c r="L73" s="188" t="str">
        <f t="shared" si="28"/>
        <v/>
      </c>
      <c r="M73" s="187" t="str">
        <f t="shared" si="29"/>
        <v/>
      </c>
      <c r="N73" s="28" t="str">
        <f t="shared" si="30"/>
        <v/>
      </c>
      <c r="O73" s="143" t="str">
        <f t="shared" si="31"/>
        <v/>
      </c>
      <c r="P73" s="141" t="str">
        <f t="shared" si="32"/>
        <v/>
      </c>
      <c r="Q73" s="137" t="str">
        <f t="shared" si="33"/>
        <v/>
      </c>
      <c r="R73" s="139" t="str">
        <f t="shared" si="34"/>
        <v/>
      </c>
      <c r="S73" s="29" t="str">
        <f t="shared" si="35"/>
        <v/>
      </c>
      <c r="T73" s="32"/>
      <c r="U73" s="126" t="str">
        <f t="shared" si="36"/>
        <v/>
      </c>
      <c r="V73" s="39"/>
      <c r="W73" s="35"/>
      <c r="X73" s="39"/>
      <c r="Y73" s="35"/>
      <c r="Z73" s="35"/>
      <c r="AA73" s="35"/>
      <c r="AB73" s="35"/>
      <c r="AC73" s="35"/>
      <c r="AD73" s="34"/>
      <c r="AE73" s="39"/>
      <c r="AF73" s="35"/>
      <c r="AG73" s="35"/>
      <c r="AH73" s="35"/>
      <c r="AI73" s="35"/>
      <c r="AJ73" s="35"/>
      <c r="AK73" s="34"/>
      <c r="AL73" s="39"/>
      <c r="AM73" s="35"/>
      <c r="AN73" s="35"/>
      <c r="AO73" s="35"/>
      <c r="AP73" s="35"/>
      <c r="AQ73" s="35"/>
      <c r="AR73" s="34"/>
      <c r="AS73" s="39"/>
      <c r="AT73" s="35"/>
      <c r="AU73" s="35"/>
      <c r="AV73" s="35"/>
      <c r="AW73" s="35"/>
      <c r="AX73" s="35"/>
      <c r="AY73" s="34"/>
      <c r="AZ73" s="121"/>
    </row>
    <row r="74" spans="1:57" ht="13.5" customHeight="1">
      <c r="A74" s="27"/>
      <c r="B74" s="27"/>
      <c r="C74" s="51"/>
      <c r="D74" s="172" t="str">
        <f t="shared" si="20"/>
        <v/>
      </c>
      <c r="E74" s="173" t="str">
        <f t="shared" si="21"/>
        <v/>
      </c>
      <c r="F74" s="174" t="str">
        <f t="shared" si="22"/>
        <v/>
      </c>
      <c r="G74" s="175" t="str">
        <f t="shared" si="23"/>
        <v/>
      </c>
      <c r="H74" s="176" t="str">
        <f t="shared" si="24"/>
        <v/>
      </c>
      <c r="I74" s="185" t="str">
        <f t="shared" si="25"/>
        <v/>
      </c>
      <c r="J74" s="186" t="str">
        <f t="shared" si="26"/>
        <v/>
      </c>
      <c r="K74" s="187" t="str">
        <f t="shared" si="27"/>
        <v/>
      </c>
      <c r="L74" s="188" t="str">
        <f t="shared" si="28"/>
        <v/>
      </c>
      <c r="M74" s="187" t="str">
        <f t="shared" si="29"/>
        <v/>
      </c>
      <c r="N74" s="28" t="str">
        <f t="shared" si="30"/>
        <v/>
      </c>
      <c r="O74" s="143" t="str">
        <f t="shared" si="31"/>
        <v/>
      </c>
      <c r="P74" s="141" t="str">
        <f t="shared" si="32"/>
        <v/>
      </c>
      <c r="Q74" s="137" t="str">
        <f t="shared" si="33"/>
        <v/>
      </c>
      <c r="R74" s="139" t="str">
        <f t="shared" si="34"/>
        <v/>
      </c>
      <c r="S74" s="29" t="str">
        <f t="shared" si="35"/>
        <v/>
      </c>
      <c r="T74" s="32"/>
      <c r="U74" s="126" t="str">
        <f t="shared" si="36"/>
        <v/>
      </c>
      <c r="V74" s="39"/>
      <c r="W74" s="35"/>
      <c r="X74" s="39"/>
      <c r="Y74" s="35"/>
      <c r="Z74" s="35"/>
      <c r="AA74" s="35"/>
      <c r="AB74" s="35"/>
      <c r="AC74" s="35"/>
      <c r="AD74" s="34"/>
      <c r="AE74" s="39"/>
      <c r="AF74" s="35"/>
      <c r="AG74" s="35"/>
      <c r="AH74" s="35"/>
      <c r="AI74" s="35"/>
      <c r="AJ74" s="35"/>
      <c r="AK74" s="34"/>
      <c r="AL74" s="39"/>
      <c r="AM74" s="35"/>
      <c r="AN74" s="35"/>
      <c r="AO74" s="35"/>
      <c r="AP74" s="35"/>
      <c r="AQ74" s="35"/>
      <c r="AR74" s="34"/>
      <c r="AS74" s="39"/>
      <c r="AT74" s="35"/>
      <c r="AU74" s="35"/>
      <c r="AV74" s="35"/>
      <c r="AW74" s="35"/>
      <c r="AX74" s="35"/>
      <c r="AY74" s="34"/>
      <c r="AZ74" s="121"/>
    </row>
    <row r="75" spans="1:57" ht="13.5" customHeight="1">
      <c r="A75" s="27"/>
      <c r="B75" s="27"/>
      <c r="C75" s="51"/>
      <c r="D75" s="172" t="str">
        <f t="shared" si="20"/>
        <v/>
      </c>
      <c r="E75" s="173" t="str">
        <f t="shared" si="21"/>
        <v/>
      </c>
      <c r="F75" s="174" t="str">
        <f t="shared" si="22"/>
        <v/>
      </c>
      <c r="G75" s="175" t="str">
        <f t="shared" si="23"/>
        <v/>
      </c>
      <c r="H75" s="176" t="str">
        <f t="shared" si="24"/>
        <v/>
      </c>
      <c r="I75" s="185" t="str">
        <f t="shared" si="25"/>
        <v/>
      </c>
      <c r="J75" s="186" t="str">
        <f t="shared" si="26"/>
        <v/>
      </c>
      <c r="K75" s="187" t="str">
        <f t="shared" si="27"/>
        <v/>
      </c>
      <c r="L75" s="188" t="str">
        <f t="shared" si="28"/>
        <v/>
      </c>
      <c r="M75" s="187" t="str">
        <f t="shared" si="29"/>
        <v/>
      </c>
      <c r="N75" s="28" t="str">
        <f t="shared" si="30"/>
        <v/>
      </c>
      <c r="O75" s="143" t="str">
        <f t="shared" si="31"/>
        <v/>
      </c>
      <c r="P75" s="141" t="str">
        <f t="shared" si="32"/>
        <v/>
      </c>
      <c r="Q75" s="137" t="str">
        <f t="shared" si="33"/>
        <v/>
      </c>
      <c r="R75" s="139" t="str">
        <f t="shared" si="34"/>
        <v/>
      </c>
      <c r="S75" s="29" t="str">
        <f t="shared" si="35"/>
        <v/>
      </c>
      <c r="T75" s="32"/>
      <c r="U75" s="126" t="str">
        <f t="shared" si="36"/>
        <v/>
      </c>
      <c r="V75" s="39"/>
      <c r="W75" s="35"/>
      <c r="X75" s="39"/>
      <c r="Y75" s="35"/>
      <c r="Z75" s="35"/>
      <c r="AA75" s="35"/>
      <c r="AB75" s="35"/>
      <c r="AC75" s="35"/>
      <c r="AD75" s="34"/>
      <c r="AE75" s="39"/>
      <c r="AF75" s="35"/>
      <c r="AG75" s="35"/>
      <c r="AH75" s="35"/>
      <c r="AI75" s="35"/>
      <c r="AJ75" s="35"/>
      <c r="AK75" s="34"/>
      <c r="AL75" s="39"/>
      <c r="AM75" s="35"/>
      <c r="AN75" s="35"/>
      <c r="AO75" s="35"/>
      <c r="AP75" s="35"/>
      <c r="AQ75" s="35"/>
      <c r="AR75" s="34"/>
      <c r="AS75" s="39"/>
      <c r="AT75" s="35"/>
      <c r="AU75" s="35"/>
      <c r="AV75" s="35"/>
      <c r="AW75" s="35"/>
      <c r="AX75" s="35"/>
      <c r="AY75" s="34"/>
      <c r="AZ75" s="121"/>
    </row>
    <row r="76" spans="1:57" ht="13.5" customHeight="1">
      <c r="A76" s="27"/>
      <c r="B76" s="27"/>
      <c r="C76" s="51"/>
      <c r="D76" s="172" t="str">
        <f t="shared" si="20"/>
        <v/>
      </c>
      <c r="E76" s="173" t="str">
        <f t="shared" si="21"/>
        <v/>
      </c>
      <c r="F76" s="174" t="str">
        <f t="shared" si="22"/>
        <v/>
      </c>
      <c r="G76" s="175" t="str">
        <f t="shared" si="23"/>
        <v/>
      </c>
      <c r="H76" s="176" t="str">
        <f t="shared" si="24"/>
        <v/>
      </c>
      <c r="I76" s="185" t="str">
        <f t="shared" si="25"/>
        <v/>
      </c>
      <c r="J76" s="186" t="str">
        <f t="shared" si="26"/>
        <v/>
      </c>
      <c r="K76" s="187" t="str">
        <f t="shared" si="27"/>
        <v/>
      </c>
      <c r="L76" s="188" t="str">
        <f t="shared" si="28"/>
        <v/>
      </c>
      <c r="M76" s="187" t="str">
        <f t="shared" si="29"/>
        <v/>
      </c>
      <c r="N76" s="28" t="str">
        <f t="shared" si="30"/>
        <v/>
      </c>
      <c r="O76" s="143" t="str">
        <f t="shared" si="31"/>
        <v/>
      </c>
      <c r="P76" s="141" t="str">
        <f t="shared" si="32"/>
        <v/>
      </c>
      <c r="Q76" s="137" t="str">
        <f t="shared" si="33"/>
        <v/>
      </c>
      <c r="R76" s="139" t="str">
        <f t="shared" si="34"/>
        <v/>
      </c>
      <c r="S76" s="29" t="str">
        <f t="shared" si="35"/>
        <v/>
      </c>
      <c r="T76" s="32"/>
      <c r="U76" s="126" t="str">
        <f t="shared" si="36"/>
        <v/>
      </c>
      <c r="V76" s="39"/>
      <c r="W76" s="35"/>
      <c r="X76" s="39"/>
      <c r="Y76" s="35"/>
      <c r="Z76" s="35"/>
      <c r="AA76" s="35"/>
      <c r="AB76" s="35"/>
      <c r="AC76" s="35"/>
      <c r="AD76" s="34"/>
      <c r="AE76" s="39"/>
      <c r="AF76" s="35"/>
      <c r="AG76" s="35"/>
      <c r="AH76" s="35"/>
      <c r="AI76" s="35"/>
      <c r="AJ76" s="35"/>
      <c r="AK76" s="34"/>
      <c r="AL76" s="39"/>
      <c r="AM76" s="35"/>
      <c r="AN76" s="35"/>
      <c r="AO76" s="35"/>
      <c r="AP76" s="35"/>
      <c r="AQ76" s="35"/>
      <c r="AR76" s="34"/>
      <c r="AS76" s="39"/>
      <c r="AT76" s="35"/>
      <c r="AU76" s="35"/>
      <c r="AV76" s="35"/>
      <c r="AW76" s="35"/>
      <c r="AX76" s="35"/>
      <c r="AY76" s="34"/>
      <c r="AZ76" s="121"/>
    </row>
    <row r="77" spans="1:57" ht="13.5" customHeight="1">
      <c r="A77" s="27"/>
      <c r="B77" s="27"/>
      <c r="C77" s="51"/>
      <c r="D77" s="172" t="str">
        <f t="shared" si="20"/>
        <v/>
      </c>
      <c r="E77" s="173" t="str">
        <f t="shared" si="21"/>
        <v/>
      </c>
      <c r="F77" s="174" t="str">
        <f t="shared" si="22"/>
        <v/>
      </c>
      <c r="G77" s="175" t="str">
        <f t="shared" si="23"/>
        <v/>
      </c>
      <c r="H77" s="176" t="str">
        <f t="shared" si="24"/>
        <v/>
      </c>
      <c r="I77" s="185" t="str">
        <f t="shared" si="25"/>
        <v/>
      </c>
      <c r="J77" s="186" t="str">
        <f t="shared" si="26"/>
        <v/>
      </c>
      <c r="K77" s="187" t="str">
        <f t="shared" si="27"/>
        <v/>
      </c>
      <c r="L77" s="188" t="str">
        <f t="shared" si="28"/>
        <v/>
      </c>
      <c r="M77" s="187" t="str">
        <f t="shared" si="29"/>
        <v/>
      </c>
      <c r="N77" s="28" t="str">
        <f t="shared" si="30"/>
        <v/>
      </c>
      <c r="O77" s="143" t="str">
        <f t="shared" si="31"/>
        <v/>
      </c>
      <c r="P77" s="141" t="str">
        <f t="shared" si="32"/>
        <v/>
      </c>
      <c r="Q77" s="137" t="str">
        <f t="shared" si="33"/>
        <v/>
      </c>
      <c r="R77" s="139" t="str">
        <f t="shared" si="34"/>
        <v/>
      </c>
      <c r="S77" s="29" t="str">
        <f t="shared" si="35"/>
        <v/>
      </c>
      <c r="T77" s="32"/>
      <c r="U77" s="126" t="str">
        <f t="shared" si="36"/>
        <v/>
      </c>
      <c r="V77" s="39"/>
      <c r="W77" s="35"/>
      <c r="X77" s="39"/>
      <c r="Y77" s="35"/>
      <c r="Z77" s="35"/>
      <c r="AA77" s="35"/>
      <c r="AB77" s="35"/>
      <c r="AC77" s="35"/>
      <c r="AD77" s="34"/>
      <c r="AE77" s="38"/>
      <c r="AF77" s="35"/>
      <c r="AG77" s="35"/>
      <c r="AH77" s="35"/>
      <c r="AI77" s="35"/>
      <c r="AJ77" s="35"/>
      <c r="AK77" s="34"/>
      <c r="AL77" s="39"/>
      <c r="AM77" s="35"/>
      <c r="AN77" s="35"/>
      <c r="AO77" s="35"/>
      <c r="AP77" s="35"/>
      <c r="AQ77" s="35"/>
      <c r="AR77" s="34"/>
      <c r="AS77" s="39"/>
      <c r="AT77" s="35"/>
      <c r="AU77" s="35"/>
      <c r="AV77" s="35"/>
      <c r="AW77" s="35"/>
      <c r="AX77" s="35"/>
      <c r="AY77" s="34"/>
      <c r="AZ77" s="121"/>
    </row>
    <row r="78" spans="1:57" ht="13.5" customHeight="1">
      <c r="A78" s="27"/>
      <c r="B78" s="27"/>
      <c r="C78" s="51"/>
      <c r="D78" s="172" t="str">
        <f t="shared" si="20"/>
        <v/>
      </c>
      <c r="E78" s="173" t="str">
        <f t="shared" si="21"/>
        <v/>
      </c>
      <c r="F78" s="174" t="str">
        <f t="shared" si="22"/>
        <v/>
      </c>
      <c r="G78" s="175" t="str">
        <f t="shared" si="23"/>
        <v/>
      </c>
      <c r="H78" s="176" t="str">
        <f t="shared" si="24"/>
        <v/>
      </c>
      <c r="I78" s="185" t="str">
        <f t="shared" si="25"/>
        <v/>
      </c>
      <c r="J78" s="186" t="str">
        <f t="shared" si="26"/>
        <v/>
      </c>
      <c r="K78" s="187" t="str">
        <f t="shared" si="27"/>
        <v/>
      </c>
      <c r="L78" s="188" t="str">
        <f t="shared" si="28"/>
        <v/>
      </c>
      <c r="M78" s="187" t="str">
        <f t="shared" si="29"/>
        <v/>
      </c>
      <c r="N78" s="28" t="str">
        <f t="shared" si="30"/>
        <v/>
      </c>
      <c r="O78" s="143" t="str">
        <f t="shared" si="31"/>
        <v/>
      </c>
      <c r="P78" s="141" t="str">
        <f t="shared" si="32"/>
        <v/>
      </c>
      <c r="Q78" s="137" t="str">
        <f t="shared" si="33"/>
        <v/>
      </c>
      <c r="R78" s="139" t="str">
        <f t="shared" si="34"/>
        <v/>
      </c>
      <c r="S78" s="29" t="str">
        <f t="shared" si="35"/>
        <v/>
      </c>
      <c r="T78" s="32"/>
      <c r="U78" s="126" t="str">
        <f t="shared" si="36"/>
        <v/>
      </c>
      <c r="V78" s="39"/>
      <c r="W78" s="35"/>
      <c r="X78" s="39"/>
      <c r="Y78" s="35"/>
      <c r="Z78" s="35"/>
      <c r="AA78" s="35"/>
      <c r="AB78" s="35"/>
      <c r="AC78" s="35"/>
      <c r="AD78" s="34"/>
      <c r="AE78" s="39"/>
      <c r="AF78" s="35"/>
      <c r="AG78" s="35"/>
      <c r="AH78" s="35"/>
      <c r="AI78" s="35"/>
      <c r="AJ78" s="35"/>
      <c r="AK78" s="34"/>
      <c r="AL78" s="39"/>
      <c r="AM78" s="35"/>
      <c r="AN78" s="35"/>
      <c r="AO78" s="35"/>
      <c r="AP78" s="35"/>
      <c r="AQ78" s="35"/>
      <c r="AR78" s="34"/>
      <c r="AS78" s="39"/>
      <c r="AT78" s="35"/>
      <c r="AU78" s="35"/>
      <c r="AV78" s="35"/>
      <c r="AW78" s="35"/>
      <c r="AX78" s="35"/>
      <c r="AY78" s="34"/>
      <c r="AZ78" s="121"/>
    </row>
    <row r="79" spans="1:57" ht="13.5" customHeight="1">
      <c r="A79" s="27"/>
      <c r="B79" s="45"/>
      <c r="C79" s="51"/>
      <c r="D79" s="172" t="str">
        <f t="shared" si="20"/>
        <v/>
      </c>
      <c r="E79" s="173" t="str">
        <f t="shared" si="21"/>
        <v/>
      </c>
      <c r="F79" s="174" t="str">
        <f t="shared" si="22"/>
        <v/>
      </c>
      <c r="G79" s="175" t="str">
        <f t="shared" si="23"/>
        <v/>
      </c>
      <c r="H79" s="176" t="str">
        <f t="shared" si="24"/>
        <v/>
      </c>
      <c r="I79" s="185" t="str">
        <f t="shared" si="25"/>
        <v/>
      </c>
      <c r="J79" s="186" t="str">
        <f t="shared" si="26"/>
        <v/>
      </c>
      <c r="K79" s="187" t="str">
        <f t="shared" si="27"/>
        <v/>
      </c>
      <c r="L79" s="188" t="str">
        <f t="shared" si="28"/>
        <v/>
      </c>
      <c r="M79" s="187" t="str">
        <f t="shared" si="29"/>
        <v/>
      </c>
      <c r="N79" s="28" t="str">
        <f t="shared" si="30"/>
        <v/>
      </c>
      <c r="O79" s="143" t="str">
        <f t="shared" si="31"/>
        <v/>
      </c>
      <c r="P79" s="141" t="str">
        <f t="shared" si="32"/>
        <v/>
      </c>
      <c r="Q79" s="137" t="str">
        <f t="shared" si="33"/>
        <v/>
      </c>
      <c r="R79" s="139" t="str">
        <f t="shared" si="34"/>
        <v/>
      </c>
      <c r="S79" s="29" t="str">
        <f t="shared" si="35"/>
        <v/>
      </c>
      <c r="T79" s="32"/>
      <c r="U79" s="126" t="str">
        <f t="shared" si="36"/>
        <v/>
      </c>
      <c r="V79" s="39"/>
      <c r="W79" s="35"/>
      <c r="X79" s="39"/>
      <c r="Y79" s="35"/>
      <c r="Z79" s="35"/>
      <c r="AA79" s="35"/>
      <c r="AB79" s="35"/>
      <c r="AC79" s="35"/>
      <c r="AD79" s="34"/>
      <c r="AE79" s="39"/>
      <c r="AF79" s="35"/>
      <c r="AG79" s="35"/>
      <c r="AH79" s="35"/>
      <c r="AI79" s="35"/>
      <c r="AJ79" s="35"/>
      <c r="AK79" s="34"/>
      <c r="AL79" s="39"/>
      <c r="AM79" s="35"/>
      <c r="AN79" s="35"/>
      <c r="AO79" s="33"/>
      <c r="AP79" s="33"/>
      <c r="AQ79" s="33"/>
      <c r="AR79" s="31"/>
      <c r="AS79" s="39"/>
      <c r="AT79" s="35"/>
      <c r="AU79" s="35"/>
      <c r="AV79" s="35"/>
      <c r="AW79" s="35"/>
      <c r="AX79" s="33"/>
      <c r="AY79" s="31"/>
      <c r="AZ79" s="121"/>
      <c r="BA79" s="37"/>
      <c r="BB79" s="37"/>
      <c r="BC79" s="37"/>
      <c r="BD79" s="37"/>
      <c r="BE79" s="37"/>
    </row>
    <row r="80" spans="1:57" ht="13.5" customHeight="1">
      <c r="A80" s="27"/>
      <c r="B80" s="45"/>
      <c r="C80" s="51"/>
      <c r="D80" s="172" t="str">
        <f t="shared" si="20"/>
        <v/>
      </c>
      <c r="E80" s="173" t="str">
        <f t="shared" si="21"/>
        <v/>
      </c>
      <c r="F80" s="174" t="str">
        <f t="shared" si="22"/>
        <v/>
      </c>
      <c r="G80" s="175" t="str">
        <f t="shared" si="23"/>
        <v/>
      </c>
      <c r="H80" s="176" t="str">
        <f t="shared" si="24"/>
        <v/>
      </c>
      <c r="I80" s="185" t="str">
        <f t="shared" si="25"/>
        <v/>
      </c>
      <c r="J80" s="186" t="str">
        <f t="shared" si="26"/>
        <v/>
      </c>
      <c r="K80" s="187" t="str">
        <f t="shared" si="27"/>
        <v/>
      </c>
      <c r="L80" s="188" t="str">
        <f t="shared" si="28"/>
        <v/>
      </c>
      <c r="M80" s="187" t="str">
        <f t="shared" si="29"/>
        <v/>
      </c>
      <c r="N80" s="28" t="str">
        <f t="shared" si="30"/>
        <v/>
      </c>
      <c r="O80" s="143" t="str">
        <f t="shared" si="31"/>
        <v/>
      </c>
      <c r="P80" s="141" t="str">
        <f t="shared" si="32"/>
        <v/>
      </c>
      <c r="Q80" s="137" t="str">
        <f t="shared" si="33"/>
        <v/>
      </c>
      <c r="R80" s="139" t="str">
        <f t="shared" si="34"/>
        <v/>
      </c>
      <c r="S80" s="29" t="str">
        <f t="shared" si="35"/>
        <v/>
      </c>
      <c r="T80" s="32"/>
      <c r="U80" s="126" t="str">
        <f t="shared" si="36"/>
        <v/>
      </c>
      <c r="V80" s="39"/>
      <c r="W80" s="35"/>
      <c r="X80" s="39"/>
      <c r="Y80" s="35"/>
      <c r="Z80" s="35"/>
      <c r="AA80" s="35"/>
      <c r="AB80" s="35"/>
      <c r="AC80" s="35"/>
      <c r="AD80" s="34"/>
      <c r="AE80" s="30"/>
      <c r="AF80" s="33"/>
      <c r="AG80" s="35"/>
      <c r="AH80" s="35"/>
      <c r="AI80" s="35"/>
      <c r="AJ80" s="35"/>
      <c r="AK80" s="34"/>
      <c r="AL80" s="39"/>
      <c r="AM80" s="35"/>
      <c r="AN80" s="35"/>
      <c r="AO80" s="33"/>
      <c r="AP80" s="33"/>
      <c r="AQ80" s="33"/>
      <c r="AR80" s="31"/>
      <c r="AS80" s="30"/>
      <c r="AT80" s="33"/>
      <c r="AU80" s="33"/>
      <c r="AV80" s="33"/>
      <c r="AW80" s="33"/>
      <c r="AX80" s="33"/>
      <c r="AY80" s="31"/>
      <c r="AZ80" s="121"/>
    </row>
    <row r="81" spans="1:90" ht="13.5" customHeight="1">
      <c r="A81" s="27"/>
      <c r="B81" s="45"/>
      <c r="C81" s="51"/>
      <c r="D81" s="172" t="str">
        <f t="shared" si="20"/>
        <v/>
      </c>
      <c r="E81" s="173" t="str">
        <f t="shared" si="21"/>
        <v/>
      </c>
      <c r="F81" s="174" t="str">
        <f t="shared" si="22"/>
        <v/>
      </c>
      <c r="G81" s="175" t="str">
        <f t="shared" si="23"/>
        <v/>
      </c>
      <c r="H81" s="176" t="str">
        <f t="shared" si="24"/>
        <v/>
      </c>
      <c r="I81" s="185" t="str">
        <f t="shared" si="25"/>
        <v/>
      </c>
      <c r="J81" s="186" t="str">
        <f t="shared" si="26"/>
        <v/>
      </c>
      <c r="K81" s="187" t="str">
        <f t="shared" si="27"/>
        <v/>
      </c>
      <c r="L81" s="188" t="str">
        <f t="shared" si="28"/>
        <v/>
      </c>
      <c r="M81" s="187" t="str">
        <f t="shared" si="29"/>
        <v/>
      </c>
      <c r="N81" s="28" t="str">
        <f t="shared" si="30"/>
        <v/>
      </c>
      <c r="O81" s="143" t="str">
        <f t="shared" si="31"/>
        <v/>
      </c>
      <c r="P81" s="141" t="str">
        <f t="shared" si="32"/>
        <v/>
      </c>
      <c r="Q81" s="137" t="str">
        <f t="shared" si="33"/>
        <v/>
      </c>
      <c r="R81" s="139" t="str">
        <f t="shared" si="34"/>
        <v/>
      </c>
      <c r="S81" s="29" t="str">
        <f t="shared" si="35"/>
        <v/>
      </c>
      <c r="T81" s="32"/>
      <c r="U81" s="126" t="str">
        <f t="shared" si="36"/>
        <v/>
      </c>
      <c r="V81" s="39"/>
      <c r="W81" s="35"/>
      <c r="X81" s="39"/>
      <c r="Y81" s="35"/>
      <c r="Z81" s="35"/>
      <c r="AA81" s="35"/>
      <c r="AB81" s="35"/>
      <c r="AC81" s="35"/>
      <c r="AD81" s="34"/>
      <c r="AE81" s="30"/>
      <c r="AF81" s="33"/>
      <c r="AG81" s="35"/>
      <c r="AH81" s="35"/>
      <c r="AI81" s="35"/>
      <c r="AJ81" s="35"/>
      <c r="AK81" s="34"/>
      <c r="AL81" s="39"/>
      <c r="AM81" s="35"/>
      <c r="AN81" s="35"/>
      <c r="AO81" s="33"/>
      <c r="AP81" s="33"/>
      <c r="AQ81" s="33"/>
      <c r="AR81" s="31"/>
      <c r="AS81" s="30"/>
      <c r="AT81" s="33"/>
      <c r="AU81" s="33"/>
      <c r="AV81" s="33"/>
      <c r="AW81" s="33"/>
      <c r="AX81" s="33"/>
      <c r="AY81" s="31"/>
      <c r="AZ81" s="49"/>
      <c r="BA81" s="37"/>
      <c r="BB81" s="37"/>
      <c r="BC81" s="37"/>
      <c r="BD81" s="37"/>
      <c r="BE81" s="37"/>
    </row>
    <row r="82" spans="1:90" ht="13.5" customHeight="1">
      <c r="A82" s="27"/>
      <c r="B82" s="45"/>
      <c r="C82" s="51"/>
      <c r="D82" s="172" t="str">
        <f t="shared" si="20"/>
        <v/>
      </c>
      <c r="E82" s="173" t="str">
        <f t="shared" si="21"/>
        <v/>
      </c>
      <c r="F82" s="174" t="str">
        <f t="shared" si="22"/>
        <v/>
      </c>
      <c r="G82" s="175" t="str">
        <f t="shared" si="23"/>
        <v/>
      </c>
      <c r="H82" s="176" t="str">
        <f t="shared" si="24"/>
        <v/>
      </c>
      <c r="I82" s="185" t="str">
        <f t="shared" si="25"/>
        <v/>
      </c>
      <c r="J82" s="186" t="str">
        <f t="shared" si="26"/>
        <v/>
      </c>
      <c r="K82" s="187" t="str">
        <f t="shared" si="27"/>
        <v/>
      </c>
      <c r="L82" s="188" t="str">
        <f t="shared" si="28"/>
        <v/>
      </c>
      <c r="M82" s="187" t="str">
        <f t="shared" si="29"/>
        <v/>
      </c>
      <c r="N82" s="28" t="str">
        <f t="shared" si="30"/>
        <v/>
      </c>
      <c r="O82" s="143" t="str">
        <f t="shared" si="31"/>
        <v/>
      </c>
      <c r="P82" s="141" t="str">
        <f t="shared" si="32"/>
        <v/>
      </c>
      <c r="Q82" s="137" t="str">
        <f t="shared" si="33"/>
        <v/>
      </c>
      <c r="R82" s="139" t="str">
        <f t="shared" si="34"/>
        <v/>
      </c>
      <c r="S82" s="29" t="str">
        <f t="shared" si="35"/>
        <v/>
      </c>
      <c r="T82" s="32"/>
      <c r="U82" s="126" t="str">
        <f t="shared" si="36"/>
        <v/>
      </c>
      <c r="V82" s="39"/>
      <c r="W82" s="35"/>
      <c r="X82" s="39"/>
      <c r="Y82" s="35"/>
      <c r="Z82" s="35"/>
      <c r="AA82" s="35"/>
      <c r="AB82" s="35"/>
      <c r="AC82" s="35"/>
      <c r="AD82" s="34"/>
      <c r="AE82" s="30"/>
      <c r="AF82" s="33"/>
      <c r="AG82" s="35"/>
      <c r="AH82" s="35"/>
      <c r="AI82" s="35"/>
      <c r="AJ82" s="35"/>
      <c r="AK82" s="34"/>
      <c r="AL82" s="39"/>
      <c r="AM82" s="35"/>
      <c r="AN82" s="35"/>
      <c r="AO82" s="33"/>
      <c r="AP82" s="33"/>
      <c r="AQ82" s="33"/>
      <c r="AR82" s="31"/>
      <c r="AS82" s="30"/>
      <c r="AT82" s="33"/>
      <c r="AU82" s="33"/>
      <c r="AV82" s="33"/>
      <c r="AW82" s="33"/>
      <c r="AX82" s="33"/>
      <c r="AY82" s="31"/>
      <c r="AZ82" s="49"/>
      <c r="BA82" s="37"/>
      <c r="BB82" s="37"/>
      <c r="BC82" s="37"/>
      <c r="BD82" s="37"/>
      <c r="BE82" s="37"/>
    </row>
    <row r="83" spans="1:90" ht="13.5" customHeight="1">
      <c r="A83" s="27"/>
      <c r="B83" s="45"/>
      <c r="C83" s="51"/>
      <c r="D83" s="172" t="str">
        <f t="shared" si="20"/>
        <v/>
      </c>
      <c r="E83" s="173" t="str">
        <f t="shared" si="21"/>
        <v/>
      </c>
      <c r="F83" s="174" t="str">
        <f t="shared" si="22"/>
        <v/>
      </c>
      <c r="G83" s="175" t="str">
        <f t="shared" si="23"/>
        <v/>
      </c>
      <c r="H83" s="176" t="str">
        <f t="shared" si="24"/>
        <v/>
      </c>
      <c r="I83" s="185" t="str">
        <f t="shared" si="25"/>
        <v/>
      </c>
      <c r="J83" s="186" t="str">
        <f t="shared" si="26"/>
        <v/>
      </c>
      <c r="K83" s="187" t="str">
        <f t="shared" si="27"/>
        <v/>
      </c>
      <c r="L83" s="188" t="str">
        <f t="shared" si="28"/>
        <v/>
      </c>
      <c r="M83" s="187" t="str">
        <f t="shared" si="29"/>
        <v/>
      </c>
      <c r="N83" s="28" t="str">
        <f t="shared" si="30"/>
        <v/>
      </c>
      <c r="O83" s="143" t="str">
        <f t="shared" si="31"/>
        <v/>
      </c>
      <c r="P83" s="141" t="str">
        <f t="shared" si="32"/>
        <v/>
      </c>
      <c r="Q83" s="137" t="str">
        <f t="shared" si="33"/>
        <v/>
      </c>
      <c r="R83" s="139" t="str">
        <f t="shared" si="34"/>
        <v/>
      </c>
      <c r="S83" s="29" t="str">
        <f t="shared" si="35"/>
        <v/>
      </c>
      <c r="T83" s="32"/>
      <c r="U83" s="126" t="str">
        <f t="shared" si="36"/>
        <v/>
      </c>
      <c r="V83" s="39"/>
      <c r="W83" s="35"/>
      <c r="X83" s="39"/>
      <c r="Y83" s="35"/>
      <c r="Z83" s="35"/>
      <c r="AA83" s="35"/>
      <c r="AB83" s="35"/>
      <c r="AC83" s="35"/>
      <c r="AD83" s="34"/>
      <c r="AE83" s="30"/>
      <c r="AF83" s="33"/>
      <c r="AG83" s="35"/>
      <c r="AH83" s="35"/>
      <c r="AI83" s="35"/>
      <c r="AJ83" s="35"/>
      <c r="AK83" s="34"/>
      <c r="AL83" s="39"/>
      <c r="AM83" s="35"/>
      <c r="AN83" s="35"/>
      <c r="AO83" s="33"/>
      <c r="AP83" s="33"/>
      <c r="AQ83" s="33"/>
      <c r="AR83" s="31"/>
      <c r="AS83" s="118"/>
      <c r="AT83" s="46"/>
      <c r="AU83" s="47"/>
      <c r="AV83" s="47"/>
      <c r="AW83" s="47"/>
      <c r="AX83" s="47"/>
      <c r="AY83" s="102"/>
      <c r="AZ83" s="122"/>
    </row>
    <row r="84" spans="1:90" ht="13.5" customHeight="1">
      <c r="A84" s="27"/>
      <c r="B84" s="45"/>
      <c r="C84" s="51"/>
      <c r="D84" s="172" t="str">
        <f t="shared" si="20"/>
        <v/>
      </c>
      <c r="E84" s="173" t="str">
        <f t="shared" si="21"/>
        <v/>
      </c>
      <c r="F84" s="174" t="str">
        <f t="shared" si="22"/>
        <v/>
      </c>
      <c r="G84" s="175" t="str">
        <f t="shared" si="23"/>
        <v/>
      </c>
      <c r="H84" s="176" t="str">
        <f t="shared" si="24"/>
        <v/>
      </c>
      <c r="I84" s="185" t="str">
        <f t="shared" si="25"/>
        <v/>
      </c>
      <c r="J84" s="186" t="str">
        <f t="shared" si="26"/>
        <v/>
      </c>
      <c r="K84" s="187" t="str">
        <f t="shared" si="27"/>
        <v/>
      </c>
      <c r="L84" s="188" t="str">
        <f t="shared" si="28"/>
        <v/>
      </c>
      <c r="M84" s="187" t="str">
        <f t="shared" si="29"/>
        <v/>
      </c>
      <c r="N84" s="28" t="str">
        <f t="shared" si="30"/>
        <v/>
      </c>
      <c r="O84" s="143" t="str">
        <f t="shared" si="31"/>
        <v/>
      </c>
      <c r="P84" s="141" t="str">
        <f t="shared" si="32"/>
        <v/>
      </c>
      <c r="Q84" s="137" t="str">
        <f t="shared" si="33"/>
        <v/>
      </c>
      <c r="R84" s="139" t="str">
        <f t="shared" si="34"/>
        <v/>
      </c>
      <c r="S84" s="29" t="str">
        <f t="shared" si="35"/>
        <v/>
      </c>
      <c r="T84" s="32"/>
      <c r="U84" s="126" t="str">
        <f t="shared" si="36"/>
        <v/>
      </c>
      <c r="V84" s="39"/>
      <c r="W84" s="35"/>
      <c r="X84" s="39"/>
      <c r="Y84" s="35"/>
      <c r="Z84" s="35"/>
      <c r="AA84" s="35"/>
      <c r="AB84" s="35"/>
      <c r="AC84" s="35"/>
      <c r="AD84" s="34"/>
      <c r="AE84" s="39"/>
      <c r="AF84" s="35"/>
      <c r="AG84" s="35"/>
      <c r="AH84" s="35"/>
      <c r="AI84" s="35"/>
      <c r="AJ84" s="35"/>
      <c r="AK84" s="34"/>
      <c r="AL84" s="39"/>
      <c r="AM84" s="35"/>
      <c r="AN84" s="35"/>
      <c r="AO84" s="35"/>
      <c r="AP84" s="35"/>
      <c r="AQ84" s="35"/>
      <c r="AR84" s="34"/>
      <c r="AS84" s="39"/>
      <c r="AT84" s="35"/>
      <c r="AU84" s="35"/>
      <c r="AV84" s="35"/>
      <c r="AW84" s="35"/>
      <c r="AX84" s="35"/>
      <c r="AY84" s="34"/>
      <c r="AZ84" s="121"/>
      <c r="BA84" s="37"/>
      <c r="BB84" s="37"/>
      <c r="BC84" s="37"/>
      <c r="BD84" s="37"/>
      <c r="BE84" s="37"/>
      <c r="BF84" s="37"/>
      <c r="BG84" s="37"/>
      <c r="BH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  <c r="CH84" s="37"/>
      <c r="CI84" s="37"/>
      <c r="CJ84" s="37"/>
      <c r="CK84" s="37"/>
      <c r="CL84" s="37"/>
    </row>
    <row r="85" spans="1:90" ht="12" customHeight="1">
      <c r="A85" s="27"/>
      <c r="B85" s="41"/>
      <c r="C85" s="51"/>
      <c r="D85" s="172" t="str">
        <f t="shared" si="20"/>
        <v/>
      </c>
      <c r="E85" s="173" t="str">
        <f t="shared" si="21"/>
        <v/>
      </c>
      <c r="F85" s="174" t="str">
        <f t="shared" si="22"/>
        <v/>
      </c>
      <c r="G85" s="175" t="str">
        <f t="shared" si="23"/>
        <v/>
      </c>
      <c r="H85" s="176" t="str">
        <f t="shared" si="24"/>
        <v/>
      </c>
      <c r="I85" s="185" t="str">
        <f t="shared" si="25"/>
        <v/>
      </c>
      <c r="J85" s="186" t="str">
        <f t="shared" si="26"/>
        <v/>
      </c>
      <c r="K85" s="187" t="str">
        <f t="shared" si="27"/>
        <v/>
      </c>
      <c r="L85" s="188" t="str">
        <f t="shared" si="28"/>
        <v/>
      </c>
      <c r="M85" s="187" t="str">
        <f t="shared" si="29"/>
        <v/>
      </c>
      <c r="N85" s="28" t="str">
        <f t="shared" si="30"/>
        <v/>
      </c>
      <c r="O85" s="143" t="str">
        <f t="shared" si="31"/>
        <v/>
      </c>
      <c r="P85" s="141" t="str">
        <f t="shared" si="32"/>
        <v/>
      </c>
      <c r="Q85" s="137" t="str">
        <f t="shared" si="33"/>
        <v/>
      </c>
      <c r="R85" s="139" t="str">
        <f t="shared" si="34"/>
        <v/>
      </c>
      <c r="S85" s="29" t="str">
        <f t="shared" si="35"/>
        <v/>
      </c>
      <c r="T85" s="32"/>
      <c r="U85" s="126" t="str">
        <f t="shared" si="36"/>
        <v/>
      </c>
      <c r="V85" s="39"/>
      <c r="W85" s="35"/>
      <c r="X85" s="39"/>
      <c r="Y85" s="35"/>
      <c r="Z85" s="35"/>
      <c r="AA85" s="35"/>
      <c r="AB85" s="35"/>
      <c r="AC85" s="35"/>
      <c r="AD85" s="34"/>
      <c r="AE85" s="30"/>
      <c r="AF85" s="33"/>
      <c r="AG85" s="33"/>
      <c r="AH85" s="33"/>
      <c r="AI85" s="33"/>
      <c r="AJ85" s="33"/>
      <c r="AK85" s="31"/>
      <c r="AL85" s="30"/>
      <c r="AM85" s="33"/>
      <c r="AN85" s="33"/>
      <c r="AO85" s="33"/>
      <c r="AP85" s="33"/>
      <c r="AQ85" s="33"/>
      <c r="AR85" s="31"/>
      <c r="AS85" s="30"/>
      <c r="AT85" s="33"/>
      <c r="AU85" s="33"/>
      <c r="AV85" s="33"/>
      <c r="AW85" s="33"/>
      <c r="AX85" s="33"/>
      <c r="AY85" s="31"/>
      <c r="AZ85" s="49"/>
    </row>
    <row r="86" spans="1:90" ht="13.5" customHeight="1">
      <c r="A86" s="27"/>
      <c r="B86" s="45"/>
      <c r="C86" s="51"/>
      <c r="D86" s="172" t="str">
        <f t="shared" si="20"/>
        <v/>
      </c>
      <c r="E86" s="173" t="str">
        <f t="shared" si="21"/>
        <v/>
      </c>
      <c r="F86" s="174" t="str">
        <f t="shared" si="22"/>
        <v/>
      </c>
      <c r="G86" s="175" t="str">
        <f t="shared" si="23"/>
        <v/>
      </c>
      <c r="H86" s="176" t="str">
        <f t="shared" si="24"/>
        <v/>
      </c>
      <c r="I86" s="185" t="str">
        <f t="shared" si="25"/>
        <v/>
      </c>
      <c r="J86" s="186" t="str">
        <f t="shared" si="26"/>
        <v/>
      </c>
      <c r="K86" s="187" t="str">
        <f t="shared" si="27"/>
        <v/>
      </c>
      <c r="L86" s="188" t="str">
        <f t="shared" si="28"/>
        <v/>
      </c>
      <c r="M86" s="187" t="str">
        <f t="shared" si="29"/>
        <v/>
      </c>
      <c r="N86" s="28" t="str">
        <f t="shared" si="30"/>
        <v/>
      </c>
      <c r="O86" s="143" t="str">
        <f t="shared" si="31"/>
        <v/>
      </c>
      <c r="P86" s="141" t="str">
        <f t="shared" si="32"/>
        <v/>
      </c>
      <c r="Q86" s="137" t="str">
        <f t="shared" si="33"/>
        <v/>
      </c>
      <c r="R86" s="139" t="str">
        <f t="shared" si="34"/>
        <v/>
      </c>
      <c r="S86" s="29" t="str">
        <f t="shared" si="35"/>
        <v/>
      </c>
      <c r="T86" s="32"/>
      <c r="U86" s="126" t="str">
        <f t="shared" si="36"/>
        <v/>
      </c>
      <c r="V86" s="39"/>
      <c r="W86" s="35"/>
      <c r="X86" s="39"/>
      <c r="Y86" s="35"/>
      <c r="Z86" s="35"/>
      <c r="AA86" s="35"/>
      <c r="AB86" s="35"/>
      <c r="AC86" s="35"/>
      <c r="AD86" s="34"/>
      <c r="AE86" s="30"/>
      <c r="AF86" s="33"/>
      <c r="AG86" s="35"/>
      <c r="AH86" s="35"/>
      <c r="AI86" s="35"/>
      <c r="AJ86" s="35"/>
      <c r="AK86" s="34"/>
      <c r="AL86" s="39"/>
      <c r="AM86" s="35"/>
      <c r="AN86" s="35"/>
      <c r="AO86" s="33"/>
      <c r="AP86" s="33"/>
      <c r="AQ86" s="33"/>
      <c r="AR86" s="31"/>
      <c r="AS86" s="39"/>
      <c r="AT86" s="35"/>
      <c r="AU86" s="35"/>
      <c r="AV86" s="33"/>
      <c r="AW86" s="33"/>
      <c r="AX86" s="33"/>
      <c r="AY86" s="31"/>
      <c r="AZ86" s="49"/>
    </row>
    <row r="87" spans="1:90" ht="13.5" customHeight="1">
      <c r="A87" s="27"/>
      <c r="B87" s="45"/>
      <c r="C87" s="51"/>
      <c r="D87" s="172" t="str">
        <f t="shared" si="20"/>
        <v/>
      </c>
      <c r="E87" s="173" t="str">
        <f t="shared" si="21"/>
        <v/>
      </c>
      <c r="F87" s="174" t="str">
        <f t="shared" si="22"/>
        <v/>
      </c>
      <c r="G87" s="175" t="str">
        <f t="shared" si="23"/>
        <v/>
      </c>
      <c r="H87" s="176" t="str">
        <f t="shared" si="24"/>
        <v/>
      </c>
      <c r="I87" s="185" t="str">
        <f t="shared" si="25"/>
        <v/>
      </c>
      <c r="J87" s="186" t="str">
        <f t="shared" si="26"/>
        <v/>
      </c>
      <c r="K87" s="187" t="str">
        <f t="shared" si="27"/>
        <v/>
      </c>
      <c r="L87" s="188" t="str">
        <f t="shared" si="28"/>
        <v/>
      </c>
      <c r="M87" s="187" t="str">
        <f t="shared" si="29"/>
        <v/>
      </c>
      <c r="N87" s="28" t="str">
        <f t="shared" si="30"/>
        <v/>
      </c>
      <c r="O87" s="143" t="str">
        <f t="shared" si="31"/>
        <v/>
      </c>
      <c r="P87" s="141" t="str">
        <f t="shared" si="32"/>
        <v/>
      </c>
      <c r="Q87" s="137" t="str">
        <f t="shared" si="33"/>
        <v/>
      </c>
      <c r="R87" s="139" t="str">
        <f t="shared" si="34"/>
        <v/>
      </c>
      <c r="S87" s="29" t="str">
        <f t="shared" si="35"/>
        <v/>
      </c>
      <c r="T87" s="32"/>
      <c r="U87" s="126" t="str">
        <f t="shared" si="36"/>
        <v/>
      </c>
      <c r="V87" s="39"/>
      <c r="W87" s="35"/>
      <c r="X87" s="39"/>
      <c r="Y87" s="35"/>
      <c r="Z87" s="35"/>
      <c r="AA87" s="35"/>
      <c r="AB87" s="35"/>
      <c r="AC87" s="35"/>
      <c r="AD87" s="34"/>
      <c r="AE87" s="30"/>
      <c r="AF87" s="33"/>
      <c r="AG87" s="35"/>
      <c r="AH87" s="35"/>
      <c r="AI87" s="35"/>
      <c r="AJ87" s="35"/>
      <c r="AK87" s="34"/>
      <c r="AL87" s="39"/>
      <c r="AM87" s="35"/>
      <c r="AN87" s="35"/>
      <c r="AO87" s="33"/>
      <c r="AP87" s="33"/>
      <c r="AQ87" s="33"/>
      <c r="AR87" s="31"/>
      <c r="AS87" s="30"/>
      <c r="AT87" s="33"/>
      <c r="AU87" s="33"/>
      <c r="AV87" s="33"/>
      <c r="AW87" s="33"/>
      <c r="AX87" s="33"/>
      <c r="AY87" s="31"/>
      <c r="AZ87" s="49"/>
    </row>
    <row r="88" spans="1:90" ht="13.5" customHeight="1">
      <c r="A88" s="27"/>
      <c r="B88" s="45"/>
      <c r="C88" s="51"/>
      <c r="D88" s="172" t="str">
        <f t="shared" si="20"/>
        <v/>
      </c>
      <c r="E88" s="173" t="str">
        <f t="shared" si="21"/>
        <v/>
      </c>
      <c r="F88" s="174" t="str">
        <f t="shared" si="22"/>
        <v/>
      </c>
      <c r="G88" s="175" t="str">
        <f t="shared" si="23"/>
        <v/>
      </c>
      <c r="H88" s="176" t="str">
        <f t="shared" si="24"/>
        <v/>
      </c>
      <c r="I88" s="185" t="str">
        <f t="shared" si="25"/>
        <v/>
      </c>
      <c r="J88" s="186" t="str">
        <f t="shared" si="26"/>
        <v/>
      </c>
      <c r="K88" s="187" t="str">
        <f t="shared" si="27"/>
        <v/>
      </c>
      <c r="L88" s="188" t="str">
        <f t="shared" si="28"/>
        <v/>
      </c>
      <c r="M88" s="187" t="str">
        <f t="shared" si="29"/>
        <v/>
      </c>
      <c r="N88" s="28" t="str">
        <f t="shared" si="30"/>
        <v/>
      </c>
      <c r="O88" s="143" t="str">
        <f t="shared" si="31"/>
        <v/>
      </c>
      <c r="P88" s="141" t="str">
        <f t="shared" si="32"/>
        <v/>
      </c>
      <c r="Q88" s="137" t="str">
        <f t="shared" si="33"/>
        <v/>
      </c>
      <c r="R88" s="139" t="str">
        <f t="shared" si="34"/>
        <v/>
      </c>
      <c r="S88" s="29" t="str">
        <f t="shared" si="35"/>
        <v/>
      </c>
      <c r="T88" s="32"/>
      <c r="U88" s="126" t="str">
        <f t="shared" si="36"/>
        <v/>
      </c>
      <c r="V88" s="39"/>
      <c r="W88" s="35"/>
      <c r="X88" s="39"/>
      <c r="Y88" s="35"/>
      <c r="Z88" s="35"/>
      <c r="AA88" s="35"/>
      <c r="AB88" s="35"/>
      <c r="AC88" s="35"/>
      <c r="AD88" s="34"/>
      <c r="AE88" s="30"/>
      <c r="AF88" s="33"/>
      <c r="AG88" s="35"/>
      <c r="AH88" s="35"/>
      <c r="AI88" s="35"/>
      <c r="AJ88" s="35"/>
      <c r="AK88" s="34"/>
      <c r="AL88" s="39"/>
      <c r="AM88" s="35"/>
      <c r="AN88" s="35"/>
      <c r="AO88" s="33"/>
      <c r="AP88" s="33"/>
      <c r="AQ88" s="33"/>
      <c r="AR88" s="31"/>
      <c r="AS88" s="30"/>
      <c r="AT88" s="33"/>
      <c r="AU88" s="33"/>
      <c r="AV88" s="33"/>
      <c r="AW88" s="33"/>
      <c r="AX88" s="33"/>
      <c r="AY88" s="31"/>
      <c r="AZ88" s="49"/>
    </row>
    <row r="89" spans="1:90" ht="13.5" customHeight="1">
      <c r="A89" s="27"/>
      <c r="B89" s="45"/>
      <c r="C89" s="51"/>
      <c r="D89" s="172" t="str">
        <f t="shared" si="20"/>
        <v/>
      </c>
      <c r="E89" s="173" t="str">
        <f t="shared" si="21"/>
        <v/>
      </c>
      <c r="F89" s="174" t="str">
        <f t="shared" si="22"/>
        <v/>
      </c>
      <c r="G89" s="175" t="str">
        <f t="shared" si="23"/>
        <v/>
      </c>
      <c r="H89" s="176" t="str">
        <f t="shared" si="24"/>
        <v/>
      </c>
      <c r="I89" s="185" t="str">
        <f t="shared" si="25"/>
        <v/>
      </c>
      <c r="J89" s="186" t="str">
        <f t="shared" si="26"/>
        <v/>
      </c>
      <c r="K89" s="187" t="str">
        <f t="shared" si="27"/>
        <v/>
      </c>
      <c r="L89" s="188" t="str">
        <f t="shared" si="28"/>
        <v/>
      </c>
      <c r="M89" s="187" t="str">
        <f t="shared" si="29"/>
        <v/>
      </c>
      <c r="N89" s="28" t="str">
        <f t="shared" si="30"/>
        <v/>
      </c>
      <c r="O89" s="143" t="str">
        <f t="shared" si="31"/>
        <v/>
      </c>
      <c r="P89" s="141" t="str">
        <f t="shared" si="32"/>
        <v/>
      </c>
      <c r="Q89" s="137" t="str">
        <f t="shared" si="33"/>
        <v/>
      </c>
      <c r="R89" s="139" t="str">
        <f t="shared" si="34"/>
        <v/>
      </c>
      <c r="S89" s="29" t="str">
        <f t="shared" si="35"/>
        <v/>
      </c>
      <c r="T89" s="32"/>
      <c r="U89" s="126" t="str">
        <f t="shared" si="36"/>
        <v/>
      </c>
      <c r="V89" s="39"/>
      <c r="W89" s="35"/>
      <c r="X89" s="39"/>
      <c r="Y89" s="35"/>
      <c r="Z89" s="35"/>
      <c r="AA89" s="35"/>
      <c r="AB89" s="35"/>
      <c r="AC89" s="35"/>
      <c r="AD89" s="34"/>
      <c r="AE89" s="30"/>
      <c r="AF89" s="33"/>
      <c r="AG89" s="35"/>
      <c r="AH89" s="35"/>
      <c r="AI89" s="35"/>
      <c r="AJ89" s="35"/>
      <c r="AK89" s="34"/>
      <c r="AL89" s="39"/>
      <c r="AM89" s="35"/>
      <c r="AN89" s="35"/>
      <c r="AO89" s="33"/>
      <c r="AP89" s="33"/>
      <c r="AQ89" s="33"/>
      <c r="AR89" s="31"/>
      <c r="AS89" s="30"/>
      <c r="AT89" s="33"/>
      <c r="AU89" s="33"/>
      <c r="AV89" s="33"/>
      <c r="AW89" s="33"/>
      <c r="AX89" s="33"/>
      <c r="AY89" s="31"/>
      <c r="AZ89" s="49"/>
    </row>
    <row r="90" spans="1:90" ht="13.5" customHeight="1">
      <c r="A90" s="27"/>
      <c r="B90" s="45"/>
      <c r="C90" s="51"/>
      <c r="D90" s="172" t="str">
        <f t="shared" si="20"/>
        <v/>
      </c>
      <c r="E90" s="173" t="str">
        <f t="shared" si="21"/>
        <v/>
      </c>
      <c r="F90" s="174" t="str">
        <f t="shared" si="22"/>
        <v/>
      </c>
      <c r="G90" s="175" t="str">
        <f t="shared" si="23"/>
        <v/>
      </c>
      <c r="H90" s="176" t="str">
        <f t="shared" si="24"/>
        <v/>
      </c>
      <c r="I90" s="185" t="str">
        <f t="shared" si="25"/>
        <v/>
      </c>
      <c r="J90" s="186" t="str">
        <f t="shared" si="26"/>
        <v/>
      </c>
      <c r="K90" s="187" t="str">
        <f t="shared" si="27"/>
        <v/>
      </c>
      <c r="L90" s="188" t="str">
        <f t="shared" si="28"/>
        <v/>
      </c>
      <c r="M90" s="187" t="str">
        <f t="shared" si="29"/>
        <v/>
      </c>
      <c r="N90" s="28" t="str">
        <f t="shared" si="30"/>
        <v/>
      </c>
      <c r="O90" s="143" t="str">
        <f t="shared" si="31"/>
        <v/>
      </c>
      <c r="P90" s="141" t="str">
        <f t="shared" si="32"/>
        <v/>
      </c>
      <c r="Q90" s="137" t="str">
        <f t="shared" si="33"/>
        <v/>
      </c>
      <c r="R90" s="139" t="str">
        <f t="shared" si="34"/>
        <v/>
      </c>
      <c r="S90" s="29" t="str">
        <f t="shared" si="35"/>
        <v/>
      </c>
      <c r="T90" s="32"/>
      <c r="U90" s="126" t="str">
        <f t="shared" si="36"/>
        <v/>
      </c>
      <c r="V90" s="39"/>
      <c r="W90" s="35"/>
      <c r="X90" s="39"/>
      <c r="Y90" s="35"/>
      <c r="Z90" s="35"/>
      <c r="AA90" s="35"/>
      <c r="AB90" s="35"/>
      <c r="AC90" s="35"/>
      <c r="AD90" s="34"/>
      <c r="AE90" s="30"/>
      <c r="AF90" s="33"/>
      <c r="AG90" s="35"/>
      <c r="AH90" s="35"/>
      <c r="AI90" s="35"/>
      <c r="AJ90" s="35"/>
      <c r="AK90" s="34"/>
      <c r="AL90" s="39"/>
      <c r="AM90" s="35"/>
      <c r="AN90" s="35"/>
      <c r="AO90" s="33"/>
      <c r="AP90" s="33"/>
      <c r="AQ90" s="33"/>
      <c r="AR90" s="31"/>
      <c r="AS90" s="30"/>
      <c r="AT90" s="33"/>
      <c r="AU90" s="33"/>
      <c r="AV90" s="33"/>
      <c r="AW90" s="33"/>
      <c r="AX90" s="33"/>
      <c r="AY90" s="31"/>
      <c r="AZ90" s="49"/>
    </row>
    <row r="91" spans="1:90" ht="13.5" customHeight="1">
      <c r="A91" s="27"/>
      <c r="B91" s="45"/>
      <c r="C91" s="51"/>
      <c r="D91" s="172" t="str">
        <f t="shared" si="20"/>
        <v/>
      </c>
      <c r="E91" s="173" t="str">
        <f t="shared" si="21"/>
        <v/>
      </c>
      <c r="F91" s="174" t="str">
        <f t="shared" si="22"/>
        <v/>
      </c>
      <c r="G91" s="175" t="str">
        <f t="shared" si="23"/>
        <v/>
      </c>
      <c r="H91" s="176" t="str">
        <f t="shared" si="24"/>
        <v/>
      </c>
      <c r="I91" s="185" t="str">
        <f t="shared" si="25"/>
        <v/>
      </c>
      <c r="J91" s="186" t="str">
        <f t="shared" si="26"/>
        <v/>
      </c>
      <c r="K91" s="187" t="str">
        <f t="shared" si="27"/>
        <v/>
      </c>
      <c r="L91" s="188" t="str">
        <f t="shared" si="28"/>
        <v/>
      </c>
      <c r="M91" s="187" t="str">
        <f t="shared" si="29"/>
        <v/>
      </c>
      <c r="N91" s="28" t="str">
        <f t="shared" si="30"/>
        <v/>
      </c>
      <c r="O91" s="143" t="str">
        <f t="shared" si="31"/>
        <v/>
      </c>
      <c r="P91" s="141" t="str">
        <f t="shared" si="32"/>
        <v/>
      </c>
      <c r="Q91" s="137" t="str">
        <f t="shared" si="33"/>
        <v/>
      </c>
      <c r="R91" s="139" t="str">
        <f t="shared" si="34"/>
        <v/>
      </c>
      <c r="S91" s="29" t="str">
        <f t="shared" si="35"/>
        <v/>
      </c>
      <c r="T91" s="32"/>
      <c r="U91" s="126" t="str">
        <f t="shared" si="36"/>
        <v/>
      </c>
      <c r="V91" s="39"/>
      <c r="W91" s="35"/>
      <c r="X91" s="39"/>
      <c r="Y91" s="35"/>
      <c r="Z91" s="35"/>
      <c r="AA91" s="35"/>
      <c r="AB91" s="35"/>
      <c r="AC91" s="35"/>
      <c r="AD91" s="34"/>
      <c r="AE91" s="39"/>
      <c r="AF91" s="35"/>
      <c r="AG91" s="35"/>
      <c r="AH91" s="35"/>
      <c r="AI91" s="35"/>
      <c r="AJ91" s="35"/>
      <c r="AK91" s="34"/>
      <c r="AL91" s="39"/>
      <c r="AM91" s="35"/>
      <c r="AN91" s="35"/>
      <c r="AO91" s="35"/>
      <c r="AP91" s="35"/>
      <c r="AQ91" s="35"/>
      <c r="AR91" s="34"/>
      <c r="AS91" s="39"/>
      <c r="AT91" s="35"/>
      <c r="AU91" s="35"/>
      <c r="AV91" s="35"/>
      <c r="AW91" s="35"/>
      <c r="AX91" s="35"/>
      <c r="AY91" s="34"/>
      <c r="AZ91" s="121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</row>
    <row r="92" spans="1:90" ht="13.5" customHeight="1">
      <c r="A92" s="27"/>
      <c r="B92" s="45"/>
      <c r="C92" s="51"/>
      <c r="D92" s="172" t="str">
        <f t="shared" si="20"/>
        <v/>
      </c>
      <c r="E92" s="173" t="str">
        <f t="shared" si="21"/>
        <v/>
      </c>
      <c r="F92" s="174" t="str">
        <f t="shared" si="22"/>
        <v/>
      </c>
      <c r="G92" s="175" t="str">
        <f t="shared" si="23"/>
        <v/>
      </c>
      <c r="H92" s="176" t="str">
        <f t="shared" si="24"/>
        <v/>
      </c>
      <c r="I92" s="185" t="str">
        <f t="shared" si="25"/>
        <v/>
      </c>
      <c r="J92" s="186" t="str">
        <f t="shared" si="26"/>
        <v/>
      </c>
      <c r="K92" s="187" t="str">
        <f t="shared" si="27"/>
        <v/>
      </c>
      <c r="L92" s="188" t="str">
        <f t="shared" si="28"/>
        <v/>
      </c>
      <c r="M92" s="187" t="str">
        <f t="shared" si="29"/>
        <v/>
      </c>
      <c r="N92" s="28" t="str">
        <f t="shared" si="30"/>
        <v/>
      </c>
      <c r="O92" s="143" t="str">
        <f t="shared" si="31"/>
        <v/>
      </c>
      <c r="P92" s="141" t="str">
        <f t="shared" si="32"/>
        <v/>
      </c>
      <c r="Q92" s="137" t="str">
        <f t="shared" si="33"/>
        <v/>
      </c>
      <c r="R92" s="139" t="str">
        <f t="shared" si="34"/>
        <v/>
      </c>
      <c r="S92" s="29" t="str">
        <f t="shared" si="35"/>
        <v/>
      </c>
      <c r="T92" s="32"/>
      <c r="U92" s="126" t="str">
        <f t="shared" si="36"/>
        <v/>
      </c>
      <c r="V92" s="39"/>
      <c r="W92" s="35"/>
      <c r="X92" s="39"/>
      <c r="Y92" s="35"/>
      <c r="Z92" s="35"/>
      <c r="AA92" s="35"/>
      <c r="AB92" s="35"/>
      <c r="AC92" s="35"/>
      <c r="AD92" s="34"/>
      <c r="AE92" s="39"/>
      <c r="AF92" s="35"/>
      <c r="AG92" s="35"/>
      <c r="AH92" s="35"/>
      <c r="AI92" s="35"/>
      <c r="AJ92" s="35"/>
      <c r="AK92" s="34"/>
      <c r="AL92" s="39"/>
      <c r="AM92" s="35"/>
      <c r="AN92" s="35"/>
      <c r="AO92" s="35"/>
      <c r="AP92" s="35"/>
      <c r="AQ92" s="35"/>
      <c r="AR92" s="34"/>
      <c r="AS92" s="39"/>
      <c r="AT92" s="35"/>
      <c r="AU92" s="35"/>
      <c r="AV92" s="35"/>
      <c r="AW92" s="35"/>
      <c r="AX92" s="35"/>
      <c r="AY92" s="34"/>
      <c r="AZ92" s="121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</row>
    <row r="93" spans="1:90" ht="13.5" customHeight="1">
      <c r="A93" s="27"/>
      <c r="B93" s="45"/>
      <c r="C93" s="51"/>
      <c r="D93" s="172" t="str">
        <f t="shared" si="20"/>
        <v/>
      </c>
      <c r="E93" s="173" t="str">
        <f t="shared" si="21"/>
        <v/>
      </c>
      <c r="F93" s="174" t="str">
        <f t="shared" si="22"/>
        <v/>
      </c>
      <c r="G93" s="175" t="str">
        <f t="shared" si="23"/>
        <v/>
      </c>
      <c r="H93" s="176" t="str">
        <f t="shared" si="24"/>
        <v/>
      </c>
      <c r="I93" s="185" t="str">
        <f t="shared" si="25"/>
        <v/>
      </c>
      <c r="J93" s="186" t="str">
        <f t="shared" si="26"/>
        <v/>
      </c>
      <c r="K93" s="187" t="str">
        <f t="shared" si="27"/>
        <v/>
      </c>
      <c r="L93" s="188" t="str">
        <f t="shared" si="28"/>
        <v/>
      </c>
      <c r="M93" s="187" t="str">
        <f t="shared" si="29"/>
        <v/>
      </c>
      <c r="N93" s="28" t="str">
        <f t="shared" si="30"/>
        <v/>
      </c>
      <c r="O93" s="143" t="str">
        <f t="shared" si="31"/>
        <v/>
      </c>
      <c r="P93" s="141" t="str">
        <f t="shared" si="32"/>
        <v/>
      </c>
      <c r="Q93" s="137" t="str">
        <f t="shared" si="33"/>
        <v/>
      </c>
      <c r="R93" s="139" t="str">
        <f t="shared" si="34"/>
        <v/>
      </c>
      <c r="S93" s="29" t="str">
        <f t="shared" si="35"/>
        <v/>
      </c>
      <c r="T93" s="32"/>
      <c r="U93" s="126" t="str">
        <f t="shared" si="36"/>
        <v/>
      </c>
      <c r="V93" s="39"/>
      <c r="W93" s="35"/>
      <c r="X93" s="39"/>
      <c r="Y93" s="35"/>
      <c r="Z93" s="35"/>
      <c r="AA93" s="35"/>
      <c r="AB93" s="35"/>
      <c r="AC93" s="35"/>
      <c r="AD93" s="34"/>
      <c r="AE93" s="39"/>
      <c r="AF93" s="35"/>
      <c r="AG93" s="35"/>
      <c r="AH93" s="35"/>
      <c r="AI93" s="35"/>
      <c r="AJ93" s="35"/>
      <c r="AK93" s="34"/>
      <c r="AL93" s="39"/>
      <c r="AM93" s="35"/>
      <c r="AN93" s="35"/>
      <c r="AO93" s="35"/>
      <c r="AP93" s="35"/>
      <c r="AQ93" s="35"/>
      <c r="AR93" s="34"/>
      <c r="AS93" s="39"/>
      <c r="AT93" s="35"/>
      <c r="AU93" s="35"/>
      <c r="AV93" s="35"/>
      <c r="AW93" s="35"/>
      <c r="AX93" s="35"/>
      <c r="AY93" s="34"/>
      <c r="AZ93" s="121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</row>
    <row r="94" spans="1:90" ht="13.5" customHeight="1">
      <c r="A94" s="27"/>
      <c r="B94" s="45"/>
      <c r="C94" s="51"/>
      <c r="D94" s="172" t="str">
        <f t="shared" si="20"/>
        <v/>
      </c>
      <c r="E94" s="173" t="str">
        <f t="shared" si="21"/>
        <v/>
      </c>
      <c r="F94" s="174" t="str">
        <f t="shared" si="22"/>
        <v/>
      </c>
      <c r="G94" s="175" t="str">
        <f t="shared" si="23"/>
        <v/>
      </c>
      <c r="H94" s="176" t="str">
        <f t="shared" si="24"/>
        <v/>
      </c>
      <c r="I94" s="185" t="str">
        <f t="shared" si="25"/>
        <v/>
      </c>
      <c r="J94" s="186" t="str">
        <f t="shared" si="26"/>
        <v/>
      </c>
      <c r="K94" s="187" t="str">
        <f t="shared" si="27"/>
        <v/>
      </c>
      <c r="L94" s="188" t="str">
        <f t="shared" si="28"/>
        <v/>
      </c>
      <c r="M94" s="187" t="str">
        <f t="shared" si="29"/>
        <v/>
      </c>
      <c r="N94" s="28" t="str">
        <f t="shared" si="30"/>
        <v/>
      </c>
      <c r="O94" s="143" t="str">
        <f t="shared" si="31"/>
        <v/>
      </c>
      <c r="P94" s="141" t="str">
        <f t="shared" si="32"/>
        <v/>
      </c>
      <c r="Q94" s="137" t="str">
        <f t="shared" si="33"/>
        <v/>
      </c>
      <c r="R94" s="139" t="str">
        <f t="shared" si="34"/>
        <v/>
      </c>
      <c r="S94" s="29" t="str">
        <f t="shared" si="35"/>
        <v/>
      </c>
      <c r="T94" s="32"/>
      <c r="U94" s="126" t="str">
        <f t="shared" si="36"/>
        <v/>
      </c>
      <c r="V94" s="39"/>
      <c r="W94" s="35"/>
      <c r="X94" s="39"/>
      <c r="Y94" s="35"/>
      <c r="Z94" s="35"/>
      <c r="AA94" s="35"/>
      <c r="AB94" s="35"/>
      <c r="AC94" s="35"/>
      <c r="AD94" s="34"/>
      <c r="AE94" s="39"/>
      <c r="AF94" s="35"/>
      <c r="AG94" s="35"/>
      <c r="AH94" s="35"/>
      <c r="AI94" s="35"/>
      <c r="AJ94" s="35"/>
      <c r="AK94" s="34"/>
      <c r="AL94" s="39"/>
      <c r="AM94" s="35"/>
      <c r="AN94" s="35"/>
      <c r="AO94" s="35"/>
      <c r="AP94" s="35"/>
      <c r="AQ94" s="35"/>
      <c r="AR94" s="34"/>
      <c r="AS94" s="39"/>
      <c r="AT94" s="35"/>
      <c r="AU94" s="35"/>
      <c r="AV94" s="35"/>
      <c r="AW94" s="35"/>
      <c r="AX94" s="35"/>
      <c r="AY94" s="34"/>
      <c r="AZ94" s="121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</row>
    <row r="95" spans="1:90" ht="13.5" customHeight="1">
      <c r="A95" s="27"/>
      <c r="B95" s="45"/>
      <c r="C95" s="51"/>
      <c r="D95" s="172" t="str">
        <f t="shared" si="20"/>
        <v/>
      </c>
      <c r="E95" s="173" t="str">
        <f t="shared" si="21"/>
        <v/>
      </c>
      <c r="F95" s="174" t="str">
        <f t="shared" si="22"/>
        <v/>
      </c>
      <c r="G95" s="175" t="str">
        <f t="shared" si="23"/>
        <v/>
      </c>
      <c r="H95" s="176" t="str">
        <f t="shared" si="24"/>
        <v/>
      </c>
      <c r="I95" s="185" t="str">
        <f t="shared" si="25"/>
        <v/>
      </c>
      <c r="J95" s="186" t="str">
        <f t="shared" si="26"/>
        <v/>
      </c>
      <c r="K95" s="187" t="str">
        <f t="shared" si="27"/>
        <v/>
      </c>
      <c r="L95" s="188" t="str">
        <f t="shared" si="28"/>
        <v/>
      </c>
      <c r="M95" s="187" t="str">
        <f t="shared" si="29"/>
        <v/>
      </c>
      <c r="N95" s="28" t="str">
        <f t="shared" si="30"/>
        <v/>
      </c>
      <c r="O95" s="143" t="str">
        <f t="shared" si="31"/>
        <v/>
      </c>
      <c r="P95" s="141" t="str">
        <f t="shared" si="32"/>
        <v/>
      </c>
      <c r="Q95" s="137" t="str">
        <f t="shared" si="33"/>
        <v/>
      </c>
      <c r="R95" s="139" t="str">
        <f t="shared" si="34"/>
        <v/>
      </c>
      <c r="S95" s="29" t="str">
        <f t="shared" si="35"/>
        <v/>
      </c>
      <c r="T95" s="32"/>
      <c r="U95" s="126" t="str">
        <f t="shared" si="36"/>
        <v/>
      </c>
      <c r="V95" s="39"/>
      <c r="W95" s="35"/>
      <c r="X95" s="39"/>
      <c r="Y95" s="35"/>
      <c r="Z95" s="35"/>
      <c r="AA95" s="35"/>
      <c r="AB95" s="35"/>
      <c r="AC95" s="35"/>
      <c r="AD95" s="34"/>
      <c r="AE95" s="30"/>
      <c r="AF95" s="33"/>
      <c r="AG95" s="35"/>
      <c r="AH95" s="35"/>
      <c r="AI95" s="35"/>
      <c r="AJ95" s="35"/>
      <c r="AK95" s="34"/>
      <c r="AL95" s="39"/>
      <c r="AM95" s="35"/>
      <c r="AN95" s="35"/>
      <c r="AO95" s="33"/>
      <c r="AP95" s="33"/>
      <c r="AQ95" s="33"/>
      <c r="AR95" s="31"/>
      <c r="AS95" s="117"/>
      <c r="AT95" s="35"/>
      <c r="AU95" s="33"/>
      <c r="AV95" s="33"/>
      <c r="AW95" s="33"/>
      <c r="AX95" s="33"/>
      <c r="AY95" s="31"/>
      <c r="AZ95" s="122"/>
    </row>
    <row r="96" spans="1:90" ht="13.5" customHeight="1">
      <c r="A96" s="27"/>
      <c r="B96" s="45"/>
      <c r="C96" s="51"/>
      <c r="D96" s="172" t="str">
        <f t="shared" si="20"/>
        <v/>
      </c>
      <c r="E96" s="173" t="str">
        <f t="shared" si="21"/>
        <v/>
      </c>
      <c r="F96" s="174" t="str">
        <f t="shared" si="22"/>
        <v/>
      </c>
      <c r="G96" s="175" t="str">
        <f t="shared" si="23"/>
        <v/>
      </c>
      <c r="H96" s="176" t="str">
        <f t="shared" si="24"/>
        <v/>
      </c>
      <c r="I96" s="185" t="str">
        <f t="shared" si="25"/>
        <v/>
      </c>
      <c r="J96" s="186" t="str">
        <f t="shared" si="26"/>
        <v/>
      </c>
      <c r="K96" s="187" t="str">
        <f t="shared" si="27"/>
        <v/>
      </c>
      <c r="L96" s="188" t="str">
        <f t="shared" si="28"/>
        <v/>
      </c>
      <c r="M96" s="187" t="str">
        <f t="shared" si="29"/>
        <v/>
      </c>
      <c r="N96" s="28" t="str">
        <f t="shared" si="30"/>
        <v/>
      </c>
      <c r="O96" s="143" t="str">
        <f t="shared" si="31"/>
        <v/>
      </c>
      <c r="P96" s="141" t="str">
        <f t="shared" si="32"/>
        <v/>
      </c>
      <c r="Q96" s="137" t="str">
        <f t="shared" si="33"/>
        <v/>
      </c>
      <c r="R96" s="139" t="str">
        <f t="shared" si="34"/>
        <v/>
      </c>
      <c r="S96" s="29" t="str">
        <f t="shared" si="35"/>
        <v/>
      </c>
      <c r="T96" s="32"/>
      <c r="U96" s="126" t="str">
        <f t="shared" si="36"/>
        <v/>
      </c>
      <c r="V96" s="39"/>
      <c r="W96" s="35"/>
      <c r="X96" s="39"/>
      <c r="Y96" s="35"/>
      <c r="Z96" s="35"/>
      <c r="AA96" s="35"/>
      <c r="AB96" s="35"/>
      <c r="AC96" s="35"/>
      <c r="AD96" s="34"/>
      <c r="AE96" s="30"/>
      <c r="AF96" s="33"/>
      <c r="AG96" s="33"/>
      <c r="AH96" s="33"/>
      <c r="AI96" s="33"/>
      <c r="AJ96" s="33"/>
      <c r="AK96" s="31"/>
      <c r="AL96" s="30"/>
      <c r="AM96" s="33"/>
      <c r="AN96" s="33"/>
      <c r="AO96" s="33"/>
      <c r="AP96" s="33"/>
      <c r="AQ96" s="33"/>
      <c r="AR96" s="31"/>
      <c r="AS96" s="30"/>
      <c r="AT96" s="33"/>
      <c r="AU96" s="33"/>
      <c r="AV96" s="33"/>
      <c r="AW96" s="33"/>
      <c r="AX96" s="33"/>
      <c r="AY96" s="31"/>
      <c r="AZ96" s="49"/>
    </row>
    <row r="97" spans="1:73" ht="13.5" customHeight="1">
      <c r="A97" s="27"/>
      <c r="B97" s="45"/>
      <c r="C97" s="51"/>
      <c r="D97" s="172" t="str">
        <f t="shared" si="20"/>
        <v/>
      </c>
      <c r="E97" s="173" t="str">
        <f t="shared" si="21"/>
        <v/>
      </c>
      <c r="F97" s="174" t="str">
        <f t="shared" si="22"/>
        <v/>
      </c>
      <c r="G97" s="175" t="str">
        <f t="shared" si="23"/>
        <v/>
      </c>
      <c r="H97" s="176" t="str">
        <f t="shared" si="24"/>
        <v/>
      </c>
      <c r="I97" s="185" t="str">
        <f t="shared" si="25"/>
        <v/>
      </c>
      <c r="J97" s="186" t="str">
        <f t="shared" si="26"/>
        <v/>
      </c>
      <c r="K97" s="187" t="str">
        <f t="shared" si="27"/>
        <v/>
      </c>
      <c r="L97" s="188" t="str">
        <f t="shared" si="28"/>
        <v/>
      </c>
      <c r="M97" s="187" t="str">
        <f t="shared" si="29"/>
        <v/>
      </c>
      <c r="N97" s="28" t="str">
        <f t="shared" si="30"/>
        <v/>
      </c>
      <c r="O97" s="143" t="str">
        <f t="shared" si="31"/>
        <v/>
      </c>
      <c r="P97" s="141" t="str">
        <f t="shared" si="32"/>
        <v/>
      </c>
      <c r="Q97" s="137" t="str">
        <f t="shared" si="33"/>
        <v/>
      </c>
      <c r="R97" s="139" t="str">
        <f t="shared" si="34"/>
        <v/>
      </c>
      <c r="S97" s="29" t="str">
        <f t="shared" si="35"/>
        <v/>
      </c>
      <c r="T97" s="32"/>
      <c r="U97" s="126" t="str">
        <f t="shared" si="36"/>
        <v/>
      </c>
      <c r="V97" s="39"/>
      <c r="W97" s="35"/>
      <c r="X97" s="39"/>
      <c r="Y97" s="35"/>
      <c r="Z97" s="35"/>
      <c r="AA97" s="35"/>
      <c r="AB97" s="35"/>
      <c r="AC97" s="35"/>
      <c r="AD97" s="34"/>
      <c r="AE97" s="30"/>
      <c r="AF97" s="33"/>
      <c r="AG97" s="35"/>
      <c r="AH97" s="35"/>
      <c r="AI97" s="35"/>
      <c r="AJ97" s="35"/>
      <c r="AK97" s="31"/>
      <c r="AL97" s="30"/>
      <c r="AM97" s="33"/>
      <c r="AN97" s="33"/>
      <c r="AO97" s="33"/>
      <c r="AP97" s="33"/>
      <c r="AQ97" s="33"/>
      <c r="AR97" s="31"/>
      <c r="AS97" s="30"/>
      <c r="AT97" s="33"/>
      <c r="AU97" s="33"/>
      <c r="AV97" s="33"/>
      <c r="AW97" s="33"/>
      <c r="AX97" s="33"/>
      <c r="AY97" s="31"/>
      <c r="AZ97" s="49"/>
    </row>
    <row r="98" spans="1:73" ht="13.5" customHeight="1">
      <c r="A98" s="27"/>
      <c r="B98" s="48"/>
      <c r="C98" s="51"/>
      <c r="D98" s="172" t="str">
        <f t="shared" si="20"/>
        <v/>
      </c>
      <c r="E98" s="173" t="str">
        <f t="shared" si="21"/>
        <v/>
      </c>
      <c r="F98" s="174" t="str">
        <f t="shared" si="22"/>
        <v/>
      </c>
      <c r="G98" s="175" t="str">
        <f t="shared" si="23"/>
        <v/>
      </c>
      <c r="H98" s="176" t="str">
        <f t="shared" si="24"/>
        <v/>
      </c>
      <c r="I98" s="185" t="str">
        <f t="shared" si="25"/>
        <v/>
      </c>
      <c r="J98" s="186" t="str">
        <f t="shared" si="26"/>
        <v/>
      </c>
      <c r="K98" s="187" t="str">
        <f t="shared" si="27"/>
        <v/>
      </c>
      <c r="L98" s="188" t="str">
        <f t="shared" si="28"/>
        <v/>
      </c>
      <c r="M98" s="187" t="str">
        <f t="shared" si="29"/>
        <v/>
      </c>
      <c r="N98" s="28" t="str">
        <f t="shared" si="30"/>
        <v/>
      </c>
      <c r="O98" s="143" t="str">
        <f t="shared" si="31"/>
        <v/>
      </c>
      <c r="P98" s="141" t="str">
        <f t="shared" si="32"/>
        <v/>
      </c>
      <c r="Q98" s="137" t="str">
        <f t="shared" si="33"/>
        <v/>
      </c>
      <c r="R98" s="139" t="str">
        <f t="shared" si="34"/>
        <v/>
      </c>
      <c r="S98" s="29" t="str">
        <f t="shared" si="35"/>
        <v/>
      </c>
      <c r="T98" s="32"/>
      <c r="U98" s="126" t="str">
        <f t="shared" si="36"/>
        <v/>
      </c>
      <c r="V98" s="39"/>
      <c r="W98" s="35"/>
      <c r="X98" s="39"/>
      <c r="Y98" s="35"/>
      <c r="Z98" s="35"/>
      <c r="AA98" s="35"/>
      <c r="AB98" s="35"/>
      <c r="AC98" s="35"/>
      <c r="AD98" s="34"/>
      <c r="AE98" s="30"/>
      <c r="AF98" s="33"/>
      <c r="AG98" s="35"/>
      <c r="AH98" s="35"/>
      <c r="AI98" s="35"/>
      <c r="AJ98" s="35"/>
      <c r="AK98" s="34"/>
      <c r="AL98" s="39"/>
      <c r="AM98" s="35"/>
      <c r="AN98" s="35"/>
      <c r="AO98" s="33"/>
      <c r="AP98" s="33"/>
      <c r="AQ98" s="33"/>
      <c r="AR98" s="31"/>
      <c r="AS98" s="30"/>
      <c r="AT98" s="33"/>
      <c r="AU98" s="33"/>
      <c r="AV98" s="33"/>
      <c r="AW98" s="33"/>
      <c r="AX98" s="33"/>
      <c r="AY98" s="31"/>
      <c r="AZ98" s="49"/>
    </row>
    <row r="99" spans="1:73" ht="13.5" customHeight="1">
      <c r="A99" s="27"/>
      <c r="B99" s="45"/>
      <c r="C99" s="51"/>
      <c r="D99" s="172" t="str">
        <f t="shared" si="20"/>
        <v/>
      </c>
      <c r="E99" s="173" t="str">
        <f t="shared" si="21"/>
        <v/>
      </c>
      <c r="F99" s="174" t="str">
        <f t="shared" si="22"/>
        <v/>
      </c>
      <c r="G99" s="175" t="str">
        <f t="shared" si="23"/>
        <v/>
      </c>
      <c r="H99" s="176" t="str">
        <f t="shared" si="24"/>
        <v/>
      </c>
      <c r="I99" s="185" t="str">
        <f t="shared" si="25"/>
        <v/>
      </c>
      <c r="J99" s="186" t="str">
        <f t="shared" si="26"/>
        <v/>
      </c>
      <c r="K99" s="187" t="str">
        <f t="shared" si="27"/>
        <v/>
      </c>
      <c r="L99" s="188" t="str">
        <f t="shared" si="28"/>
        <v/>
      </c>
      <c r="M99" s="187" t="str">
        <f t="shared" si="29"/>
        <v/>
      </c>
      <c r="N99" s="28" t="str">
        <f t="shared" si="30"/>
        <v/>
      </c>
      <c r="O99" s="143" t="str">
        <f t="shared" si="31"/>
        <v/>
      </c>
      <c r="P99" s="141" t="str">
        <f t="shared" si="32"/>
        <v/>
      </c>
      <c r="Q99" s="137" t="str">
        <f t="shared" si="33"/>
        <v/>
      </c>
      <c r="R99" s="139" t="str">
        <f t="shared" si="34"/>
        <v/>
      </c>
      <c r="S99" s="29" t="str">
        <f t="shared" si="35"/>
        <v/>
      </c>
      <c r="T99" s="32"/>
      <c r="U99" s="126" t="str">
        <f t="shared" si="36"/>
        <v/>
      </c>
      <c r="V99" s="39"/>
      <c r="W99" s="35"/>
      <c r="X99" s="39"/>
      <c r="Y99" s="35"/>
      <c r="Z99" s="35"/>
      <c r="AA99" s="35"/>
      <c r="AB99" s="35"/>
      <c r="AC99" s="35"/>
      <c r="AD99" s="34"/>
      <c r="AE99" s="30"/>
      <c r="AF99" s="33"/>
      <c r="AG99" s="35"/>
      <c r="AH99" s="35"/>
      <c r="AI99" s="35"/>
      <c r="AJ99" s="35"/>
      <c r="AK99" s="34"/>
      <c r="AL99" s="39"/>
      <c r="AM99" s="35"/>
      <c r="AN99" s="35"/>
      <c r="AO99" s="33"/>
      <c r="AP99" s="33"/>
      <c r="AQ99" s="33"/>
      <c r="AR99" s="31"/>
      <c r="AS99" s="39"/>
      <c r="AT99" s="35"/>
      <c r="AU99" s="35"/>
      <c r="AV99" s="35"/>
      <c r="AW99" s="35"/>
      <c r="AX99" s="33"/>
      <c r="AY99" s="31"/>
      <c r="AZ99" s="49"/>
      <c r="BA99" s="37"/>
      <c r="BB99" s="37"/>
      <c r="BC99" s="37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</row>
    <row r="100" spans="1:73" ht="13.5" customHeight="1">
      <c r="A100" s="27"/>
      <c r="B100" s="45"/>
      <c r="C100" s="51"/>
      <c r="D100" s="172" t="str">
        <f t="shared" si="20"/>
        <v/>
      </c>
      <c r="E100" s="173" t="str">
        <f t="shared" si="21"/>
        <v/>
      </c>
      <c r="F100" s="174" t="str">
        <f t="shared" si="22"/>
        <v/>
      </c>
      <c r="G100" s="175" t="str">
        <f t="shared" si="23"/>
        <v/>
      </c>
      <c r="H100" s="176" t="str">
        <f t="shared" si="24"/>
        <v/>
      </c>
      <c r="I100" s="185" t="str">
        <f t="shared" si="25"/>
        <v/>
      </c>
      <c r="J100" s="186" t="str">
        <f t="shared" si="26"/>
        <v/>
      </c>
      <c r="K100" s="187" t="str">
        <f t="shared" si="27"/>
        <v/>
      </c>
      <c r="L100" s="188" t="str">
        <f t="shared" si="28"/>
        <v/>
      </c>
      <c r="M100" s="187" t="str">
        <f t="shared" si="29"/>
        <v/>
      </c>
      <c r="N100" s="28" t="str">
        <f t="shared" si="30"/>
        <v/>
      </c>
      <c r="O100" s="143" t="str">
        <f t="shared" si="31"/>
        <v/>
      </c>
      <c r="P100" s="141" t="str">
        <f t="shared" si="32"/>
        <v/>
      </c>
      <c r="Q100" s="137" t="str">
        <f t="shared" si="33"/>
        <v/>
      </c>
      <c r="R100" s="139" t="str">
        <f t="shared" si="34"/>
        <v/>
      </c>
      <c r="S100" s="29" t="str">
        <f t="shared" si="35"/>
        <v/>
      </c>
      <c r="T100" s="32"/>
      <c r="U100" s="126" t="str">
        <f t="shared" si="36"/>
        <v/>
      </c>
      <c r="V100" s="39"/>
      <c r="W100" s="35"/>
      <c r="X100" s="39"/>
      <c r="Y100" s="35"/>
      <c r="Z100" s="35"/>
      <c r="AA100" s="35"/>
      <c r="AB100" s="35"/>
      <c r="AC100" s="35"/>
      <c r="AD100" s="34"/>
      <c r="AE100" s="30"/>
      <c r="AF100" s="33"/>
      <c r="AG100" s="35"/>
      <c r="AH100" s="35"/>
      <c r="AI100" s="35"/>
      <c r="AJ100" s="35"/>
      <c r="AK100" s="34"/>
      <c r="AL100" s="39"/>
      <c r="AM100" s="35"/>
      <c r="AN100" s="35"/>
      <c r="AO100" s="33"/>
      <c r="AP100" s="33"/>
      <c r="AQ100" s="33"/>
      <c r="AR100" s="31"/>
      <c r="AS100" s="30"/>
      <c r="AT100" s="33"/>
      <c r="AU100" s="33"/>
      <c r="AV100" s="33"/>
      <c r="AW100" s="33"/>
      <c r="AX100" s="33"/>
      <c r="AY100" s="31"/>
      <c r="AZ100" s="49"/>
    </row>
    <row r="101" spans="1:73" ht="13.5" customHeight="1">
      <c r="A101" s="27"/>
      <c r="B101" s="45"/>
      <c r="C101" s="51"/>
      <c r="D101" s="172" t="str">
        <f t="shared" si="20"/>
        <v/>
      </c>
      <c r="E101" s="173" t="str">
        <f t="shared" si="21"/>
        <v/>
      </c>
      <c r="F101" s="174" t="str">
        <f t="shared" si="22"/>
        <v/>
      </c>
      <c r="G101" s="175" t="str">
        <f t="shared" si="23"/>
        <v/>
      </c>
      <c r="H101" s="176" t="str">
        <f t="shared" si="24"/>
        <v/>
      </c>
      <c r="I101" s="185" t="str">
        <f t="shared" si="25"/>
        <v/>
      </c>
      <c r="J101" s="186" t="str">
        <f t="shared" si="26"/>
        <v/>
      </c>
      <c r="K101" s="187" t="str">
        <f t="shared" si="27"/>
        <v/>
      </c>
      <c r="L101" s="188" t="str">
        <f t="shared" si="28"/>
        <v/>
      </c>
      <c r="M101" s="187" t="str">
        <f t="shared" si="29"/>
        <v/>
      </c>
      <c r="N101" s="28" t="str">
        <f t="shared" si="30"/>
        <v/>
      </c>
      <c r="O101" s="143" t="str">
        <f t="shared" si="31"/>
        <v/>
      </c>
      <c r="P101" s="141" t="str">
        <f t="shared" si="32"/>
        <v/>
      </c>
      <c r="Q101" s="137" t="str">
        <f t="shared" si="33"/>
        <v/>
      </c>
      <c r="R101" s="139" t="str">
        <f t="shared" si="34"/>
        <v/>
      </c>
      <c r="S101" s="29" t="str">
        <f t="shared" si="35"/>
        <v/>
      </c>
      <c r="T101" s="32"/>
      <c r="U101" s="126" t="str">
        <f t="shared" si="36"/>
        <v/>
      </c>
      <c r="V101" s="39"/>
      <c r="W101" s="35"/>
      <c r="X101" s="39"/>
      <c r="Y101" s="35"/>
      <c r="Z101" s="35"/>
      <c r="AA101" s="35"/>
      <c r="AB101" s="35"/>
      <c r="AC101" s="35"/>
      <c r="AD101" s="34"/>
      <c r="AE101" s="30"/>
      <c r="AF101" s="33"/>
      <c r="AG101" s="35"/>
      <c r="AH101" s="35"/>
      <c r="AI101" s="35"/>
      <c r="AJ101" s="35"/>
      <c r="AK101" s="34"/>
      <c r="AL101" s="39"/>
      <c r="AM101" s="35"/>
      <c r="AN101" s="35"/>
      <c r="AO101" s="33"/>
      <c r="AP101" s="33"/>
      <c r="AQ101" s="33"/>
      <c r="AR101" s="31"/>
      <c r="AS101" s="30"/>
      <c r="AT101" s="33"/>
      <c r="AU101" s="33"/>
      <c r="AV101" s="33"/>
      <c r="AW101" s="33"/>
      <c r="AX101" s="33"/>
      <c r="AY101" s="31"/>
      <c r="AZ101" s="49"/>
    </row>
    <row r="102" spans="1:73" ht="13.5" customHeight="1">
      <c r="A102" s="27"/>
      <c r="B102" s="27"/>
      <c r="C102" s="51"/>
      <c r="D102" s="172" t="str">
        <f t="shared" si="20"/>
        <v/>
      </c>
      <c r="E102" s="173" t="str">
        <f t="shared" si="21"/>
        <v/>
      </c>
      <c r="F102" s="174" t="str">
        <f t="shared" si="22"/>
        <v/>
      </c>
      <c r="G102" s="175" t="str">
        <f t="shared" si="23"/>
        <v/>
      </c>
      <c r="H102" s="176" t="str">
        <f t="shared" si="24"/>
        <v/>
      </c>
      <c r="I102" s="185" t="str">
        <f t="shared" si="25"/>
        <v/>
      </c>
      <c r="J102" s="186" t="str">
        <f t="shared" si="26"/>
        <v/>
      </c>
      <c r="K102" s="187" t="str">
        <f t="shared" si="27"/>
        <v/>
      </c>
      <c r="L102" s="188" t="str">
        <f t="shared" si="28"/>
        <v/>
      </c>
      <c r="M102" s="187" t="str">
        <f t="shared" si="29"/>
        <v/>
      </c>
      <c r="N102" s="28" t="str">
        <f t="shared" si="30"/>
        <v/>
      </c>
      <c r="O102" s="143" t="str">
        <f t="shared" si="31"/>
        <v/>
      </c>
      <c r="P102" s="141" t="str">
        <f t="shared" si="32"/>
        <v/>
      </c>
      <c r="Q102" s="137" t="str">
        <f t="shared" si="33"/>
        <v/>
      </c>
      <c r="R102" s="139" t="str">
        <f t="shared" si="34"/>
        <v/>
      </c>
      <c r="S102" s="29" t="str">
        <f t="shared" si="35"/>
        <v/>
      </c>
      <c r="T102" s="32"/>
      <c r="U102" s="126" t="str">
        <f t="shared" si="36"/>
        <v/>
      </c>
      <c r="V102" s="30"/>
      <c r="W102" s="33"/>
      <c r="X102" s="30"/>
      <c r="Y102" s="33"/>
      <c r="Z102" s="33"/>
      <c r="AA102" s="33"/>
      <c r="AB102" s="33"/>
      <c r="AC102" s="33"/>
      <c r="AD102" s="31"/>
      <c r="AE102" s="30"/>
      <c r="AF102" s="33"/>
      <c r="AG102" s="33"/>
      <c r="AH102" s="33"/>
      <c r="AI102" s="33"/>
      <c r="AJ102" s="33"/>
      <c r="AK102" s="31"/>
      <c r="AL102" s="30"/>
      <c r="AM102" s="33"/>
      <c r="AN102" s="33"/>
      <c r="AO102" s="33"/>
      <c r="AP102" s="33"/>
      <c r="AQ102" s="33"/>
      <c r="AR102" s="31"/>
      <c r="AS102" s="30"/>
      <c r="AT102" s="33"/>
      <c r="AU102" s="33"/>
      <c r="AV102" s="33"/>
      <c r="AW102" s="33"/>
      <c r="AX102" s="33"/>
      <c r="AY102" s="31"/>
      <c r="AZ102" s="49"/>
    </row>
    <row r="103" spans="1:73" ht="13.5" customHeight="1">
      <c r="A103" s="27"/>
      <c r="B103" s="27"/>
      <c r="C103" s="51"/>
      <c r="D103" s="172" t="str">
        <f t="shared" si="20"/>
        <v/>
      </c>
      <c r="E103" s="173" t="str">
        <f t="shared" si="21"/>
        <v/>
      </c>
      <c r="F103" s="174" t="str">
        <f t="shared" si="22"/>
        <v/>
      </c>
      <c r="G103" s="175" t="str">
        <f t="shared" si="23"/>
        <v/>
      </c>
      <c r="H103" s="176" t="str">
        <f t="shared" si="24"/>
        <v/>
      </c>
      <c r="I103" s="185" t="str">
        <f t="shared" si="25"/>
        <v/>
      </c>
      <c r="J103" s="186" t="str">
        <f t="shared" si="26"/>
        <v/>
      </c>
      <c r="K103" s="187" t="str">
        <f t="shared" si="27"/>
        <v/>
      </c>
      <c r="L103" s="188" t="str">
        <f t="shared" si="28"/>
        <v/>
      </c>
      <c r="M103" s="187" t="str">
        <f t="shared" si="29"/>
        <v/>
      </c>
      <c r="N103" s="28" t="str">
        <f t="shared" si="30"/>
        <v/>
      </c>
      <c r="O103" s="143" t="str">
        <f t="shared" si="31"/>
        <v/>
      </c>
      <c r="P103" s="141" t="str">
        <f t="shared" si="32"/>
        <v/>
      </c>
      <c r="Q103" s="137" t="str">
        <f t="shared" si="33"/>
        <v/>
      </c>
      <c r="R103" s="139" t="str">
        <f t="shared" si="34"/>
        <v/>
      </c>
      <c r="S103" s="29" t="str">
        <f t="shared" si="35"/>
        <v/>
      </c>
      <c r="T103" s="32"/>
      <c r="U103" s="126" t="str">
        <f t="shared" si="36"/>
        <v/>
      </c>
      <c r="V103" s="30"/>
      <c r="W103" s="33"/>
      <c r="X103" s="30"/>
      <c r="Y103" s="33"/>
      <c r="Z103" s="33"/>
      <c r="AA103" s="33"/>
      <c r="AB103" s="33"/>
      <c r="AC103" s="33"/>
      <c r="AD103" s="31"/>
      <c r="AE103" s="30"/>
      <c r="AF103" s="33"/>
      <c r="AG103" s="33"/>
      <c r="AH103" s="33"/>
      <c r="AI103" s="33"/>
      <c r="AJ103" s="33"/>
      <c r="AK103" s="31"/>
      <c r="AL103" s="30"/>
      <c r="AM103" s="33"/>
      <c r="AN103" s="33"/>
      <c r="AO103" s="33"/>
      <c r="AP103" s="33"/>
      <c r="AQ103" s="33"/>
      <c r="AR103" s="31"/>
      <c r="AS103" s="30"/>
      <c r="AT103" s="33"/>
      <c r="AU103" s="33"/>
      <c r="AV103" s="33"/>
      <c r="AW103" s="33"/>
      <c r="AX103" s="33"/>
      <c r="AY103" s="31"/>
      <c r="AZ103" s="49"/>
    </row>
    <row r="104" spans="1:73" ht="13.5" customHeight="1">
      <c r="A104" s="27"/>
      <c r="B104" s="27"/>
      <c r="C104" s="51"/>
      <c r="D104" s="172" t="str">
        <f t="shared" si="20"/>
        <v/>
      </c>
      <c r="E104" s="173" t="str">
        <f t="shared" si="21"/>
        <v/>
      </c>
      <c r="F104" s="174" t="str">
        <f t="shared" si="22"/>
        <v/>
      </c>
      <c r="G104" s="175" t="str">
        <f t="shared" si="23"/>
        <v/>
      </c>
      <c r="H104" s="176" t="str">
        <f t="shared" si="24"/>
        <v/>
      </c>
      <c r="I104" s="185" t="str">
        <f t="shared" si="25"/>
        <v/>
      </c>
      <c r="J104" s="186" t="str">
        <f t="shared" si="26"/>
        <v/>
      </c>
      <c r="K104" s="187" t="str">
        <f t="shared" si="27"/>
        <v/>
      </c>
      <c r="L104" s="188" t="str">
        <f t="shared" si="28"/>
        <v/>
      </c>
      <c r="M104" s="187" t="str">
        <f t="shared" si="29"/>
        <v/>
      </c>
      <c r="N104" s="28" t="str">
        <f t="shared" si="30"/>
        <v/>
      </c>
      <c r="O104" s="143" t="str">
        <f t="shared" si="31"/>
        <v/>
      </c>
      <c r="P104" s="141" t="str">
        <f t="shared" si="32"/>
        <v/>
      </c>
      <c r="Q104" s="137" t="str">
        <f t="shared" si="33"/>
        <v/>
      </c>
      <c r="R104" s="139" t="str">
        <f t="shared" si="34"/>
        <v/>
      </c>
      <c r="S104" s="29" t="str">
        <f t="shared" si="35"/>
        <v/>
      </c>
      <c r="T104" s="32"/>
      <c r="U104" s="126" t="str">
        <f t="shared" si="36"/>
        <v/>
      </c>
      <c r="V104" s="30"/>
      <c r="W104" s="33"/>
      <c r="X104" s="30"/>
      <c r="Y104" s="33"/>
      <c r="Z104" s="33"/>
      <c r="AA104" s="33"/>
      <c r="AB104" s="33"/>
      <c r="AC104" s="33"/>
      <c r="AD104" s="31"/>
      <c r="AE104" s="30"/>
      <c r="AF104" s="33"/>
      <c r="AG104" s="33"/>
      <c r="AH104" s="33"/>
      <c r="AI104" s="33"/>
      <c r="AJ104" s="33"/>
      <c r="AK104" s="31"/>
      <c r="AL104" s="30"/>
      <c r="AM104" s="33"/>
      <c r="AN104" s="33"/>
      <c r="AO104" s="33"/>
      <c r="AP104" s="33"/>
      <c r="AQ104" s="33"/>
      <c r="AR104" s="31"/>
      <c r="AS104" s="30"/>
      <c r="AT104" s="33"/>
      <c r="AU104" s="33"/>
      <c r="AV104" s="33"/>
      <c r="AW104" s="33"/>
      <c r="AX104" s="33"/>
      <c r="AY104" s="31"/>
      <c r="AZ104" s="49"/>
    </row>
    <row r="105" spans="1:73" ht="13.5" customHeight="1">
      <c r="A105" s="27"/>
      <c r="B105" s="27"/>
      <c r="C105" s="51"/>
      <c r="D105" s="172" t="str">
        <f t="shared" si="20"/>
        <v/>
      </c>
      <c r="E105" s="173" t="str">
        <f t="shared" si="21"/>
        <v/>
      </c>
      <c r="F105" s="174" t="str">
        <f t="shared" si="22"/>
        <v/>
      </c>
      <c r="G105" s="175" t="str">
        <f t="shared" si="23"/>
        <v/>
      </c>
      <c r="H105" s="176" t="str">
        <f t="shared" si="24"/>
        <v/>
      </c>
      <c r="I105" s="185" t="str">
        <f t="shared" si="25"/>
        <v/>
      </c>
      <c r="J105" s="186" t="str">
        <f t="shared" si="26"/>
        <v/>
      </c>
      <c r="K105" s="187" t="str">
        <f t="shared" si="27"/>
        <v/>
      </c>
      <c r="L105" s="188" t="str">
        <f t="shared" si="28"/>
        <v/>
      </c>
      <c r="M105" s="187" t="str">
        <f t="shared" si="29"/>
        <v/>
      </c>
      <c r="N105" s="28" t="str">
        <f t="shared" si="30"/>
        <v/>
      </c>
      <c r="O105" s="143" t="str">
        <f t="shared" si="31"/>
        <v/>
      </c>
      <c r="P105" s="141" t="str">
        <f t="shared" si="32"/>
        <v/>
      </c>
      <c r="Q105" s="137" t="str">
        <f t="shared" si="33"/>
        <v/>
      </c>
      <c r="R105" s="139" t="str">
        <f t="shared" si="34"/>
        <v/>
      </c>
      <c r="S105" s="29" t="str">
        <f t="shared" si="35"/>
        <v/>
      </c>
      <c r="T105" s="32"/>
      <c r="U105" s="126" t="str">
        <f t="shared" si="36"/>
        <v/>
      </c>
      <c r="V105" s="30"/>
      <c r="W105" s="33"/>
      <c r="X105" s="30"/>
      <c r="Y105" s="33"/>
      <c r="Z105" s="33"/>
      <c r="AA105" s="33"/>
      <c r="AB105" s="33"/>
      <c r="AC105" s="33"/>
      <c r="AD105" s="31"/>
      <c r="AE105" s="30"/>
      <c r="AF105" s="33"/>
      <c r="AG105" s="33"/>
      <c r="AH105" s="33"/>
      <c r="AI105" s="33"/>
      <c r="AJ105" s="33"/>
      <c r="AK105" s="31"/>
      <c r="AL105" s="30"/>
      <c r="AM105" s="33"/>
      <c r="AN105" s="33"/>
      <c r="AO105" s="33"/>
      <c r="AP105" s="33"/>
      <c r="AQ105" s="33"/>
      <c r="AR105" s="31"/>
      <c r="AS105" s="30"/>
      <c r="AT105" s="33"/>
      <c r="AU105" s="33"/>
      <c r="AV105" s="33"/>
      <c r="AW105" s="33"/>
      <c r="AX105" s="33"/>
      <c r="AY105" s="31"/>
      <c r="AZ105" s="49"/>
    </row>
    <row r="106" spans="1:73" ht="13.5" customHeight="1">
      <c r="A106" s="27"/>
      <c r="B106" s="27"/>
      <c r="C106" s="51"/>
      <c r="D106" s="172" t="str">
        <f t="shared" si="20"/>
        <v/>
      </c>
      <c r="E106" s="173" t="str">
        <f t="shared" si="21"/>
        <v/>
      </c>
      <c r="F106" s="174" t="str">
        <f t="shared" si="22"/>
        <v/>
      </c>
      <c r="G106" s="175" t="str">
        <f t="shared" si="23"/>
        <v/>
      </c>
      <c r="H106" s="176" t="str">
        <f t="shared" si="24"/>
        <v/>
      </c>
      <c r="I106" s="185" t="str">
        <f t="shared" si="25"/>
        <v/>
      </c>
      <c r="J106" s="186" t="str">
        <f t="shared" si="26"/>
        <v/>
      </c>
      <c r="K106" s="187" t="str">
        <f t="shared" si="27"/>
        <v/>
      </c>
      <c r="L106" s="188" t="str">
        <f t="shared" si="28"/>
        <v/>
      </c>
      <c r="M106" s="187" t="str">
        <f t="shared" si="29"/>
        <v/>
      </c>
      <c r="N106" s="28" t="str">
        <f t="shared" si="30"/>
        <v/>
      </c>
      <c r="O106" s="143" t="str">
        <f t="shared" si="31"/>
        <v/>
      </c>
      <c r="P106" s="141" t="str">
        <f t="shared" si="32"/>
        <v/>
      </c>
      <c r="Q106" s="137" t="str">
        <f t="shared" si="33"/>
        <v/>
      </c>
      <c r="R106" s="139" t="str">
        <f t="shared" si="34"/>
        <v/>
      </c>
      <c r="S106" s="29" t="str">
        <f t="shared" si="35"/>
        <v/>
      </c>
      <c r="T106" s="32"/>
      <c r="U106" s="126" t="str">
        <f t="shared" si="36"/>
        <v/>
      </c>
      <c r="V106" s="30"/>
      <c r="W106" s="33"/>
      <c r="X106" s="30"/>
      <c r="Y106" s="33"/>
      <c r="Z106" s="33"/>
      <c r="AA106" s="33"/>
      <c r="AB106" s="33"/>
      <c r="AC106" s="33"/>
      <c r="AD106" s="31"/>
      <c r="AE106" s="30"/>
      <c r="AF106" s="33"/>
      <c r="AG106" s="33"/>
      <c r="AH106" s="33"/>
      <c r="AI106" s="33"/>
      <c r="AJ106" s="33"/>
      <c r="AK106" s="31"/>
      <c r="AL106" s="30"/>
      <c r="AM106" s="33"/>
      <c r="AN106" s="33"/>
      <c r="AO106" s="33"/>
      <c r="AP106" s="33"/>
      <c r="AQ106" s="33"/>
      <c r="AR106" s="31"/>
      <c r="AS106" s="30"/>
      <c r="AT106" s="33"/>
      <c r="AU106" s="33"/>
      <c r="AV106" s="33"/>
      <c r="AW106" s="33"/>
      <c r="AX106" s="33"/>
      <c r="AY106" s="31"/>
      <c r="AZ106" s="49"/>
    </row>
    <row r="107" spans="1:73" ht="13.5" customHeight="1">
      <c r="A107" s="27"/>
      <c r="B107" s="27"/>
      <c r="C107" s="51"/>
      <c r="D107" s="172" t="str">
        <f t="shared" si="20"/>
        <v/>
      </c>
      <c r="E107" s="173" t="str">
        <f t="shared" si="21"/>
        <v/>
      </c>
      <c r="F107" s="174" t="str">
        <f t="shared" si="22"/>
        <v/>
      </c>
      <c r="G107" s="175" t="str">
        <f t="shared" si="23"/>
        <v/>
      </c>
      <c r="H107" s="176" t="str">
        <f t="shared" si="24"/>
        <v/>
      </c>
      <c r="I107" s="185" t="str">
        <f t="shared" si="25"/>
        <v/>
      </c>
      <c r="J107" s="186" t="str">
        <f t="shared" si="26"/>
        <v/>
      </c>
      <c r="K107" s="187" t="str">
        <f t="shared" si="27"/>
        <v/>
      </c>
      <c r="L107" s="188" t="str">
        <f t="shared" si="28"/>
        <v/>
      </c>
      <c r="M107" s="187" t="str">
        <f t="shared" si="29"/>
        <v/>
      </c>
      <c r="N107" s="28" t="str">
        <f t="shared" si="30"/>
        <v/>
      </c>
      <c r="O107" s="143" t="str">
        <f t="shared" si="31"/>
        <v/>
      </c>
      <c r="P107" s="141" t="str">
        <f t="shared" si="32"/>
        <v/>
      </c>
      <c r="Q107" s="137" t="str">
        <f t="shared" si="33"/>
        <v/>
      </c>
      <c r="R107" s="139" t="str">
        <f t="shared" si="34"/>
        <v/>
      </c>
      <c r="S107" s="29" t="str">
        <f t="shared" si="35"/>
        <v/>
      </c>
      <c r="T107" s="32"/>
      <c r="U107" s="126" t="str">
        <f t="shared" si="36"/>
        <v/>
      </c>
      <c r="V107" s="30"/>
      <c r="W107" s="33"/>
      <c r="X107" s="30"/>
      <c r="Y107" s="33"/>
      <c r="Z107" s="33"/>
      <c r="AA107" s="33"/>
      <c r="AB107" s="33"/>
      <c r="AC107" s="33"/>
      <c r="AD107" s="31"/>
      <c r="AE107" s="30"/>
      <c r="AF107" s="33"/>
      <c r="AG107" s="33"/>
      <c r="AH107" s="33"/>
      <c r="AI107" s="33"/>
      <c r="AJ107" s="33"/>
      <c r="AK107" s="31"/>
      <c r="AL107" s="30"/>
      <c r="AM107" s="33"/>
      <c r="AN107" s="33"/>
      <c r="AO107" s="33"/>
      <c r="AP107" s="33"/>
      <c r="AQ107" s="33"/>
      <c r="AR107" s="31"/>
      <c r="AS107" s="30"/>
      <c r="AT107" s="33"/>
      <c r="AU107" s="33"/>
      <c r="AV107" s="33"/>
      <c r="AW107" s="33"/>
      <c r="AX107" s="33"/>
      <c r="AY107" s="31"/>
      <c r="AZ107" s="49"/>
    </row>
    <row r="108" spans="1:73" ht="13.5" customHeight="1">
      <c r="A108" s="27"/>
      <c r="B108" s="27"/>
      <c r="C108" s="51"/>
      <c r="D108" s="172" t="str">
        <f t="shared" si="20"/>
        <v/>
      </c>
      <c r="E108" s="173" t="str">
        <f t="shared" si="21"/>
        <v/>
      </c>
      <c r="F108" s="174" t="str">
        <f t="shared" si="22"/>
        <v/>
      </c>
      <c r="G108" s="175" t="str">
        <f t="shared" si="23"/>
        <v/>
      </c>
      <c r="H108" s="176" t="str">
        <f t="shared" si="24"/>
        <v/>
      </c>
      <c r="I108" s="185" t="str">
        <f t="shared" si="25"/>
        <v/>
      </c>
      <c r="J108" s="186" t="str">
        <f t="shared" si="26"/>
        <v/>
      </c>
      <c r="K108" s="187" t="str">
        <f t="shared" si="27"/>
        <v/>
      </c>
      <c r="L108" s="188" t="str">
        <f t="shared" si="28"/>
        <v/>
      </c>
      <c r="M108" s="187" t="str">
        <f t="shared" si="29"/>
        <v/>
      </c>
      <c r="N108" s="28" t="str">
        <f t="shared" si="30"/>
        <v/>
      </c>
      <c r="O108" s="143" t="str">
        <f t="shared" si="31"/>
        <v/>
      </c>
      <c r="P108" s="141" t="str">
        <f t="shared" si="32"/>
        <v/>
      </c>
      <c r="Q108" s="137" t="str">
        <f t="shared" si="33"/>
        <v/>
      </c>
      <c r="R108" s="139" t="str">
        <f t="shared" si="34"/>
        <v/>
      </c>
      <c r="S108" s="29" t="str">
        <f t="shared" si="35"/>
        <v/>
      </c>
      <c r="T108" s="32"/>
      <c r="U108" s="126" t="str">
        <f t="shared" si="36"/>
        <v/>
      </c>
      <c r="V108" s="30"/>
      <c r="W108" s="33"/>
      <c r="X108" s="30"/>
      <c r="Y108" s="33"/>
      <c r="Z108" s="33"/>
      <c r="AA108" s="33"/>
      <c r="AB108" s="33"/>
      <c r="AC108" s="33"/>
      <c r="AD108" s="31"/>
      <c r="AE108" s="30"/>
      <c r="AF108" s="33"/>
      <c r="AG108" s="33"/>
      <c r="AH108" s="33"/>
      <c r="AI108" s="33"/>
      <c r="AJ108" s="33"/>
      <c r="AK108" s="31"/>
      <c r="AL108" s="30"/>
      <c r="AM108" s="33"/>
      <c r="AN108" s="33"/>
      <c r="AO108" s="33"/>
      <c r="AP108" s="33"/>
      <c r="AQ108" s="33"/>
      <c r="AR108" s="31"/>
      <c r="AS108" s="30"/>
      <c r="AT108" s="33"/>
      <c r="AU108" s="33"/>
      <c r="AV108" s="33"/>
      <c r="AW108" s="33"/>
      <c r="AX108" s="33"/>
      <c r="AY108" s="31"/>
      <c r="AZ108" s="49"/>
    </row>
    <row r="109" spans="1:73" ht="13.5" customHeight="1">
      <c r="A109" s="27"/>
      <c r="B109" s="27"/>
      <c r="C109" s="51"/>
      <c r="D109" s="172" t="str">
        <f t="shared" si="20"/>
        <v/>
      </c>
      <c r="E109" s="173" t="str">
        <f t="shared" si="21"/>
        <v/>
      </c>
      <c r="F109" s="174" t="str">
        <f t="shared" si="22"/>
        <v/>
      </c>
      <c r="G109" s="175" t="str">
        <f t="shared" si="23"/>
        <v/>
      </c>
      <c r="H109" s="176" t="str">
        <f t="shared" si="24"/>
        <v/>
      </c>
      <c r="I109" s="185" t="str">
        <f t="shared" si="25"/>
        <v/>
      </c>
      <c r="J109" s="186" t="str">
        <f t="shared" si="26"/>
        <v/>
      </c>
      <c r="K109" s="187" t="str">
        <f t="shared" si="27"/>
        <v/>
      </c>
      <c r="L109" s="188" t="str">
        <f t="shared" si="28"/>
        <v/>
      </c>
      <c r="M109" s="187" t="str">
        <f t="shared" si="29"/>
        <v/>
      </c>
      <c r="N109" s="28" t="str">
        <f t="shared" si="30"/>
        <v/>
      </c>
      <c r="O109" s="143" t="str">
        <f t="shared" si="31"/>
        <v/>
      </c>
      <c r="P109" s="141" t="str">
        <f t="shared" si="32"/>
        <v/>
      </c>
      <c r="Q109" s="137" t="str">
        <f t="shared" si="33"/>
        <v/>
      </c>
      <c r="R109" s="139" t="str">
        <f t="shared" si="34"/>
        <v/>
      </c>
      <c r="S109" s="29" t="str">
        <f t="shared" si="35"/>
        <v/>
      </c>
      <c r="T109" s="32"/>
      <c r="U109" s="126" t="str">
        <f t="shared" si="36"/>
        <v/>
      </c>
      <c r="V109" s="30"/>
      <c r="W109" s="33"/>
      <c r="X109" s="30"/>
      <c r="Y109" s="33"/>
      <c r="Z109" s="33"/>
      <c r="AA109" s="33"/>
      <c r="AB109" s="33"/>
      <c r="AC109" s="33"/>
      <c r="AD109" s="31"/>
      <c r="AE109" s="30"/>
      <c r="AF109" s="33"/>
      <c r="AG109" s="33"/>
      <c r="AH109" s="33"/>
      <c r="AI109" s="33"/>
      <c r="AJ109" s="33"/>
      <c r="AK109" s="31"/>
      <c r="AL109" s="30"/>
      <c r="AM109" s="33"/>
      <c r="AN109" s="33"/>
      <c r="AO109" s="33"/>
      <c r="AP109" s="33"/>
      <c r="AQ109" s="33"/>
      <c r="AR109" s="31"/>
      <c r="AS109" s="30"/>
      <c r="AT109" s="33"/>
      <c r="AU109" s="33"/>
      <c r="AV109" s="33"/>
      <c r="AW109" s="33"/>
      <c r="AX109" s="33"/>
      <c r="AY109" s="31"/>
      <c r="AZ109" s="49"/>
    </row>
    <row r="110" spans="1:73" ht="13.5" customHeight="1">
      <c r="A110" s="27"/>
      <c r="B110" s="27"/>
      <c r="C110" s="51"/>
      <c r="D110" s="172" t="str">
        <f t="shared" si="20"/>
        <v/>
      </c>
      <c r="E110" s="173" t="str">
        <f t="shared" si="21"/>
        <v/>
      </c>
      <c r="F110" s="174" t="str">
        <f t="shared" si="22"/>
        <v/>
      </c>
      <c r="G110" s="175" t="str">
        <f t="shared" si="23"/>
        <v/>
      </c>
      <c r="H110" s="176" t="str">
        <f t="shared" si="24"/>
        <v/>
      </c>
      <c r="I110" s="185" t="str">
        <f t="shared" si="25"/>
        <v/>
      </c>
      <c r="J110" s="186" t="str">
        <f t="shared" si="26"/>
        <v/>
      </c>
      <c r="K110" s="187" t="str">
        <f t="shared" si="27"/>
        <v/>
      </c>
      <c r="L110" s="188" t="str">
        <f t="shared" si="28"/>
        <v/>
      </c>
      <c r="M110" s="187" t="str">
        <f t="shared" si="29"/>
        <v/>
      </c>
      <c r="N110" s="28" t="str">
        <f t="shared" si="30"/>
        <v/>
      </c>
      <c r="O110" s="143" t="str">
        <f t="shared" si="31"/>
        <v/>
      </c>
      <c r="P110" s="141" t="str">
        <f t="shared" si="32"/>
        <v/>
      </c>
      <c r="Q110" s="137" t="str">
        <f t="shared" si="33"/>
        <v/>
      </c>
      <c r="R110" s="139" t="str">
        <f t="shared" si="34"/>
        <v/>
      </c>
      <c r="S110" s="29" t="str">
        <f t="shared" si="35"/>
        <v/>
      </c>
      <c r="T110" s="32"/>
      <c r="U110" s="126" t="str">
        <f t="shared" si="36"/>
        <v/>
      </c>
      <c r="V110" s="30"/>
      <c r="W110" s="33"/>
      <c r="X110" s="30"/>
      <c r="Y110" s="33"/>
      <c r="Z110" s="33"/>
      <c r="AA110" s="33"/>
      <c r="AB110" s="33"/>
      <c r="AC110" s="33"/>
      <c r="AD110" s="31"/>
      <c r="AE110" s="30"/>
      <c r="AF110" s="33"/>
      <c r="AG110" s="33"/>
      <c r="AH110" s="33"/>
      <c r="AI110" s="33"/>
      <c r="AJ110" s="33"/>
      <c r="AK110" s="31"/>
      <c r="AL110" s="30"/>
      <c r="AM110" s="33"/>
      <c r="AN110" s="33"/>
      <c r="AO110" s="33"/>
      <c r="AP110" s="33"/>
      <c r="AQ110" s="33"/>
      <c r="AR110" s="31"/>
      <c r="AS110" s="30"/>
      <c r="AT110" s="33"/>
      <c r="AU110" s="33"/>
      <c r="AV110" s="33"/>
      <c r="AW110" s="33"/>
      <c r="AX110" s="33"/>
      <c r="AY110" s="31"/>
      <c r="AZ110" s="49"/>
    </row>
    <row r="111" spans="1:73" ht="13.5" customHeight="1">
      <c r="A111" s="27"/>
      <c r="B111" s="27"/>
      <c r="C111" s="51"/>
      <c r="D111" s="172" t="str">
        <f t="shared" si="20"/>
        <v/>
      </c>
      <c r="E111" s="173" t="str">
        <f t="shared" si="21"/>
        <v/>
      </c>
      <c r="F111" s="174" t="str">
        <f t="shared" si="22"/>
        <v/>
      </c>
      <c r="G111" s="175" t="str">
        <f t="shared" si="23"/>
        <v/>
      </c>
      <c r="H111" s="176" t="str">
        <f t="shared" si="24"/>
        <v/>
      </c>
      <c r="I111" s="185" t="str">
        <f t="shared" si="25"/>
        <v/>
      </c>
      <c r="J111" s="186" t="str">
        <f t="shared" si="26"/>
        <v/>
      </c>
      <c r="K111" s="187" t="str">
        <f t="shared" si="27"/>
        <v/>
      </c>
      <c r="L111" s="188" t="str">
        <f t="shared" si="28"/>
        <v/>
      </c>
      <c r="M111" s="187" t="str">
        <f t="shared" si="29"/>
        <v/>
      </c>
      <c r="N111" s="28" t="str">
        <f t="shared" si="30"/>
        <v/>
      </c>
      <c r="O111" s="143" t="str">
        <f t="shared" si="31"/>
        <v/>
      </c>
      <c r="P111" s="141" t="str">
        <f t="shared" si="32"/>
        <v/>
      </c>
      <c r="Q111" s="137" t="str">
        <f t="shared" si="33"/>
        <v/>
      </c>
      <c r="R111" s="139" t="str">
        <f t="shared" si="34"/>
        <v/>
      </c>
      <c r="S111" s="29" t="str">
        <f t="shared" si="35"/>
        <v/>
      </c>
      <c r="T111" s="32"/>
      <c r="U111" s="126" t="str">
        <f t="shared" si="36"/>
        <v/>
      </c>
      <c r="V111" s="30"/>
      <c r="W111" s="33"/>
      <c r="X111" s="30"/>
      <c r="Y111" s="33"/>
      <c r="Z111" s="33"/>
      <c r="AA111" s="33"/>
      <c r="AB111" s="33"/>
      <c r="AC111" s="33"/>
      <c r="AD111" s="31"/>
      <c r="AE111" s="30"/>
      <c r="AF111" s="33"/>
      <c r="AG111" s="33"/>
      <c r="AH111" s="33"/>
      <c r="AI111" s="33"/>
      <c r="AJ111" s="33"/>
      <c r="AK111" s="31"/>
      <c r="AL111" s="30"/>
      <c r="AM111" s="33"/>
      <c r="AN111" s="33"/>
      <c r="AO111" s="33"/>
      <c r="AP111" s="33"/>
      <c r="AQ111" s="33"/>
      <c r="AR111" s="31"/>
      <c r="AS111" s="30"/>
      <c r="AT111" s="33"/>
      <c r="AU111" s="33"/>
      <c r="AV111" s="33"/>
      <c r="AW111" s="33"/>
      <c r="AX111" s="33"/>
      <c r="AY111" s="31"/>
      <c r="AZ111" s="49"/>
    </row>
    <row r="112" spans="1:73" ht="13.5" customHeight="1">
      <c r="A112" s="29"/>
      <c r="B112" s="50"/>
      <c r="C112" s="51"/>
      <c r="D112" s="172" t="str">
        <f t="shared" si="20"/>
        <v/>
      </c>
      <c r="E112" s="173" t="str">
        <f t="shared" si="21"/>
        <v/>
      </c>
      <c r="F112" s="174" t="str">
        <f t="shared" si="22"/>
        <v/>
      </c>
      <c r="G112" s="175" t="str">
        <f t="shared" si="23"/>
        <v/>
      </c>
      <c r="H112" s="176" t="str">
        <f t="shared" si="24"/>
        <v/>
      </c>
      <c r="I112" s="185" t="str">
        <f t="shared" si="25"/>
        <v/>
      </c>
      <c r="J112" s="186" t="str">
        <f t="shared" si="26"/>
        <v/>
      </c>
      <c r="K112" s="187" t="str">
        <f t="shared" si="27"/>
        <v/>
      </c>
      <c r="L112" s="188" t="str">
        <f t="shared" si="28"/>
        <v/>
      </c>
      <c r="M112" s="187" t="str">
        <f t="shared" si="29"/>
        <v/>
      </c>
      <c r="N112" s="28" t="str">
        <f t="shared" si="30"/>
        <v/>
      </c>
      <c r="O112" s="143" t="str">
        <f t="shared" si="31"/>
        <v/>
      </c>
      <c r="P112" s="141" t="str">
        <f t="shared" si="32"/>
        <v/>
      </c>
      <c r="Q112" s="137" t="str">
        <f t="shared" si="33"/>
        <v/>
      </c>
      <c r="R112" s="139" t="str">
        <f t="shared" si="34"/>
        <v/>
      </c>
      <c r="S112" s="29" t="str">
        <f t="shared" si="35"/>
        <v/>
      </c>
      <c r="T112" s="32"/>
      <c r="U112" s="126" t="str">
        <f t="shared" si="36"/>
        <v/>
      </c>
      <c r="V112" s="30"/>
      <c r="W112" s="33"/>
      <c r="X112" s="30"/>
      <c r="Y112" s="33"/>
      <c r="Z112" s="33"/>
      <c r="AA112" s="33"/>
      <c r="AB112" s="33"/>
      <c r="AC112" s="33"/>
      <c r="AD112" s="31"/>
      <c r="AE112" s="30"/>
      <c r="AF112" s="33"/>
      <c r="AG112" s="33"/>
      <c r="AH112" s="33"/>
      <c r="AI112" s="33"/>
      <c r="AJ112" s="33"/>
      <c r="AK112" s="31"/>
      <c r="AL112" s="30"/>
      <c r="AM112" s="33"/>
      <c r="AN112" s="33"/>
      <c r="AO112" s="33"/>
      <c r="AP112" s="33"/>
      <c r="AQ112" s="33"/>
      <c r="AR112" s="31"/>
      <c r="AS112" s="30"/>
      <c r="AT112" s="33"/>
      <c r="AU112" s="33"/>
      <c r="AV112" s="33"/>
      <c r="AW112" s="33"/>
      <c r="AX112" s="33"/>
      <c r="AY112" s="31"/>
      <c r="AZ112" s="49"/>
    </row>
    <row r="113" spans="1:52" ht="13.5" customHeight="1">
      <c r="A113" s="29"/>
      <c r="B113" s="50"/>
      <c r="C113" s="51"/>
      <c r="D113" s="172" t="str">
        <f t="shared" si="20"/>
        <v/>
      </c>
      <c r="E113" s="173" t="str">
        <f t="shared" si="21"/>
        <v/>
      </c>
      <c r="F113" s="174" t="str">
        <f t="shared" si="22"/>
        <v/>
      </c>
      <c r="G113" s="175" t="str">
        <f t="shared" si="23"/>
        <v/>
      </c>
      <c r="H113" s="176" t="str">
        <f t="shared" si="24"/>
        <v/>
      </c>
      <c r="I113" s="185" t="str">
        <f t="shared" si="25"/>
        <v/>
      </c>
      <c r="J113" s="186" t="str">
        <f t="shared" si="26"/>
        <v/>
      </c>
      <c r="K113" s="187" t="str">
        <f t="shared" si="27"/>
        <v/>
      </c>
      <c r="L113" s="188" t="str">
        <f t="shared" si="28"/>
        <v/>
      </c>
      <c r="M113" s="187" t="str">
        <f t="shared" si="29"/>
        <v/>
      </c>
      <c r="N113" s="28" t="str">
        <f t="shared" si="30"/>
        <v/>
      </c>
      <c r="O113" s="143" t="str">
        <f t="shared" si="31"/>
        <v/>
      </c>
      <c r="P113" s="141" t="str">
        <f t="shared" si="32"/>
        <v/>
      </c>
      <c r="Q113" s="137" t="str">
        <f t="shared" si="33"/>
        <v/>
      </c>
      <c r="R113" s="139" t="str">
        <f t="shared" si="34"/>
        <v/>
      </c>
      <c r="S113" s="29" t="str">
        <f t="shared" si="35"/>
        <v/>
      </c>
      <c r="T113" s="32"/>
      <c r="U113" s="126" t="str">
        <f t="shared" si="36"/>
        <v/>
      </c>
      <c r="V113" s="30"/>
      <c r="W113" s="33"/>
      <c r="X113" s="30"/>
      <c r="Y113" s="33"/>
      <c r="Z113" s="33"/>
      <c r="AA113" s="33"/>
      <c r="AB113" s="33"/>
      <c r="AC113" s="33"/>
      <c r="AD113" s="31"/>
      <c r="AE113" s="30"/>
      <c r="AF113" s="33"/>
      <c r="AG113" s="33"/>
      <c r="AH113" s="33"/>
      <c r="AI113" s="33"/>
      <c r="AJ113" s="33"/>
      <c r="AK113" s="31"/>
      <c r="AL113" s="30"/>
      <c r="AM113" s="33"/>
      <c r="AN113" s="33"/>
      <c r="AO113" s="33"/>
      <c r="AP113" s="33"/>
      <c r="AQ113" s="33"/>
      <c r="AR113" s="31"/>
      <c r="AS113" s="30"/>
      <c r="AT113" s="33"/>
      <c r="AU113" s="33"/>
      <c r="AV113" s="33"/>
      <c r="AW113" s="33"/>
      <c r="AX113" s="33"/>
      <c r="AY113" s="31"/>
      <c r="AZ113" s="49"/>
    </row>
    <row r="114" spans="1:52" ht="13.5" customHeight="1">
      <c r="A114" s="29"/>
      <c r="B114" s="50"/>
      <c r="C114" s="51"/>
      <c r="D114" s="172" t="str">
        <f t="shared" si="20"/>
        <v/>
      </c>
      <c r="E114" s="173" t="str">
        <f t="shared" si="21"/>
        <v/>
      </c>
      <c r="F114" s="174" t="str">
        <f t="shared" si="22"/>
        <v/>
      </c>
      <c r="G114" s="175" t="str">
        <f t="shared" si="23"/>
        <v/>
      </c>
      <c r="H114" s="176" t="str">
        <f t="shared" si="24"/>
        <v/>
      </c>
      <c r="I114" s="185" t="str">
        <f t="shared" si="25"/>
        <v/>
      </c>
      <c r="J114" s="186" t="str">
        <f t="shared" si="26"/>
        <v/>
      </c>
      <c r="K114" s="187" t="str">
        <f t="shared" si="27"/>
        <v/>
      </c>
      <c r="L114" s="188" t="str">
        <f t="shared" si="28"/>
        <v/>
      </c>
      <c r="M114" s="187" t="str">
        <f t="shared" si="29"/>
        <v/>
      </c>
      <c r="N114" s="28" t="str">
        <f t="shared" si="30"/>
        <v/>
      </c>
      <c r="O114" s="143" t="str">
        <f t="shared" si="31"/>
        <v/>
      </c>
      <c r="P114" s="141" t="str">
        <f t="shared" si="32"/>
        <v/>
      </c>
      <c r="Q114" s="137" t="str">
        <f t="shared" si="33"/>
        <v/>
      </c>
      <c r="R114" s="139" t="str">
        <f t="shared" si="34"/>
        <v/>
      </c>
      <c r="S114" s="29" t="str">
        <f t="shared" si="35"/>
        <v/>
      </c>
      <c r="T114" s="32"/>
      <c r="U114" s="126" t="str">
        <f t="shared" si="36"/>
        <v/>
      </c>
      <c r="V114" s="30"/>
      <c r="W114" s="33"/>
      <c r="X114" s="30"/>
      <c r="Y114" s="33"/>
      <c r="Z114" s="33"/>
      <c r="AA114" s="33"/>
      <c r="AB114" s="33"/>
      <c r="AC114" s="33"/>
      <c r="AD114" s="31"/>
      <c r="AE114" s="30"/>
      <c r="AF114" s="33"/>
      <c r="AG114" s="33"/>
      <c r="AH114" s="33"/>
      <c r="AI114" s="33"/>
      <c r="AJ114" s="33"/>
      <c r="AK114" s="31"/>
      <c r="AL114" s="30"/>
      <c r="AM114" s="33"/>
      <c r="AN114" s="33"/>
      <c r="AO114" s="33"/>
      <c r="AP114" s="33"/>
      <c r="AQ114" s="33"/>
      <c r="AR114" s="31"/>
      <c r="AS114" s="30"/>
      <c r="AT114" s="33"/>
      <c r="AU114" s="33"/>
      <c r="AV114" s="33"/>
      <c r="AW114" s="33"/>
      <c r="AX114" s="33"/>
      <c r="AY114" s="31"/>
      <c r="AZ114" s="49"/>
    </row>
    <row r="115" spans="1:52" ht="13.5" customHeight="1">
      <c r="A115" s="29"/>
      <c r="B115" s="49"/>
      <c r="C115" s="51"/>
      <c r="D115" s="172" t="str">
        <f t="shared" si="20"/>
        <v/>
      </c>
      <c r="E115" s="173" t="str">
        <f t="shared" si="21"/>
        <v/>
      </c>
      <c r="F115" s="174" t="str">
        <f t="shared" si="22"/>
        <v/>
      </c>
      <c r="G115" s="175" t="str">
        <f t="shared" si="23"/>
        <v/>
      </c>
      <c r="H115" s="176" t="str">
        <f t="shared" si="24"/>
        <v/>
      </c>
      <c r="I115" s="185" t="str">
        <f t="shared" si="25"/>
        <v/>
      </c>
      <c r="J115" s="186" t="str">
        <f t="shared" si="26"/>
        <v/>
      </c>
      <c r="K115" s="187" t="str">
        <f t="shared" si="27"/>
        <v/>
      </c>
      <c r="L115" s="188" t="str">
        <f t="shared" si="28"/>
        <v/>
      </c>
      <c r="M115" s="187" t="str">
        <f t="shared" si="29"/>
        <v/>
      </c>
      <c r="N115" s="28" t="str">
        <f t="shared" si="30"/>
        <v/>
      </c>
      <c r="O115" s="143" t="str">
        <f t="shared" si="31"/>
        <v/>
      </c>
      <c r="P115" s="141" t="str">
        <f t="shared" si="32"/>
        <v/>
      </c>
      <c r="Q115" s="137" t="str">
        <f t="shared" si="33"/>
        <v/>
      </c>
      <c r="R115" s="139" t="str">
        <f t="shared" si="34"/>
        <v/>
      </c>
      <c r="S115" s="29" t="str">
        <f t="shared" si="35"/>
        <v/>
      </c>
      <c r="T115" s="32"/>
      <c r="U115" s="126" t="str">
        <f t="shared" si="36"/>
        <v/>
      </c>
      <c r="V115" s="30"/>
      <c r="W115" s="33"/>
      <c r="X115" s="30"/>
      <c r="Y115" s="33"/>
      <c r="Z115" s="33"/>
      <c r="AA115" s="33"/>
      <c r="AB115" s="33"/>
      <c r="AC115" s="33"/>
      <c r="AD115" s="31"/>
      <c r="AE115" s="30"/>
      <c r="AF115" s="33"/>
      <c r="AG115" s="33"/>
      <c r="AH115" s="33"/>
      <c r="AI115" s="33"/>
      <c r="AJ115" s="33"/>
      <c r="AK115" s="31"/>
      <c r="AL115" s="30"/>
      <c r="AM115" s="33"/>
      <c r="AN115" s="33"/>
      <c r="AO115" s="33"/>
      <c r="AP115" s="33"/>
      <c r="AQ115" s="33"/>
      <c r="AR115" s="31"/>
      <c r="AS115" s="30"/>
      <c r="AT115" s="33"/>
      <c r="AU115" s="33"/>
      <c r="AV115" s="33"/>
      <c r="AW115" s="33"/>
      <c r="AX115" s="33"/>
      <c r="AY115" s="31"/>
      <c r="AZ115" s="49"/>
    </row>
    <row r="116" spans="1:52" ht="13.5" customHeight="1">
      <c r="A116" s="29"/>
      <c r="B116" s="49"/>
      <c r="C116" s="51"/>
      <c r="D116" s="172" t="str">
        <f t="shared" si="20"/>
        <v/>
      </c>
      <c r="E116" s="173" t="str">
        <f t="shared" si="21"/>
        <v/>
      </c>
      <c r="F116" s="174" t="str">
        <f t="shared" si="22"/>
        <v/>
      </c>
      <c r="G116" s="175" t="str">
        <f t="shared" si="23"/>
        <v/>
      </c>
      <c r="H116" s="176" t="str">
        <f t="shared" si="24"/>
        <v/>
      </c>
      <c r="I116" s="185" t="str">
        <f t="shared" si="25"/>
        <v/>
      </c>
      <c r="J116" s="186" t="str">
        <f t="shared" si="26"/>
        <v/>
      </c>
      <c r="K116" s="187" t="str">
        <f t="shared" si="27"/>
        <v/>
      </c>
      <c r="L116" s="188" t="str">
        <f t="shared" si="28"/>
        <v/>
      </c>
      <c r="M116" s="187" t="str">
        <f t="shared" si="29"/>
        <v/>
      </c>
      <c r="N116" s="28" t="str">
        <f t="shared" si="30"/>
        <v/>
      </c>
      <c r="O116" s="143" t="str">
        <f t="shared" si="31"/>
        <v/>
      </c>
      <c r="P116" s="141" t="str">
        <f t="shared" si="32"/>
        <v/>
      </c>
      <c r="Q116" s="137" t="str">
        <f t="shared" si="33"/>
        <v/>
      </c>
      <c r="R116" s="139" t="str">
        <f t="shared" si="34"/>
        <v/>
      </c>
      <c r="S116" s="29" t="str">
        <f t="shared" si="35"/>
        <v/>
      </c>
      <c r="T116" s="32"/>
      <c r="U116" s="126" t="str">
        <f t="shared" si="36"/>
        <v/>
      </c>
      <c r="V116" s="30"/>
      <c r="W116" s="33"/>
      <c r="X116" s="30"/>
      <c r="Y116" s="33"/>
      <c r="Z116" s="33"/>
      <c r="AA116" s="33"/>
      <c r="AB116" s="33"/>
      <c r="AC116" s="33"/>
      <c r="AD116" s="31"/>
      <c r="AE116" s="30"/>
      <c r="AF116" s="33"/>
      <c r="AG116" s="33"/>
      <c r="AH116" s="33"/>
      <c r="AI116" s="33"/>
      <c r="AJ116" s="33"/>
      <c r="AK116" s="31"/>
      <c r="AL116" s="30"/>
      <c r="AM116" s="33"/>
      <c r="AN116" s="33"/>
      <c r="AO116" s="33"/>
      <c r="AP116" s="33"/>
      <c r="AQ116" s="33"/>
      <c r="AR116" s="31"/>
      <c r="AS116" s="30"/>
      <c r="AT116" s="33"/>
      <c r="AU116" s="33"/>
      <c r="AV116" s="33"/>
      <c r="AW116" s="33"/>
      <c r="AX116" s="33"/>
      <c r="AY116" s="31"/>
      <c r="AZ116" s="49"/>
    </row>
    <row r="117" spans="1:52" ht="13.5" customHeight="1">
      <c r="A117" s="29"/>
      <c r="B117" s="49"/>
      <c r="C117" s="51"/>
      <c r="D117" s="172" t="str">
        <f t="shared" si="20"/>
        <v/>
      </c>
      <c r="E117" s="173" t="str">
        <f t="shared" si="21"/>
        <v/>
      </c>
      <c r="F117" s="174" t="str">
        <f t="shared" si="22"/>
        <v/>
      </c>
      <c r="G117" s="175" t="str">
        <f t="shared" si="23"/>
        <v/>
      </c>
      <c r="H117" s="176" t="str">
        <f t="shared" si="24"/>
        <v/>
      </c>
      <c r="I117" s="185" t="str">
        <f t="shared" si="25"/>
        <v/>
      </c>
      <c r="J117" s="186" t="str">
        <f t="shared" si="26"/>
        <v/>
      </c>
      <c r="K117" s="187" t="str">
        <f t="shared" si="27"/>
        <v/>
      </c>
      <c r="L117" s="188" t="str">
        <f t="shared" si="28"/>
        <v/>
      </c>
      <c r="M117" s="187" t="str">
        <f t="shared" si="29"/>
        <v/>
      </c>
      <c r="N117" s="28" t="str">
        <f t="shared" si="30"/>
        <v/>
      </c>
      <c r="O117" s="143" t="str">
        <f t="shared" si="31"/>
        <v/>
      </c>
      <c r="P117" s="141" t="str">
        <f t="shared" si="32"/>
        <v/>
      </c>
      <c r="Q117" s="137" t="str">
        <f t="shared" si="33"/>
        <v/>
      </c>
      <c r="R117" s="139" t="str">
        <f t="shared" si="34"/>
        <v/>
      </c>
      <c r="S117" s="29" t="str">
        <f t="shared" si="35"/>
        <v/>
      </c>
      <c r="T117" s="32"/>
      <c r="U117" s="126" t="str">
        <f t="shared" si="36"/>
        <v/>
      </c>
      <c r="V117" s="30"/>
      <c r="W117" s="33"/>
      <c r="X117" s="30"/>
      <c r="Y117" s="33"/>
      <c r="Z117" s="33"/>
      <c r="AA117" s="33"/>
      <c r="AB117" s="33"/>
      <c r="AC117" s="33"/>
      <c r="AD117" s="31"/>
      <c r="AE117" s="30"/>
      <c r="AF117" s="33"/>
      <c r="AG117" s="33"/>
      <c r="AH117" s="33"/>
      <c r="AI117" s="33"/>
      <c r="AJ117" s="33"/>
      <c r="AK117" s="31"/>
      <c r="AL117" s="30"/>
      <c r="AM117" s="33"/>
      <c r="AN117" s="33"/>
      <c r="AO117" s="33"/>
      <c r="AP117" s="33"/>
      <c r="AQ117" s="33"/>
      <c r="AR117" s="31"/>
      <c r="AS117" s="30"/>
      <c r="AT117" s="33"/>
      <c r="AU117" s="33"/>
      <c r="AV117" s="33"/>
      <c r="AW117" s="33"/>
      <c r="AX117" s="33"/>
      <c r="AY117" s="31"/>
      <c r="AZ117" s="49"/>
    </row>
    <row r="118" spans="1:52" ht="13.5" customHeight="1">
      <c r="A118" s="29"/>
      <c r="B118" s="27"/>
      <c r="C118" s="51"/>
      <c r="D118" s="172" t="str">
        <f t="shared" si="20"/>
        <v/>
      </c>
      <c r="E118" s="173" t="str">
        <f t="shared" si="21"/>
        <v/>
      </c>
      <c r="F118" s="174" t="str">
        <f t="shared" si="22"/>
        <v/>
      </c>
      <c r="G118" s="175" t="str">
        <f t="shared" si="23"/>
        <v/>
      </c>
      <c r="H118" s="176" t="str">
        <f t="shared" si="24"/>
        <v/>
      </c>
      <c r="I118" s="185" t="str">
        <f t="shared" si="25"/>
        <v/>
      </c>
      <c r="J118" s="186" t="str">
        <f t="shared" si="26"/>
        <v/>
      </c>
      <c r="K118" s="187" t="str">
        <f t="shared" si="27"/>
        <v/>
      </c>
      <c r="L118" s="188" t="str">
        <f t="shared" si="28"/>
        <v/>
      </c>
      <c r="M118" s="187" t="str">
        <f t="shared" si="29"/>
        <v/>
      </c>
      <c r="N118" s="28" t="str">
        <f t="shared" si="30"/>
        <v/>
      </c>
      <c r="O118" s="143" t="str">
        <f t="shared" si="31"/>
        <v/>
      </c>
      <c r="P118" s="141" t="str">
        <f t="shared" si="32"/>
        <v/>
      </c>
      <c r="Q118" s="137" t="str">
        <f t="shared" si="33"/>
        <v/>
      </c>
      <c r="R118" s="139" t="str">
        <f t="shared" si="34"/>
        <v/>
      </c>
      <c r="S118" s="29" t="str">
        <f t="shared" si="35"/>
        <v/>
      </c>
      <c r="T118" s="32"/>
      <c r="U118" s="126" t="str">
        <f t="shared" si="36"/>
        <v/>
      </c>
      <c r="V118" s="30"/>
      <c r="W118" s="33"/>
      <c r="X118" s="30"/>
      <c r="Y118" s="33"/>
      <c r="Z118" s="33"/>
      <c r="AA118" s="33"/>
      <c r="AB118" s="33"/>
      <c r="AC118" s="33"/>
      <c r="AD118" s="31"/>
      <c r="AE118" s="30"/>
      <c r="AF118" s="33"/>
      <c r="AG118" s="33"/>
      <c r="AH118" s="33"/>
      <c r="AI118" s="33"/>
      <c r="AJ118" s="33"/>
      <c r="AK118" s="31"/>
      <c r="AL118" s="30"/>
      <c r="AM118" s="33"/>
      <c r="AN118" s="33"/>
      <c r="AO118" s="33"/>
      <c r="AP118" s="33"/>
      <c r="AQ118" s="33"/>
      <c r="AR118" s="31"/>
      <c r="AS118" s="30"/>
      <c r="AT118" s="33"/>
      <c r="AU118" s="33"/>
      <c r="AV118" s="33"/>
      <c r="AW118" s="33"/>
      <c r="AX118" s="33"/>
      <c r="AY118" s="31"/>
      <c r="AZ118" s="49"/>
    </row>
    <row r="119" spans="1:52" ht="13.5" customHeight="1">
      <c r="A119" s="29"/>
      <c r="B119" s="27"/>
      <c r="C119" s="51"/>
      <c r="D119" s="172" t="str">
        <f t="shared" si="20"/>
        <v/>
      </c>
      <c r="E119" s="173" t="str">
        <f t="shared" si="21"/>
        <v/>
      </c>
      <c r="F119" s="174" t="str">
        <f t="shared" si="22"/>
        <v/>
      </c>
      <c r="G119" s="175" t="str">
        <f t="shared" si="23"/>
        <v/>
      </c>
      <c r="H119" s="176" t="str">
        <f t="shared" si="24"/>
        <v/>
      </c>
      <c r="I119" s="185" t="str">
        <f t="shared" si="25"/>
        <v/>
      </c>
      <c r="J119" s="186" t="str">
        <f t="shared" si="26"/>
        <v/>
      </c>
      <c r="K119" s="187" t="str">
        <f t="shared" si="27"/>
        <v/>
      </c>
      <c r="L119" s="188" t="str">
        <f t="shared" si="28"/>
        <v/>
      </c>
      <c r="M119" s="187" t="str">
        <f t="shared" si="29"/>
        <v/>
      </c>
      <c r="N119" s="28" t="str">
        <f t="shared" si="30"/>
        <v/>
      </c>
      <c r="O119" s="143" t="str">
        <f t="shared" si="31"/>
        <v/>
      </c>
      <c r="P119" s="141" t="str">
        <f t="shared" si="32"/>
        <v/>
      </c>
      <c r="Q119" s="137" t="str">
        <f t="shared" si="33"/>
        <v/>
      </c>
      <c r="R119" s="139" t="str">
        <f t="shared" si="34"/>
        <v/>
      </c>
      <c r="S119" s="29" t="str">
        <f t="shared" si="35"/>
        <v/>
      </c>
      <c r="T119" s="32"/>
      <c r="U119" s="126" t="str">
        <f t="shared" si="36"/>
        <v/>
      </c>
      <c r="V119" s="30"/>
      <c r="W119" s="33"/>
      <c r="X119" s="30"/>
      <c r="Y119" s="33"/>
      <c r="Z119" s="33"/>
      <c r="AA119" s="33"/>
      <c r="AB119" s="33"/>
      <c r="AC119" s="33"/>
      <c r="AD119" s="31"/>
      <c r="AE119" s="30"/>
      <c r="AF119" s="33"/>
      <c r="AG119" s="33"/>
      <c r="AH119" s="33"/>
      <c r="AI119" s="33"/>
      <c r="AJ119" s="33"/>
      <c r="AK119" s="31"/>
      <c r="AL119" s="30"/>
      <c r="AM119" s="33"/>
      <c r="AN119" s="33"/>
      <c r="AO119" s="33"/>
      <c r="AP119" s="33"/>
      <c r="AQ119" s="33"/>
      <c r="AR119" s="31"/>
      <c r="AS119" s="30"/>
      <c r="AT119" s="33"/>
      <c r="AU119" s="33"/>
      <c r="AV119" s="33"/>
      <c r="AW119" s="33"/>
      <c r="AX119" s="33"/>
      <c r="AY119" s="31"/>
      <c r="AZ119" s="49"/>
    </row>
    <row r="120" spans="1:52" ht="13.5" customHeight="1">
      <c r="A120" s="29"/>
      <c r="B120" s="27"/>
      <c r="C120" s="51"/>
      <c r="D120" s="172" t="str">
        <f t="shared" si="20"/>
        <v/>
      </c>
      <c r="E120" s="173" t="str">
        <f t="shared" si="21"/>
        <v/>
      </c>
      <c r="F120" s="174" t="str">
        <f t="shared" si="22"/>
        <v/>
      </c>
      <c r="G120" s="175" t="str">
        <f t="shared" si="23"/>
        <v/>
      </c>
      <c r="H120" s="176" t="str">
        <f t="shared" si="24"/>
        <v/>
      </c>
      <c r="I120" s="185" t="str">
        <f t="shared" si="25"/>
        <v/>
      </c>
      <c r="J120" s="186" t="str">
        <f t="shared" si="26"/>
        <v/>
      </c>
      <c r="K120" s="187" t="str">
        <f t="shared" si="27"/>
        <v/>
      </c>
      <c r="L120" s="188" t="str">
        <f t="shared" si="28"/>
        <v/>
      </c>
      <c r="M120" s="187" t="str">
        <f t="shared" si="29"/>
        <v/>
      </c>
      <c r="N120" s="28" t="str">
        <f t="shared" si="30"/>
        <v/>
      </c>
      <c r="O120" s="143" t="str">
        <f t="shared" si="31"/>
        <v/>
      </c>
      <c r="P120" s="141" t="str">
        <f t="shared" si="32"/>
        <v/>
      </c>
      <c r="Q120" s="137" t="str">
        <f t="shared" si="33"/>
        <v/>
      </c>
      <c r="R120" s="139" t="str">
        <f t="shared" si="34"/>
        <v/>
      </c>
      <c r="S120" s="29" t="str">
        <f t="shared" si="35"/>
        <v/>
      </c>
      <c r="T120" s="32"/>
      <c r="U120" s="126" t="str">
        <f t="shared" si="36"/>
        <v/>
      </c>
      <c r="V120" s="30"/>
      <c r="W120" s="33"/>
      <c r="X120" s="30"/>
      <c r="Y120" s="33"/>
      <c r="Z120" s="33"/>
      <c r="AA120" s="33"/>
      <c r="AB120" s="33"/>
      <c r="AC120" s="33"/>
      <c r="AD120" s="31"/>
      <c r="AE120" s="30"/>
      <c r="AF120" s="33"/>
      <c r="AG120" s="33"/>
      <c r="AH120" s="33"/>
      <c r="AI120" s="33"/>
      <c r="AJ120" s="33"/>
      <c r="AK120" s="31"/>
      <c r="AL120" s="30"/>
      <c r="AM120" s="33"/>
      <c r="AN120" s="33"/>
      <c r="AO120" s="33"/>
      <c r="AP120" s="33"/>
      <c r="AQ120" s="33"/>
      <c r="AR120" s="31"/>
      <c r="AS120" s="30"/>
      <c r="AT120" s="33"/>
      <c r="AU120" s="33"/>
      <c r="AV120" s="33"/>
      <c r="AW120" s="33"/>
      <c r="AX120" s="33"/>
      <c r="AY120" s="31"/>
      <c r="AZ120" s="49"/>
    </row>
    <row r="121" spans="1:52" ht="13.5" customHeight="1">
      <c r="A121" s="29"/>
      <c r="B121" s="27"/>
      <c r="C121" s="51"/>
      <c r="D121" s="172" t="str">
        <f t="shared" si="20"/>
        <v/>
      </c>
      <c r="E121" s="173" t="str">
        <f t="shared" si="21"/>
        <v/>
      </c>
      <c r="F121" s="174" t="str">
        <f t="shared" si="22"/>
        <v/>
      </c>
      <c r="G121" s="175" t="str">
        <f t="shared" si="23"/>
        <v/>
      </c>
      <c r="H121" s="176" t="str">
        <f t="shared" si="24"/>
        <v/>
      </c>
      <c r="I121" s="185" t="str">
        <f t="shared" si="25"/>
        <v/>
      </c>
      <c r="J121" s="186" t="str">
        <f t="shared" si="26"/>
        <v/>
      </c>
      <c r="K121" s="187" t="str">
        <f t="shared" si="27"/>
        <v/>
      </c>
      <c r="L121" s="188" t="str">
        <f t="shared" si="28"/>
        <v/>
      </c>
      <c r="M121" s="187" t="str">
        <f t="shared" si="29"/>
        <v/>
      </c>
      <c r="N121" s="28" t="str">
        <f t="shared" si="30"/>
        <v/>
      </c>
      <c r="O121" s="143" t="str">
        <f t="shared" si="31"/>
        <v/>
      </c>
      <c r="P121" s="141" t="str">
        <f t="shared" si="32"/>
        <v/>
      </c>
      <c r="Q121" s="137" t="str">
        <f t="shared" si="33"/>
        <v/>
      </c>
      <c r="R121" s="139" t="str">
        <f t="shared" si="34"/>
        <v/>
      </c>
      <c r="S121" s="29" t="str">
        <f t="shared" si="35"/>
        <v/>
      </c>
      <c r="T121" s="32"/>
      <c r="U121" s="126" t="str">
        <f t="shared" si="36"/>
        <v/>
      </c>
      <c r="V121" s="30"/>
      <c r="W121" s="33"/>
      <c r="X121" s="30"/>
      <c r="Y121" s="33"/>
      <c r="Z121" s="33"/>
      <c r="AA121" s="33"/>
      <c r="AB121" s="33"/>
      <c r="AC121" s="33"/>
      <c r="AD121" s="31"/>
      <c r="AE121" s="30"/>
      <c r="AF121" s="33"/>
      <c r="AG121" s="33"/>
      <c r="AH121" s="33"/>
      <c r="AI121" s="33"/>
      <c r="AJ121" s="33"/>
      <c r="AK121" s="31"/>
      <c r="AL121" s="30"/>
      <c r="AM121" s="33"/>
      <c r="AN121" s="33"/>
      <c r="AO121" s="33"/>
      <c r="AP121" s="33"/>
      <c r="AQ121" s="33"/>
      <c r="AR121" s="31"/>
      <c r="AS121" s="30"/>
      <c r="AT121" s="33"/>
      <c r="AU121" s="33"/>
      <c r="AV121" s="33"/>
      <c r="AW121" s="33"/>
      <c r="AX121" s="33"/>
      <c r="AY121" s="31"/>
      <c r="AZ121" s="49"/>
    </row>
    <row r="122" spans="1:52" ht="13.5" customHeight="1">
      <c r="A122" s="29"/>
      <c r="B122" s="27"/>
      <c r="C122" s="51"/>
      <c r="D122" s="172" t="str">
        <f t="shared" si="20"/>
        <v/>
      </c>
      <c r="E122" s="173" t="str">
        <f t="shared" si="21"/>
        <v/>
      </c>
      <c r="F122" s="174" t="str">
        <f t="shared" si="22"/>
        <v/>
      </c>
      <c r="G122" s="175" t="str">
        <f t="shared" si="23"/>
        <v/>
      </c>
      <c r="H122" s="176" t="str">
        <f t="shared" si="24"/>
        <v/>
      </c>
      <c r="I122" s="185" t="str">
        <f t="shared" si="25"/>
        <v/>
      </c>
      <c r="J122" s="186" t="str">
        <f t="shared" si="26"/>
        <v/>
      </c>
      <c r="K122" s="187" t="str">
        <f t="shared" si="27"/>
        <v/>
      </c>
      <c r="L122" s="188" t="str">
        <f t="shared" si="28"/>
        <v/>
      </c>
      <c r="M122" s="187" t="str">
        <f t="shared" si="29"/>
        <v/>
      </c>
      <c r="N122" s="28" t="str">
        <f t="shared" si="30"/>
        <v/>
      </c>
      <c r="O122" s="143" t="str">
        <f t="shared" si="31"/>
        <v/>
      </c>
      <c r="P122" s="141" t="str">
        <f t="shared" si="32"/>
        <v/>
      </c>
      <c r="Q122" s="137" t="str">
        <f t="shared" si="33"/>
        <v/>
      </c>
      <c r="R122" s="139" t="str">
        <f t="shared" si="34"/>
        <v/>
      </c>
      <c r="S122" s="29" t="str">
        <f t="shared" si="35"/>
        <v/>
      </c>
      <c r="T122" s="32"/>
      <c r="U122" s="126" t="str">
        <f t="shared" si="36"/>
        <v/>
      </c>
      <c r="V122" s="30"/>
      <c r="W122" s="33"/>
      <c r="X122" s="30"/>
      <c r="Y122" s="33"/>
      <c r="Z122" s="33"/>
      <c r="AA122" s="33"/>
      <c r="AB122" s="33"/>
      <c r="AC122" s="33"/>
      <c r="AD122" s="31"/>
      <c r="AE122" s="30"/>
      <c r="AF122" s="33"/>
      <c r="AG122" s="33"/>
      <c r="AH122" s="33"/>
      <c r="AI122" s="33"/>
      <c r="AJ122" s="33"/>
      <c r="AK122" s="31"/>
      <c r="AL122" s="30"/>
      <c r="AM122" s="33"/>
      <c r="AN122" s="33"/>
      <c r="AO122" s="33"/>
      <c r="AP122" s="33"/>
      <c r="AQ122" s="33"/>
      <c r="AR122" s="31"/>
      <c r="AS122" s="30"/>
      <c r="AT122" s="33"/>
      <c r="AU122" s="33"/>
      <c r="AV122" s="33"/>
      <c r="AW122" s="33"/>
      <c r="AX122" s="33"/>
      <c r="AY122" s="31"/>
      <c r="AZ122" s="49"/>
    </row>
    <row r="123" spans="1:52" ht="13.5" customHeight="1">
      <c r="A123" s="29"/>
      <c r="B123" s="27"/>
      <c r="C123" s="51"/>
      <c r="D123" s="172" t="str">
        <f t="shared" si="20"/>
        <v/>
      </c>
      <c r="E123" s="173" t="str">
        <f t="shared" si="21"/>
        <v/>
      </c>
      <c r="F123" s="174" t="str">
        <f t="shared" si="22"/>
        <v/>
      </c>
      <c r="G123" s="175" t="str">
        <f t="shared" si="23"/>
        <v/>
      </c>
      <c r="H123" s="176" t="str">
        <f t="shared" si="24"/>
        <v/>
      </c>
      <c r="I123" s="185" t="str">
        <f t="shared" si="25"/>
        <v/>
      </c>
      <c r="J123" s="186" t="str">
        <f t="shared" si="26"/>
        <v/>
      </c>
      <c r="K123" s="187" t="str">
        <f t="shared" si="27"/>
        <v/>
      </c>
      <c r="L123" s="188" t="str">
        <f t="shared" si="28"/>
        <v/>
      </c>
      <c r="M123" s="187" t="str">
        <f t="shared" si="29"/>
        <v/>
      </c>
      <c r="N123" s="28" t="str">
        <f t="shared" si="30"/>
        <v/>
      </c>
      <c r="O123" s="143" t="str">
        <f t="shared" si="31"/>
        <v/>
      </c>
      <c r="P123" s="141" t="str">
        <f t="shared" si="32"/>
        <v/>
      </c>
      <c r="Q123" s="137" t="str">
        <f t="shared" si="33"/>
        <v/>
      </c>
      <c r="R123" s="139" t="str">
        <f t="shared" si="34"/>
        <v/>
      </c>
      <c r="S123" s="29" t="str">
        <f t="shared" si="35"/>
        <v/>
      </c>
      <c r="T123" s="32"/>
      <c r="U123" s="126" t="str">
        <f t="shared" si="36"/>
        <v/>
      </c>
      <c r="V123" s="30"/>
      <c r="W123" s="33"/>
      <c r="X123" s="30"/>
      <c r="Y123" s="33"/>
      <c r="Z123" s="33"/>
      <c r="AA123" s="33"/>
      <c r="AB123" s="33"/>
      <c r="AC123" s="33"/>
      <c r="AD123" s="31"/>
      <c r="AE123" s="30"/>
      <c r="AF123" s="33"/>
      <c r="AG123" s="33"/>
      <c r="AH123" s="33"/>
      <c r="AI123" s="33"/>
      <c r="AJ123" s="33"/>
      <c r="AK123" s="31"/>
      <c r="AL123" s="30"/>
      <c r="AM123" s="33"/>
      <c r="AN123" s="33"/>
      <c r="AO123" s="33"/>
      <c r="AP123" s="33"/>
      <c r="AQ123" s="33"/>
      <c r="AR123" s="31"/>
      <c r="AS123" s="30"/>
      <c r="AT123" s="33"/>
      <c r="AU123" s="33"/>
      <c r="AV123" s="33"/>
      <c r="AW123" s="33"/>
      <c r="AX123" s="33"/>
      <c r="AY123" s="31"/>
      <c r="AZ123" s="49"/>
    </row>
    <row r="124" spans="1:52" ht="13.5" customHeight="1">
      <c r="A124" s="29"/>
      <c r="B124" s="27"/>
      <c r="C124" s="51"/>
      <c r="D124" s="172" t="str">
        <f t="shared" si="20"/>
        <v/>
      </c>
      <c r="E124" s="173" t="str">
        <f t="shared" si="21"/>
        <v/>
      </c>
      <c r="F124" s="174" t="str">
        <f t="shared" si="22"/>
        <v/>
      </c>
      <c r="G124" s="175" t="str">
        <f t="shared" si="23"/>
        <v/>
      </c>
      <c r="H124" s="176" t="str">
        <f t="shared" si="24"/>
        <v/>
      </c>
      <c r="I124" s="185" t="str">
        <f t="shared" si="25"/>
        <v/>
      </c>
      <c r="J124" s="186" t="str">
        <f t="shared" si="26"/>
        <v/>
      </c>
      <c r="K124" s="187" t="str">
        <f t="shared" si="27"/>
        <v/>
      </c>
      <c r="L124" s="188" t="str">
        <f t="shared" si="28"/>
        <v/>
      </c>
      <c r="M124" s="187" t="str">
        <f t="shared" si="29"/>
        <v/>
      </c>
      <c r="N124" s="28" t="str">
        <f t="shared" si="30"/>
        <v/>
      </c>
      <c r="O124" s="143" t="str">
        <f t="shared" si="31"/>
        <v/>
      </c>
      <c r="P124" s="141" t="str">
        <f t="shared" si="32"/>
        <v/>
      </c>
      <c r="Q124" s="137" t="str">
        <f t="shared" si="33"/>
        <v/>
      </c>
      <c r="R124" s="139" t="str">
        <f t="shared" si="34"/>
        <v/>
      </c>
      <c r="S124" s="29" t="str">
        <f t="shared" si="35"/>
        <v/>
      </c>
      <c r="T124" s="32"/>
      <c r="U124" s="126" t="str">
        <f t="shared" si="36"/>
        <v/>
      </c>
      <c r="V124" s="30"/>
      <c r="W124" s="33"/>
      <c r="X124" s="30"/>
      <c r="Y124" s="33"/>
      <c r="Z124" s="33"/>
      <c r="AA124" s="33"/>
      <c r="AB124" s="33"/>
      <c r="AC124" s="33"/>
      <c r="AD124" s="31"/>
      <c r="AE124" s="30"/>
      <c r="AF124" s="33"/>
      <c r="AG124" s="33"/>
      <c r="AH124" s="33"/>
      <c r="AI124" s="33"/>
      <c r="AJ124" s="33"/>
      <c r="AK124" s="31"/>
      <c r="AL124" s="30"/>
      <c r="AM124" s="33"/>
      <c r="AN124" s="33"/>
      <c r="AO124" s="33"/>
      <c r="AP124" s="33"/>
      <c r="AQ124" s="33"/>
      <c r="AR124" s="31"/>
      <c r="AS124" s="30"/>
      <c r="AT124" s="33"/>
      <c r="AU124" s="33"/>
      <c r="AV124" s="33"/>
      <c r="AW124" s="33"/>
      <c r="AX124" s="33"/>
      <c r="AY124" s="31"/>
      <c r="AZ124" s="49"/>
    </row>
    <row r="125" spans="1:52" ht="13.5" customHeight="1">
      <c r="A125" s="29"/>
      <c r="B125" s="27"/>
      <c r="C125" s="51"/>
      <c r="D125" s="172" t="str">
        <f t="shared" si="20"/>
        <v/>
      </c>
      <c r="E125" s="173" t="str">
        <f t="shared" si="21"/>
        <v/>
      </c>
      <c r="F125" s="174" t="str">
        <f t="shared" si="22"/>
        <v/>
      </c>
      <c r="G125" s="175" t="str">
        <f t="shared" si="23"/>
        <v/>
      </c>
      <c r="H125" s="176" t="str">
        <f t="shared" si="24"/>
        <v/>
      </c>
      <c r="I125" s="185" t="str">
        <f t="shared" si="25"/>
        <v/>
      </c>
      <c r="J125" s="186" t="str">
        <f t="shared" si="26"/>
        <v/>
      </c>
      <c r="K125" s="187" t="str">
        <f t="shared" si="27"/>
        <v/>
      </c>
      <c r="L125" s="188" t="str">
        <f t="shared" si="28"/>
        <v/>
      </c>
      <c r="M125" s="187" t="str">
        <f t="shared" si="29"/>
        <v/>
      </c>
      <c r="N125" s="28" t="str">
        <f t="shared" si="30"/>
        <v/>
      </c>
      <c r="O125" s="143" t="str">
        <f t="shared" si="31"/>
        <v/>
      </c>
      <c r="P125" s="141" t="str">
        <f t="shared" si="32"/>
        <v/>
      </c>
      <c r="Q125" s="137" t="str">
        <f t="shared" si="33"/>
        <v/>
      </c>
      <c r="R125" s="139" t="str">
        <f t="shared" si="34"/>
        <v/>
      </c>
      <c r="S125" s="29" t="str">
        <f t="shared" si="35"/>
        <v/>
      </c>
      <c r="T125" s="32"/>
      <c r="U125" s="126" t="str">
        <f t="shared" si="36"/>
        <v/>
      </c>
      <c r="V125" s="30"/>
      <c r="W125" s="33"/>
      <c r="X125" s="30"/>
      <c r="Y125" s="33"/>
      <c r="Z125" s="33"/>
      <c r="AA125" s="33"/>
      <c r="AB125" s="33"/>
      <c r="AC125" s="33"/>
      <c r="AD125" s="31"/>
      <c r="AE125" s="30"/>
      <c r="AF125" s="33"/>
      <c r="AG125" s="33"/>
      <c r="AH125" s="33"/>
      <c r="AI125" s="33"/>
      <c r="AJ125" s="33"/>
      <c r="AK125" s="31"/>
      <c r="AL125" s="30"/>
      <c r="AM125" s="33"/>
      <c r="AN125" s="33"/>
      <c r="AO125" s="33"/>
      <c r="AP125" s="33"/>
      <c r="AQ125" s="33"/>
      <c r="AR125" s="31"/>
      <c r="AS125" s="30"/>
      <c r="AT125" s="33"/>
      <c r="AU125" s="33"/>
      <c r="AV125" s="33"/>
      <c r="AW125" s="33"/>
      <c r="AX125" s="33"/>
      <c r="AY125" s="31"/>
      <c r="AZ125" s="49"/>
    </row>
    <row r="126" spans="1:52" ht="13.5" customHeight="1">
      <c r="A126" s="29"/>
      <c r="B126" s="27"/>
      <c r="C126" s="51"/>
      <c r="D126" s="172" t="str">
        <f t="shared" si="20"/>
        <v/>
      </c>
      <c r="E126" s="173" t="str">
        <f t="shared" si="21"/>
        <v/>
      </c>
      <c r="F126" s="174" t="str">
        <f t="shared" si="22"/>
        <v/>
      </c>
      <c r="G126" s="175" t="str">
        <f t="shared" si="23"/>
        <v/>
      </c>
      <c r="H126" s="176" t="str">
        <f t="shared" si="24"/>
        <v/>
      </c>
      <c r="I126" s="185" t="str">
        <f t="shared" si="25"/>
        <v/>
      </c>
      <c r="J126" s="186" t="str">
        <f t="shared" si="26"/>
        <v/>
      </c>
      <c r="K126" s="187" t="str">
        <f t="shared" si="27"/>
        <v/>
      </c>
      <c r="L126" s="188" t="str">
        <f t="shared" si="28"/>
        <v/>
      </c>
      <c r="M126" s="187" t="str">
        <f t="shared" si="29"/>
        <v/>
      </c>
      <c r="N126" s="28" t="str">
        <f t="shared" si="30"/>
        <v/>
      </c>
      <c r="O126" s="143" t="str">
        <f t="shared" si="31"/>
        <v/>
      </c>
      <c r="P126" s="141" t="str">
        <f t="shared" si="32"/>
        <v/>
      </c>
      <c r="Q126" s="137" t="str">
        <f t="shared" si="33"/>
        <v/>
      </c>
      <c r="R126" s="139" t="str">
        <f t="shared" si="34"/>
        <v/>
      </c>
      <c r="S126" s="29" t="str">
        <f t="shared" si="35"/>
        <v/>
      </c>
      <c r="T126" s="32"/>
      <c r="U126" s="126" t="str">
        <f t="shared" si="36"/>
        <v/>
      </c>
      <c r="V126" s="30"/>
      <c r="W126" s="33"/>
      <c r="X126" s="30"/>
      <c r="Y126" s="33"/>
      <c r="Z126" s="33"/>
      <c r="AA126" s="33"/>
      <c r="AB126" s="33"/>
      <c r="AC126" s="33"/>
      <c r="AD126" s="31"/>
      <c r="AE126" s="30"/>
      <c r="AF126" s="33"/>
      <c r="AG126" s="33"/>
      <c r="AH126" s="33"/>
      <c r="AI126" s="33"/>
      <c r="AJ126" s="33"/>
      <c r="AK126" s="31"/>
      <c r="AL126" s="30"/>
      <c r="AM126" s="33"/>
      <c r="AN126" s="33"/>
      <c r="AO126" s="33"/>
      <c r="AP126" s="33"/>
      <c r="AQ126" s="33"/>
      <c r="AR126" s="31"/>
      <c r="AS126" s="30"/>
      <c r="AT126" s="33"/>
      <c r="AU126" s="33"/>
      <c r="AV126" s="33"/>
      <c r="AW126" s="33"/>
      <c r="AX126" s="33"/>
      <c r="AY126" s="31"/>
      <c r="AZ126" s="49"/>
    </row>
    <row r="127" spans="1:52" ht="13.5" customHeight="1">
      <c r="A127" s="27"/>
      <c r="B127" s="27"/>
      <c r="C127" s="51"/>
      <c r="D127" s="172" t="str">
        <f t="shared" si="20"/>
        <v/>
      </c>
      <c r="E127" s="173" t="str">
        <f t="shared" si="21"/>
        <v/>
      </c>
      <c r="F127" s="174" t="str">
        <f t="shared" si="22"/>
        <v/>
      </c>
      <c r="G127" s="175" t="str">
        <f t="shared" si="23"/>
        <v/>
      </c>
      <c r="H127" s="176" t="str">
        <f t="shared" si="24"/>
        <v/>
      </c>
      <c r="I127" s="185" t="str">
        <f t="shared" si="25"/>
        <v/>
      </c>
      <c r="J127" s="186" t="str">
        <f t="shared" si="26"/>
        <v/>
      </c>
      <c r="K127" s="187" t="str">
        <f t="shared" si="27"/>
        <v/>
      </c>
      <c r="L127" s="188" t="str">
        <f t="shared" si="28"/>
        <v/>
      </c>
      <c r="M127" s="187" t="str">
        <f t="shared" si="29"/>
        <v/>
      </c>
      <c r="N127" s="28" t="str">
        <f t="shared" si="30"/>
        <v/>
      </c>
      <c r="O127" s="143" t="str">
        <f t="shared" si="31"/>
        <v/>
      </c>
      <c r="P127" s="141" t="str">
        <f t="shared" si="32"/>
        <v/>
      </c>
      <c r="Q127" s="137" t="str">
        <f t="shared" si="33"/>
        <v/>
      </c>
      <c r="R127" s="139" t="str">
        <f t="shared" si="34"/>
        <v/>
      </c>
      <c r="S127" s="29" t="str">
        <f t="shared" si="35"/>
        <v/>
      </c>
      <c r="T127" s="32"/>
      <c r="U127" s="126" t="str">
        <f t="shared" si="36"/>
        <v/>
      </c>
      <c r="V127" s="30"/>
      <c r="W127" s="33"/>
      <c r="X127" s="30"/>
      <c r="Y127" s="33"/>
      <c r="Z127" s="33"/>
      <c r="AA127" s="33"/>
      <c r="AB127" s="33"/>
      <c r="AC127" s="33"/>
      <c r="AD127" s="31"/>
      <c r="AE127" s="30"/>
      <c r="AF127" s="33"/>
      <c r="AG127" s="33"/>
      <c r="AH127" s="33"/>
      <c r="AI127" s="33"/>
      <c r="AJ127" s="33"/>
      <c r="AK127" s="31"/>
      <c r="AL127" s="30"/>
      <c r="AM127" s="33"/>
      <c r="AN127" s="33"/>
      <c r="AO127" s="33"/>
      <c r="AP127" s="33"/>
      <c r="AQ127" s="33"/>
      <c r="AR127" s="31"/>
      <c r="AS127" s="30"/>
      <c r="AT127" s="33"/>
      <c r="AU127" s="33"/>
      <c r="AV127" s="33"/>
      <c r="AW127" s="33"/>
      <c r="AX127" s="33"/>
      <c r="AY127" s="31"/>
      <c r="AZ127" s="49"/>
    </row>
    <row r="128" spans="1:52" ht="13.5" customHeight="1">
      <c r="A128" s="29"/>
      <c r="B128" s="27"/>
      <c r="C128" s="51"/>
      <c r="D128" s="172" t="str">
        <f t="shared" si="20"/>
        <v/>
      </c>
      <c r="E128" s="173" t="str">
        <f t="shared" si="21"/>
        <v/>
      </c>
      <c r="F128" s="174" t="str">
        <f t="shared" si="22"/>
        <v/>
      </c>
      <c r="G128" s="175" t="str">
        <f t="shared" si="23"/>
        <v/>
      </c>
      <c r="H128" s="176" t="str">
        <f t="shared" si="24"/>
        <v/>
      </c>
      <c r="I128" s="185" t="str">
        <f t="shared" si="25"/>
        <v/>
      </c>
      <c r="J128" s="186" t="str">
        <f t="shared" si="26"/>
        <v/>
      </c>
      <c r="K128" s="187" t="str">
        <f t="shared" si="27"/>
        <v/>
      </c>
      <c r="L128" s="188" t="str">
        <f t="shared" si="28"/>
        <v/>
      </c>
      <c r="M128" s="187" t="str">
        <f t="shared" si="29"/>
        <v/>
      </c>
      <c r="N128" s="28" t="str">
        <f t="shared" si="30"/>
        <v/>
      </c>
      <c r="O128" s="143" t="str">
        <f t="shared" si="31"/>
        <v/>
      </c>
      <c r="P128" s="141" t="str">
        <f t="shared" si="32"/>
        <v/>
      </c>
      <c r="Q128" s="137" t="str">
        <f t="shared" si="33"/>
        <v/>
      </c>
      <c r="R128" s="139" t="str">
        <f t="shared" si="34"/>
        <v/>
      </c>
      <c r="S128" s="29" t="str">
        <f t="shared" si="35"/>
        <v/>
      </c>
      <c r="T128" s="32"/>
      <c r="U128" s="126" t="str">
        <f t="shared" si="36"/>
        <v/>
      </c>
      <c r="V128" s="30"/>
      <c r="W128" s="33"/>
      <c r="X128" s="30"/>
      <c r="Y128" s="33"/>
      <c r="Z128" s="33"/>
      <c r="AA128" s="33"/>
      <c r="AB128" s="33"/>
      <c r="AC128" s="33"/>
      <c r="AD128" s="31"/>
      <c r="AE128" s="30"/>
      <c r="AF128" s="33"/>
      <c r="AG128" s="33"/>
      <c r="AH128" s="33"/>
      <c r="AI128" s="33"/>
      <c r="AJ128" s="33"/>
      <c r="AK128" s="31"/>
      <c r="AL128" s="30"/>
      <c r="AM128" s="33"/>
      <c r="AN128" s="33"/>
      <c r="AO128" s="33"/>
      <c r="AP128" s="33"/>
      <c r="AQ128" s="33"/>
      <c r="AR128" s="31"/>
      <c r="AS128" s="30"/>
      <c r="AT128" s="33"/>
      <c r="AU128" s="33"/>
      <c r="AV128" s="33"/>
      <c r="AW128" s="33"/>
      <c r="AX128" s="33"/>
      <c r="AY128" s="31"/>
      <c r="AZ128" s="49"/>
    </row>
    <row r="129" spans="1:52" ht="13.5" customHeight="1">
      <c r="A129" s="29"/>
      <c r="B129" s="27"/>
      <c r="C129" s="51"/>
      <c r="D129" s="172" t="str">
        <f t="shared" si="20"/>
        <v/>
      </c>
      <c r="E129" s="173" t="str">
        <f t="shared" si="21"/>
        <v/>
      </c>
      <c r="F129" s="174" t="str">
        <f t="shared" si="22"/>
        <v/>
      </c>
      <c r="G129" s="175" t="str">
        <f t="shared" si="23"/>
        <v/>
      </c>
      <c r="H129" s="176" t="str">
        <f t="shared" si="24"/>
        <v/>
      </c>
      <c r="I129" s="185" t="str">
        <f t="shared" si="25"/>
        <v/>
      </c>
      <c r="J129" s="186" t="str">
        <f t="shared" si="26"/>
        <v/>
      </c>
      <c r="K129" s="187" t="str">
        <f t="shared" si="27"/>
        <v/>
      </c>
      <c r="L129" s="188" t="str">
        <f t="shared" si="28"/>
        <v/>
      </c>
      <c r="M129" s="187" t="str">
        <f t="shared" si="29"/>
        <v/>
      </c>
      <c r="N129" s="28" t="str">
        <f t="shared" si="30"/>
        <v/>
      </c>
      <c r="O129" s="143" t="str">
        <f t="shared" si="31"/>
        <v/>
      </c>
      <c r="P129" s="141" t="str">
        <f t="shared" si="32"/>
        <v/>
      </c>
      <c r="Q129" s="137" t="str">
        <f t="shared" si="33"/>
        <v/>
      </c>
      <c r="R129" s="139" t="str">
        <f t="shared" si="34"/>
        <v/>
      </c>
      <c r="S129" s="29" t="str">
        <f t="shared" si="35"/>
        <v/>
      </c>
      <c r="T129" s="32"/>
      <c r="U129" s="126" t="str">
        <f t="shared" si="36"/>
        <v/>
      </c>
      <c r="V129" s="30"/>
      <c r="W129" s="33"/>
      <c r="X129" s="30"/>
      <c r="Y129" s="33"/>
      <c r="Z129" s="33"/>
      <c r="AA129" s="33"/>
      <c r="AB129" s="33"/>
      <c r="AC129" s="33"/>
      <c r="AD129" s="31"/>
      <c r="AE129" s="30"/>
      <c r="AF129" s="33"/>
      <c r="AG129" s="33"/>
      <c r="AH129" s="33"/>
      <c r="AI129" s="33"/>
      <c r="AJ129" s="33"/>
      <c r="AK129" s="31"/>
      <c r="AL129" s="30"/>
      <c r="AM129" s="33"/>
      <c r="AN129" s="33"/>
      <c r="AO129" s="33"/>
      <c r="AP129" s="33"/>
      <c r="AQ129" s="33"/>
      <c r="AR129" s="31"/>
      <c r="AS129" s="30"/>
      <c r="AT129" s="33"/>
      <c r="AU129" s="33"/>
      <c r="AV129" s="33"/>
      <c r="AW129" s="33"/>
      <c r="AX129" s="33"/>
      <c r="AY129" s="31"/>
      <c r="AZ129" s="49"/>
    </row>
    <row r="130" spans="1:52" ht="13.5" customHeight="1">
      <c r="A130" s="29"/>
      <c r="B130" s="27"/>
      <c r="C130" s="51"/>
      <c r="D130" s="172" t="str">
        <f t="shared" si="20"/>
        <v/>
      </c>
      <c r="E130" s="173" t="str">
        <f t="shared" si="21"/>
        <v/>
      </c>
      <c r="F130" s="174" t="str">
        <f t="shared" si="22"/>
        <v/>
      </c>
      <c r="G130" s="175" t="str">
        <f t="shared" si="23"/>
        <v/>
      </c>
      <c r="H130" s="176" t="str">
        <f t="shared" si="24"/>
        <v/>
      </c>
      <c r="I130" s="185" t="str">
        <f t="shared" si="25"/>
        <v/>
      </c>
      <c r="J130" s="186" t="str">
        <f t="shared" si="26"/>
        <v/>
      </c>
      <c r="K130" s="187" t="str">
        <f t="shared" si="27"/>
        <v/>
      </c>
      <c r="L130" s="188" t="str">
        <f t="shared" si="28"/>
        <v/>
      </c>
      <c r="M130" s="187" t="str">
        <f t="shared" si="29"/>
        <v/>
      </c>
      <c r="N130" s="28" t="str">
        <f t="shared" si="30"/>
        <v/>
      </c>
      <c r="O130" s="143" t="str">
        <f t="shared" si="31"/>
        <v/>
      </c>
      <c r="P130" s="141" t="str">
        <f t="shared" si="32"/>
        <v/>
      </c>
      <c r="Q130" s="137" t="str">
        <f t="shared" si="33"/>
        <v/>
      </c>
      <c r="R130" s="139" t="str">
        <f t="shared" si="34"/>
        <v/>
      </c>
      <c r="S130" s="29" t="str">
        <f t="shared" si="35"/>
        <v/>
      </c>
      <c r="T130" s="32"/>
      <c r="U130" s="126" t="str">
        <f t="shared" si="36"/>
        <v/>
      </c>
      <c r="V130" s="30"/>
      <c r="W130" s="33"/>
      <c r="X130" s="30"/>
      <c r="Y130" s="33"/>
      <c r="Z130" s="33"/>
      <c r="AA130" s="33"/>
      <c r="AB130" s="33"/>
      <c r="AC130" s="33"/>
      <c r="AD130" s="31"/>
      <c r="AE130" s="30"/>
      <c r="AF130" s="33"/>
      <c r="AG130" s="33"/>
      <c r="AH130" s="33"/>
      <c r="AI130" s="33"/>
      <c r="AJ130" s="33"/>
      <c r="AK130" s="31"/>
      <c r="AL130" s="30"/>
      <c r="AM130" s="33"/>
      <c r="AN130" s="33"/>
      <c r="AO130" s="33"/>
      <c r="AP130" s="33"/>
      <c r="AQ130" s="33"/>
      <c r="AR130" s="31"/>
      <c r="AS130" s="30"/>
      <c r="AT130" s="33"/>
      <c r="AU130" s="33"/>
      <c r="AV130" s="33"/>
      <c r="AW130" s="33"/>
      <c r="AX130" s="33"/>
      <c r="AY130" s="31"/>
      <c r="AZ130" s="49"/>
    </row>
    <row r="131" spans="1:52" ht="13.5" customHeight="1">
      <c r="A131" s="29"/>
      <c r="B131" s="27"/>
      <c r="C131" s="51"/>
      <c r="D131" s="172" t="str">
        <f t="shared" si="20"/>
        <v/>
      </c>
      <c r="E131" s="173" t="str">
        <f t="shared" si="21"/>
        <v/>
      </c>
      <c r="F131" s="174" t="str">
        <f t="shared" si="22"/>
        <v/>
      </c>
      <c r="G131" s="175" t="str">
        <f t="shared" si="23"/>
        <v/>
      </c>
      <c r="H131" s="176" t="str">
        <f t="shared" si="24"/>
        <v/>
      </c>
      <c r="I131" s="185" t="str">
        <f t="shared" si="25"/>
        <v/>
      </c>
      <c r="J131" s="186" t="str">
        <f t="shared" si="26"/>
        <v/>
      </c>
      <c r="K131" s="187" t="str">
        <f t="shared" si="27"/>
        <v/>
      </c>
      <c r="L131" s="188" t="str">
        <f t="shared" si="28"/>
        <v/>
      </c>
      <c r="M131" s="187" t="str">
        <f t="shared" si="29"/>
        <v/>
      </c>
      <c r="N131" s="28" t="str">
        <f t="shared" si="30"/>
        <v/>
      </c>
      <c r="O131" s="143" t="str">
        <f t="shared" si="31"/>
        <v/>
      </c>
      <c r="P131" s="141" t="str">
        <f t="shared" si="32"/>
        <v/>
      </c>
      <c r="Q131" s="137" t="str">
        <f t="shared" si="33"/>
        <v/>
      </c>
      <c r="R131" s="139" t="str">
        <f t="shared" si="34"/>
        <v/>
      </c>
      <c r="S131" s="29" t="str">
        <f t="shared" si="35"/>
        <v/>
      </c>
      <c r="T131" s="32"/>
      <c r="U131" s="126" t="str">
        <f t="shared" si="36"/>
        <v/>
      </c>
      <c r="V131" s="30"/>
      <c r="W131" s="33"/>
      <c r="X131" s="30"/>
      <c r="Y131" s="33"/>
      <c r="Z131" s="33"/>
      <c r="AA131" s="33"/>
      <c r="AB131" s="33"/>
      <c r="AC131" s="33"/>
      <c r="AD131" s="31"/>
      <c r="AE131" s="30"/>
      <c r="AF131" s="33"/>
      <c r="AG131" s="33"/>
      <c r="AH131" s="33"/>
      <c r="AI131" s="33"/>
      <c r="AJ131" s="33"/>
      <c r="AK131" s="31"/>
      <c r="AL131" s="30"/>
      <c r="AM131" s="33"/>
      <c r="AN131" s="33"/>
      <c r="AO131" s="33"/>
      <c r="AP131" s="33"/>
      <c r="AQ131" s="33"/>
      <c r="AR131" s="31"/>
      <c r="AS131" s="30"/>
      <c r="AT131" s="33"/>
      <c r="AU131" s="33"/>
      <c r="AV131" s="33"/>
      <c r="AW131" s="33"/>
      <c r="AX131" s="33"/>
      <c r="AY131" s="31"/>
      <c r="AZ131" s="49"/>
    </row>
    <row r="132" spans="1:52" ht="13.5" customHeight="1">
      <c r="A132" s="29"/>
      <c r="B132" s="27"/>
      <c r="C132" s="51"/>
      <c r="D132" s="172" t="str">
        <f t="shared" si="20"/>
        <v/>
      </c>
      <c r="E132" s="173" t="str">
        <f t="shared" si="21"/>
        <v/>
      </c>
      <c r="F132" s="174" t="str">
        <f t="shared" si="22"/>
        <v/>
      </c>
      <c r="G132" s="175" t="str">
        <f t="shared" si="23"/>
        <v/>
      </c>
      <c r="H132" s="176" t="str">
        <f t="shared" si="24"/>
        <v/>
      </c>
      <c r="I132" s="185" t="str">
        <f t="shared" si="25"/>
        <v/>
      </c>
      <c r="J132" s="186" t="str">
        <f t="shared" si="26"/>
        <v/>
      </c>
      <c r="K132" s="187" t="str">
        <f t="shared" si="27"/>
        <v/>
      </c>
      <c r="L132" s="188" t="str">
        <f t="shared" si="28"/>
        <v/>
      </c>
      <c r="M132" s="187" t="str">
        <f t="shared" si="29"/>
        <v/>
      </c>
      <c r="N132" s="28" t="str">
        <f t="shared" si="30"/>
        <v/>
      </c>
      <c r="O132" s="143" t="str">
        <f t="shared" si="31"/>
        <v/>
      </c>
      <c r="P132" s="141" t="str">
        <f t="shared" si="32"/>
        <v/>
      </c>
      <c r="Q132" s="137" t="str">
        <f t="shared" si="33"/>
        <v/>
      </c>
      <c r="R132" s="139" t="str">
        <f t="shared" si="34"/>
        <v/>
      </c>
      <c r="S132" s="29" t="str">
        <f t="shared" si="35"/>
        <v/>
      </c>
      <c r="T132" s="32"/>
      <c r="U132" s="126" t="str">
        <f t="shared" si="36"/>
        <v/>
      </c>
      <c r="V132" s="30"/>
      <c r="W132" s="33"/>
      <c r="X132" s="30"/>
      <c r="Y132" s="33"/>
      <c r="Z132" s="33"/>
      <c r="AA132" s="33"/>
      <c r="AB132" s="33"/>
      <c r="AC132" s="33"/>
      <c r="AD132" s="31"/>
      <c r="AE132" s="30"/>
      <c r="AF132" s="33"/>
      <c r="AG132" s="33"/>
      <c r="AH132" s="33"/>
      <c r="AI132" s="33"/>
      <c r="AJ132" s="33"/>
      <c r="AK132" s="31"/>
      <c r="AL132" s="30"/>
      <c r="AM132" s="33"/>
      <c r="AN132" s="33"/>
      <c r="AO132" s="33"/>
      <c r="AP132" s="33"/>
      <c r="AQ132" s="33"/>
      <c r="AR132" s="31"/>
      <c r="AS132" s="30"/>
      <c r="AT132" s="33"/>
      <c r="AU132" s="33"/>
      <c r="AV132" s="33"/>
      <c r="AW132" s="33"/>
      <c r="AX132" s="33"/>
      <c r="AY132" s="31"/>
      <c r="AZ132" s="49"/>
    </row>
    <row r="133" spans="1:52" ht="13.5" customHeight="1">
      <c r="A133" s="29"/>
      <c r="B133" s="27"/>
      <c r="C133" s="51"/>
      <c r="D133" s="172" t="str">
        <f t="shared" si="20"/>
        <v/>
      </c>
      <c r="E133" s="173" t="str">
        <f t="shared" si="21"/>
        <v/>
      </c>
      <c r="F133" s="174" t="str">
        <f t="shared" si="22"/>
        <v/>
      </c>
      <c r="G133" s="175" t="str">
        <f t="shared" si="23"/>
        <v/>
      </c>
      <c r="H133" s="176" t="str">
        <f t="shared" si="24"/>
        <v/>
      </c>
      <c r="I133" s="185" t="str">
        <f t="shared" si="25"/>
        <v/>
      </c>
      <c r="J133" s="186" t="str">
        <f t="shared" si="26"/>
        <v/>
      </c>
      <c r="K133" s="187" t="str">
        <f t="shared" si="27"/>
        <v/>
      </c>
      <c r="L133" s="188" t="str">
        <f t="shared" si="28"/>
        <v/>
      </c>
      <c r="M133" s="187" t="str">
        <f t="shared" si="29"/>
        <v/>
      </c>
      <c r="N133" s="28" t="str">
        <f t="shared" si="30"/>
        <v/>
      </c>
      <c r="O133" s="143" t="str">
        <f t="shared" si="31"/>
        <v/>
      </c>
      <c r="P133" s="141" t="str">
        <f t="shared" si="32"/>
        <v/>
      </c>
      <c r="Q133" s="137" t="str">
        <f t="shared" si="33"/>
        <v/>
      </c>
      <c r="R133" s="139" t="str">
        <f t="shared" si="34"/>
        <v/>
      </c>
      <c r="S133" s="29" t="str">
        <f t="shared" si="35"/>
        <v/>
      </c>
      <c r="T133" s="32"/>
      <c r="U133" s="126" t="str">
        <f t="shared" si="36"/>
        <v/>
      </c>
      <c r="V133" s="30"/>
      <c r="W133" s="33"/>
      <c r="X133" s="30"/>
      <c r="Y133" s="33"/>
      <c r="Z133" s="33"/>
      <c r="AA133" s="33"/>
      <c r="AB133" s="33"/>
      <c r="AC133" s="33"/>
      <c r="AD133" s="31"/>
      <c r="AE133" s="30"/>
      <c r="AF133" s="33"/>
      <c r="AG133" s="33"/>
      <c r="AH133" s="33"/>
      <c r="AI133" s="33"/>
      <c r="AJ133" s="33"/>
      <c r="AK133" s="31"/>
      <c r="AL133" s="30"/>
      <c r="AM133" s="33"/>
      <c r="AN133" s="33"/>
      <c r="AO133" s="33"/>
      <c r="AP133" s="33"/>
      <c r="AQ133" s="33"/>
      <c r="AR133" s="31"/>
      <c r="AS133" s="30"/>
      <c r="AT133" s="33"/>
      <c r="AU133" s="33"/>
      <c r="AV133" s="33"/>
      <c r="AW133" s="33"/>
      <c r="AX133" s="33"/>
      <c r="AY133" s="31"/>
      <c r="AZ133" s="49"/>
    </row>
    <row r="134" spans="1:52" ht="13.5" customHeight="1">
      <c r="A134" s="29"/>
      <c r="B134" s="27"/>
      <c r="C134" s="51"/>
      <c r="D134" s="172" t="str">
        <f t="shared" si="20"/>
        <v/>
      </c>
      <c r="E134" s="173" t="str">
        <f t="shared" si="21"/>
        <v/>
      </c>
      <c r="F134" s="174" t="str">
        <f t="shared" si="22"/>
        <v/>
      </c>
      <c r="G134" s="175" t="str">
        <f t="shared" si="23"/>
        <v/>
      </c>
      <c r="H134" s="176" t="str">
        <f t="shared" si="24"/>
        <v/>
      </c>
      <c r="I134" s="185" t="str">
        <f t="shared" si="25"/>
        <v/>
      </c>
      <c r="J134" s="186" t="str">
        <f t="shared" si="26"/>
        <v/>
      </c>
      <c r="K134" s="187" t="str">
        <f t="shared" si="27"/>
        <v/>
      </c>
      <c r="L134" s="188" t="str">
        <f t="shared" si="28"/>
        <v/>
      </c>
      <c r="M134" s="187" t="str">
        <f t="shared" si="29"/>
        <v/>
      </c>
      <c r="N134" s="28" t="str">
        <f t="shared" si="30"/>
        <v/>
      </c>
      <c r="O134" s="143" t="str">
        <f t="shared" si="31"/>
        <v/>
      </c>
      <c r="P134" s="141" t="str">
        <f t="shared" si="32"/>
        <v/>
      </c>
      <c r="Q134" s="137" t="str">
        <f t="shared" si="33"/>
        <v/>
      </c>
      <c r="R134" s="139" t="str">
        <f t="shared" si="34"/>
        <v/>
      </c>
      <c r="S134" s="29" t="str">
        <f t="shared" si="35"/>
        <v/>
      </c>
      <c r="T134" s="32"/>
      <c r="U134" s="126" t="str">
        <f t="shared" si="36"/>
        <v/>
      </c>
      <c r="V134" s="30"/>
      <c r="W134" s="33"/>
      <c r="X134" s="30"/>
      <c r="Y134" s="33"/>
      <c r="Z134" s="33"/>
      <c r="AA134" s="33"/>
      <c r="AB134" s="33"/>
      <c r="AC134" s="33"/>
      <c r="AD134" s="31"/>
      <c r="AE134" s="30"/>
      <c r="AF134" s="33"/>
      <c r="AG134" s="33"/>
      <c r="AH134" s="33"/>
      <c r="AI134" s="33"/>
      <c r="AJ134" s="33"/>
      <c r="AK134" s="31"/>
      <c r="AL134" s="30"/>
      <c r="AM134" s="33"/>
      <c r="AN134" s="33"/>
      <c r="AO134" s="33"/>
      <c r="AP134" s="33"/>
      <c r="AQ134" s="33"/>
      <c r="AR134" s="31"/>
      <c r="AS134" s="30"/>
      <c r="AT134" s="33"/>
      <c r="AU134" s="33"/>
      <c r="AV134" s="33"/>
      <c r="AW134" s="33"/>
      <c r="AX134" s="33"/>
      <c r="AY134" s="31"/>
      <c r="AZ134" s="49"/>
    </row>
    <row r="135" spans="1:52" ht="13.5" customHeight="1">
      <c r="A135" s="29"/>
      <c r="B135" s="27"/>
      <c r="C135" s="51"/>
      <c r="D135" s="172" t="str">
        <f t="shared" ref="D135:D150" si="37">IF($A135="","",SUMPRODUCT(((WEEKDAY($V$5:$AZ$5,2)&gt;1)*(WEEKDAY($V$5:$AZ$5,2)&lt;5)-((WEEKDAY($V$5:$AZ$5,2)&gt;1)*(WEEKDAY($V$5:$AZ$5,2)&lt;5)*COUNTIF(Feries,$V$5:$AZ$5)&gt;0))*($V135:$AZ135="PAF")))</f>
        <v/>
      </c>
      <c r="E135" s="173" t="str">
        <f t="shared" ref="E135:E150" si="38">IF($A135="","",SUMPRODUCT(((WEEKDAY($V$5:$AZ$5,2)=5)-((WEEKDAY($V$5:$AZ$5,2)=5)*COUNTIF(Feries,$V$5:$AZ$5)&gt;0))*($V135:$AZ135="PAF")))</f>
        <v/>
      </c>
      <c r="F135" s="174" t="str">
        <f t="shared" ref="F135:F150" si="39">IF($A135="","",SUMPRODUCT(((WEEKDAY($V$5:$AZ$5,2)=6)-((WEEKDAY($V$5:$AZ$5,2)=6)*COUNTIF(Feries,$V$5:$AZ$5)&gt;0))*($V135:$AZ135="PAF")))</f>
        <v/>
      </c>
      <c r="G135" s="175" t="str">
        <f t="shared" ref="G135:G150" si="40">IF($A135="","",SUMPRODUCT(((WEEKDAY($V$5:$AZ$5,2)=7)+((WEEKDAY($V$5:$AZ$5,2)&lt;7)*COUNTIF(Feries,$V$5:$AZ$5)&gt;0))*($V135:$AZ135="PAF")))</f>
        <v/>
      </c>
      <c r="H135" s="176" t="str">
        <f t="shared" ref="H135:H150" si="41">IF($A135="","",SUMPRODUCT(((WEEKDAY($V$5:$AZ$5,2)=1)-((WEEKDAY($V$5:$AZ$5,2)=1)*COUNTIF(Feries,$V$5:$AZ$5)&gt;0))*($V135:$AZ135="PAF")))</f>
        <v/>
      </c>
      <c r="I135" s="185" t="str">
        <f t="shared" ref="I135:I150" si="42">IF($A135="","",SUMPRODUCT(((WEEKDAY($V$5:$AZ$5,2)&gt;1)*(WEEKDAY($V$5:$AZ$5,2)&lt;5)-((WEEKDAY($V$5:$AZ$5,2)&gt;1)*(WEEKDAY($V$5:$AZ$5,2)&lt;5)*COUNTIF(Feries,$V$5:$AZ$5)&gt;0))*($V135:$AZ135="EIG")))</f>
        <v/>
      </c>
      <c r="J135" s="186" t="str">
        <f t="shared" ref="J135:J150" si="43">IF($A135="","",SUMPRODUCT(((WEEKDAY($V$5:$AZ$5,2)=5)-((WEEKDAY($V$5:$AZ$5,2)=5)*COUNTIF(Feries,$V$5:$AZ$5)&gt;0))*($V135:$AZ135="EIG")))</f>
        <v/>
      </c>
      <c r="K135" s="187" t="str">
        <f t="shared" ref="K135:K150" si="44">IF($A135="","",SUMPRODUCT(((WEEKDAY($V$5:$AZ$5,2)=6)-((WEEKDAY($V$5:$AZ$5,2)=6)*COUNTIF(Feries,$V$5:$AZ$5)&gt;0))*($V135:$AZ135="EIG")))</f>
        <v/>
      </c>
      <c r="L135" s="188" t="str">
        <f t="shared" ref="L135:L150" si="45">IF($A135="","",SUMPRODUCT(((WEEKDAY($V$5:$AZ$5,2)=7)+((WEEKDAY($V$5:$AZ$5,2)&lt;7)*COUNTIF(Feries,$V$5:$AZ$5)&gt;0))*($V135:$AZ135="EIG")))</f>
        <v/>
      </c>
      <c r="M135" s="187" t="str">
        <f t="shared" ref="M135:M150" si="46">IF($A135="","",SUMPRODUCT(((WEEKDAY($V$5:$AZ$5,2)=1)-((WEEKDAY($V$5:$AZ$5,2)=1)*COUNTIF(Feries,$V$5:$AZ$5)&gt;0))*($V135:$AZ135="EIG")))</f>
        <v/>
      </c>
      <c r="N135" s="28" t="str">
        <f t="shared" ref="N135:N150" si="47">IF($A135="","",SUMPRODUCT(((WEEKDAY($V$5:$AZ$5,2)&gt;1)*(WEEKDAY($V$5:$AZ$5,2)&lt;5)-((WEEKDAY($V$5:$AZ$5,2)&gt;1)*(WEEKDAY($V$5:$AZ$5,2)&lt;5)*COUNTIF(Feries,$V$5:$AZ$5)&gt;0))*(($V135:$AZ135="PAF")+($V135:$AZ135="EIG"))))</f>
        <v/>
      </c>
      <c r="O135" s="143" t="str">
        <f t="shared" ref="O135:O150" si="48">IF($A135="","",SUMPRODUCT(((WEEKDAY($V$5:$AZ$5,2)=5)-((WEEKDAY($V$5:$AZ$5,2)=5)*COUNTIF(Feries,$V$5:$AZ$5)&gt;0))*(($V135:$AZ135="PAF")+($V135:$AZ135="EIG"))))</f>
        <v/>
      </c>
      <c r="P135" s="141" t="str">
        <f t="shared" ref="P135:P150" si="49">IF($A135="","",SUMPRODUCT(((WEEKDAY($V$5:$AZ$5,2)=6)-((WEEKDAY($V$5:$AZ$5,2)=6)*COUNTIF(Feries,$V$5:$AZ$5)&gt;0))*(($V135:$AZ135="PAF")+($V135:$AZ135="EIG"))))</f>
        <v/>
      </c>
      <c r="Q135" s="137" t="str">
        <f t="shared" ref="Q135:Q150" si="50">IF($A135="","",SUMPRODUCT(((WEEKDAY($V$5:$AZ$5,2)=7)+((WEEKDAY($V$5:$AZ$5,2)&lt;7)*COUNTIF(Feries,$V$5:$AZ$5)&gt;0))*(($V135:$AZ135="PAF")+($V135:$AZ135="EIG"))))</f>
        <v/>
      </c>
      <c r="R135" s="139" t="str">
        <f t="shared" ref="R135:R150" si="51">IF($A135="","",SUMPRODUCT(((WEEKDAY($V$5:$AZ$5,2)=1)-((WEEKDAY($V$5:$AZ$5,2)=1)*COUNTIF(Feries,$V$5:$AZ$5)&gt;0))*(($V135:$AZ135="PAF")+($V135:$AZ135="EIG"))))</f>
        <v/>
      </c>
      <c r="S135" s="29" t="str">
        <f t="shared" ref="S135:S150" si="52">IF(A135="","",SUM(N135:R135))</f>
        <v/>
      </c>
      <c r="T135" s="32"/>
      <c r="U135" s="126" t="str">
        <f t="shared" ref="U135:U150" si="53">IF($A135="","",SUMPRODUCT((WEEKDAY($V$5:$AZ$5,2)=6)*($V135:$AZ135="Semaine")))</f>
        <v/>
      </c>
      <c r="V135" s="30"/>
      <c r="W135" s="33"/>
      <c r="X135" s="30"/>
      <c r="Y135" s="33"/>
      <c r="Z135" s="33"/>
      <c r="AA135" s="33"/>
      <c r="AB135" s="33"/>
      <c r="AC135" s="33"/>
      <c r="AD135" s="31"/>
      <c r="AE135" s="30"/>
      <c r="AF135" s="33"/>
      <c r="AG135" s="33"/>
      <c r="AH135" s="33"/>
      <c r="AI135" s="33"/>
      <c r="AJ135" s="33"/>
      <c r="AK135" s="31"/>
      <c r="AL135" s="30"/>
      <c r="AM135" s="33"/>
      <c r="AN135" s="33"/>
      <c r="AO135" s="33"/>
      <c r="AP135" s="33"/>
      <c r="AQ135" s="33"/>
      <c r="AR135" s="31"/>
      <c r="AS135" s="30"/>
      <c r="AT135" s="33"/>
      <c r="AU135" s="33"/>
      <c r="AV135" s="33"/>
      <c r="AW135" s="33"/>
      <c r="AX135" s="33"/>
      <c r="AY135" s="31"/>
      <c r="AZ135" s="49"/>
    </row>
    <row r="136" spans="1:52" ht="13.5" customHeight="1">
      <c r="A136" s="29"/>
      <c r="B136" s="27"/>
      <c r="C136" s="51"/>
      <c r="D136" s="172" t="str">
        <f t="shared" si="37"/>
        <v/>
      </c>
      <c r="E136" s="173" t="str">
        <f t="shared" si="38"/>
        <v/>
      </c>
      <c r="F136" s="174" t="str">
        <f t="shared" si="39"/>
        <v/>
      </c>
      <c r="G136" s="175" t="str">
        <f t="shared" si="40"/>
        <v/>
      </c>
      <c r="H136" s="176" t="str">
        <f t="shared" si="41"/>
        <v/>
      </c>
      <c r="I136" s="185" t="str">
        <f t="shared" si="42"/>
        <v/>
      </c>
      <c r="J136" s="186" t="str">
        <f t="shared" si="43"/>
        <v/>
      </c>
      <c r="K136" s="187" t="str">
        <f t="shared" si="44"/>
        <v/>
      </c>
      <c r="L136" s="188" t="str">
        <f t="shared" si="45"/>
        <v/>
      </c>
      <c r="M136" s="187" t="str">
        <f t="shared" si="46"/>
        <v/>
      </c>
      <c r="N136" s="28" t="str">
        <f t="shared" si="47"/>
        <v/>
      </c>
      <c r="O136" s="143" t="str">
        <f t="shared" si="48"/>
        <v/>
      </c>
      <c r="P136" s="141" t="str">
        <f t="shared" si="49"/>
        <v/>
      </c>
      <c r="Q136" s="137" t="str">
        <f t="shared" si="50"/>
        <v/>
      </c>
      <c r="R136" s="139" t="str">
        <f t="shared" si="51"/>
        <v/>
      </c>
      <c r="S136" s="29" t="str">
        <f t="shared" si="52"/>
        <v/>
      </c>
      <c r="T136" s="32"/>
      <c r="U136" s="126" t="str">
        <f t="shared" si="53"/>
        <v/>
      </c>
      <c r="V136" s="30"/>
      <c r="W136" s="33"/>
      <c r="X136" s="30"/>
      <c r="Y136" s="33"/>
      <c r="Z136" s="33"/>
      <c r="AA136" s="33"/>
      <c r="AB136" s="33"/>
      <c r="AC136" s="33"/>
      <c r="AD136" s="31"/>
      <c r="AE136" s="30"/>
      <c r="AF136" s="33"/>
      <c r="AG136" s="33"/>
      <c r="AH136" s="33"/>
      <c r="AI136" s="33"/>
      <c r="AJ136" s="33"/>
      <c r="AK136" s="31"/>
      <c r="AL136" s="30"/>
      <c r="AM136" s="33"/>
      <c r="AN136" s="33"/>
      <c r="AO136" s="33"/>
      <c r="AP136" s="33"/>
      <c r="AQ136" s="33"/>
      <c r="AR136" s="31"/>
      <c r="AS136" s="30"/>
      <c r="AT136" s="33"/>
      <c r="AU136" s="33"/>
      <c r="AV136" s="33"/>
      <c r="AW136" s="33"/>
      <c r="AX136" s="33"/>
      <c r="AY136" s="31"/>
      <c r="AZ136" s="49"/>
    </row>
    <row r="137" spans="1:52" ht="13.5" customHeight="1">
      <c r="A137" s="29"/>
      <c r="B137" s="27"/>
      <c r="C137" s="51"/>
      <c r="D137" s="172" t="str">
        <f t="shared" si="37"/>
        <v/>
      </c>
      <c r="E137" s="173" t="str">
        <f t="shared" si="38"/>
        <v/>
      </c>
      <c r="F137" s="174" t="str">
        <f t="shared" si="39"/>
        <v/>
      </c>
      <c r="G137" s="175" t="str">
        <f t="shared" si="40"/>
        <v/>
      </c>
      <c r="H137" s="176" t="str">
        <f t="shared" si="41"/>
        <v/>
      </c>
      <c r="I137" s="185" t="str">
        <f t="shared" si="42"/>
        <v/>
      </c>
      <c r="J137" s="186" t="str">
        <f t="shared" si="43"/>
        <v/>
      </c>
      <c r="K137" s="187" t="str">
        <f t="shared" si="44"/>
        <v/>
      </c>
      <c r="L137" s="188" t="str">
        <f t="shared" si="45"/>
        <v/>
      </c>
      <c r="M137" s="187" t="str">
        <f t="shared" si="46"/>
        <v/>
      </c>
      <c r="N137" s="28" t="str">
        <f t="shared" si="47"/>
        <v/>
      </c>
      <c r="O137" s="143" t="str">
        <f t="shared" si="48"/>
        <v/>
      </c>
      <c r="P137" s="141" t="str">
        <f t="shared" si="49"/>
        <v/>
      </c>
      <c r="Q137" s="137" t="str">
        <f t="shared" si="50"/>
        <v/>
      </c>
      <c r="R137" s="139" t="str">
        <f t="shared" si="51"/>
        <v/>
      </c>
      <c r="S137" s="29" t="str">
        <f t="shared" si="52"/>
        <v/>
      </c>
      <c r="T137" s="32"/>
      <c r="U137" s="126" t="str">
        <f t="shared" si="53"/>
        <v/>
      </c>
      <c r="V137" s="30"/>
      <c r="W137" s="33"/>
      <c r="X137" s="30"/>
      <c r="Y137" s="33"/>
      <c r="Z137" s="33"/>
      <c r="AA137" s="33"/>
      <c r="AB137" s="33"/>
      <c r="AC137" s="33"/>
      <c r="AD137" s="31"/>
      <c r="AE137" s="30"/>
      <c r="AF137" s="33"/>
      <c r="AG137" s="33"/>
      <c r="AH137" s="33"/>
      <c r="AI137" s="33"/>
      <c r="AJ137" s="33"/>
      <c r="AK137" s="31"/>
      <c r="AL137" s="30"/>
      <c r="AM137" s="33"/>
      <c r="AN137" s="33"/>
      <c r="AO137" s="33"/>
      <c r="AP137" s="33"/>
      <c r="AQ137" s="33"/>
      <c r="AR137" s="31"/>
      <c r="AS137" s="30"/>
      <c r="AT137" s="33"/>
      <c r="AU137" s="33"/>
      <c r="AV137" s="33"/>
      <c r="AW137" s="33"/>
      <c r="AX137" s="33"/>
      <c r="AY137" s="31"/>
      <c r="AZ137" s="49"/>
    </row>
    <row r="138" spans="1:52" ht="13.5" customHeight="1">
      <c r="A138" s="29"/>
      <c r="B138" s="27"/>
      <c r="C138" s="51"/>
      <c r="D138" s="172" t="str">
        <f t="shared" si="37"/>
        <v/>
      </c>
      <c r="E138" s="173" t="str">
        <f t="shared" si="38"/>
        <v/>
      </c>
      <c r="F138" s="174" t="str">
        <f t="shared" si="39"/>
        <v/>
      </c>
      <c r="G138" s="175" t="str">
        <f t="shared" si="40"/>
        <v/>
      </c>
      <c r="H138" s="176" t="str">
        <f t="shared" si="41"/>
        <v/>
      </c>
      <c r="I138" s="185" t="str">
        <f t="shared" si="42"/>
        <v/>
      </c>
      <c r="J138" s="186" t="str">
        <f t="shared" si="43"/>
        <v/>
      </c>
      <c r="K138" s="187" t="str">
        <f t="shared" si="44"/>
        <v/>
      </c>
      <c r="L138" s="188" t="str">
        <f t="shared" si="45"/>
        <v/>
      </c>
      <c r="M138" s="187" t="str">
        <f t="shared" si="46"/>
        <v/>
      </c>
      <c r="N138" s="28" t="str">
        <f t="shared" si="47"/>
        <v/>
      </c>
      <c r="O138" s="143" t="str">
        <f t="shared" si="48"/>
        <v/>
      </c>
      <c r="P138" s="141" t="str">
        <f t="shared" si="49"/>
        <v/>
      </c>
      <c r="Q138" s="137" t="str">
        <f t="shared" si="50"/>
        <v/>
      </c>
      <c r="R138" s="139" t="str">
        <f t="shared" si="51"/>
        <v/>
      </c>
      <c r="S138" s="29" t="str">
        <f t="shared" si="52"/>
        <v/>
      </c>
      <c r="T138" s="32"/>
      <c r="U138" s="126" t="str">
        <f t="shared" si="53"/>
        <v/>
      </c>
      <c r="V138" s="30"/>
      <c r="W138" s="33"/>
      <c r="X138" s="30"/>
      <c r="Y138" s="33"/>
      <c r="Z138" s="33"/>
      <c r="AA138" s="33"/>
      <c r="AB138" s="33"/>
      <c r="AC138" s="33"/>
      <c r="AD138" s="31"/>
      <c r="AE138" s="30"/>
      <c r="AF138" s="33"/>
      <c r="AG138" s="33"/>
      <c r="AH138" s="33"/>
      <c r="AI138" s="33"/>
      <c r="AJ138" s="33"/>
      <c r="AK138" s="31"/>
      <c r="AL138" s="30"/>
      <c r="AM138" s="33"/>
      <c r="AN138" s="33"/>
      <c r="AO138" s="33"/>
      <c r="AP138" s="33"/>
      <c r="AQ138" s="33"/>
      <c r="AR138" s="31"/>
      <c r="AS138" s="30"/>
      <c r="AT138" s="33"/>
      <c r="AU138" s="33"/>
      <c r="AV138" s="33"/>
      <c r="AW138" s="33"/>
      <c r="AX138" s="33"/>
      <c r="AY138" s="31"/>
      <c r="AZ138" s="49"/>
    </row>
    <row r="139" spans="1:52" ht="13.5" customHeight="1">
      <c r="A139" s="29"/>
      <c r="B139" s="27"/>
      <c r="C139" s="51"/>
      <c r="D139" s="172" t="str">
        <f t="shared" si="37"/>
        <v/>
      </c>
      <c r="E139" s="173" t="str">
        <f t="shared" si="38"/>
        <v/>
      </c>
      <c r="F139" s="174" t="str">
        <f t="shared" si="39"/>
        <v/>
      </c>
      <c r="G139" s="175" t="str">
        <f t="shared" si="40"/>
        <v/>
      </c>
      <c r="H139" s="176" t="str">
        <f t="shared" si="41"/>
        <v/>
      </c>
      <c r="I139" s="185" t="str">
        <f t="shared" si="42"/>
        <v/>
      </c>
      <c r="J139" s="186" t="str">
        <f t="shared" si="43"/>
        <v/>
      </c>
      <c r="K139" s="187" t="str">
        <f t="shared" si="44"/>
        <v/>
      </c>
      <c r="L139" s="188" t="str">
        <f t="shared" si="45"/>
        <v/>
      </c>
      <c r="M139" s="187" t="str">
        <f t="shared" si="46"/>
        <v/>
      </c>
      <c r="N139" s="28" t="str">
        <f t="shared" si="47"/>
        <v/>
      </c>
      <c r="O139" s="143" t="str">
        <f t="shared" si="48"/>
        <v/>
      </c>
      <c r="P139" s="141" t="str">
        <f t="shared" si="49"/>
        <v/>
      </c>
      <c r="Q139" s="137" t="str">
        <f t="shared" si="50"/>
        <v/>
      </c>
      <c r="R139" s="139" t="str">
        <f t="shared" si="51"/>
        <v/>
      </c>
      <c r="S139" s="29" t="str">
        <f t="shared" si="52"/>
        <v/>
      </c>
      <c r="T139" s="32"/>
      <c r="U139" s="126" t="str">
        <f t="shared" si="53"/>
        <v/>
      </c>
      <c r="V139" s="30"/>
      <c r="W139" s="33"/>
      <c r="X139" s="30"/>
      <c r="Y139" s="33"/>
      <c r="Z139" s="33"/>
      <c r="AA139" s="33"/>
      <c r="AB139" s="33"/>
      <c r="AC139" s="33"/>
      <c r="AD139" s="31"/>
      <c r="AE139" s="30"/>
      <c r="AF139" s="33"/>
      <c r="AG139" s="33"/>
      <c r="AH139" s="33"/>
      <c r="AI139" s="33"/>
      <c r="AJ139" s="33"/>
      <c r="AK139" s="31"/>
      <c r="AL139" s="30"/>
      <c r="AM139" s="33"/>
      <c r="AN139" s="33"/>
      <c r="AO139" s="33"/>
      <c r="AP139" s="33"/>
      <c r="AQ139" s="33"/>
      <c r="AR139" s="31"/>
      <c r="AS139" s="30"/>
      <c r="AT139" s="33"/>
      <c r="AU139" s="33"/>
      <c r="AV139" s="33"/>
      <c r="AW139" s="33"/>
      <c r="AX139" s="33"/>
      <c r="AY139" s="31"/>
      <c r="AZ139" s="49"/>
    </row>
    <row r="140" spans="1:52" ht="13.5" customHeight="1">
      <c r="A140" s="29"/>
      <c r="B140" s="27"/>
      <c r="C140" s="51"/>
      <c r="D140" s="172" t="str">
        <f t="shared" si="37"/>
        <v/>
      </c>
      <c r="E140" s="173" t="str">
        <f t="shared" si="38"/>
        <v/>
      </c>
      <c r="F140" s="174" t="str">
        <f t="shared" si="39"/>
        <v/>
      </c>
      <c r="G140" s="175" t="str">
        <f t="shared" si="40"/>
        <v/>
      </c>
      <c r="H140" s="176" t="str">
        <f t="shared" si="41"/>
        <v/>
      </c>
      <c r="I140" s="185" t="str">
        <f t="shared" si="42"/>
        <v/>
      </c>
      <c r="J140" s="186" t="str">
        <f t="shared" si="43"/>
        <v/>
      </c>
      <c r="K140" s="187" t="str">
        <f t="shared" si="44"/>
        <v/>
      </c>
      <c r="L140" s="188" t="str">
        <f t="shared" si="45"/>
        <v/>
      </c>
      <c r="M140" s="187" t="str">
        <f t="shared" si="46"/>
        <v/>
      </c>
      <c r="N140" s="28" t="str">
        <f t="shared" si="47"/>
        <v/>
      </c>
      <c r="O140" s="143" t="str">
        <f t="shared" si="48"/>
        <v/>
      </c>
      <c r="P140" s="141" t="str">
        <f t="shared" si="49"/>
        <v/>
      </c>
      <c r="Q140" s="137" t="str">
        <f t="shared" si="50"/>
        <v/>
      </c>
      <c r="R140" s="139" t="str">
        <f t="shared" si="51"/>
        <v/>
      </c>
      <c r="S140" s="29" t="str">
        <f t="shared" si="52"/>
        <v/>
      </c>
      <c r="T140" s="32"/>
      <c r="U140" s="126" t="str">
        <f t="shared" si="53"/>
        <v/>
      </c>
      <c r="V140" s="30"/>
      <c r="W140" s="33"/>
      <c r="X140" s="30"/>
      <c r="Y140" s="33"/>
      <c r="Z140" s="33"/>
      <c r="AA140" s="33"/>
      <c r="AB140" s="33"/>
      <c r="AC140" s="33"/>
      <c r="AD140" s="31"/>
      <c r="AE140" s="30"/>
      <c r="AF140" s="33"/>
      <c r="AG140" s="33"/>
      <c r="AH140" s="33"/>
      <c r="AI140" s="33"/>
      <c r="AJ140" s="33"/>
      <c r="AK140" s="31"/>
      <c r="AL140" s="30"/>
      <c r="AM140" s="33"/>
      <c r="AN140" s="33"/>
      <c r="AO140" s="33"/>
      <c r="AP140" s="33"/>
      <c r="AQ140" s="33"/>
      <c r="AR140" s="31"/>
      <c r="AS140" s="30"/>
      <c r="AT140" s="33"/>
      <c r="AU140" s="33"/>
      <c r="AV140" s="33"/>
      <c r="AW140" s="33"/>
      <c r="AX140" s="33"/>
      <c r="AY140" s="31"/>
      <c r="AZ140" s="49"/>
    </row>
    <row r="141" spans="1:52" ht="13.5" customHeight="1">
      <c r="A141" s="29"/>
      <c r="B141" s="27"/>
      <c r="C141" s="51"/>
      <c r="D141" s="172" t="str">
        <f t="shared" si="37"/>
        <v/>
      </c>
      <c r="E141" s="173" t="str">
        <f t="shared" si="38"/>
        <v/>
      </c>
      <c r="F141" s="174" t="str">
        <f t="shared" si="39"/>
        <v/>
      </c>
      <c r="G141" s="175" t="str">
        <f t="shared" si="40"/>
        <v/>
      </c>
      <c r="H141" s="176" t="str">
        <f t="shared" si="41"/>
        <v/>
      </c>
      <c r="I141" s="185" t="str">
        <f t="shared" si="42"/>
        <v/>
      </c>
      <c r="J141" s="186" t="str">
        <f t="shared" si="43"/>
        <v/>
      </c>
      <c r="K141" s="187" t="str">
        <f t="shared" si="44"/>
        <v/>
      </c>
      <c r="L141" s="188" t="str">
        <f t="shared" si="45"/>
        <v/>
      </c>
      <c r="M141" s="187" t="str">
        <f t="shared" si="46"/>
        <v/>
      </c>
      <c r="N141" s="28" t="str">
        <f t="shared" si="47"/>
        <v/>
      </c>
      <c r="O141" s="143" t="str">
        <f t="shared" si="48"/>
        <v/>
      </c>
      <c r="P141" s="141" t="str">
        <f t="shared" si="49"/>
        <v/>
      </c>
      <c r="Q141" s="137" t="str">
        <f t="shared" si="50"/>
        <v/>
      </c>
      <c r="R141" s="139" t="str">
        <f t="shared" si="51"/>
        <v/>
      </c>
      <c r="S141" s="29" t="str">
        <f t="shared" si="52"/>
        <v/>
      </c>
      <c r="T141" s="32"/>
      <c r="U141" s="126" t="str">
        <f t="shared" si="53"/>
        <v/>
      </c>
      <c r="V141" s="30"/>
      <c r="W141" s="33"/>
      <c r="X141" s="30"/>
      <c r="Y141" s="33"/>
      <c r="Z141" s="33"/>
      <c r="AA141" s="33"/>
      <c r="AB141" s="33"/>
      <c r="AC141" s="33"/>
      <c r="AD141" s="31"/>
      <c r="AE141" s="30"/>
      <c r="AF141" s="33"/>
      <c r="AG141" s="33"/>
      <c r="AH141" s="33"/>
      <c r="AI141" s="33"/>
      <c r="AJ141" s="33"/>
      <c r="AK141" s="31"/>
      <c r="AL141" s="30"/>
      <c r="AM141" s="33"/>
      <c r="AN141" s="33"/>
      <c r="AO141" s="33"/>
      <c r="AP141" s="33"/>
      <c r="AQ141" s="33"/>
      <c r="AR141" s="31"/>
      <c r="AS141" s="30"/>
      <c r="AT141" s="33"/>
      <c r="AU141" s="33"/>
      <c r="AV141" s="33"/>
      <c r="AW141" s="33"/>
      <c r="AX141" s="33"/>
      <c r="AY141" s="31"/>
      <c r="AZ141" s="49"/>
    </row>
    <row r="142" spans="1:52" ht="13.5" customHeight="1">
      <c r="A142" s="29"/>
      <c r="B142" s="27"/>
      <c r="C142" s="51"/>
      <c r="D142" s="172" t="str">
        <f t="shared" si="37"/>
        <v/>
      </c>
      <c r="E142" s="173" t="str">
        <f t="shared" si="38"/>
        <v/>
      </c>
      <c r="F142" s="174" t="str">
        <f t="shared" si="39"/>
        <v/>
      </c>
      <c r="G142" s="175" t="str">
        <f t="shared" si="40"/>
        <v/>
      </c>
      <c r="H142" s="176" t="str">
        <f t="shared" si="41"/>
        <v/>
      </c>
      <c r="I142" s="185" t="str">
        <f t="shared" si="42"/>
        <v/>
      </c>
      <c r="J142" s="186" t="str">
        <f t="shared" si="43"/>
        <v/>
      </c>
      <c r="K142" s="187" t="str">
        <f t="shared" si="44"/>
        <v/>
      </c>
      <c r="L142" s="188" t="str">
        <f t="shared" si="45"/>
        <v/>
      </c>
      <c r="M142" s="187" t="str">
        <f t="shared" si="46"/>
        <v/>
      </c>
      <c r="N142" s="28" t="str">
        <f t="shared" si="47"/>
        <v/>
      </c>
      <c r="O142" s="143" t="str">
        <f t="shared" si="48"/>
        <v/>
      </c>
      <c r="P142" s="141" t="str">
        <f t="shared" si="49"/>
        <v/>
      </c>
      <c r="Q142" s="137" t="str">
        <f t="shared" si="50"/>
        <v/>
      </c>
      <c r="R142" s="139" t="str">
        <f t="shared" si="51"/>
        <v/>
      </c>
      <c r="S142" s="29" t="str">
        <f t="shared" si="52"/>
        <v/>
      </c>
      <c r="T142" s="32"/>
      <c r="U142" s="126" t="str">
        <f t="shared" si="53"/>
        <v/>
      </c>
      <c r="V142" s="30"/>
      <c r="W142" s="33"/>
      <c r="X142" s="30"/>
      <c r="Y142" s="33"/>
      <c r="Z142" s="33"/>
      <c r="AA142" s="33"/>
      <c r="AB142" s="33"/>
      <c r="AC142" s="33"/>
      <c r="AD142" s="31"/>
      <c r="AE142" s="30"/>
      <c r="AF142" s="33"/>
      <c r="AG142" s="33"/>
      <c r="AH142" s="33"/>
      <c r="AI142" s="33"/>
      <c r="AJ142" s="33"/>
      <c r="AK142" s="31"/>
      <c r="AL142" s="30"/>
      <c r="AM142" s="33"/>
      <c r="AN142" s="33"/>
      <c r="AO142" s="33"/>
      <c r="AP142" s="33"/>
      <c r="AQ142" s="33"/>
      <c r="AR142" s="31"/>
      <c r="AS142" s="30"/>
      <c r="AT142" s="33"/>
      <c r="AU142" s="33"/>
      <c r="AV142" s="33"/>
      <c r="AW142" s="33"/>
      <c r="AX142" s="33"/>
      <c r="AY142" s="31"/>
      <c r="AZ142" s="49"/>
    </row>
    <row r="143" spans="1:52" ht="13.5" customHeight="1">
      <c r="A143" s="27"/>
      <c r="B143" s="27"/>
      <c r="C143" s="51"/>
      <c r="D143" s="172" t="str">
        <f t="shared" si="37"/>
        <v/>
      </c>
      <c r="E143" s="173" t="str">
        <f t="shared" si="38"/>
        <v/>
      </c>
      <c r="F143" s="174" t="str">
        <f t="shared" si="39"/>
        <v/>
      </c>
      <c r="G143" s="175" t="str">
        <f t="shared" si="40"/>
        <v/>
      </c>
      <c r="H143" s="176" t="str">
        <f t="shared" si="41"/>
        <v/>
      </c>
      <c r="I143" s="185" t="str">
        <f t="shared" si="42"/>
        <v/>
      </c>
      <c r="J143" s="186" t="str">
        <f t="shared" si="43"/>
        <v/>
      </c>
      <c r="K143" s="187" t="str">
        <f t="shared" si="44"/>
        <v/>
      </c>
      <c r="L143" s="188" t="str">
        <f t="shared" si="45"/>
        <v/>
      </c>
      <c r="M143" s="187" t="str">
        <f t="shared" si="46"/>
        <v/>
      </c>
      <c r="N143" s="28" t="str">
        <f t="shared" si="47"/>
        <v/>
      </c>
      <c r="O143" s="143" t="str">
        <f t="shared" si="48"/>
        <v/>
      </c>
      <c r="P143" s="141" t="str">
        <f t="shared" si="49"/>
        <v/>
      </c>
      <c r="Q143" s="137" t="str">
        <f t="shared" si="50"/>
        <v/>
      </c>
      <c r="R143" s="139" t="str">
        <f t="shared" si="51"/>
        <v/>
      </c>
      <c r="S143" s="29" t="str">
        <f t="shared" si="52"/>
        <v/>
      </c>
      <c r="T143" s="32"/>
      <c r="U143" s="126" t="str">
        <f t="shared" si="53"/>
        <v/>
      </c>
      <c r="V143" s="30"/>
      <c r="W143" s="33"/>
      <c r="X143" s="30"/>
      <c r="Y143" s="33"/>
      <c r="Z143" s="33"/>
      <c r="AA143" s="33"/>
      <c r="AB143" s="33"/>
      <c r="AC143" s="33"/>
      <c r="AD143" s="31"/>
      <c r="AE143" s="30"/>
      <c r="AF143" s="33"/>
      <c r="AG143" s="33"/>
      <c r="AH143" s="33"/>
      <c r="AI143" s="33"/>
      <c r="AJ143" s="33"/>
      <c r="AK143" s="31"/>
      <c r="AL143" s="30"/>
      <c r="AM143" s="33"/>
      <c r="AN143" s="33"/>
      <c r="AO143" s="33"/>
      <c r="AP143" s="33"/>
      <c r="AQ143" s="33"/>
      <c r="AR143" s="31"/>
      <c r="AS143" s="30"/>
      <c r="AT143" s="33"/>
      <c r="AU143" s="33"/>
      <c r="AV143" s="33"/>
      <c r="AW143" s="33"/>
      <c r="AX143" s="33"/>
      <c r="AY143" s="31"/>
      <c r="AZ143" s="49"/>
    </row>
    <row r="144" spans="1:52" ht="13.5" customHeight="1">
      <c r="A144" s="29"/>
      <c r="B144" s="27"/>
      <c r="C144" s="51"/>
      <c r="D144" s="172" t="str">
        <f t="shared" si="37"/>
        <v/>
      </c>
      <c r="E144" s="173" t="str">
        <f t="shared" si="38"/>
        <v/>
      </c>
      <c r="F144" s="174" t="str">
        <f t="shared" si="39"/>
        <v/>
      </c>
      <c r="G144" s="175" t="str">
        <f t="shared" si="40"/>
        <v/>
      </c>
      <c r="H144" s="176" t="str">
        <f t="shared" si="41"/>
        <v/>
      </c>
      <c r="I144" s="185" t="str">
        <f t="shared" si="42"/>
        <v/>
      </c>
      <c r="J144" s="186" t="str">
        <f t="shared" si="43"/>
        <v/>
      </c>
      <c r="K144" s="187" t="str">
        <f t="shared" si="44"/>
        <v/>
      </c>
      <c r="L144" s="188" t="str">
        <f t="shared" si="45"/>
        <v/>
      </c>
      <c r="M144" s="187" t="str">
        <f t="shared" si="46"/>
        <v/>
      </c>
      <c r="N144" s="28" t="str">
        <f t="shared" si="47"/>
        <v/>
      </c>
      <c r="O144" s="143" t="str">
        <f t="shared" si="48"/>
        <v/>
      </c>
      <c r="P144" s="141" t="str">
        <f t="shared" si="49"/>
        <v/>
      </c>
      <c r="Q144" s="137" t="str">
        <f t="shared" si="50"/>
        <v/>
      </c>
      <c r="R144" s="139" t="str">
        <f t="shared" si="51"/>
        <v/>
      </c>
      <c r="S144" s="29" t="str">
        <f t="shared" si="52"/>
        <v/>
      </c>
      <c r="T144" s="32"/>
      <c r="U144" s="126" t="str">
        <f t="shared" si="53"/>
        <v/>
      </c>
      <c r="V144" s="30"/>
      <c r="W144" s="33"/>
      <c r="X144" s="30"/>
      <c r="Y144" s="33"/>
      <c r="Z144" s="33"/>
      <c r="AA144" s="33"/>
      <c r="AB144" s="33"/>
      <c r="AC144" s="33"/>
      <c r="AD144" s="31"/>
      <c r="AE144" s="30"/>
      <c r="AF144" s="33"/>
      <c r="AG144" s="33"/>
      <c r="AH144" s="33"/>
      <c r="AI144" s="33"/>
      <c r="AJ144" s="33"/>
      <c r="AK144" s="31"/>
      <c r="AL144" s="30"/>
      <c r="AM144" s="33"/>
      <c r="AN144" s="33"/>
      <c r="AO144" s="33"/>
      <c r="AP144" s="33"/>
      <c r="AQ144" s="33"/>
      <c r="AR144" s="31"/>
      <c r="AS144" s="30"/>
      <c r="AT144" s="33"/>
      <c r="AU144" s="33"/>
      <c r="AV144" s="33"/>
      <c r="AW144" s="33"/>
      <c r="AX144" s="33"/>
      <c r="AY144" s="31"/>
      <c r="AZ144" s="49"/>
    </row>
    <row r="145" spans="1:52" ht="13.5" customHeight="1">
      <c r="A145" s="29"/>
      <c r="B145" s="27"/>
      <c r="C145" s="51"/>
      <c r="D145" s="172" t="str">
        <f t="shared" si="37"/>
        <v/>
      </c>
      <c r="E145" s="173" t="str">
        <f t="shared" si="38"/>
        <v/>
      </c>
      <c r="F145" s="174" t="str">
        <f t="shared" si="39"/>
        <v/>
      </c>
      <c r="G145" s="175" t="str">
        <f t="shared" si="40"/>
        <v/>
      </c>
      <c r="H145" s="176" t="str">
        <f t="shared" si="41"/>
        <v/>
      </c>
      <c r="I145" s="185" t="str">
        <f t="shared" si="42"/>
        <v/>
      </c>
      <c r="J145" s="186" t="str">
        <f t="shared" si="43"/>
        <v/>
      </c>
      <c r="K145" s="187" t="str">
        <f t="shared" si="44"/>
        <v/>
      </c>
      <c r="L145" s="188" t="str">
        <f t="shared" si="45"/>
        <v/>
      </c>
      <c r="M145" s="187" t="str">
        <f t="shared" si="46"/>
        <v/>
      </c>
      <c r="N145" s="28" t="str">
        <f t="shared" si="47"/>
        <v/>
      </c>
      <c r="O145" s="143" t="str">
        <f t="shared" si="48"/>
        <v/>
      </c>
      <c r="P145" s="141" t="str">
        <f t="shared" si="49"/>
        <v/>
      </c>
      <c r="Q145" s="137" t="str">
        <f t="shared" si="50"/>
        <v/>
      </c>
      <c r="R145" s="139" t="str">
        <f t="shared" si="51"/>
        <v/>
      </c>
      <c r="S145" s="29" t="str">
        <f t="shared" si="52"/>
        <v/>
      </c>
      <c r="T145" s="32"/>
      <c r="U145" s="126" t="str">
        <f t="shared" si="53"/>
        <v/>
      </c>
      <c r="V145" s="30"/>
      <c r="W145" s="33"/>
      <c r="X145" s="30"/>
      <c r="Y145" s="33"/>
      <c r="Z145" s="33"/>
      <c r="AA145" s="33"/>
      <c r="AB145" s="33"/>
      <c r="AC145" s="33"/>
      <c r="AD145" s="31"/>
      <c r="AE145" s="30"/>
      <c r="AF145" s="33"/>
      <c r="AG145" s="33"/>
      <c r="AH145" s="33"/>
      <c r="AI145" s="33"/>
      <c r="AJ145" s="33"/>
      <c r="AK145" s="31"/>
      <c r="AL145" s="30"/>
      <c r="AM145" s="33"/>
      <c r="AN145" s="33"/>
      <c r="AO145" s="33"/>
      <c r="AP145" s="33"/>
      <c r="AQ145" s="33"/>
      <c r="AR145" s="31"/>
      <c r="AS145" s="30"/>
      <c r="AT145" s="33"/>
      <c r="AU145" s="33"/>
      <c r="AV145" s="33"/>
      <c r="AW145" s="33"/>
      <c r="AX145" s="33"/>
      <c r="AY145" s="31"/>
      <c r="AZ145" s="49"/>
    </row>
    <row r="146" spans="1:52" ht="13.5" customHeight="1">
      <c r="A146" s="29"/>
      <c r="B146" s="27"/>
      <c r="C146" s="51"/>
      <c r="D146" s="172" t="str">
        <f t="shared" si="37"/>
        <v/>
      </c>
      <c r="E146" s="173" t="str">
        <f t="shared" si="38"/>
        <v/>
      </c>
      <c r="F146" s="174" t="str">
        <f t="shared" si="39"/>
        <v/>
      </c>
      <c r="G146" s="175" t="str">
        <f t="shared" si="40"/>
        <v/>
      </c>
      <c r="H146" s="176" t="str">
        <f t="shared" si="41"/>
        <v/>
      </c>
      <c r="I146" s="185" t="str">
        <f t="shared" si="42"/>
        <v/>
      </c>
      <c r="J146" s="186" t="str">
        <f t="shared" si="43"/>
        <v/>
      </c>
      <c r="K146" s="187" t="str">
        <f t="shared" si="44"/>
        <v/>
      </c>
      <c r="L146" s="188" t="str">
        <f t="shared" si="45"/>
        <v/>
      </c>
      <c r="M146" s="187" t="str">
        <f t="shared" si="46"/>
        <v/>
      </c>
      <c r="N146" s="28" t="str">
        <f t="shared" si="47"/>
        <v/>
      </c>
      <c r="O146" s="143" t="str">
        <f t="shared" si="48"/>
        <v/>
      </c>
      <c r="P146" s="141" t="str">
        <f t="shared" si="49"/>
        <v/>
      </c>
      <c r="Q146" s="137" t="str">
        <f t="shared" si="50"/>
        <v/>
      </c>
      <c r="R146" s="139" t="str">
        <f t="shared" si="51"/>
        <v/>
      </c>
      <c r="S146" s="29" t="str">
        <f t="shared" si="52"/>
        <v/>
      </c>
      <c r="T146" s="32"/>
      <c r="U146" s="126" t="str">
        <f t="shared" si="53"/>
        <v/>
      </c>
      <c r="V146" s="30"/>
      <c r="W146" s="33"/>
      <c r="X146" s="30"/>
      <c r="Y146" s="33"/>
      <c r="Z146" s="33"/>
      <c r="AA146" s="33"/>
      <c r="AB146" s="33"/>
      <c r="AC146" s="33"/>
      <c r="AD146" s="31"/>
      <c r="AE146" s="30"/>
      <c r="AF146" s="33"/>
      <c r="AG146" s="33"/>
      <c r="AH146" s="33"/>
      <c r="AI146" s="33"/>
      <c r="AJ146" s="33"/>
      <c r="AK146" s="31"/>
      <c r="AL146" s="30"/>
      <c r="AM146" s="33"/>
      <c r="AN146" s="33"/>
      <c r="AO146" s="33"/>
      <c r="AP146" s="33"/>
      <c r="AQ146" s="33"/>
      <c r="AR146" s="31"/>
      <c r="AS146" s="30"/>
      <c r="AT146" s="33"/>
      <c r="AU146" s="33"/>
      <c r="AV146" s="33"/>
      <c r="AW146" s="33"/>
      <c r="AX146" s="33"/>
      <c r="AY146" s="31"/>
      <c r="AZ146" s="49"/>
    </row>
    <row r="147" spans="1:52" ht="13.5" customHeight="1">
      <c r="A147" s="29"/>
      <c r="B147" s="27"/>
      <c r="C147" s="51"/>
      <c r="D147" s="172" t="str">
        <f t="shared" si="37"/>
        <v/>
      </c>
      <c r="E147" s="173" t="str">
        <f t="shared" si="38"/>
        <v/>
      </c>
      <c r="F147" s="174" t="str">
        <f t="shared" si="39"/>
        <v/>
      </c>
      <c r="G147" s="175" t="str">
        <f t="shared" si="40"/>
        <v/>
      </c>
      <c r="H147" s="176" t="str">
        <f t="shared" si="41"/>
        <v/>
      </c>
      <c r="I147" s="185" t="str">
        <f t="shared" si="42"/>
        <v/>
      </c>
      <c r="J147" s="186" t="str">
        <f t="shared" si="43"/>
        <v/>
      </c>
      <c r="K147" s="187" t="str">
        <f t="shared" si="44"/>
        <v/>
      </c>
      <c r="L147" s="188" t="str">
        <f t="shared" si="45"/>
        <v/>
      </c>
      <c r="M147" s="187" t="str">
        <f t="shared" si="46"/>
        <v/>
      </c>
      <c r="N147" s="28" t="str">
        <f t="shared" si="47"/>
        <v/>
      </c>
      <c r="O147" s="143" t="str">
        <f t="shared" si="48"/>
        <v/>
      </c>
      <c r="P147" s="141" t="str">
        <f t="shared" si="49"/>
        <v/>
      </c>
      <c r="Q147" s="137" t="str">
        <f t="shared" si="50"/>
        <v/>
      </c>
      <c r="R147" s="139" t="str">
        <f t="shared" si="51"/>
        <v/>
      </c>
      <c r="S147" s="29" t="str">
        <f t="shared" si="52"/>
        <v/>
      </c>
      <c r="T147" s="32"/>
      <c r="U147" s="126" t="str">
        <f t="shared" si="53"/>
        <v/>
      </c>
      <c r="V147" s="30"/>
      <c r="W147" s="33"/>
      <c r="X147" s="30"/>
      <c r="Y147" s="33"/>
      <c r="Z147" s="33"/>
      <c r="AA147" s="33"/>
      <c r="AB147" s="33"/>
      <c r="AC147" s="33"/>
      <c r="AD147" s="31"/>
      <c r="AE147" s="30"/>
      <c r="AF147" s="33"/>
      <c r="AG147" s="33"/>
      <c r="AH147" s="33"/>
      <c r="AI147" s="33"/>
      <c r="AJ147" s="33"/>
      <c r="AK147" s="31"/>
      <c r="AL147" s="30"/>
      <c r="AM147" s="33"/>
      <c r="AN147" s="33"/>
      <c r="AO147" s="33"/>
      <c r="AP147" s="33"/>
      <c r="AQ147" s="33"/>
      <c r="AR147" s="31"/>
      <c r="AS147" s="30"/>
      <c r="AT147" s="33"/>
      <c r="AU147" s="33"/>
      <c r="AV147" s="33"/>
      <c r="AW147" s="33"/>
      <c r="AX147" s="33"/>
      <c r="AY147" s="31"/>
      <c r="AZ147" s="49"/>
    </row>
    <row r="148" spans="1:52" ht="13.5" customHeight="1">
      <c r="A148" s="29"/>
      <c r="B148" s="27"/>
      <c r="C148" s="51"/>
      <c r="D148" s="172" t="str">
        <f t="shared" si="37"/>
        <v/>
      </c>
      <c r="E148" s="173" t="str">
        <f t="shared" si="38"/>
        <v/>
      </c>
      <c r="F148" s="174" t="str">
        <f t="shared" si="39"/>
        <v/>
      </c>
      <c r="G148" s="175" t="str">
        <f t="shared" si="40"/>
        <v/>
      </c>
      <c r="H148" s="176" t="str">
        <f t="shared" si="41"/>
        <v/>
      </c>
      <c r="I148" s="185" t="str">
        <f t="shared" si="42"/>
        <v/>
      </c>
      <c r="J148" s="186" t="str">
        <f t="shared" si="43"/>
        <v/>
      </c>
      <c r="K148" s="187" t="str">
        <f t="shared" si="44"/>
        <v/>
      </c>
      <c r="L148" s="188" t="str">
        <f t="shared" si="45"/>
        <v/>
      </c>
      <c r="M148" s="187" t="str">
        <f t="shared" si="46"/>
        <v/>
      </c>
      <c r="N148" s="28" t="str">
        <f t="shared" si="47"/>
        <v/>
      </c>
      <c r="O148" s="143" t="str">
        <f t="shared" si="48"/>
        <v/>
      </c>
      <c r="P148" s="141" t="str">
        <f t="shared" si="49"/>
        <v/>
      </c>
      <c r="Q148" s="137" t="str">
        <f t="shared" si="50"/>
        <v/>
      </c>
      <c r="R148" s="139" t="str">
        <f t="shared" si="51"/>
        <v/>
      </c>
      <c r="S148" s="29" t="str">
        <f t="shared" si="52"/>
        <v/>
      </c>
      <c r="T148" s="32"/>
      <c r="U148" s="126" t="str">
        <f t="shared" si="53"/>
        <v/>
      </c>
      <c r="V148" s="30"/>
      <c r="W148" s="33"/>
      <c r="X148" s="30"/>
      <c r="Y148" s="33"/>
      <c r="Z148" s="33"/>
      <c r="AA148" s="33"/>
      <c r="AB148" s="33"/>
      <c r="AC148" s="33"/>
      <c r="AD148" s="31"/>
      <c r="AE148" s="30"/>
      <c r="AF148" s="33"/>
      <c r="AG148" s="33"/>
      <c r="AH148" s="33"/>
      <c r="AI148" s="33"/>
      <c r="AJ148" s="33"/>
      <c r="AK148" s="31"/>
      <c r="AL148" s="30"/>
      <c r="AM148" s="33"/>
      <c r="AN148" s="33"/>
      <c r="AO148" s="33"/>
      <c r="AP148" s="33"/>
      <c r="AQ148" s="33"/>
      <c r="AR148" s="31"/>
      <c r="AS148" s="30"/>
      <c r="AT148" s="33"/>
      <c r="AU148" s="33"/>
      <c r="AV148" s="33"/>
      <c r="AW148" s="33"/>
      <c r="AX148" s="33"/>
      <c r="AY148" s="31"/>
      <c r="AZ148" s="49"/>
    </row>
    <row r="149" spans="1:52" ht="13.5" customHeight="1">
      <c r="A149" s="29"/>
      <c r="B149" s="27"/>
      <c r="C149" s="51"/>
      <c r="D149" s="172" t="str">
        <f t="shared" si="37"/>
        <v/>
      </c>
      <c r="E149" s="173" t="str">
        <f t="shared" si="38"/>
        <v/>
      </c>
      <c r="F149" s="174" t="str">
        <f t="shared" si="39"/>
        <v/>
      </c>
      <c r="G149" s="175" t="str">
        <f t="shared" si="40"/>
        <v/>
      </c>
      <c r="H149" s="176" t="str">
        <f t="shared" si="41"/>
        <v/>
      </c>
      <c r="I149" s="185" t="str">
        <f t="shared" si="42"/>
        <v/>
      </c>
      <c r="J149" s="186" t="str">
        <f t="shared" si="43"/>
        <v/>
      </c>
      <c r="K149" s="187" t="str">
        <f t="shared" si="44"/>
        <v/>
      </c>
      <c r="L149" s="188" t="str">
        <f t="shared" si="45"/>
        <v/>
      </c>
      <c r="M149" s="187" t="str">
        <f t="shared" si="46"/>
        <v/>
      </c>
      <c r="N149" s="28" t="str">
        <f t="shared" si="47"/>
        <v/>
      </c>
      <c r="O149" s="143" t="str">
        <f t="shared" si="48"/>
        <v/>
      </c>
      <c r="P149" s="141" t="str">
        <f t="shared" si="49"/>
        <v/>
      </c>
      <c r="Q149" s="137" t="str">
        <f t="shared" si="50"/>
        <v/>
      </c>
      <c r="R149" s="139" t="str">
        <f t="shared" si="51"/>
        <v/>
      </c>
      <c r="S149" s="29" t="str">
        <f t="shared" si="52"/>
        <v/>
      </c>
      <c r="T149" s="32"/>
      <c r="U149" s="126" t="str">
        <f t="shared" si="53"/>
        <v/>
      </c>
      <c r="V149" s="30"/>
      <c r="W149" s="33"/>
      <c r="X149" s="30"/>
      <c r="Y149" s="33"/>
      <c r="Z149" s="33"/>
      <c r="AA149" s="33"/>
      <c r="AB149" s="33"/>
      <c r="AC149" s="33"/>
      <c r="AD149" s="31"/>
      <c r="AE149" s="30"/>
      <c r="AF149" s="33"/>
      <c r="AG149" s="33"/>
      <c r="AH149" s="33"/>
      <c r="AI149" s="33"/>
      <c r="AJ149" s="33"/>
      <c r="AK149" s="31"/>
      <c r="AL149" s="30"/>
      <c r="AM149" s="33"/>
      <c r="AN149" s="33"/>
      <c r="AO149" s="33"/>
      <c r="AP149" s="33"/>
      <c r="AQ149" s="33"/>
      <c r="AR149" s="31"/>
      <c r="AS149" s="30"/>
      <c r="AT149" s="33"/>
      <c r="AU149" s="33"/>
      <c r="AV149" s="33"/>
      <c r="AW149" s="33"/>
      <c r="AX149" s="33"/>
      <c r="AY149" s="31"/>
      <c r="AZ149" s="49"/>
    </row>
    <row r="150" spans="1:52" ht="13.5" customHeight="1" thickBot="1">
      <c r="A150" s="129"/>
      <c r="B150" s="52"/>
      <c r="C150" s="166"/>
      <c r="D150" s="177" t="str">
        <f t="shared" si="37"/>
        <v/>
      </c>
      <c r="E150" s="178" t="str">
        <f t="shared" si="38"/>
        <v/>
      </c>
      <c r="F150" s="179" t="str">
        <f t="shared" si="39"/>
        <v/>
      </c>
      <c r="G150" s="180" t="str">
        <f t="shared" si="40"/>
        <v/>
      </c>
      <c r="H150" s="181" t="str">
        <f t="shared" si="41"/>
        <v/>
      </c>
      <c r="I150" s="185" t="str">
        <f t="shared" si="42"/>
        <v/>
      </c>
      <c r="J150" s="186" t="str">
        <f t="shared" si="43"/>
        <v/>
      </c>
      <c r="K150" s="187" t="str">
        <f t="shared" si="44"/>
        <v/>
      </c>
      <c r="L150" s="188" t="str">
        <f t="shared" si="45"/>
        <v/>
      </c>
      <c r="M150" s="187" t="str">
        <f t="shared" si="46"/>
        <v/>
      </c>
      <c r="N150" s="127" t="str">
        <f t="shared" si="47"/>
        <v/>
      </c>
      <c r="O150" s="144" t="str">
        <f t="shared" si="48"/>
        <v/>
      </c>
      <c r="P150" s="142" t="str">
        <f t="shared" si="49"/>
        <v/>
      </c>
      <c r="Q150" s="138" t="str">
        <f t="shared" si="50"/>
        <v/>
      </c>
      <c r="R150" s="140" t="str">
        <f t="shared" si="51"/>
        <v/>
      </c>
      <c r="S150" s="129" t="str">
        <f t="shared" si="52"/>
        <v/>
      </c>
      <c r="T150" s="155"/>
      <c r="U150" s="128" t="str">
        <f t="shared" si="53"/>
        <v/>
      </c>
      <c r="V150" s="36"/>
      <c r="W150" s="54"/>
      <c r="X150" s="36"/>
      <c r="Y150" s="54"/>
      <c r="Z150" s="54"/>
      <c r="AA150" s="54"/>
      <c r="AB150" s="54"/>
      <c r="AC150" s="54"/>
      <c r="AD150" s="53"/>
      <c r="AE150" s="36"/>
      <c r="AF150" s="54"/>
      <c r="AG150" s="54"/>
      <c r="AH150" s="54"/>
      <c r="AI150" s="54"/>
      <c r="AJ150" s="54"/>
      <c r="AK150" s="53"/>
      <c r="AL150" s="36"/>
      <c r="AM150" s="54"/>
      <c r="AN150" s="54"/>
      <c r="AO150" s="54"/>
      <c r="AP150" s="54"/>
      <c r="AQ150" s="54"/>
      <c r="AR150" s="53"/>
      <c r="AS150" s="36"/>
      <c r="AT150" s="54"/>
      <c r="AU150" s="54"/>
      <c r="AV150" s="54"/>
      <c r="AW150" s="54"/>
      <c r="AX150" s="54"/>
      <c r="AY150" s="53"/>
      <c r="AZ150" s="123"/>
    </row>
    <row r="151" spans="1:52" ht="13.5" customHeight="1">
      <c r="B151" s="164"/>
      <c r="C151" s="164"/>
      <c r="D151" s="164"/>
      <c r="E151" s="164"/>
      <c r="F151" s="164"/>
      <c r="G151" s="164"/>
      <c r="H151" s="164"/>
      <c r="I151" s="164"/>
      <c r="J151" s="164"/>
      <c r="K151" s="164"/>
      <c r="L151" s="164"/>
      <c r="M151" s="164"/>
      <c r="N151" s="164"/>
      <c r="O151" s="56"/>
      <c r="P151" s="57"/>
      <c r="Q151" s="58"/>
      <c r="R151" s="59"/>
      <c r="S151" s="164"/>
      <c r="T151" s="165"/>
      <c r="U151" s="164"/>
    </row>
    <row r="152" spans="1:52" ht="13.5" customHeight="1">
      <c r="B152" s="164"/>
      <c r="C152" s="164"/>
      <c r="D152" s="164"/>
      <c r="E152" s="164"/>
      <c r="F152" s="164"/>
      <c r="G152" s="164"/>
      <c r="H152" s="164"/>
      <c r="I152" s="164"/>
      <c r="J152" s="164"/>
      <c r="K152" s="164"/>
      <c r="L152" s="164"/>
      <c r="M152" s="164"/>
      <c r="N152" s="164"/>
      <c r="O152" s="56"/>
      <c r="P152" s="57"/>
      <c r="Q152" s="58"/>
      <c r="R152" s="59"/>
      <c r="S152" s="164"/>
      <c r="T152" s="165"/>
      <c r="U152" s="164"/>
    </row>
    <row r="153" spans="1:52" ht="13.5" customHeight="1">
      <c r="B153" s="164"/>
      <c r="C153" s="164"/>
      <c r="D153" s="164"/>
      <c r="E153" s="164"/>
      <c r="F153" s="164"/>
      <c r="G153" s="164"/>
      <c r="H153" s="164"/>
      <c r="I153" s="164"/>
      <c r="J153" s="164"/>
      <c r="K153" s="164"/>
      <c r="L153" s="164"/>
      <c r="M153" s="164"/>
      <c r="N153" s="164"/>
      <c r="O153" s="56"/>
      <c r="P153" s="57"/>
      <c r="Q153" s="58"/>
      <c r="R153" s="59"/>
      <c r="S153" s="164"/>
      <c r="T153" s="165"/>
      <c r="U153" s="164"/>
    </row>
    <row r="154" spans="1:52" ht="13.5" customHeight="1">
      <c r="B154" s="164"/>
      <c r="C154" s="164"/>
      <c r="D154" s="164"/>
      <c r="E154" s="164"/>
      <c r="F154" s="164"/>
      <c r="G154" s="164"/>
      <c r="H154" s="164"/>
      <c r="I154" s="164"/>
      <c r="J154" s="164"/>
      <c r="K154" s="164"/>
      <c r="L154" s="164"/>
      <c r="M154" s="164"/>
      <c r="N154" s="164"/>
      <c r="O154" s="56"/>
      <c r="P154" s="57"/>
      <c r="Q154" s="58"/>
      <c r="R154" s="59"/>
      <c r="S154" s="164"/>
      <c r="T154" s="165"/>
      <c r="U154" s="164"/>
    </row>
    <row r="155" spans="1:52" ht="13.5" customHeight="1">
      <c r="B155" s="164"/>
      <c r="C155" s="164"/>
      <c r="D155" s="164"/>
      <c r="E155" s="164"/>
      <c r="F155" s="164"/>
      <c r="G155" s="164"/>
      <c r="H155" s="164"/>
      <c r="I155" s="164"/>
      <c r="J155" s="164"/>
      <c r="K155" s="164"/>
      <c r="L155" s="164"/>
      <c r="M155" s="164"/>
      <c r="N155" s="164"/>
      <c r="O155" s="56"/>
      <c r="P155" s="57"/>
      <c r="Q155" s="58"/>
      <c r="R155" s="59"/>
      <c r="S155" s="164"/>
      <c r="T155" s="165"/>
      <c r="U155" s="164"/>
    </row>
    <row r="156" spans="1:52" ht="13.5" customHeight="1">
      <c r="B156" s="164"/>
      <c r="C156" s="164"/>
      <c r="D156" s="164"/>
      <c r="E156" s="164"/>
      <c r="F156" s="164"/>
      <c r="G156" s="164"/>
      <c r="H156" s="164"/>
      <c r="I156" s="164"/>
      <c r="J156" s="164"/>
      <c r="K156" s="164"/>
      <c r="L156" s="164"/>
      <c r="M156" s="164"/>
      <c r="N156" s="164"/>
      <c r="O156" s="56"/>
      <c r="P156" s="57"/>
      <c r="Q156" s="58"/>
      <c r="R156" s="59"/>
      <c r="S156" s="164"/>
      <c r="T156" s="165"/>
      <c r="U156" s="164"/>
    </row>
    <row r="157" spans="1:52" ht="13.5" customHeight="1">
      <c r="B157" s="164"/>
      <c r="C157" s="164"/>
      <c r="D157" s="164"/>
      <c r="E157" s="164"/>
      <c r="F157" s="164"/>
      <c r="G157" s="164"/>
      <c r="H157" s="164"/>
      <c r="I157" s="164"/>
      <c r="J157" s="164"/>
      <c r="K157" s="164"/>
      <c r="L157" s="164"/>
      <c r="M157" s="164"/>
      <c r="N157" s="164"/>
      <c r="O157" s="56"/>
      <c r="P157" s="57"/>
      <c r="Q157" s="58"/>
      <c r="R157" s="59"/>
      <c r="S157" s="164"/>
      <c r="T157" s="165"/>
      <c r="U157" s="164"/>
    </row>
    <row r="158" spans="1:52" ht="13.5" customHeight="1"/>
    <row r="159" spans="1:52" ht="13.5" customHeight="1"/>
    <row r="160" spans="1:52" ht="13.5" customHeight="1"/>
    <row r="161" ht="13.5" customHeight="1"/>
    <row r="162" ht="13.5" customHeight="1"/>
    <row r="163" ht="13.5" customHeight="1"/>
    <row r="164" ht="13.5" customHeight="1"/>
    <row r="165" ht="13.5" customHeight="1"/>
    <row r="166" ht="13.5" customHeight="1"/>
    <row r="167" ht="13.5" customHeight="1"/>
    <row r="168" ht="13.5" customHeight="1"/>
    <row r="169" ht="13.5" customHeight="1"/>
    <row r="170" ht="13.5" customHeight="1"/>
    <row r="171" ht="13.5" customHeight="1"/>
    <row r="172" ht="13.5" customHeight="1"/>
    <row r="173" ht="13.5" customHeight="1"/>
    <row r="174" ht="13.5" customHeight="1"/>
    <row r="175" ht="13.5" customHeight="1"/>
    <row r="176" ht="13.5" customHeight="1"/>
    <row r="177" ht="13.5" customHeight="1"/>
    <row r="178" ht="13.5" customHeight="1"/>
    <row r="179" ht="13.5" customHeight="1"/>
    <row r="180" ht="13.5" customHeight="1"/>
    <row r="181" ht="13.5" customHeight="1"/>
    <row r="182" ht="13.5" customHeight="1"/>
    <row r="183" ht="13.5" customHeight="1"/>
    <row r="184" ht="13.5" customHeight="1"/>
    <row r="185" ht="13.5" customHeight="1"/>
    <row r="186" ht="13.5" customHeight="1"/>
    <row r="187" ht="13.5" customHeight="1"/>
    <row r="188" ht="13.5" customHeight="1"/>
    <row r="189" ht="13.5" customHeight="1"/>
    <row r="190" ht="13.5" customHeight="1"/>
    <row r="191" ht="13.5" customHeight="1"/>
    <row r="192" ht="13.5" customHeight="1"/>
    <row r="193" ht="13.5" customHeight="1"/>
    <row r="194" ht="13.5" customHeight="1"/>
    <row r="195" ht="13.5" customHeight="1"/>
    <row r="196" ht="13.5" customHeight="1"/>
    <row r="197" ht="13.5" customHeight="1"/>
    <row r="198" ht="13.5" customHeight="1"/>
    <row r="199" ht="13.5" customHeight="1"/>
    <row r="200" ht="13.5" customHeight="1"/>
    <row r="201" ht="13.5" customHeight="1"/>
    <row r="202" ht="13.5" customHeight="1"/>
    <row r="203" ht="13.5" customHeight="1"/>
    <row r="204" ht="13.5" customHeight="1"/>
    <row r="205" ht="13.5" customHeight="1"/>
    <row r="206" ht="13.5" customHeight="1"/>
    <row r="207" ht="13.5" customHeight="1"/>
    <row r="208" ht="13.5" customHeight="1"/>
    <row r="209" ht="13.5" customHeight="1"/>
    <row r="210" ht="13.5" customHeight="1"/>
    <row r="211" ht="13.5" customHeight="1"/>
    <row r="212" ht="13.5" customHeight="1"/>
    <row r="213" ht="13.5" customHeight="1"/>
    <row r="214" ht="13.5" customHeight="1"/>
  </sheetData>
  <mergeCells count="56">
    <mergeCell ref="H2:H5"/>
    <mergeCell ref="C2:C6"/>
    <mergeCell ref="D2:D5"/>
    <mergeCell ref="E2:E5"/>
    <mergeCell ref="F2:F5"/>
    <mergeCell ref="G2:G5"/>
    <mergeCell ref="T2:U5"/>
    <mergeCell ref="I2:I5"/>
    <mergeCell ref="J2:J5"/>
    <mergeCell ref="K2:K5"/>
    <mergeCell ref="L2:L5"/>
    <mergeCell ref="M2:M5"/>
    <mergeCell ref="N2:N5"/>
    <mergeCell ref="O2:O5"/>
    <mergeCell ref="P2:P5"/>
    <mergeCell ref="Q2:Q5"/>
    <mergeCell ref="R2:R5"/>
    <mergeCell ref="S2:S5"/>
    <mergeCell ref="V2:AZ2"/>
    <mergeCell ref="BA2:BO2"/>
    <mergeCell ref="BP2:CT2"/>
    <mergeCell ref="CU2:DX2"/>
    <mergeCell ref="DY2:FC2"/>
    <mergeCell ref="EN3:ET3"/>
    <mergeCell ref="GH2:HL2"/>
    <mergeCell ref="HM2:IQ2"/>
    <mergeCell ref="BA3:BG3"/>
    <mergeCell ref="BH3:BN3"/>
    <mergeCell ref="BO3:BU3"/>
    <mergeCell ref="BV3:CB3"/>
    <mergeCell ref="CC3:CI3"/>
    <mergeCell ref="CJ3:CP3"/>
    <mergeCell ref="CQ3:CW3"/>
    <mergeCell ref="CX3:DD3"/>
    <mergeCell ref="FD2:GG2"/>
    <mergeCell ref="DE3:DK3"/>
    <mergeCell ref="DL3:DR3"/>
    <mergeCell ref="DS3:DY3"/>
    <mergeCell ref="DZ3:EF3"/>
    <mergeCell ref="EG3:EM3"/>
    <mergeCell ref="IA3:IG3"/>
    <mergeCell ref="IH3:IN3"/>
    <mergeCell ref="D6:H6"/>
    <mergeCell ref="I6:M6"/>
    <mergeCell ref="GK3:GQ3"/>
    <mergeCell ref="GR3:GX3"/>
    <mergeCell ref="GY3:HE3"/>
    <mergeCell ref="HF3:HL3"/>
    <mergeCell ref="HM3:HS3"/>
    <mergeCell ref="HT3:HZ3"/>
    <mergeCell ref="EU3:FA3"/>
    <mergeCell ref="FB3:FH3"/>
    <mergeCell ref="FI3:FO3"/>
    <mergeCell ref="FP3:FV3"/>
    <mergeCell ref="FW3:GC3"/>
    <mergeCell ref="GD3:GJ3"/>
  </mergeCells>
  <conditionalFormatting sqref="V7:AZ150">
    <cfRule type="containsText" dxfId="9" priority="8" operator="containsText" text="vide">
      <formula>NOT(ISERROR(SEARCH("vide",V7)))</formula>
    </cfRule>
    <cfRule type="containsText" dxfId="8" priority="9" operator="containsText" text="vide">
      <formula>NOT(ISERROR(SEARCH("vide",V7)))</formula>
    </cfRule>
    <cfRule type="containsText" dxfId="7" priority="10" operator="containsText" text="EIG">
      <formula>NOT(ISERROR(SEARCH("EIG",V7)))</formula>
    </cfRule>
  </conditionalFormatting>
  <conditionalFormatting sqref="C7:C150">
    <cfRule type="containsText" dxfId="6" priority="3" operator="containsText" text="4PTN">
      <formula>NOT(ISERROR(SEARCH("4PTN",C7)))</formula>
    </cfRule>
    <cfRule type="containsText" dxfId="5" priority="4" operator="containsText" text="3PTN">
      <formula>NOT(ISERROR(SEARCH("3PTN",C7)))</formula>
    </cfRule>
    <cfRule type="containsText" dxfId="4" priority="5" operator="containsText" text="1PTN">
      <formula>NOT(ISERROR(SEARCH("1PTN",C7)))</formula>
    </cfRule>
    <cfRule type="containsText" dxfId="3" priority="6" operator="containsText" text="PCL">
      <formula>NOT(ISERROR(SEARCH("PCL",C7)))</formula>
    </cfRule>
    <cfRule type="containsText" dxfId="2" priority="7" operator="containsText" text="2PTN">
      <formula>NOT(ISERROR(SEARCH("2PTN",C7)))</formula>
    </cfRule>
  </conditionalFormatting>
  <conditionalFormatting sqref="V1:AZ1 V4:AZ5">
    <cfRule type="expression" dxfId="1" priority="1" stopIfTrue="1">
      <formula>WEEKDAY(V1,2)=7</formula>
    </cfRule>
    <cfRule type="expression" dxfId="0" priority="2" stopIfTrue="1">
      <formula>WEEKDAY(V1,2)=6</formula>
    </cfRule>
  </conditionalFormatting>
  <dataValidations count="3">
    <dataValidation type="list" allowBlank="1" showInputMessage="1" showErrorMessage="1" sqref="A7:A150">
      <formula1>Grade</formula1>
    </dataValidation>
    <dataValidation type="list" allowBlank="1" showInputMessage="1" showErrorMessage="1" sqref="C7:C150">
      <formula1>affectation</formula1>
    </dataValidation>
    <dataValidation type="list" allowBlank="1" showInputMessage="1" showErrorMessage="1" sqref="V7:AZ150">
      <formula1>activitées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Y169"/>
  <sheetViews>
    <sheetView topLeftCell="A140" workbookViewId="0">
      <selection activeCell="L172" sqref="L172"/>
    </sheetView>
  </sheetViews>
  <sheetFormatPr baseColWidth="10" defaultColWidth="11.5703125" defaultRowHeight="12"/>
  <cols>
    <col min="1" max="1" width="5.7109375" style="65" customWidth="1"/>
    <col min="2" max="2" width="8" style="65" customWidth="1"/>
    <col min="3" max="5" width="11.5703125" style="65"/>
    <col min="6" max="6" width="4.28515625" style="65" customWidth="1"/>
    <col min="7" max="17" width="7.7109375" style="96" customWidth="1"/>
    <col min="18" max="18" width="8.140625" style="96" customWidth="1"/>
    <col min="19" max="19" width="8.42578125" style="96" customWidth="1"/>
    <col min="20" max="25" width="7.7109375" style="96" customWidth="1"/>
    <col min="26" max="16384" width="11.5703125" style="65"/>
  </cols>
  <sheetData>
    <row r="1" spans="1:25">
      <c r="A1" s="204">
        <v>2011</v>
      </c>
      <c r="B1" s="205" t="s">
        <v>0</v>
      </c>
      <c r="C1" s="205" t="s">
        <v>1</v>
      </c>
      <c r="D1" s="205" t="s">
        <v>2</v>
      </c>
      <c r="E1" s="205" t="s">
        <v>3</v>
      </c>
      <c r="F1" s="68"/>
      <c r="G1" s="307" t="s">
        <v>4</v>
      </c>
      <c r="H1" s="308"/>
      <c r="I1" s="308"/>
      <c r="J1" s="309"/>
      <c r="K1" s="207" t="s">
        <v>44</v>
      </c>
      <c r="L1" s="209"/>
      <c r="M1" s="209"/>
      <c r="N1" s="209"/>
      <c r="O1" s="208"/>
      <c r="P1" s="207" t="s">
        <v>49</v>
      </c>
      <c r="Q1" s="209"/>
      <c r="R1" s="209"/>
      <c r="S1" s="209"/>
      <c r="T1" s="208"/>
      <c r="U1" s="207" t="s">
        <v>50</v>
      </c>
      <c r="V1" s="209"/>
      <c r="W1" s="208"/>
      <c r="X1" s="207" t="s">
        <v>28</v>
      </c>
      <c r="Y1" s="208"/>
    </row>
    <row r="2" spans="1:25">
      <c r="A2" s="204"/>
      <c r="B2" s="206"/>
      <c r="C2" s="206"/>
      <c r="D2" s="206"/>
      <c r="E2" s="206"/>
      <c r="F2" s="68"/>
      <c r="G2" s="92" t="s">
        <v>5</v>
      </c>
      <c r="H2" s="92" t="s">
        <v>6</v>
      </c>
      <c r="I2" s="92" t="s">
        <v>7</v>
      </c>
      <c r="J2" s="92" t="s">
        <v>52</v>
      </c>
      <c r="K2" s="92" t="s">
        <v>10</v>
      </c>
      <c r="L2" s="92" t="s">
        <v>45</v>
      </c>
      <c r="M2" s="92" t="s">
        <v>46</v>
      </c>
      <c r="N2" s="93" t="s">
        <v>47</v>
      </c>
      <c r="O2" s="92" t="s">
        <v>48</v>
      </c>
      <c r="P2" s="92" t="s">
        <v>10</v>
      </c>
      <c r="Q2" s="92" t="s">
        <v>45</v>
      </c>
      <c r="R2" s="92" t="s">
        <v>46</v>
      </c>
      <c r="S2" s="93" t="s">
        <v>47</v>
      </c>
      <c r="T2" s="92" t="s">
        <v>48</v>
      </c>
      <c r="U2" s="92" t="s">
        <v>16</v>
      </c>
      <c r="V2" s="92" t="s">
        <v>18</v>
      </c>
      <c r="W2" s="94" t="s">
        <v>26</v>
      </c>
      <c r="X2" s="94" t="s">
        <v>22</v>
      </c>
      <c r="Y2" s="94" t="s">
        <v>24</v>
      </c>
    </row>
    <row r="3" spans="1:25">
      <c r="A3" s="1"/>
      <c r="B3" s="1"/>
      <c r="C3" s="1"/>
      <c r="D3" s="1"/>
      <c r="E3" s="1"/>
      <c r="F3" s="68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5"/>
      <c r="X3" s="95"/>
      <c r="Y3" s="95"/>
    </row>
    <row r="4" spans="1:25">
      <c r="A4" s="1"/>
      <c r="B4" s="1"/>
      <c r="C4" s="1"/>
      <c r="D4" s="1"/>
      <c r="E4" s="1"/>
      <c r="F4" s="68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5"/>
      <c r="X4" s="95"/>
      <c r="Y4" s="95"/>
    </row>
    <row r="5" spans="1:25">
      <c r="A5" s="1"/>
      <c r="B5" s="1"/>
      <c r="C5" s="1"/>
      <c r="D5" s="1"/>
      <c r="E5" s="1"/>
      <c r="F5" s="68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5"/>
      <c r="X5" s="95"/>
      <c r="Y5" s="95"/>
    </row>
    <row r="6" spans="1:25">
      <c r="A6" s="1"/>
      <c r="B6" s="1"/>
      <c r="C6" s="1"/>
      <c r="D6" s="1"/>
      <c r="E6" s="1"/>
      <c r="F6" s="68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5"/>
      <c r="X6" s="95"/>
      <c r="Y6" s="95"/>
    </row>
    <row r="7" spans="1:25">
      <c r="A7" s="1"/>
      <c r="B7" s="1"/>
      <c r="C7" s="1"/>
      <c r="D7" s="1"/>
      <c r="E7" s="1"/>
      <c r="F7" s="68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5"/>
      <c r="X7" s="95"/>
      <c r="Y7" s="95"/>
    </row>
    <row r="8" spans="1:25">
      <c r="A8" s="1"/>
      <c r="B8" s="1"/>
      <c r="C8" s="1"/>
      <c r="D8" s="1"/>
      <c r="E8" s="1"/>
      <c r="F8" s="68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5"/>
      <c r="X8" s="95"/>
      <c r="Y8" s="95"/>
    </row>
    <row r="9" spans="1:25">
      <c r="A9" s="1"/>
      <c r="B9" s="1"/>
      <c r="C9" s="1"/>
      <c r="D9" s="1"/>
      <c r="E9" s="1"/>
      <c r="F9" s="68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5"/>
      <c r="X9" s="95"/>
      <c r="Y9" s="95"/>
    </row>
    <row r="10" spans="1:25">
      <c r="A10" s="1"/>
      <c r="B10" s="1"/>
      <c r="C10" s="1"/>
      <c r="D10" s="1"/>
      <c r="E10" s="1"/>
      <c r="F10" s="68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5"/>
      <c r="X10" s="95"/>
      <c r="Y10" s="95"/>
    </row>
    <row r="11" spans="1:25">
      <c r="A11" s="1"/>
      <c r="B11" s="1"/>
      <c r="C11" s="1"/>
      <c r="D11" s="1"/>
      <c r="E11" s="1"/>
      <c r="F11" s="68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5"/>
      <c r="X11" s="95"/>
      <c r="Y11" s="95"/>
    </row>
    <row r="12" spans="1:25">
      <c r="A12" s="1"/>
      <c r="B12" s="1"/>
      <c r="C12" s="1"/>
      <c r="D12" s="1"/>
      <c r="E12" s="1"/>
      <c r="F12" s="68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5"/>
      <c r="X12" s="95"/>
      <c r="Y12" s="95"/>
    </row>
    <row r="13" spans="1:25">
      <c r="A13" s="1"/>
      <c r="B13" s="1"/>
      <c r="C13" s="1"/>
      <c r="D13" s="1"/>
      <c r="E13" s="1"/>
      <c r="F13" s="68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5"/>
      <c r="X13" s="95"/>
      <c r="Y13" s="95"/>
    </row>
    <row r="14" spans="1:25">
      <c r="A14" s="1"/>
      <c r="B14" s="1"/>
      <c r="C14" s="1"/>
      <c r="D14" s="1"/>
      <c r="E14" s="1"/>
      <c r="F14" s="68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5"/>
      <c r="X14" s="95"/>
      <c r="Y14" s="95"/>
    </row>
    <row r="15" spans="1:25">
      <c r="A15" s="1"/>
      <c r="B15" s="1"/>
      <c r="C15" s="1"/>
      <c r="D15" s="1"/>
      <c r="E15" s="1"/>
      <c r="F15" s="68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5"/>
      <c r="X15" s="95"/>
      <c r="Y15" s="95"/>
    </row>
    <row r="16" spans="1:25">
      <c r="A16" s="1"/>
      <c r="B16" s="1"/>
      <c r="C16" s="1"/>
      <c r="D16" s="1"/>
      <c r="E16" s="1"/>
      <c r="F16" s="68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5"/>
      <c r="X16" s="95"/>
      <c r="Y16" s="95"/>
    </row>
    <row r="17" spans="1:25">
      <c r="A17" s="1"/>
      <c r="B17" s="1"/>
      <c r="C17" s="1"/>
      <c r="D17" s="1"/>
      <c r="E17" s="1"/>
      <c r="F17" s="68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5"/>
      <c r="X17" s="95"/>
      <c r="Y17" s="95"/>
    </row>
    <row r="18" spans="1:25">
      <c r="A18" s="1"/>
      <c r="B18" s="1"/>
      <c r="C18" s="1"/>
      <c r="D18" s="1"/>
      <c r="E18" s="1"/>
      <c r="F18" s="68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5"/>
      <c r="X18" s="95"/>
      <c r="Y18" s="95"/>
    </row>
    <row r="19" spans="1:25">
      <c r="A19" s="1"/>
      <c r="B19" s="1"/>
      <c r="C19" s="1"/>
      <c r="D19" s="1"/>
      <c r="E19" s="1"/>
      <c r="F19" s="68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5"/>
      <c r="X19" s="95"/>
      <c r="Y19" s="95"/>
    </row>
    <row r="20" spans="1:25">
      <c r="A20" s="1"/>
      <c r="B20" s="1"/>
      <c r="C20" s="1"/>
      <c r="D20" s="1"/>
      <c r="E20" s="1"/>
      <c r="F20" s="68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5"/>
      <c r="X20" s="95"/>
      <c r="Y20" s="95"/>
    </row>
    <row r="21" spans="1:25">
      <c r="A21" s="1"/>
      <c r="B21" s="1"/>
      <c r="C21" s="1"/>
      <c r="D21" s="1"/>
      <c r="E21" s="1"/>
      <c r="F21" s="68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5"/>
      <c r="X21" s="95"/>
      <c r="Y21" s="95"/>
    </row>
    <row r="22" spans="1:25">
      <c r="A22" s="1"/>
      <c r="B22" s="1"/>
      <c r="C22" s="1"/>
      <c r="D22" s="1"/>
      <c r="E22" s="1"/>
      <c r="F22" s="68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5"/>
      <c r="X22" s="95"/>
      <c r="Y22" s="95"/>
    </row>
    <row r="23" spans="1:25">
      <c r="A23" s="1"/>
      <c r="B23" s="1"/>
      <c r="C23" s="1"/>
      <c r="D23" s="1"/>
      <c r="E23" s="1"/>
      <c r="F23" s="68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5"/>
      <c r="X23" s="95"/>
      <c r="Y23" s="95"/>
    </row>
    <row r="24" spans="1:25">
      <c r="A24" s="1"/>
      <c r="B24" s="1"/>
      <c r="C24" s="1"/>
      <c r="D24" s="1"/>
      <c r="E24" s="1"/>
      <c r="F24" s="68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5"/>
      <c r="X24" s="95"/>
      <c r="Y24" s="95"/>
    </row>
    <row r="25" spans="1:25">
      <c r="A25" s="1"/>
      <c r="B25" s="1"/>
      <c r="C25" s="1"/>
      <c r="D25" s="1"/>
      <c r="E25" s="1"/>
      <c r="F25" s="68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5"/>
      <c r="X25" s="95"/>
      <c r="Y25" s="95"/>
    </row>
    <row r="26" spans="1:25">
      <c r="A26" s="1"/>
      <c r="B26" s="1"/>
      <c r="C26" s="1"/>
      <c r="D26" s="1"/>
      <c r="E26" s="1"/>
      <c r="F26" s="68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5"/>
      <c r="X26" s="95"/>
      <c r="Y26" s="95"/>
    </row>
    <row r="27" spans="1:25">
      <c r="A27" s="1"/>
      <c r="B27" s="1"/>
      <c r="C27" s="1"/>
      <c r="D27" s="1"/>
      <c r="E27" s="1"/>
      <c r="F27" s="68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5"/>
      <c r="X27" s="95"/>
      <c r="Y27" s="95"/>
    </row>
    <row r="28" spans="1:25">
      <c r="A28" s="1"/>
      <c r="B28" s="1"/>
      <c r="C28" s="1"/>
      <c r="D28" s="1"/>
      <c r="E28" s="1"/>
      <c r="F28" s="68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5"/>
      <c r="X28" s="95"/>
      <c r="Y28" s="95"/>
    </row>
    <row r="29" spans="1:25">
      <c r="A29" s="1"/>
      <c r="B29" s="1"/>
      <c r="C29" s="1"/>
      <c r="D29" s="1"/>
      <c r="E29" s="1"/>
      <c r="F29" s="68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5"/>
      <c r="X29" s="95"/>
      <c r="Y29" s="95"/>
    </row>
    <row r="30" spans="1:25">
      <c r="A30" s="1"/>
      <c r="B30" s="1"/>
      <c r="C30" s="1"/>
      <c r="D30" s="1"/>
      <c r="E30" s="1"/>
      <c r="F30" s="68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5"/>
      <c r="X30" s="95"/>
      <c r="Y30" s="95"/>
    </row>
    <row r="31" spans="1:25">
      <c r="A31" s="1"/>
      <c r="B31" s="1"/>
      <c r="C31" s="1"/>
      <c r="D31" s="1"/>
      <c r="E31" s="1"/>
      <c r="F31" s="68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5"/>
      <c r="X31" s="95"/>
      <c r="Y31" s="95"/>
    </row>
    <row r="32" spans="1:25">
      <c r="A32" s="1"/>
      <c r="B32" s="1"/>
      <c r="C32" s="1"/>
      <c r="D32" s="1"/>
      <c r="E32" s="1"/>
      <c r="F32" s="68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5"/>
      <c r="X32" s="95"/>
      <c r="Y32" s="95"/>
    </row>
    <row r="33" spans="1:25">
      <c r="A33" s="1"/>
      <c r="B33" s="1"/>
      <c r="C33" s="1"/>
      <c r="D33" s="1"/>
      <c r="E33" s="1"/>
      <c r="F33" s="68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5"/>
      <c r="X33" s="95"/>
      <c r="Y33" s="95"/>
    </row>
    <row r="34" spans="1:25">
      <c r="A34" s="1"/>
      <c r="B34" s="1"/>
      <c r="C34" s="1"/>
      <c r="D34" s="1"/>
      <c r="E34" s="1"/>
      <c r="F34" s="68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5"/>
      <c r="X34" s="95"/>
      <c r="Y34" s="95"/>
    </row>
    <row r="35" spans="1:25">
      <c r="A35" s="1"/>
      <c r="B35" s="1"/>
      <c r="C35" s="1"/>
      <c r="D35" s="1"/>
      <c r="E35" s="1"/>
      <c r="F35" s="68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5"/>
      <c r="X35" s="95"/>
      <c r="Y35" s="95"/>
    </row>
    <row r="36" spans="1:25">
      <c r="A36" s="1"/>
      <c r="B36" s="1"/>
      <c r="C36" s="1"/>
      <c r="D36" s="1"/>
      <c r="E36" s="1"/>
      <c r="F36" s="68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5"/>
      <c r="X36" s="95"/>
      <c r="Y36" s="95"/>
    </row>
    <row r="37" spans="1:25">
      <c r="A37" s="1"/>
      <c r="B37" s="1"/>
      <c r="C37" s="1"/>
      <c r="D37" s="1"/>
      <c r="E37" s="1"/>
      <c r="F37" s="68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5"/>
      <c r="X37" s="95"/>
      <c r="Y37" s="95"/>
    </row>
    <row r="38" spans="1:25">
      <c r="A38" s="1"/>
      <c r="B38" s="1"/>
      <c r="C38" s="1"/>
      <c r="D38" s="1"/>
      <c r="E38" s="1"/>
      <c r="F38" s="68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5"/>
      <c r="X38" s="95"/>
      <c r="Y38" s="95"/>
    </row>
    <row r="39" spans="1:25">
      <c r="A39" s="1"/>
      <c r="B39" s="1"/>
      <c r="C39" s="1"/>
      <c r="D39" s="1"/>
      <c r="E39" s="1"/>
      <c r="F39" s="68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5"/>
      <c r="X39" s="95"/>
      <c r="Y39" s="95"/>
    </row>
    <row r="40" spans="1:25">
      <c r="A40" s="1"/>
      <c r="B40" s="1"/>
      <c r="C40" s="1"/>
      <c r="D40" s="1"/>
      <c r="E40" s="1"/>
      <c r="F40" s="68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5"/>
      <c r="X40" s="95"/>
      <c r="Y40" s="95"/>
    </row>
    <row r="41" spans="1:25">
      <c r="A41" s="1"/>
      <c r="B41" s="1"/>
      <c r="C41" s="1"/>
      <c r="D41" s="1"/>
      <c r="E41" s="1"/>
      <c r="F41" s="68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5"/>
      <c r="X41" s="95"/>
      <c r="Y41" s="95"/>
    </row>
    <row r="42" spans="1:25">
      <c r="A42" s="1"/>
      <c r="B42" s="1"/>
      <c r="C42" s="1"/>
      <c r="D42" s="1"/>
      <c r="E42" s="1"/>
      <c r="F42" s="68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  <c r="U42" s="92"/>
      <c r="V42" s="92"/>
      <c r="W42" s="95"/>
      <c r="X42" s="95"/>
      <c r="Y42" s="95"/>
    </row>
    <row r="43" spans="1:25">
      <c r="A43" s="1"/>
      <c r="B43" s="1"/>
      <c r="C43" s="1"/>
      <c r="D43" s="1"/>
      <c r="E43" s="1"/>
      <c r="F43" s="68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2"/>
      <c r="W43" s="95"/>
      <c r="X43" s="95"/>
      <c r="Y43" s="95"/>
    </row>
    <row r="44" spans="1:25">
      <c r="A44" s="1"/>
      <c r="B44" s="1"/>
      <c r="C44" s="1"/>
      <c r="D44" s="1"/>
      <c r="E44" s="1"/>
      <c r="F44" s="68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92"/>
      <c r="R44" s="92"/>
      <c r="S44" s="92"/>
      <c r="T44" s="92"/>
      <c r="U44" s="92"/>
      <c r="V44" s="92"/>
      <c r="W44" s="95"/>
      <c r="X44" s="95"/>
      <c r="Y44" s="95"/>
    </row>
    <row r="45" spans="1:25">
      <c r="A45" s="1"/>
      <c r="B45" s="1"/>
      <c r="C45" s="1"/>
      <c r="D45" s="1"/>
      <c r="E45" s="1"/>
      <c r="F45" s="68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92"/>
      <c r="R45" s="92"/>
      <c r="S45" s="92"/>
      <c r="T45" s="92"/>
      <c r="U45" s="92"/>
      <c r="V45" s="92"/>
      <c r="W45" s="95"/>
      <c r="X45" s="95"/>
      <c r="Y45" s="95"/>
    </row>
    <row r="46" spans="1:25">
      <c r="A46" s="1"/>
      <c r="B46" s="1"/>
      <c r="C46" s="1"/>
      <c r="D46" s="1"/>
      <c r="E46" s="1"/>
      <c r="F46" s="68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5"/>
      <c r="X46" s="95"/>
      <c r="Y46" s="95"/>
    </row>
    <row r="47" spans="1:25">
      <c r="A47" s="1"/>
      <c r="B47" s="1"/>
      <c r="C47" s="1"/>
      <c r="D47" s="1"/>
      <c r="E47" s="1"/>
      <c r="F47" s="68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92"/>
      <c r="W47" s="95"/>
      <c r="X47" s="95"/>
      <c r="Y47" s="95"/>
    </row>
    <row r="48" spans="1:25">
      <c r="A48" s="1"/>
      <c r="B48" s="1"/>
      <c r="C48" s="1"/>
      <c r="D48" s="1"/>
      <c r="E48" s="1"/>
      <c r="F48" s="68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5"/>
      <c r="X48" s="95"/>
      <c r="Y48" s="95"/>
    </row>
    <row r="49" spans="1:25">
      <c r="A49" s="1"/>
      <c r="B49" s="1"/>
      <c r="C49" s="1"/>
      <c r="D49" s="1"/>
      <c r="E49" s="1"/>
      <c r="F49" s="68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92"/>
      <c r="R49" s="92"/>
      <c r="S49" s="92"/>
      <c r="T49" s="92"/>
      <c r="U49" s="92"/>
      <c r="V49" s="92"/>
      <c r="W49" s="95"/>
      <c r="X49" s="95"/>
      <c r="Y49" s="95"/>
    </row>
    <row r="50" spans="1:25">
      <c r="A50" s="1"/>
      <c r="B50" s="1"/>
      <c r="C50" s="1"/>
      <c r="D50" s="1"/>
      <c r="E50" s="1"/>
      <c r="F50" s="68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92"/>
      <c r="R50" s="92"/>
      <c r="S50" s="92"/>
      <c r="T50" s="92"/>
      <c r="U50" s="92"/>
      <c r="V50" s="92"/>
      <c r="W50" s="95"/>
      <c r="X50" s="95"/>
      <c r="Y50" s="95"/>
    </row>
    <row r="51" spans="1:25">
      <c r="A51" s="1"/>
      <c r="B51" s="1"/>
      <c r="C51" s="1"/>
      <c r="D51" s="1"/>
      <c r="E51" s="1"/>
      <c r="F51" s="68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2"/>
      <c r="W51" s="95"/>
      <c r="X51" s="95"/>
      <c r="Y51" s="95"/>
    </row>
    <row r="52" spans="1:25">
      <c r="A52" s="1"/>
      <c r="B52" s="1"/>
      <c r="C52" s="1"/>
      <c r="D52" s="1"/>
      <c r="E52" s="1"/>
      <c r="F52" s="68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2"/>
      <c r="W52" s="95"/>
      <c r="X52" s="95"/>
      <c r="Y52" s="95"/>
    </row>
    <row r="53" spans="1:25">
      <c r="A53" s="1"/>
      <c r="B53" s="1"/>
      <c r="C53" s="1"/>
      <c r="D53" s="1"/>
      <c r="E53" s="1"/>
      <c r="F53" s="68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2"/>
      <c r="W53" s="95"/>
      <c r="X53" s="95"/>
      <c r="Y53" s="95"/>
    </row>
    <row r="54" spans="1:25">
      <c r="A54" s="1"/>
      <c r="B54" s="1"/>
      <c r="C54" s="1"/>
      <c r="D54" s="1"/>
      <c r="E54" s="1"/>
      <c r="F54" s="68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  <c r="U54" s="92"/>
      <c r="V54" s="92"/>
      <c r="W54" s="95"/>
      <c r="X54" s="95"/>
      <c r="Y54" s="95"/>
    </row>
    <row r="55" spans="1:25">
      <c r="A55" s="1"/>
      <c r="B55" s="1"/>
      <c r="C55" s="1"/>
      <c r="D55" s="1"/>
      <c r="E55" s="1"/>
      <c r="F55" s="68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  <c r="S55" s="92"/>
      <c r="T55" s="92"/>
      <c r="U55" s="92"/>
      <c r="V55" s="92"/>
      <c r="W55" s="95"/>
      <c r="X55" s="95"/>
      <c r="Y55" s="95"/>
    </row>
    <row r="56" spans="1:25">
      <c r="A56" s="1"/>
      <c r="B56" s="1"/>
      <c r="C56" s="1"/>
      <c r="D56" s="1"/>
      <c r="E56" s="1"/>
      <c r="F56" s="68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2"/>
      <c r="U56" s="92"/>
      <c r="V56" s="92"/>
      <c r="W56" s="95"/>
      <c r="X56" s="95"/>
      <c r="Y56" s="95"/>
    </row>
    <row r="57" spans="1:25">
      <c r="A57" s="1"/>
      <c r="B57" s="1"/>
      <c r="C57" s="1"/>
      <c r="D57" s="1"/>
      <c r="E57" s="1"/>
      <c r="F57" s="68"/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2"/>
      <c r="U57" s="92"/>
      <c r="V57" s="92"/>
      <c r="W57" s="95"/>
      <c r="X57" s="95"/>
      <c r="Y57" s="95"/>
    </row>
    <row r="58" spans="1:25">
      <c r="A58" s="1"/>
      <c r="B58" s="1"/>
      <c r="C58" s="1"/>
      <c r="D58" s="1"/>
      <c r="E58" s="1"/>
      <c r="F58" s="68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2"/>
      <c r="U58" s="92"/>
      <c r="V58" s="92"/>
      <c r="W58" s="95"/>
      <c r="X58" s="95"/>
      <c r="Y58" s="95"/>
    </row>
    <row r="59" spans="1:25">
      <c r="A59" s="1"/>
      <c r="B59" s="1"/>
      <c r="C59" s="1"/>
      <c r="D59" s="1"/>
      <c r="E59" s="1"/>
      <c r="F59" s="68"/>
      <c r="G59" s="92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2"/>
      <c r="U59" s="92"/>
      <c r="V59" s="92"/>
      <c r="W59" s="95"/>
      <c r="X59" s="95"/>
      <c r="Y59" s="95"/>
    </row>
    <row r="60" spans="1:25">
      <c r="A60" s="1"/>
      <c r="B60" s="1"/>
      <c r="C60" s="1"/>
      <c r="D60" s="1"/>
      <c r="E60" s="1"/>
      <c r="F60" s="68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2"/>
      <c r="U60" s="92"/>
      <c r="V60" s="92"/>
      <c r="W60" s="95"/>
      <c r="X60" s="95"/>
      <c r="Y60" s="95"/>
    </row>
    <row r="61" spans="1:25">
      <c r="A61" s="1"/>
      <c r="B61" s="1"/>
      <c r="C61" s="1"/>
      <c r="D61" s="1"/>
      <c r="E61" s="1"/>
      <c r="F61" s="68"/>
      <c r="G61" s="92"/>
      <c r="H61" s="92"/>
      <c r="I61" s="92"/>
      <c r="J61" s="92"/>
      <c r="K61" s="92"/>
      <c r="L61" s="92"/>
      <c r="M61" s="92"/>
      <c r="N61" s="92"/>
      <c r="O61" s="92"/>
      <c r="P61" s="92"/>
      <c r="Q61" s="92"/>
      <c r="R61" s="92"/>
      <c r="S61" s="92"/>
      <c r="T61" s="92"/>
      <c r="U61" s="92"/>
      <c r="V61" s="92"/>
      <c r="W61" s="95"/>
      <c r="X61" s="95"/>
      <c r="Y61" s="95"/>
    </row>
    <row r="62" spans="1:25">
      <c r="A62" s="1"/>
      <c r="B62" s="1"/>
      <c r="C62" s="1"/>
      <c r="D62" s="1"/>
      <c r="E62" s="1"/>
      <c r="F62" s="68"/>
      <c r="G62" s="92"/>
      <c r="H62" s="92"/>
      <c r="I62" s="92"/>
      <c r="J62" s="92"/>
      <c r="K62" s="92"/>
      <c r="L62" s="92"/>
      <c r="M62" s="92"/>
      <c r="N62" s="92"/>
      <c r="O62" s="92"/>
      <c r="P62" s="92"/>
      <c r="Q62" s="92"/>
      <c r="R62" s="92"/>
      <c r="S62" s="92"/>
      <c r="T62" s="92"/>
      <c r="U62" s="92"/>
      <c r="V62" s="92"/>
      <c r="W62" s="95"/>
      <c r="X62" s="95"/>
      <c r="Y62" s="95"/>
    </row>
    <row r="63" spans="1:25">
      <c r="A63" s="1"/>
      <c r="B63" s="1"/>
      <c r="C63" s="1"/>
      <c r="D63" s="1"/>
      <c r="E63" s="1"/>
      <c r="F63" s="68"/>
      <c r="G63" s="92"/>
      <c r="H63" s="92"/>
      <c r="I63" s="92"/>
      <c r="J63" s="92"/>
      <c r="K63" s="92"/>
      <c r="L63" s="92"/>
      <c r="M63" s="92"/>
      <c r="N63" s="92"/>
      <c r="O63" s="92"/>
      <c r="P63" s="92"/>
      <c r="Q63" s="92"/>
      <c r="R63" s="92"/>
      <c r="S63" s="92"/>
      <c r="T63" s="92"/>
      <c r="U63" s="92"/>
      <c r="V63" s="92"/>
      <c r="W63" s="95"/>
      <c r="X63" s="95"/>
      <c r="Y63" s="95"/>
    </row>
    <row r="64" spans="1:25">
      <c r="A64" s="1"/>
      <c r="B64" s="1"/>
      <c r="C64" s="1"/>
      <c r="D64" s="1"/>
      <c r="E64" s="1"/>
      <c r="F64" s="68"/>
      <c r="G64" s="92"/>
      <c r="H64" s="92"/>
      <c r="I64" s="92"/>
      <c r="J64" s="92"/>
      <c r="K64" s="92"/>
      <c r="L64" s="92"/>
      <c r="M64" s="92"/>
      <c r="N64" s="92"/>
      <c r="O64" s="92"/>
      <c r="P64" s="92"/>
      <c r="Q64" s="92"/>
      <c r="R64" s="92"/>
      <c r="S64" s="92"/>
      <c r="T64" s="92"/>
      <c r="U64" s="92"/>
      <c r="V64" s="92"/>
      <c r="W64" s="95"/>
      <c r="X64" s="95"/>
      <c r="Y64" s="95"/>
    </row>
    <row r="65" spans="1:25">
      <c r="A65" s="1"/>
      <c r="B65" s="1"/>
      <c r="C65" s="1"/>
      <c r="D65" s="1"/>
      <c r="E65" s="1"/>
      <c r="F65" s="68"/>
      <c r="G65" s="92"/>
      <c r="H65" s="92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  <c r="V65" s="92"/>
      <c r="W65" s="95"/>
      <c r="X65" s="95"/>
      <c r="Y65" s="95"/>
    </row>
    <row r="66" spans="1:25">
      <c r="A66" s="1"/>
      <c r="B66" s="1"/>
      <c r="C66" s="1"/>
      <c r="D66" s="1"/>
      <c r="E66" s="1"/>
      <c r="F66" s="68"/>
      <c r="G66" s="92"/>
      <c r="H66" s="92"/>
      <c r="I66" s="92"/>
      <c r="J66" s="92"/>
      <c r="K66" s="92"/>
      <c r="L66" s="92"/>
      <c r="M66" s="92"/>
      <c r="N66" s="92"/>
      <c r="O66" s="92"/>
      <c r="P66" s="92"/>
      <c r="Q66" s="92"/>
      <c r="R66" s="92"/>
      <c r="S66" s="92"/>
      <c r="T66" s="92"/>
      <c r="U66" s="92"/>
      <c r="V66" s="92"/>
      <c r="W66" s="95"/>
      <c r="X66" s="95"/>
      <c r="Y66" s="95"/>
    </row>
    <row r="67" spans="1:25">
      <c r="A67" s="1"/>
      <c r="B67" s="1"/>
      <c r="C67" s="1"/>
      <c r="D67" s="1"/>
      <c r="E67" s="1"/>
      <c r="F67" s="68"/>
      <c r="G67" s="92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U67" s="92"/>
      <c r="V67" s="92"/>
      <c r="W67" s="95"/>
      <c r="X67" s="95"/>
      <c r="Y67" s="95"/>
    </row>
    <row r="68" spans="1:25">
      <c r="A68" s="1"/>
      <c r="B68" s="1"/>
      <c r="C68" s="1"/>
      <c r="D68" s="1"/>
      <c r="E68" s="1"/>
      <c r="F68" s="68"/>
      <c r="G68" s="92"/>
      <c r="H68" s="92"/>
      <c r="I68" s="92"/>
      <c r="J68" s="92"/>
      <c r="K68" s="92"/>
      <c r="L68" s="92"/>
      <c r="M68" s="92"/>
      <c r="N68" s="92"/>
      <c r="O68" s="92"/>
      <c r="P68" s="92"/>
      <c r="Q68" s="92"/>
      <c r="R68" s="92"/>
      <c r="S68" s="92"/>
      <c r="T68" s="92"/>
      <c r="U68" s="92"/>
      <c r="V68" s="92"/>
      <c r="W68" s="95"/>
      <c r="X68" s="95"/>
      <c r="Y68" s="95"/>
    </row>
    <row r="69" spans="1:25">
      <c r="A69" s="1"/>
      <c r="B69" s="1"/>
      <c r="C69" s="1"/>
      <c r="D69" s="1"/>
      <c r="E69" s="1"/>
      <c r="F69" s="68"/>
      <c r="G69" s="92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2"/>
      <c r="S69" s="92"/>
      <c r="T69" s="92"/>
      <c r="U69" s="92"/>
      <c r="V69" s="92"/>
      <c r="W69" s="95"/>
      <c r="X69" s="95"/>
      <c r="Y69" s="95"/>
    </row>
    <row r="70" spans="1:25">
      <c r="A70" s="1"/>
      <c r="B70" s="1"/>
      <c r="C70" s="1"/>
      <c r="D70" s="1"/>
      <c r="E70" s="1"/>
      <c r="F70" s="68"/>
      <c r="G70" s="92"/>
      <c r="H70" s="92"/>
      <c r="I70" s="92"/>
      <c r="J70" s="92"/>
      <c r="K70" s="92"/>
      <c r="L70" s="92"/>
      <c r="M70" s="92"/>
      <c r="N70" s="92"/>
      <c r="O70" s="92"/>
      <c r="P70" s="92"/>
      <c r="Q70" s="92"/>
      <c r="R70" s="92"/>
      <c r="S70" s="92"/>
      <c r="T70" s="92"/>
      <c r="U70" s="92"/>
      <c r="V70" s="92"/>
      <c r="W70" s="95"/>
      <c r="X70" s="95"/>
      <c r="Y70" s="95"/>
    </row>
    <row r="71" spans="1:25">
      <c r="A71" s="1"/>
      <c r="B71" s="1"/>
      <c r="C71" s="1"/>
      <c r="D71" s="1"/>
      <c r="E71" s="1"/>
      <c r="F71" s="68"/>
      <c r="G71" s="92"/>
      <c r="H71" s="92"/>
      <c r="I71" s="92"/>
      <c r="J71" s="92"/>
      <c r="K71" s="92"/>
      <c r="L71" s="92"/>
      <c r="M71" s="92"/>
      <c r="N71" s="92"/>
      <c r="O71" s="92"/>
      <c r="P71" s="92"/>
      <c r="Q71" s="92"/>
      <c r="R71" s="92"/>
      <c r="S71" s="92"/>
      <c r="T71" s="92"/>
      <c r="U71" s="92"/>
      <c r="V71" s="92"/>
      <c r="W71" s="95"/>
      <c r="X71" s="95"/>
      <c r="Y71" s="95"/>
    </row>
    <row r="72" spans="1:25">
      <c r="A72" s="1"/>
      <c r="B72" s="1"/>
      <c r="C72" s="1"/>
      <c r="D72" s="1"/>
      <c r="E72" s="1"/>
      <c r="F72" s="68"/>
      <c r="G72" s="92"/>
      <c r="H72" s="92"/>
      <c r="I72" s="92"/>
      <c r="J72" s="92"/>
      <c r="K72" s="92"/>
      <c r="L72" s="92"/>
      <c r="M72" s="92"/>
      <c r="N72" s="92"/>
      <c r="O72" s="92"/>
      <c r="P72" s="92"/>
      <c r="Q72" s="92"/>
      <c r="R72" s="92"/>
      <c r="S72" s="92"/>
      <c r="T72" s="92"/>
      <c r="U72" s="92"/>
      <c r="V72" s="92"/>
      <c r="W72" s="95"/>
      <c r="X72" s="95"/>
      <c r="Y72" s="95"/>
    </row>
    <row r="73" spans="1:25">
      <c r="A73" s="1"/>
      <c r="B73" s="1"/>
      <c r="C73" s="1"/>
      <c r="D73" s="1"/>
      <c r="E73" s="1"/>
      <c r="F73" s="68"/>
      <c r="G73" s="92"/>
      <c r="H73" s="92"/>
      <c r="I73" s="92"/>
      <c r="J73" s="92"/>
      <c r="K73" s="92"/>
      <c r="L73" s="92"/>
      <c r="M73" s="92"/>
      <c r="N73" s="92"/>
      <c r="O73" s="92"/>
      <c r="P73" s="92"/>
      <c r="Q73" s="92"/>
      <c r="R73" s="92"/>
      <c r="S73" s="92"/>
      <c r="T73" s="92"/>
      <c r="U73" s="92"/>
      <c r="V73" s="92"/>
      <c r="W73" s="95"/>
      <c r="X73" s="95"/>
      <c r="Y73" s="95"/>
    </row>
    <row r="74" spans="1:25">
      <c r="A74" s="1"/>
      <c r="B74" s="1"/>
      <c r="C74" s="1"/>
      <c r="D74" s="1"/>
      <c r="E74" s="1"/>
      <c r="F74" s="68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  <c r="V74" s="92"/>
      <c r="W74" s="95"/>
      <c r="X74" s="95"/>
      <c r="Y74" s="95"/>
    </row>
    <row r="75" spans="1:25">
      <c r="A75" s="1"/>
      <c r="B75" s="1"/>
      <c r="C75" s="1"/>
      <c r="D75" s="1"/>
      <c r="E75" s="1"/>
      <c r="F75" s="68"/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  <c r="V75" s="92"/>
      <c r="W75" s="95"/>
      <c r="X75" s="95"/>
      <c r="Y75" s="95"/>
    </row>
    <row r="76" spans="1:25">
      <c r="A76" s="1"/>
      <c r="B76" s="1"/>
      <c r="C76" s="1"/>
      <c r="D76" s="1"/>
      <c r="E76" s="1"/>
      <c r="F76" s="68"/>
      <c r="G76" s="92"/>
      <c r="H76" s="92"/>
      <c r="I76" s="92"/>
      <c r="J76" s="92"/>
      <c r="K76" s="92"/>
      <c r="L76" s="92"/>
      <c r="M76" s="92"/>
      <c r="N76" s="92"/>
      <c r="O76" s="92"/>
      <c r="P76" s="92"/>
      <c r="Q76" s="92"/>
      <c r="R76" s="92"/>
      <c r="S76" s="92"/>
      <c r="T76" s="92"/>
      <c r="U76" s="92"/>
      <c r="V76" s="92"/>
      <c r="W76" s="95"/>
      <c r="X76" s="95"/>
      <c r="Y76" s="95"/>
    </row>
    <row r="77" spans="1:25">
      <c r="A77" s="1"/>
      <c r="B77" s="1"/>
      <c r="C77" s="1"/>
      <c r="D77" s="1"/>
      <c r="E77" s="1"/>
      <c r="F77" s="68"/>
      <c r="G77" s="92"/>
      <c r="H77" s="92"/>
      <c r="I77" s="92"/>
      <c r="J77" s="92"/>
      <c r="K77" s="92"/>
      <c r="L77" s="92"/>
      <c r="M77" s="92"/>
      <c r="N77" s="92"/>
      <c r="O77" s="92"/>
      <c r="P77" s="92"/>
      <c r="Q77" s="92"/>
      <c r="R77" s="92"/>
      <c r="S77" s="92"/>
      <c r="T77" s="92"/>
      <c r="U77" s="92"/>
      <c r="V77" s="92"/>
      <c r="W77" s="95"/>
      <c r="X77" s="95"/>
      <c r="Y77" s="95"/>
    </row>
    <row r="78" spans="1:25">
      <c r="A78" s="1"/>
      <c r="B78" s="1"/>
      <c r="C78" s="1"/>
      <c r="D78" s="1"/>
      <c r="E78" s="1"/>
      <c r="F78" s="68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2"/>
      <c r="R78" s="92"/>
      <c r="S78" s="92"/>
      <c r="T78" s="92"/>
      <c r="U78" s="92"/>
      <c r="V78" s="92"/>
      <c r="W78" s="95"/>
      <c r="X78" s="95"/>
      <c r="Y78" s="95"/>
    </row>
    <row r="79" spans="1:25">
      <c r="A79" s="1"/>
      <c r="B79" s="1"/>
      <c r="C79" s="1"/>
      <c r="D79" s="1"/>
      <c r="E79" s="1"/>
      <c r="F79" s="68"/>
      <c r="G79" s="92"/>
      <c r="H79" s="92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5"/>
      <c r="X79" s="95"/>
      <c r="Y79" s="95"/>
    </row>
    <row r="80" spans="1:25">
      <c r="A80" s="1"/>
      <c r="B80" s="1"/>
      <c r="C80" s="1"/>
      <c r="D80" s="1"/>
      <c r="E80" s="1"/>
      <c r="F80" s="68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5"/>
      <c r="X80" s="95"/>
      <c r="Y80" s="95"/>
    </row>
    <row r="81" spans="1:25">
      <c r="A81" s="1"/>
      <c r="B81" s="1"/>
      <c r="C81" s="1"/>
      <c r="D81" s="1"/>
      <c r="E81" s="1"/>
      <c r="F81" s="68"/>
      <c r="G81" s="92"/>
      <c r="H81" s="92"/>
      <c r="I81" s="92"/>
      <c r="J81" s="92"/>
      <c r="K81" s="92"/>
      <c r="L81" s="92"/>
      <c r="M81" s="92"/>
      <c r="N81" s="92"/>
      <c r="O81" s="92"/>
      <c r="P81" s="92"/>
      <c r="Q81" s="92"/>
      <c r="R81" s="92"/>
      <c r="S81" s="92"/>
      <c r="T81" s="92"/>
      <c r="U81" s="92"/>
      <c r="V81" s="92"/>
      <c r="W81" s="95"/>
      <c r="X81" s="95"/>
      <c r="Y81" s="95"/>
    </row>
    <row r="82" spans="1:25">
      <c r="A82" s="1"/>
      <c r="B82" s="1"/>
      <c r="C82" s="1"/>
      <c r="D82" s="1"/>
      <c r="E82" s="1"/>
      <c r="F82" s="68"/>
      <c r="G82" s="92"/>
      <c r="H82" s="92"/>
      <c r="I82" s="92"/>
      <c r="J82" s="92"/>
      <c r="K82" s="92"/>
      <c r="L82" s="92"/>
      <c r="M82" s="92"/>
      <c r="N82" s="92"/>
      <c r="O82" s="92"/>
      <c r="P82" s="92"/>
      <c r="Q82" s="92"/>
      <c r="R82" s="92"/>
      <c r="S82" s="92"/>
      <c r="T82" s="92"/>
      <c r="U82" s="92"/>
      <c r="V82" s="92"/>
      <c r="W82" s="95"/>
      <c r="X82" s="95"/>
      <c r="Y82" s="95"/>
    </row>
    <row r="83" spans="1:25">
      <c r="A83" s="1"/>
      <c r="B83" s="1"/>
      <c r="C83" s="1"/>
      <c r="D83" s="1"/>
      <c r="E83" s="1"/>
      <c r="F83" s="68"/>
      <c r="G83" s="92"/>
      <c r="H83" s="92"/>
      <c r="I83" s="92"/>
      <c r="J83" s="92"/>
      <c r="K83" s="92"/>
      <c r="L83" s="92"/>
      <c r="M83" s="92"/>
      <c r="N83" s="92"/>
      <c r="O83" s="92"/>
      <c r="P83" s="92"/>
      <c r="Q83" s="92"/>
      <c r="R83" s="92"/>
      <c r="S83" s="92"/>
      <c r="T83" s="92"/>
      <c r="U83" s="92"/>
      <c r="V83" s="92"/>
      <c r="W83" s="95"/>
      <c r="X83" s="95"/>
      <c r="Y83" s="95"/>
    </row>
    <row r="84" spans="1:25">
      <c r="A84" s="1"/>
      <c r="B84" s="1"/>
      <c r="C84" s="1"/>
      <c r="D84" s="1"/>
      <c r="E84" s="1"/>
      <c r="F84" s="68"/>
      <c r="G84" s="92"/>
      <c r="H84" s="92"/>
      <c r="I84" s="92"/>
      <c r="J84" s="92"/>
      <c r="K84" s="92"/>
      <c r="L84" s="92"/>
      <c r="M84" s="92"/>
      <c r="N84" s="92"/>
      <c r="O84" s="92"/>
      <c r="P84" s="92"/>
      <c r="Q84" s="92"/>
      <c r="R84" s="92"/>
      <c r="S84" s="92"/>
      <c r="T84" s="92"/>
      <c r="U84" s="92"/>
      <c r="V84" s="92"/>
      <c r="W84" s="95"/>
      <c r="X84" s="95"/>
      <c r="Y84" s="95"/>
    </row>
    <row r="85" spans="1:25">
      <c r="A85" s="1"/>
      <c r="B85" s="1"/>
      <c r="C85" s="1"/>
      <c r="D85" s="1"/>
      <c r="E85" s="1"/>
      <c r="F85" s="68"/>
      <c r="G85" s="92"/>
      <c r="H85" s="92"/>
      <c r="I85" s="92"/>
      <c r="J85" s="92"/>
      <c r="K85" s="92"/>
      <c r="L85" s="92"/>
      <c r="M85" s="92"/>
      <c r="N85" s="92"/>
      <c r="O85" s="92"/>
      <c r="P85" s="92"/>
      <c r="Q85" s="92"/>
      <c r="R85" s="92"/>
      <c r="S85" s="92"/>
      <c r="T85" s="92"/>
      <c r="U85" s="92"/>
      <c r="V85" s="92"/>
      <c r="W85" s="95"/>
      <c r="X85" s="95"/>
      <c r="Y85" s="95"/>
    </row>
    <row r="86" spans="1:25">
      <c r="A86" s="1"/>
      <c r="B86" s="1"/>
      <c r="C86" s="1"/>
      <c r="D86" s="1"/>
      <c r="E86" s="1"/>
      <c r="F86" s="68"/>
      <c r="G86" s="92"/>
      <c r="H86" s="92"/>
      <c r="I86" s="92"/>
      <c r="J86" s="92"/>
      <c r="K86" s="92"/>
      <c r="L86" s="92"/>
      <c r="M86" s="92"/>
      <c r="N86" s="92"/>
      <c r="O86" s="92"/>
      <c r="P86" s="92"/>
      <c r="Q86" s="92"/>
      <c r="R86" s="92"/>
      <c r="S86" s="92"/>
      <c r="T86" s="92"/>
      <c r="U86" s="92"/>
      <c r="V86" s="92"/>
      <c r="W86" s="95"/>
      <c r="X86" s="95"/>
      <c r="Y86" s="95"/>
    </row>
    <row r="87" spans="1:25">
      <c r="A87" s="1"/>
      <c r="B87" s="1"/>
      <c r="C87" s="1"/>
      <c r="D87" s="1"/>
      <c r="E87" s="1"/>
      <c r="F87" s="68"/>
      <c r="G87" s="92"/>
      <c r="H87" s="92"/>
      <c r="I87" s="92"/>
      <c r="J87" s="92"/>
      <c r="K87" s="92"/>
      <c r="L87" s="92"/>
      <c r="M87" s="92"/>
      <c r="N87" s="92"/>
      <c r="O87" s="92"/>
      <c r="P87" s="92"/>
      <c r="Q87" s="92"/>
      <c r="R87" s="92"/>
      <c r="S87" s="92"/>
      <c r="T87" s="92"/>
      <c r="U87" s="92"/>
      <c r="V87" s="92"/>
      <c r="W87" s="95"/>
      <c r="X87" s="95"/>
      <c r="Y87" s="95"/>
    </row>
    <row r="88" spans="1:25">
      <c r="A88" s="1"/>
      <c r="B88" s="1"/>
      <c r="C88" s="1"/>
      <c r="D88" s="1"/>
      <c r="E88" s="1"/>
      <c r="F88" s="68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2"/>
      <c r="R88" s="92"/>
      <c r="S88" s="92"/>
      <c r="T88" s="92"/>
      <c r="U88" s="92"/>
      <c r="V88" s="92"/>
      <c r="W88" s="95"/>
      <c r="X88" s="95"/>
      <c r="Y88" s="95"/>
    </row>
    <row r="89" spans="1:25">
      <c r="A89" s="1"/>
      <c r="B89" s="1"/>
      <c r="C89" s="1"/>
      <c r="D89" s="1"/>
      <c r="E89" s="1"/>
      <c r="F89" s="68"/>
      <c r="G89" s="92"/>
      <c r="H89" s="92"/>
      <c r="I89" s="92"/>
      <c r="J89" s="92"/>
      <c r="K89" s="92"/>
      <c r="L89" s="92"/>
      <c r="M89" s="92"/>
      <c r="N89" s="92"/>
      <c r="O89" s="92"/>
      <c r="P89" s="92"/>
      <c r="Q89" s="92"/>
      <c r="R89" s="92"/>
      <c r="S89" s="92"/>
      <c r="T89" s="92"/>
      <c r="U89" s="92"/>
      <c r="V89" s="92"/>
      <c r="W89" s="95"/>
      <c r="X89" s="95"/>
      <c r="Y89" s="95"/>
    </row>
    <row r="90" spans="1:25">
      <c r="A90" s="1"/>
      <c r="B90" s="1"/>
      <c r="C90" s="1"/>
      <c r="D90" s="1"/>
      <c r="E90" s="1"/>
      <c r="F90" s="68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2"/>
      <c r="W90" s="95"/>
      <c r="X90" s="95"/>
      <c r="Y90" s="95"/>
    </row>
    <row r="91" spans="1:25">
      <c r="A91" s="1"/>
      <c r="B91" s="1"/>
      <c r="C91" s="1"/>
      <c r="D91" s="1"/>
      <c r="E91" s="1"/>
      <c r="F91" s="68"/>
      <c r="G91" s="92"/>
      <c r="H91" s="92"/>
      <c r="I91" s="92"/>
      <c r="J91" s="92"/>
      <c r="K91" s="92"/>
      <c r="L91" s="92"/>
      <c r="M91" s="92"/>
      <c r="N91" s="92"/>
      <c r="O91" s="92"/>
      <c r="P91" s="92"/>
      <c r="Q91" s="92"/>
      <c r="R91" s="92"/>
      <c r="S91" s="92"/>
      <c r="T91" s="92"/>
      <c r="U91" s="92"/>
      <c r="V91" s="92"/>
      <c r="W91" s="95"/>
      <c r="X91" s="95"/>
      <c r="Y91" s="95"/>
    </row>
    <row r="92" spans="1:25">
      <c r="A92" s="1"/>
      <c r="B92" s="1"/>
      <c r="C92" s="1"/>
      <c r="D92" s="1"/>
      <c r="E92" s="1"/>
      <c r="F92" s="68"/>
      <c r="G92" s="92"/>
      <c r="H92" s="92"/>
      <c r="I92" s="92"/>
      <c r="J92" s="92"/>
      <c r="K92" s="92"/>
      <c r="L92" s="92"/>
      <c r="M92" s="92"/>
      <c r="N92" s="92"/>
      <c r="O92" s="92"/>
      <c r="P92" s="92"/>
      <c r="Q92" s="92"/>
      <c r="R92" s="92"/>
      <c r="S92" s="92"/>
      <c r="T92" s="92"/>
      <c r="U92" s="92"/>
      <c r="V92" s="92"/>
      <c r="W92" s="95"/>
      <c r="X92" s="95"/>
      <c r="Y92" s="95"/>
    </row>
    <row r="93" spans="1:25">
      <c r="A93" s="1"/>
      <c r="B93" s="1"/>
      <c r="C93" s="1"/>
      <c r="D93" s="1"/>
      <c r="E93" s="1"/>
      <c r="F93" s="68"/>
      <c r="G93" s="92"/>
      <c r="H93" s="92"/>
      <c r="I93" s="92"/>
      <c r="J93" s="92"/>
      <c r="K93" s="92"/>
      <c r="L93" s="92"/>
      <c r="M93" s="92"/>
      <c r="N93" s="92"/>
      <c r="O93" s="92"/>
      <c r="P93" s="92"/>
      <c r="Q93" s="92"/>
      <c r="R93" s="92"/>
      <c r="S93" s="92"/>
      <c r="T93" s="92"/>
      <c r="U93" s="92"/>
      <c r="V93" s="92"/>
      <c r="W93" s="95"/>
      <c r="X93" s="95"/>
      <c r="Y93" s="95"/>
    </row>
    <row r="94" spans="1:25">
      <c r="A94" s="1"/>
      <c r="B94" s="1"/>
      <c r="C94" s="1"/>
      <c r="D94" s="1"/>
      <c r="E94" s="1"/>
      <c r="F94" s="68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2"/>
      <c r="W94" s="95"/>
      <c r="X94" s="95"/>
      <c r="Y94" s="95"/>
    </row>
    <row r="95" spans="1:25">
      <c r="A95" s="1"/>
      <c r="B95" s="1"/>
      <c r="C95" s="1"/>
      <c r="D95" s="1"/>
      <c r="E95" s="1"/>
      <c r="F95" s="68"/>
      <c r="G95" s="92"/>
      <c r="H95" s="92"/>
      <c r="I95" s="92"/>
      <c r="J95" s="92"/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2"/>
      <c r="W95" s="95"/>
      <c r="X95" s="95"/>
      <c r="Y95" s="95"/>
    </row>
    <row r="96" spans="1:25">
      <c r="A96" s="1"/>
      <c r="B96" s="1"/>
      <c r="C96" s="1"/>
      <c r="D96" s="1"/>
      <c r="E96" s="1"/>
      <c r="F96" s="68"/>
      <c r="G96" s="92"/>
      <c r="H96" s="92"/>
      <c r="I96" s="92"/>
      <c r="J96" s="92"/>
      <c r="K96" s="92"/>
      <c r="L96" s="92"/>
      <c r="M96" s="92"/>
      <c r="N96" s="92"/>
      <c r="O96" s="92"/>
      <c r="P96" s="92"/>
      <c r="Q96" s="92"/>
      <c r="R96" s="92"/>
      <c r="S96" s="92"/>
      <c r="T96" s="92"/>
      <c r="U96" s="92"/>
      <c r="V96" s="92"/>
      <c r="W96" s="95"/>
      <c r="X96" s="95"/>
      <c r="Y96" s="95"/>
    </row>
    <row r="97" spans="1:25">
      <c r="A97" s="1"/>
      <c r="B97" s="1"/>
      <c r="C97" s="1"/>
      <c r="D97" s="1"/>
      <c r="E97" s="1"/>
      <c r="F97" s="68"/>
      <c r="G97" s="92"/>
      <c r="H97" s="92"/>
      <c r="I97" s="92"/>
      <c r="J97" s="92"/>
      <c r="K97" s="92"/>
      <c r="L97" s="92"/>
      <c r="M97" s="92"/>
      <c r="N97" s="92"/>
      <c r="O97" s="92"/>
      <c r="P97" s="92"/>
      <c r="Q97" s="92"/>
      <c r="R97" s="92"/>
      <c r="S97" s="92"/>
      <c r="T97" s="92"/>
      <c r="U97" s="92"/>
      <c r="V97" s="92"/>
      <c r="W97" s="95"/>
      <c r="X97" s="95"/>
      <c r="Y97" s="95"/>
    </row>
    <row r="98" spans="1:25">
      <c r="A98" s="1"/>
      <c r="B98" s="1"/>
      <c r="C98" s="1"/>
      <c r="D98" s="1"/>
      <c r="E98" s="1"/>
      <c r="F98" s="68"/>
      <c r="G98" s="92"/>
      <c r="H98" s="92"/>
      <c r="I98" s="92"/>
      <c r="J98" s="92"/>
      <c r="K98" s="92"/>
      <c r="L98" s="92"/>
      <c r="M98" s="92"/>
      <c r="N98" s="92"/>
      <c r="O98" s="92"/>
      <c r="P98" s="92"/>
      <c r="Q98" s="92"/>
      <c r="R98" s="92"/>
      <c r="S98" s="92"/>
      <c r="T98" s="92"/>
      <c r="U98" s="92"/>
      <c r="V98" s="92"/>
      <c r="W98" s="95"/>
      <c r="X98" s="95"/>
      <c r="Y98" s="95"/>
    </row>
    <row r="99" spans="1:25">
      <c r="A99" s="1"/>
      <c r="B99" s="1"/>
      <c r="C99" s="1"/>
      <c r="D99" s="1"/>
      <c r="E99" s="1"/>
      <c r="F99" s="68"/>
      <c r="G99" s="92"/>
      <c r="H99" s="92"/>
      <c r="I99" s="92"/>
      <c r="J99" s="92"/>
      <c r="K99" s="92"/>
      <c r="L99" s="92"/>
      <c r="M99" s="92"/>
      <c r="N99" s="92"/>
      <c r="O99" s="92"/>
      <c r="P99" s="92"/>
      <c r="Q99" s="92"/>
      <c r="R99" s="92"/>
      <c r="S99" s="92"/>
      <c r="T99" s="92"/>
      <c r="U99" s="92"/>
      <c r="V99" s="92"/>
      <c r="W99" s="95"/>
      <c r="X99" s="95"/>
      <c r="Y99" s="95"/>
    </row>
    <row r="100" spans="1:25">
      <c r="A100" s="1"/>
      <c r="B100" s="1"/>
      <c r="C100" s="1"/>
      <c r="D100" s="1"/>
      <c r="E100" s="1"/>
      <c r="F100" s="68"/>
      <c r="G100" s="92"/>
      <c r="H100" s="92"/>
      <c r="I100" s="92"/>
      <c r="J100" s="92"/>
      <c r="K100" s="92"/>
      <c r="L100" s="92"/>
      <c r="M100" s="92"/>
      <c r="N100" s="92"/>
      <c r="O100" s="92"/>
      <c r="P100" s="92"/>
      <c r="Q100" s="92"/>
      <c r="R100" s="92"/>
      <c r="S100" s="92"/>
      <c r="T100" s="92"/>
      <c r="U100" s="92"/>
      <c r="V100" s="92"/>
      <c r="W100" s="95"/>
      <c r="X100" s="95"/>
      <c r="Y100" s="95"/>
    </row>
    <row r="101" spans="1:25">
      <c r="A101" s="1"/>
      <c r="B101" s="1"/>
      <c r="C101" s="1"/>
      <c r="D101" s="1"/>
      <c r="E101" s="1"/>
      <c r="F101" s="68"/>
      <c r="G101" s="92"/>
      <c r="H101" s="92"/>
      <c r="I101" s="92"/>
      <c r="J101" s="92"/>
      <c r="K101" s="92"/>
      <c r="L101" s="92"/>
      <c r="M101" s="92"/>
      <c r="N101" s="92"/>
      <c r="O101" s="92"/>
      <c r="P101" s="92"/>
      <c r="Q101" s="92"/>
      <c r="R101" s="92"/>
      <c r="S101" s="92"/>
      <c r="T101" s="92"/>
      <c r="U101" s="92"/>
      <c r="V101" s="92"/>
      <c r="W101" s="95"/>
      <c r="X101" s="95"/>
      <c r="Y101" s="95"/>
    </row>
    <row r="102" spans="1:25">
      <c r="A102" s="1"/>
      <c r="B102" s="1"/>
      <c r="C102" s="1"/>
      <c r="D102" s="1"/>
      <c r="E102" s="1"/>
      <c r="F102" s="68"/>
      <c r="G102" s="92"/>
      <c r="H102" s="92"/>
      <c r="I102" s="92"/>
      <c r="J102" s="92"/>
      <c r="K102" s="92"/>
      <c r="L102" s="92"/>
      <c r="M102" s="92"/>
      <c r="N102" s="92"/>
      <c r="O102" s="92"/>
      <c r="P102" s="92"/>
      <c r="Q102" s="92"/>
      <c r="R102" s="92"/>
      <c r="S102" s="92"/>
      <c r="T102" s="92"/>
      <c r="U102" s="92"/>
      <c r="V102" s="92"/>
      <c r="W102" s="95"/>
      <c r="X102" s="95"/>
      <c r="Y102" s="95"/>
    </row>
    <row r="103" spans="1:25">
      <c r="A103" s="1"/>
      <c r="B103" s="1"/>
      <c r="C103" s="1"/>
      <c r="D103" s="1"/>
      <c r="E103" s="1"/>
      <c r="F103" s="68"/>
      <c r="G103" s="92"/>
      <c r="H103" s="92"/>
      <c r="I103" s="92"/>
      <c r="J103" s="92"/>
      <c r="K103" s="92"/>
      <c r="L103" s="92"/>
      <c r="M103" s="92"/>
      <c r="N103" s="92"/>
      <c r="O103" s="92"/>
      <c r="P103" s="92"/>
      <c r="Q103" s="92"/>
      <c r="R103" s="92"/>
      <c r="S103" s="92"/>
      <c r="T103" s="92"/>
      <c r="U103" s="92"/>
      <c r="V103" s="92"/>
      <c r="W103" s="95"/>
      <c r="X103" s="95"/>
      <c r="Y103" s="95"/>
    </row>
    <row r="104" spans="1:25">
      <c r="A104" s="1"/>
      <c r="B104" s="1"/>
      <c r="C104" s="1"/>
      <c r="D104" s="1"/>
      <c r="E104" s="1"/>
      <c r="F104" s="68"/>
      <c r="G104" s="92"/>
      <c r="H104" s="92"/>
      <c r="I104" s="92"/>
      <c r="J104" s="92"/>
      <c r="K104" s="92"/>
      <c r="L104" s="92"/>
      <c r="M104" s="92"/>
      <c r="N104" s="92"/>
      <c r="O104" s="92"/>
      <c r="P104" s="92"/>
      <c r="Q104" s="92"/>
      <c r="R104" s="92"/>
      <c r="S104" s="92"/>
      <c r="T104" s="92"/>
      <c r="U104" s="92"/>
      <c r="V104" s="92"/>
      <c r="W104" s="95"/>
      <c r="X104" s="95"/>
      <c r="Y104" s="95"/>
    </row>
    <row r="105" spans="1:25">
      <c r="A105" s="1"/>
      <c r="B105" s="1"/>
      <c r="C105" s="1"/>
      <c r="D105" s="1"/>
      <c r="E105" s="1"/>
      <c r="F105" s="68"/>
      <c r="G105" s="92"/>
      <c r="H105" s="92"/>
      <c r="I105" s="92"/>
      <c r="J105" s="92"/>
      <c r="K105" s="92"/>
      <c r="L105" s="92"/>
      <c r="M105" s="92"/>
      <c r="N105" s="92"/>
      <c r="O105" s="92"/>
      <c r="P105" s="92"/>
      <c r="Q105" s="92"/>
      <c r="R105" s="92"/>
      <c r="S105" s="92"/>
      <c r="T105" s="92"/>
      <c r="U105" s="92"/>
      <c r="V105" s="92"/>
      <c r="W105" s="95"/>
      <c r="X105" s="95"/>
      <c r="Y105" s="95"/>
    </row>
    <row r="106" spans="1:25">
      <c r="A106" s="1"/>
      <c r="B106" s="1"/>
      <c r="C106" s="1"/>
      <c r="D106" s="1"/>
      <c r="E106" s="1"/>
      <c r="F106" s="68"/>
      <c r="G106" s="92"/>
      <c r="H106" s="92"/>
      <c r="I106" s="92"/>
      <c r="J106" s="92"/>
      <c r="K106" s="92"/>
      <c r="L106" s="92"/>
      <c r="M106" s="92"/>
      <c r="N106" s="92"/>
      <c r="O106" s="92"/>
      <c r="P106" s="92"/>
      <c r="Q106" s="92"/>
      <c r="R106" s="92"/>
      <c r="S106" s="92"/>
      <c r="T106" s="92"/>
      <c r="U106" s="92"/>
      <c r="V106" s="92"/>
      <c r="W106" s="95"/>
      <c r="X106" s="95"/>
      <c r="Y106" s="95"/>
    </row>
    <row r="107" spans="1:25">
      <c r="A107" s="1"/>
      <c r="B107" s="1"/>
      <c r="C107" s="1"/>
      <c r="D107" s="1"/>
      <c r="E107" s="1"/>
      <c r="F107" s="68"/>
      <c r="G107" s="92"/>
      <c r="H107" s="92"/>
      <c r="I107" s="92"/>
      <c r="J107" s="92"/>
      <c r="K107" s="92"/>
      <c r="L107" s="92"/>
      <c r="M107" s="92"/>
      <c r="N107" s="92"/>
      <c r="O107" s="92"/>
      <c r="P107" s="92"/>
      <c r="Q107" s="92"/>
      <c r="R107" s="92"/>
      <c r="S107" s="92"/>
      <c r="T107" s="92"/>
      <c r="U107" s="92"/>
      <c r="V107" s="92"/>
      <c r="W107" s="95"/>
      <c r="X107" s="95"/>
      <c r="Y107" s="95"/>
    </row>
    <row r="108" spans="1:25">
      <c r="A108" s="1"/>
      <c r="B108" s="1"/>
      <c r="C108" s="1"/>
      <c r="D108" s="1"/>
      <c r="E108" s="1"/>
      <c r="F108" s="68"/>
      <c r="G108" s="92"/>
      <c r="H108" s="92"/>
      <c r="I108" s="92"/>
      <c r="J108" s="92"/>
      <c r="K108" s="92"/>
      <c r="L108" s="92"/>
      <c r="M108" s="92"/>
      <c r="N108" s="92"/>
      <c r="O108" s="92"/>
      <c r="P108" s="92"/>
      <c r="Q108" s="92"/>
      <c r="R108" s="92"/>
      <c r="S108" s="92"/>
      <c r="T108" s="92"/>
      <c r="U108" s="92"/>
      <c r="V108" s="92"/>
      <c r="W108" s="95"/>
      <c r="X108" s="95"/>
      <c r="Y108" s="95"/>
    </row>
    <row r="109" spans="1:25">
      <c r="A109" s="1"/>
      <c r="B109" s="1"/>
      <c r="C109" s="1"/>
      <c r="D109" s="1"/>
      <c r="E109" s="1"/>
      <c r="F109" s="68"/>
      <c r="G109" s="92"/>
      <c r="H109" s="92"/>
      <c r="I109" s="92"/>
      <c r="J109" s="92"/>
      <c r="K109" s="92"/>
      <c r="L109" s="92"/>
      <c r="M109" s="92"/>
      <c r="N109" s="92"/>
      <c r="O109" s="92"/>
      <c r="P109" s="92"/>
      <c r="Q109" s="92"/>
      <c r="R109" s="92"/>
      <c r="S109" s="92"/>
      <c r="T109" s="92"/>
      <c r="U109" s="92"/>
      <c r="V109" s="92"/>
      <c r="W109" s="95"/>
      <c r="X109" s="95"/>
      <c r="Y109" s="95"/>
    </row>
    <row r="110" spans="1:25">
      <c r="A110" s="1"/>
      <c r="B110" s="1"/>
      <c r="C110" s="1"/>
      <c r="D110" s="1"/>
      <c r="E110" s="1"/>
      <c r="F110" s="68"/>
      <c r="G110" s="92"/>
      <c r="H110" s="92"/>
      <c r="I110" s="92"/>
      <c r="J110" s="92"/>
      <c r="K110" s="92"/>
      <c r="L110" s="92"/>
      <c r="M110" s="92"/>
      <c r="N110" s="92"/>
      <c r="O110" s="92"/>
      <c r="P110" s="92"/>
      <c r="Q110" s="92"/>
      <c r="R110" s="92"/>
      <c r="S110" s="92"/>
      <c r="T110" s="92"/>
      <c r="U110" s="92"/>
      <c r="V110" s="92"/>
      <c r="W110" s="95"/>
      <c r="X110" s="95"/>
      <c r="Y110" s="95"/>
    </row>
    <row r="111" spans="1:25">
      <c r="A111" s="1"/>
      <c r="B111" s="1"/>
      <c r="C111" s="1"/>
      <c r="D111" s="1"/>
      <c r="E111" s="1"/>
      <c r="F111" s="68"/>
      <c r="G111" s="92"/>
      <c r="H111" s="92"/>
      <c r="I111" s="92"/>
      <c r="J111" s="92"/>
      <c r="K111" s="92"/>
      <c r="L111" s="92"/>
      <c r="M111" s="92"/>
      <c r="N111" s="92"/>
      <c r="O111" s="92"/>
      <c r="P111" s="92"/>
      <c r="Q111" s="92"/>
      <c r="R111" s="92"/>
      <c r="S111" s="92"/>
      <c r="T111" s="92"/>
      <c r="U111" s="92"/>
      <c r="V111" s="92"/>
      <c r="W111" s="95"/>
      <c r="X111" s="95"/>
      <c r="Y111" s="95"/>
    </row>
    <row r="112" spans="1:25">
      <c r="A112" s="1"/>
      <c r="B112" s="1"/>
      <c r="C112" s="1"/>
      <c r="D112" s="1"/>
      <c r="E112" s="1"/>
      <c r="F112" s="68"/>
      <c r="G112" s="92"/>
      <c r="H112" s="92"/>
      <c r="I112" s="92"/>
      <c r="J112" s="92"/>
      <c r="K112" s="92"/>
      <c r="L112" s="92"/>
      <c r="M112" s="92"/>
      <c r="N112" s="92"/>
      <c r="O112" s="92"/>
      <c r="P112" s="92"/>
      <c r="Q112" s="92"/>
      <c r="R112" s="92"/>
      <c r="S112" s="92"/>
      <c r="T112" s="92"/>
      <c r="U112" s="92"/>
      <c r="V112" s="92"/>
      <c r="W112" s="95"/>
      <c r="X112" s="95"/>
      <c r="Y112" s="95"/>
    </row>
    <row r="113" spans="1:25">
      <c r="A113" s="1"/>
      <c r="B113" s="1"/>
      <c r="C113" s="1"/>
      <c r="D113" s="1"/>
      <c r="E113" s="1"/>
      <c r="F113" s="68"/>
      <c r="G113" s="92"/>
      <c r="H113" s="92"/>
      <c r="I113" s="92"/>
      <c r="J113" s="92"/>
      <c r="K113" s="92"/>
      <c r="L113" s="92"/>
      <c r="M113" s="92"/>
      <c r="N113" s="92"/>
      <c r="O113" s="92"/>
      <c r="P113" s="92"/>
      <c r="Q113" s="92"/>
      <c r="R113" s="92"/>
      <c r="S113" s="92"/>
      <c r="T113" s="92"/>
      <c r="U113" s="92"/>
      <c r="V113" s="92"/>
      <c r="W113" s="95"/>
      <c r="X113" s="95"/>
      <c r="Y113" s="95"/>
    </row>
    <row r="114" spans="1:25">
      <c r="A114" s="1"/>
      <c r="B114" s="1"/>
      <c r="C114" s="1"/>
      <c r="D114" s="1"/>
      <c r="E114" s="1"/>
      <c r="F114" s="68"/>
      <c r="G114" s="92"/>
      <c r="H114" s="92"/>
      <c r="I114" s="92"/>
      <c r="J114" s="92"/>
      <c r="K114" s="92"/>
      <c r="L114" s="92"/>
      <c r="M114" s="92"/>
      <c r="N114" s="92"/>
      <c r="O114" s="92"/>
      <c r="P114" s="92"/>
      <c r="Q114" s="92"/>
      <c r="R114" s="92"/>
      <c r="S114" s="92"/>
      <c r="T114" s="92"/>
      <c r="U114" s="92"/>
      <c r="V114" s="92"/>
      <c r="W114" s="95"/>
      <c r="X114" s="95"/>
      <c r="Y114" s="95"/>
    </row>
    <row r="115" spans="1:25">
      <c r="A115" s="1"/>
      <c r="B115" s="1"/>
      <c r="C115" s="1"/>
      <c r="D115" s="1"/>
      <c r="E115" s="1"/>
      <c r="F115" s="68"/>
      <c r="G115" s="92"/>
      <c r="H115" s="92"/>
      <c r="I115" s="92"/>
      <c r="J115" s="92"/>
      <c r="K115" s="92"/>
      <c r="L115" s="92"/>
      <c r="M115" s="92"/>
      <c r="N115" s="92"/>
      <c r="O115" s="92"/>
      <c r="P115" s="92"/>
      <c r="Q115" s="92"/>
      <c r="R115" s="92"/>
      <c r="S115" s="92"/>
      <c r="T115" s="92"/>
      <c r="U115" s="92"/>
      <c r="V115" s="92"/>
      <c r="W115" s="95"/>
      <c r="X115" s="95"/>
      <c r="Y115" s="95"/>
    </row>
    <row r="116" spans="1:25">
      <c r="A116" s="1"/>
      <c r="B116" s="1"/>
      <c r="C116" s="1"/>
      <c r="D116" s="1"/>
      <c r="E116" s="1"/>
      <c r="F116" s="68"/>
      <c r="G116" s="92"/>
      <c r="H116" s="92"/>
      <c r="I116" s="92"/>
      <c r="J116" s="92"/>
      <c r="K116" s="92"/>
      <c r="L116" s="92"/>
      <c r="M116" s="92"/>
      <c r="N116" s="92"/>
      <c r="O116" s="92"/>
      <c r="P116" s="92"/>
      <c r="Q116" s="92"/>
      <c r="R116" s="92"/>
      <c r="S116" s="92"/>
      <c r="T116" s="92"/>
      <c r="U116" s="92"/>
      <c r="V116" s="92"/>
      <c r="W116" s="95"/>
      <c r="X116" s="95"/>
      <c r="Y116" s="95"/>
    </row>
    <row r="117" spans="1:25">
      <c r="A117" s="1"/>
      <c r="B117" s="1"/>
      <c r="C117" s="1"/>
      <c r="D117" s="1"/>
      <c r="E117" s="1"/>
      <c r="F117" s="68"/>
      <c r="G117" s="92"/>
      <c r="H117" s="92"/>
      <c r="I117" s="92"/>
      <c r="J117" s="92"/>
      <c r="K117" s="92"/>
      <c r="L117" s="92"/>
      <c r="M117" s="92"/>
      <c r="N117" s="92"/>
      <c r="O117" s="92"/>
      <c r="P117" s="92"/>
      <c r="Q117" s="92"/>
      <c r="R117" s="92"/>
      <c r="S117" s="92"/>
      <c r="T117" s="92"/>
      <c r="U117" s="92"/>
      <c r="V117" s="92"/>
      <c r="W117" s="95"/>
      <c r="X117" s="95"/>
      <c r="Y117" s="95"/>
    </row>
    <row r="118" spans="1:25">
      <c r="A118" s="1"/>
      <c r="B118" s="1"/>
      <c r="C118" s="1"/>
      <c r="D118" s="1"/>
      <c r="E118" s="1"/>
      <c r="F118" s="68"/>
      <c r="G118" s="92"/>
      <c r="H118" s="92"/>
      <c r="I118" s="92"/>
      <c r="J118" s="92"/>
      <c r="K118" s="92"/>
      <c r="L118" s="92"/>
      <c r="M118" s="92"/>
      <c r="N118" s="92"/>
      <c r="O118" s="92"/>
      <c r="P118" s="92"/>
      <c r="Q118" s="92"/>
      <c r="R118" s="92"/>
      <c r="S118" s="92"/>
      <c r="T118" s="92"/>
      <c r="U118" s="92"/>
      <c r="V118" s="92"/>
      <c r="W118" s="95"/>
      <c r="X118" s="95"/>
      <c r="Y118" s="95"/>
    </row>
    <row r="119" spans="1:25">
      <c r="A119" s="1"/>
      <c r="B119" s="1"/>
      <c r="C119" s="1"/>
      <c r="D119" s="1"/>
      <c r="E119" s="1"/>
      <c r="F119" s="68"/>
      <c r="G119" s="92"/>
      <c r="H119" s="92"/>
      <c r="I119" s="92"/>
      <c r="J119" s="92"/>
      <c r="K119" s="92"/>
      <c r="L119" s="92"/>
      <c r="M119" s="92"/>
      <c r="N119" s="92"/>
      <c r="O119" s="92"/>
      <c r="P119" s="92"/>
      <c r="Q119" s="92"/>
      <c r="R119" s="92"/>
      <c r="S119" s="92"/>
      <c r="T119" s="92"/>
      <c r="U119" s="92"/>
      <c r="V119" s="92"/>
      <c r="W119" s="95"/>
      <c r="X119" s="95"/>
      <c r="Y119" s="95"/>
    </row>
    <row r="120" spans="1:25">
      <c r="A120" s="1"/>
      <c r="B120" s="1"/>
      <c r="C120" s="1"/>
      <c r="D120" s="1"/>
      <c r="E120" s="1"/>
      <c r="F120" s="68"/>
      <c r="G120" s="92"/>
      <c r="H120" s="92"/>
      <c r="I120" s="92"/>
      <c r="J120" s="92"/>
      <c r="K120" s="92"/>
      <c r="L120" s="92"/>
      <c r="M120" s="92"/>
      <c r="N120" s="92"/>
      <c r="O120" s="92"/>
      <c r="P120" s="92"/>
      <c r="Q120" s="92"/>
      <c r="R120" s="92"/>
      <c r="S120" s="92"/>
      <c r="T120" s="92"/>
      <c r="U120" s="92"/>
      <c r="V120" s="92"/>
      <c r="W120" s="95"/>
      <c r="X120" s="95"/>
      <c r="Y120" s="95"/>
    </row>
    <row r="121" spans="1:25">
      <c r="A121" s="1"/>
      <c r="B121" s="1"/>
      <c r="C121" s="1"/>
      <c r="D121" s="1"/>
      <c r="E121" s="1"/>
      <c r="F121" s="68"/>
      <c r="G121" s="92"/>
      <c r="H121" s="92"/>
      <c r="I121" s="92"/>
      <c r="J121" s="92"/>
      <c r="K121" s="92"/>
      <c r="L121" s="92"/>
      <c r="M121" s="92"/>
      <c r="N121" s="92"/>
      <c r="O121" s="92"/>
      <c r="P121" s="92"/>
      <c r="Q121" s="92"/>
      <c r="R121" s="92"/>
      <c r="S121" s="92"/>
      <c r="T121" s="92"/>
      <c r="U121" s="92"/>
      <c r="V121" s="92"/>
      <c r="W121" s="95"/>
      <c r="X121" s="95"/>
      <c r="Y121" s="95"/>
    </row>
    <row r="122" spans="1:25">
      <c r="A122" s="1"/>
      <c r="B122" s="1"/>
      <c r="C122" s="1"/>
      <c r="D122" s="1"/>
      <c r="E122" s="1"/>
      <c r="F122" s="68"/>
      <c r="G122" s="92"/>
      <c r="H122" s="92"/>
      <c r="I122" s="92"/>
      <c r="J122" s="92"/>
      <c r="K122" s="92"/>
      <c r="L122" s="92"/>
      <c r="M122" s="92"/>
      <c r="N122" s="92"/>
      <c r="O122" s="92"/>
      <c r="P122" s="92"/>
      <c r="Q122" s="92"/>
      <c r="R122" s="92"/>
      <c r="S122" s="92"/>
      <c r="T122" s="92"/>
      <c r="U122" s="92"/>
      <c r="V122" s="92"/>
      <c r="W122" s="95"/>
      <c r="X122" s="95"/>
      <c r="Y122" s="95"/>
    </row>
    <row r="123" spans="1:25">
      <c r="A123" s="1"/>
      <c r="B123" s="1"/>
      <c r="C123" s="1"/>
      <c r="D123" s="1"/>
      <c r="E123" s="1"/>
      <c r="F123" s="68"/>
      <c r="G123" s="92"/>
      <c r="H123" s="92"/>
      <c r="I123" s="92"/>
      <c r="J123" s="92"/>
      <c r="K123" s="92"/>
      <c r="L123" s="92"/>
      <c r="M123" s="92"/>
      <c r="N123" s="92"/>
      <c r="O123" s="92"/>
      <c r="P123" s="92"/>
      <c r="Q123" s="92"/>
      <c r="R123" s="92"/>
      <c r="S123" s="92"/>
      <c r="T123" s="92"/>
      <c r="U123" s="92"/>
      <c r="V123" s="92"/>
      <c r="W123" s="95"/>
      <c r="X123" s="95"/>
      <c r="Y123" s="95"/>
    </row>
    <row r="124" spans="1:25">
      <c r="A124" s="1"/>
      <c r="B124" s="1"/>
      <c r="C124" s="1"/>
      <c r="D124" s="1"/>
      <c r="E124" s="1"/>
      <c r="F124" s="68"/>
      <c r="G124" s="92"/>
      <c r="H124" s="92"/>
      <c r="I124" s="92"/>
      <c r="J124" s="92"/>
      <c r="K124" s="92"/>
      <c r="L124" s="92"/>
      <c r="M124" s="92"/>
      <c r="N124" s="92"/>
      <c r="O124" s="92"/>
      <c r="P124" s="92"/>
      <c r="Q124" s="92"/>
      <c r="R124" s="92"/>
      <c r="S124" s="92"/>
      <c r="T124" s="92"/>
      <c r="U124" s="92"/>
      <c r="V124" s="92"/>
      <c r="W124" s="95"/>
      <c r="X124" s="95"/>
      <c r="Y124" s="95"/>
    </row>
    <row r="125" spans="1:25">
      <c r="A125" s="1"/>
      <c r="B125" s="1"/>
      <c r="C125" s="1"/>
      <c r="D125" s="1"/>
      <c r="E125" s="1"/>
      <c r="F125" s="68"/>
      <c r="G125" s="92"/>
      <c r="H125" s="92"/>
      <c r="I125" s="92"/>
      <c r="J125" s="92"/>
      <c r="K125" s="92"/>
      <c r="L125" s="92"/>
      <c r="M125" s="92"/>
      <c r="N125" s="92"/>
      <c r="O125" s="92"/>
      <c r="P125" s="92"/>
      <c r="Q125" s="92"/>
      <c r="R125" s="92"/>
      <c r="S125" s="92"/>
      <c r="T125" s="92"/>
      <c r="U125" s="92"/>
      <c r="V125" s="92"/>
      <c r="W125" s="95"/>
      <c r="X125" s="95"/>
      <c r="Y125" s="95"/>
    </row>
    <row r="126" spans="1:25">
      <c r="A126" s="1"/>
      <c r="B126" s="1"/>
      <c r="C126" s="1"/>
      <c r="D126" s="1"/>
      <c r="E126" s="1"/>
      <c r="F126" s="68"/>
      <c r="G126" s="92"/>
      <c r="H126" s="92"/>
      <c r="I126" s="92"/>
      <c r="J126" s="92"/>
      <c r="K126" s="92"/>
      <c r="L126" s="92"/>
      <c r="M126" s="92"/>
      <c r="N126" s="92"/>
      <c r="O126" s="92"/>
      <c r="P126" s="92"/>
      <c r="Q126" s="92"/>
      <c r="R126" s="92"/>
      <c r="S126" s="92"/>
      <c r="T126" s="92"/>
      <c r="U126" s="92"/>
      <c r="V126" s="92"/>
      <c r="W126" s="95"/>
      <c r="X126" s="95"/>
      <c r="Y126" s="95"/>
    </row>
    <row r="127" spans="1:25">
      <c r="A127" s="1"/>
      <c r="B127" s="1"/>
      <c r="C127" s="1"/>
      <c r="D127" s="1"/>
      <c r="E127" s="1"/>
      <c r="F127" s="68"/>
      <c r="G127" s="92"/>
      <c r="H127" s="92"/>
      <c r="I127" s="92"/>
      <c r="J127" s="92"/>
      <c r="K127" s="92"/>
      <c r="L127" s="92"/>
      <c r="M127" s="92"/>
      <c r="N127" s="92"/>
      <c r="O127" s="92"/>
      <c r="P127" s="92"/>
      <c r="Q127" s="92"/>
      <c r="R127" s="92"/>
      <c r="S127" s="92"/>
      <c r="T127" s="92"/>
      <c r="U127" s="92"/>
      <c r="V127" s="92"/>
      <c r="W127" s="95"/>
      <c r="X127" s="95"/>
      <c r="Y127" s="95"/>
    </row>
    <row r="128" spans="1:25">
      <c r="A128" s="1"/>
      <c r="B128" s="1"/>
      <c r="C128" s="1"/>
      <c r="D128" s="1"/>
      <c r="E128" s="1"/>
      <c r="F128" s="68"/>
      <c r="G128" s="92"/>
      <c r="H128" s="92"/>
      <c r="I128" s="92"/>
      <c r="J128" s="92"/>
      <c r="K128" s="92"/>
      <c r="L128" s="92"/>
      <c r="M128" s="92"/>
      <c r="N128" s="92"/>
      <c r="O128" s="92"/>
      <c r="P128" s="92"/>
      <c r="Q128" s="92"/>
      <c r="R128" s="92"/>
      <c r="S128" s="92"/>
      <c r="T128" s="92"/>
      <c r="U128" s="92"/>
      <c r="V128" s="92"/>
      <c r="W128" s="95"/>
      <c r="X128" s="95"/>
      <c r="Y128" s="95"/>
    </row>
    <row r="129" spans="1:25">
      <c r="A129" s="1"/>
      <c r="B129" s="1"/>
      <c r="C129" s="1"/>
      <c r="D129" s="1"/>
      <c r="E129" s="1"/>
      <c r="F129" s="68"/>
      <c r="G129" s="92"/>
      <c r="H129" s="92"/>
      <c r="I129" s="92"/>
      <c r="J129" s="92"/>
      <c r="K129" s="92"/>
      <c r="L129" s="92"/>
      <c r="M129" s="92"/>
      <c r="N129" s="92"/>
      <c r="O129" s="92"/>
      <c r="P129" s="92"/>
      <c r="Q129" s="92"/>
      <c r="R129" s="92"/>
      <c r="S129" s="92"/>
      <c r="T129" s="92"/>
      <c r="U129" s="92"/>
      <c r="V129" s="92"/>
      <c r="W129" s="95"/>
      <c r="X129" s="95"/>
      <c r="Y129" s="95"/>
    </row>
    <row r="130" spans="1:25">
      <c r="A130" s="1"/>
      <c r="B130" s="1"/>
      <c r="C130" s="1"/>
      <c r="D130" s="1"/>
      <c r="E130" s="1"/>
      <c r="F130" s="68"/>
      <c r="G130" s="92"/>
      <c r="H130" s="92"/>
      <c r="I130" s="92"/>
      <c r="J130" s="92"/>
      <c r="K130" s="92"/>
      <c r="L130" s="92"/>
      <c r="M130" s="92"/>
      <c r="N130" s="92"/>
      <c r="O130" s="92"/>
      <c r="P130" s="92"/>
      <c r="Q130" s="92"/>
      <c r="R130" s="92"/>
      <c r="S130" s="92"/>
      <c r="T130" s="92"/>
      <c r="U130" s="92"/>
      <c r="V130" s="92"/>
      <c r="W130" s="95"/>
      <c r="X130" s="95"/>
      <c r="Y130" s="95"/>
    </row>
    <row r="131" spans="1:25">
      <c r="A131" s="1"/>
      <c r="B131" s="1"/>
      <c r="C131" s="1"/>
      <c r="D131" s="1"/>
      <c r="E131" s="1"/>
      <c r="F131" s="68"/>
      <c r="G131" s="92"/>
      <c r="H131" s="92"/>
      <c r="I131" s="92"/>
      <c r="J131" s="92"/>
      <c r="K131" s="92"/>
      <c r="L131" s="92"/>
      <c r="M131" s="92"/>
      <c r="N131" s="92"/>
      <c r="O131" s="92"/>
      <c r="P131" s="92"/>
      <c r="Q131" s="92"/>
      <c r="R131" s="92"/>
      <c r="S131" s="92"/>
      <c r="T131" s="92"/>
      <c r="U131" s="92"/>
      <c r="V131" s="92"/>
      <c r="W131" s="95"/>
      <c r="X131" s="95"/>
      <c r="Y131" s="95"/>
    </row>
    <row r="132" spans="1:25">
      <c r="A132" s="1"/>
      <c r="B132" s="1"/>
      <c r="C132" s="1"/>
      <c r="D132" s="1"/>
      <c r="E132" s="1"/>
      <c r="F132" s="68"/>
      <c r="G132" s="92"/>
      <c r="H132" s="92"/>
      <c r="I132" s="92"/>
      <c r="J132" s="92"/>
      <c r="K132" s="92"/>
      <c r="L132" s="92"/>
      <c r="M132" s="92"/>
      <c r="N132" s="92"/>
      <c r="O132" s="92"/>
      <c r="P132" s="92"/>
      <c r="Q132" s="92"/>
      <c r="R132" s="92"/>
      <c r="S132" s="92"/>
      <c r="T132" s="92"/>
      <c r="U132" s="92"/>
      <c r="V132" s="92"/>
      <c r="W132" s="95"/>
      <c r="X132" s="95"/>
      <c r="Y132" s="95"/>
    </row>
    <row r="133" spans="1:25">
      <c r="A133" s="1"/>
      <c r="B133" s="1"/>
      <c r="C133" s="1"/>
      <c r="D133" s="1"/>
      <c r="E133" s="1"/>
      <c r="F133" s="68"/>
      <c r="G133" s="92"/>
      <c r="H133" s="92"/>
      <c r="I133" s="92"/>
      <c r="J133" s="92"/>
      <c r="K133" s="92"/>
      <c r="L133" s="92"/>
      <c r="M133" s="92"/>
      <c r="N133" s="92"/>
      <c r="O133" s="92"/>
      <c r="P133" s="92"/>
      <c r="Q133" s="92"/>
      <c r="R133" s="92"/>
      <c r="S133" s="92"/>
      <c r="T133" s="92"/>
      <c r="U133" s="92"/>
      <c r="V133" s="92"/>
      <c r="W133" s="95"/>
      <c r="X133" s="95"/>
      <c r="Y133" s="95"/>
    </row>
    <row r="134" spans="1:25">
      <c r="A134" s="1"/>
      <c r="B134" s="1"/>
      <c r="C134" s="1"/>
      <c r="D134" s="1"/>
      <c r="E134" s="1"/>
      <c r="F134" s="68"/>
      <c r="G134" s="92"/>
      <c r="H134" s="92"/>
      <c r="I134" s="92"/>
      <c r="J134" s="92"/>
      <c r="K134" s="92"/>
      <c r="L134" s="92"/>
      <c r="M134" s="92"/>
      <c r="N134" s="92"/>
      <c r="O134" s="92"/>
      <c r="P134" s="92"/>
      <c r="Q134" s="92"/>
      <c r="R134" s="92"/>
      <c r="S134" s="92"/>
      <c r="T134" s="92"/>
      <c r="U134" s="92"/>
      <c r="V134" s="92"/>
      <c r="W134" s="95"/>
      <c r="X134" s="95"/>
      <c r="Y134" s="95"/>
    </row>
    <row r="135" spans="1:25">
      <c r="A135" s="1"/>
      <c r="B135" s="1"/>
      <c r="C135" s="1"/>
      <c r="D135" s="1"/>
      <c r="E135" s="1"/>
      <c r="F135" s="68"/>
      <c r="G135" s="92"/>
      <c r="H135" s="92"/>
      <c r="I135" s="92"/>
      <c r="J135" s="92"/>
      <c r="K135" s="92"/>
      <c r="L135" s="92"/>
      <c r="M135" s="92"/>
      <c r="N135" s="92"/>
      <c r="O135" s="92"/>
      <c r="P135" s="92"/>
      <c r="Q135" s="92"/>
      <c r="R135" s="92"/>
      <c r="S135" s="92"/>
      <c r="T135" s="92"/>
      <c r="U135" s="92"/>
      <c r="V135" s="92"/>
      <c r="W135" s="95"/>
      <c r="X135" s="95"/>
      <c r="Y135" s="95"/>
    </row>
    <row r="136" spans="1:25">
      <c r="A136" s="1"/>
      <c r="B136" s="1"/>
      <c r="C136" s="1"/>
      <c r="D136" s="1"/>
      <c r="E136" s="1"/>
      <c r="F136" s="68"/>
      <c r="G136" s="92"/>
      <c r="H136" s="92"/>
      <c r="I136" s="92"/>
      <c r="J136" s="92"/>
      <c r="K136" s="92"/>
      <c r="L136" s="92"/>
      <c r="M136" s="92"/>
      <c r="N136" s="92"/>
      <c r="O136" s="92"/>
      <c r="P136" s="92"/>
      <c r="Q136" s="92"/>
      <c r="R136" s="92"/>
      <c r="S136" s="92"/>
      <c r="T136" s="92"/>
      <c r="U136" s="92"/>
      <c r="V136" s="92"/>
      <c r="W136" s="95"/>
      <c r="X136" s="95"/>
      <c r="Y136" s="95"/>
    </row>
    <row r="137" spans="1:25">
      <c r="A137" s="1"/>
      <c r="B137" s="1"/>
      <c r="C137" s="1"/>
      <c r="D137" s="1"/>
      <c r="E137" s="1"/>
      <c r="F137" s="68"/>
      <c r="G137" s="92"/>
      <c r="H137" s="92"/>
      <c r="I137" s="92"/>
      <c r="J137" s="92"/>
      <c r="K137" s="92"/>
      <c r="L137" s="92"/>
      <c r="M137" s="92"/>
      <c r="N137" s="92"/>
      <c r="O137" s="92"/>
      <c r="P137" s="92"/>
      <c r="Q137" s="92"/>
      <c r="R137" s="92"/>
      <c r="S137" s="92"/>
      <c r="T137" s="92"/>
      <c r="U137" s="92"/>
      <c r="V137" s="92"/>
      <c r="W137" s="95"/>
      <c r="X137" s="95"/>
      <c r="Y137" s="95"/>
    </row>
    <row r="138" spans="1:25">
      <c r="A138" s="1"/>
      <c r="B138" s="1"/>
      <c r="C138" s="1"/>
      <c r="D138" s="1"/>
      <c r="E138" s="1"/>
      <c r="F138" s="68"/>
      <c r="G138" s="92"/>
      <c r="H138" s="92"/>
      <c r="I138" s="92"/>
      <c r="J138" s="92"/>
      <c r="K138" s="92"/>
      <c r="L138" s="92"/>
      <c r="M138" s="92"/>
      <c r="N138" s="92"/>
      <c r="O138" s="92"/>
      <c r="P138" s="92"/>
      <c r="Q138" s="92"/>
      <c r="R138" s="92"/>
      <c r="S138" s="92"/>
      <c r="T138" s="92"/>
      <c r="U138" s="92"/>
      <c r="V138" s="92"/>
      <c r="W138" s="95"/>
      <c r="X138" s="95"/>
      <c r="Y138" s="95"/>
    </row>
    <row r="139" spans="1:25">
      <c r="A139" s="1"/>
      <c r="B139" s="1"/>
      <c r="C139" s="1"/>
      <c r="D139" s="1"/>
      <c r="E139" s="1"/>
      <c r="F139" s="68"/>
      <c r="G139" s="92"/>
      <c r="H139" s="92"/>
      <c r="I139" s="92"/>
      <c r="J139" s="92"/>
      <c r="K139" s="92"/>
      <c r="L139" s="92"/>
      <c r="M139" s="92"/>
      <c r="N139" s="92"/>
      <c r="O139" s="92"/>
      <c r="P139" s="92"/>
      <c r="Q139" s="92"/>
      <c r="R139" s="92"/>
      <c r="S139" s="92"/>
      <c r="T139" s="92"/>
      <c r="U139" s="92"/>
      <c r="V139" s="92"/>
      <c r="W139" s="95"/>
      <c r="X139" s="95"/>
      <c r="Y139" s="95"/>
    </row>
    <row r="140" spans="1:25">
      <c r="A140" s="1"/>
      <c r="B140" s="1"/>
      <c r="C140" s="1"/>
      <c r="D140" s="1"/>
      <c r="E140" s="1"/>
      <c r="F140" s="68"/>
      <c r="G140" s="92"/>
      <c r="H140" s="92"/>
      <c r="I140" s="92"/>
      <c r="J140" s="92"/>
      <c r="K140" s="92"/>
      <c r="L140" s="92"/>
      <c r="M140" s="92"/>
      <c r="N140" s="92"/>
      <c r="O140" s="92"/>
      <c r="P140" s="92"/>
      <c r="Q140" s="92"/>
      <c r="R140" s="92"/>
      <c r="S140" s="92"/>
      <c r="T140" s="92"/>
      <c r="U140" s="92"/>
      <c r="V140" s="92"/>
      <c r="W140" s="95"/>
      <c r="X140" s="95"/>
      <c r="Y140" s="95"/>
    </row>
    <row r="141" spans="1:25">
      <c r="A141" s="1"/>
      <c r="B141" s="1"/>
      <c r="C141" s="1"/>
      <c r="D141" s="1"/>
      <c r="E141" s="1"/>
      <c r="F141" s="68"/>
      <c r="G141" s="92"/>
      <c r="H141" s="92"/>
      <c r="I141" s="92"/>
      <c r="J141" s="92"/>
      <c r="K141" s="92"/>
      <c r="L141" s="92"/>
      <c r="M141" s="92"/>
      <c r="N141" s="92"/>
      <c r="O141" s="92"/>
      <c r="P141" s="92"/>
      <c r="Q141" s="92"/>
      <c r="R141" s="92"/>
      <c r="S141" s="92"/>
      <c r="T141" s="92"/>
      <c r="U141" s="92"/>
      <c r="V141" s="92"/>
      <c r="W141" s="95"/>
      <c r="X141" s="95"/>
      <c r="Y141" s="95"/>
    </row>
    <row r="142" spans="1:25">
      <c r="A142" s="1"/>
      <c r="B142" s="1"/>
      <c r="C142" s="1"/>
      <c r="D142" s="1"/>
      <c r="E142" s="1"/>
      <c r="F142" s="68"/>
      <c r="G142" s="92"/>
      <c r="H142" s="92"/>
      <c r="I142" s="92"/>
      <c r="J142" s="92"/>
      <c r="K142" s="92"/>
      <c r="L142" s="92"/>
      <c r="M142" s="92"/>
      <c r="N142" s="92"/>
      <c r="O142" s="92"/>
      <c r="P142" s="92"/>
      <c r="Q142" s="92"/>
      <c r="R142" s="92"/>
      <c r="S142" s="92"/>
      <c r="T142" s="92"/>
      <c r="U142" s="92"/>
      <c r="V142" s="92"/>
      <c r="W142" s="95"/>
      <c r="X142" s="95"/>
      <c r="Y142" s="95"/>
    </row>
    <row r="143" spans="1:25">
      <c r="A143" s="1"/>
      <c r="B143" s="1"/>
      <c r="C143" s="1"/>
      <c r="D143" s="1"/>
      <c r="E143" s="1"/>
      <c r="F143" s="68"/>
      <c r="G143" s="92"/>
      <c r="H143" s="92"/>
      <c r="I143" s="92"/>
      <c r="J143" s="92"/>
      <c r="K143" s="92"/>
      <c r="L143" s="92"/>
      <c r="M143" s="92"/>
      <c r="N143" s="92"/>
      <c r="O143" s="92"/>
      <c r="P143" s="92"/>
      <c r="Q143" s="92"/>
      <c r="R143" s="92"/>
      <c r="S143" s="92"/>
      <c r="T143" s="92"/>
      <c r="U143" s="92"/>
      <c r="V143" s="92"/>
      <c r="W143" s="95"/>
      <c r="X143" s="95"/>
      <c r="Y143" s="95"/>
    </row>
    <row r="144" spans="1:25">
      <c r="A144" s="1"/>
      <c r="B144" s="1"/>
      <c r="C144" s="1"/>
      <c r="D144" s="1"/>
      <c r="E144" s="1"/>
      <c r="F144" s="68"/>
      <c r="G144" s="92"/>
      <c r="H144" s="92"/>
      <c r="I144" s="92"/>
      <c r="J144" s="92"/>
      <c r="K144" s="92"/>
      <c r="L144" s="92"/>
      <c r="M144" s="92"/>
      <c r="N144" s="92"/>
      <c r="O144" s="92"/>
      <c r="P144" s="92"/>
      <c r="Q144" s="92"/>
      <c r="R144" s="92"/>
      <c r="S144" s="92"/>
      <c r="T144" s="92"/>
      <c r="U144" s="92"/>
      <c r="V144" s="92"/>
      <c r="W144" s="95"/>
      <c r="X144" s="95"/>
      <c r="Y144" s="95"/>
    </row>
    <row r="145" spans="1:25">
      <c r="A145" s="1"/>
      <c r="B145" s="1"/>
      <c r="C145" s="1"/>
      <c r="D145" s="1"/>
      <c r="E145" s="1"/>
      <c r="F145" s="68"/>
      <c r="G145" s="92"/>
      <c r="H145" s="92"/>
      <c r="I145" s="92"/>
      <c r="J145" s="92"/>
      <c r="K145" s="92"/>
      <c r="L145" s="92"/>
      <c r="M145" s="92"/>
      <c r="N145" s="92"/>
      <c r="O145" s="92"/>
      <c r="P145" s="92"/>
      <c r="Q145" s="92"/>
      <c r="R145" s="92"/>
      <c r="S145" s="92"/>
      <c r="T145" s="92"/>
      <c r="U145" s="92"/>
      <c r="V145" s="92"/>
      <c r="W145" s="95"/>
      <c r="X145" s="95"/>
      <c r="Y145" s="95"/>
    </row>
    <row r="146" spans="1:25">
      <c r="A146" s="1"/>
      <c r="B146" s="1"/>
      <c r="C146" s="1"/>
      <c r="D146" s="1"/>
      <c r="E146" s="1"/>
      <c r="F146" s="68"/>
      <c r="G146" s="92"/>
      <c r="H146" s="92"/>
      <c r="I146" s="92"/>
      <c r="J146" s="92"/>
      <c r="K146" s="92"/>
      <c r="L146" s="92"/>
      <c r="M146" s="92"/>
      <c r="N146" s="92"/>
      <c r="O146" s="92"/>
      <c r="P146" s="92"/>
      <c r="Q146" s="92"/>
      <c r="R146" s="92"/>
      <c r="S146" s="92"/>
      <c r="T146" s="92"/>
      <c r="U146" s="92"/>
      <c r="V146" s="92"/>
      <c r="W146" s="95"/>
      <c r="X146" s="95"/>
      <c r="Y146" s="95"/>
    </row>
    <row r="147" spans="1:25">
      <c r="A147" s="1"/>
      <c r="B147" s="1"/>
      <c r="C147" s="1"/>
      <c r="D147" s="1"/>
      <c r="E147" s="1"/>
      <c r="F147" s="68"/>
      <c r="G147" s="92"/>
      <c r="H147" s="92"/>
      <c r="I147" s="92"/>
      <c r="J147" s="92"/>
      <c r="K147" s="92"/>
      <c r="L147" s="92"/>
      <c r="M147" s="92"/>
      <c r="N147" s="92"/>
      <c r="O147" s="92"/>
      <c r="P147" s="92"/>
      <c r="Q147" s="92"/>
      <c r="R147" s="92"/>
      <c r="S147" s="92"/>
      <c r="T147" s="92"/>
      <c r="U147" s="92"/>
      <c r="V147" s="92"/>
      <c r="W147" s="95"/>
      <c r="X147" s="95"/>
      <c r="Y147" s="95"/>
    </row>
    <row r="148" spans="1:25">
      <c r="A148" s="1"/>
      <c r="B148" s="1"/>
      <c r="C148" s="1"/>
      <c r="D148" s="1"/>
      <c r="E148" s="1"/>
      <c r="F148" s="68"/>
      <c r="G148" s="92"/>
      <c r="H148" s="92"/>
      <c r="I148" s="92"/>
      <c r="J148" s="92"/>
      <c r="K148" s="92"/>
      <c r="L148" s="92"/>
      <c r="M148" s="92"/>
      <c r="N148" s="92"/>
      <c r="O148" s="92"/>
      <c r="P148" s="92"/>
      <c r="Q148" s="92"/>
      <c r="R148" s="92"/>
      <c r="S148" s="92"/>
      <c r="T148" s="92"/>
      <c r="U148" s="92"/>
      <c r="V148" s="92"/>
      <c r="W148" s="95"/>
      <c r="X148" s="95"/>
      <c r="Y148" s="95"/>
    </row>
    <row r="149" spans="1:25">
      <c r="A149" s="1"/>
      <c r="B149" s="1"/>
      <c r="C149" s="1"/>
      <c r="D149" s="1"/>
      <c r="E149" s="1"/>
      <c r="F149" s="68"/>
      <c r="G149" s="92"/>
      <c r="H149" s="92"/>
      <c r="I149" s="92"/>
      <c r="J149" s="92"/>
      <c r="K149" s="92"/>
      <c r="L149" s="92"/>
      <c r="M149" s="92"/>
      <c r="N149" s="92"/>
      <c r="O149" s="92"/>
      <c r="P149" s="92"/>
      <c r="Q149" s="92"/>
      <c r="R149" s="92"/>
      <c r="S149" s="92"/>
      <c r="T149" s="92"/>
      <c r="U149" s="92"/>
      <c r="V149" s="92"/>
      <c r="W149" s="95"/>
      <c r="X149" s="95"/>
      <c r="Y149" s="95"/>
    </row>
    <row r="150" spans="1:25">
      <c r="A150" s="1"/>
      <c r="B150" s="1"/>
      <c r="C150" s="1"/>
      <c r="D150" s="1"/>
      <c r="E150" s="1"/>
      <c r="F150" s="68"/>
      <c r="G150" s="92"/>
      <c r="H150" s="92"/>
      <c r="I150" s="92"/>
      <c r="J150" s="92"/>
      <c r="K150" s="92"/>
      <c r="L150" s="92"/>
      <c r="M150" s="92"/>
      <c r="N150" s="92"/>
      <c r="O150" s="92"/>
      <c r="P150" s="92"/>
      <c r="Q150" s="92"/>
      <c r="R150" s="92"/>
      <c r="S150" s="92"/>
      <c r="T150" s="92"/>
      <c r="U150" s="92"/>
      <c r="V150" s="92"/>
      <c r="W150" s="95"/>
      <c r="X150" s="95"/>
      <c r="Y150" s="95"/>
    </row>
    <row r="153" spans="1:25" ht="12.75" thickBot="1">
      <c r="A153" s="69" t="s">
        <v>53</v>
      </c>
      <c r="F153" s="69"/>
    </row>
    <row r="154" spans="1:25" ht="12.75" thickBot="1">
      <c r="A154" s="65" t="s">
        <v>11</v>
      </c>
      <c r="B154" s="65" t="s">
        <v>12</v>
      </c>
      <c r="D154" s="65" t="s">
        <v>13</v>
      </c>
      <c r="I154" s="65" t="s">
        <v>0</v>
      </c>
      <c r="K154" s="65" t="s">
        <v>1</v>
      </c>
      <c r="Q154" s="304" t="s">
        <v>51</v>
      </c>
      <c r="R154" s="305"/>
      <c r="S154" s="306"/>
      <c r="V154" s="96" t="s">
        <v>114</v>
      </c>
    </row>
    <row r="155" spans="1:25" ht="12.75">
      <c r="A155" s="77" t="s">
        <v>8</v>
      </c>
      <c r="B155" s="70"/>
      <c r="D155" s="65" t="s">
        <v>14</v>
      </c>
      <c r="F155" s="65" t="s">
        <v>39</v>
      </c>
      <c r="G155" s="97" t="s">
        <v>56</v>
      </c>
      <c r="I155" s="69" t="s">
        <v>68</v>
      </c>
      <c r="Q155" s="149">
        <f>DATE(An,1,1)</f>
        <v>40544</v>
      </c>
      <c r="R155" s="148" t="s">
        <v>100</v>
      </c>
      <c r="S155" s="150"/>
      <c r="V155" s="310" t="s">
        <v>115</v>
      </c>
    </row>
    <row r="156" spans="1:25" ht="12.75">
      <c r="A156" s="78" t="s">
        <v>9</v>
      </c>
      <c r="B156" s="71"/>
      <c r="D156" s="65" t="s">
        <v>15</v>
      </c>
      <c r="F156" s="65" t="s">
        <v>41</v>
      </c>
      <c r="G156" s="97" t="s">
        <v>57</v>
      </c>
      <c r="I156" s="69" t="s">
        <v>69</v>
      </c>
      <c r="Q156" s="149">
        <f>DATE(An,3,29.56+0.979*MOD(204-11*MOD($A$1,19),30)-WEEKDAY(DATE($A$1,3,28.56+0.979*MOD(204-11*MOD($A$1,19),30))))</f>
        <v>40657</v>
      </c>
      <c r="R156" s="148" t="s">
        <v>101</v>
      </c>
      <c r="S156" s="150"/>
      <c r="V156" s="311" t="s">
        <v>116</v>
      </c>
    </row>
    <row r="157" spans="1:25" ht="12.75">
      <c r="A157" s="90" t="s">
        <v>16</v>
      </c>
      <c r="B157" s="89"/>
      <c r="D157" s="65" t="s">
        <v>21</v>
      </c>
      <c r="F157" s="65" t="s">
        <v>40</v>
      </c>
      <c r="G157" s="97" t="s">
        <v>58</v>
      </c>
      <c r="I157" s="69" t="s">
        <v>70</v>
      </c>
      <c r="Q157" s="149">
        <f>Q156+1</f>
        <v>40658</v>
      </c>
      <c r="R157" s="148" t="s">
        <v>102</v>
      </c>
      <c r="S157" s="150"/>
      <c r="V157" s="311" t="s">
        <v>117</v>
      </c>
    </row>
    <row r="158" spans="1:25" ht="12.75">
      <c r="A158" s="79" t="s">
        <v>17</v>
      </c>
      <c r="B158" s="72"/>
      <c r="D158" s="65" t="s">
        <v>20</v>
      </c>
      <c r="F158" s="65" t="s">
        <v>43</v>
      </c>
      <c r="G158" s="97" t="s">
        <v>59</v>
      </c>
      <c r="I158" s="69" t="s">
        <v>71</v>
      </c>
      <c r="Q158" s="149">
        <f>DATE(An,5,1)</f>
        <v>40664</v>
      </c>
      <c r="R158" s="148" t="s">
        <v>103</v>
      </c>
      <c r="S158" s="150"/>
      <c r="V158" s="311" t="s">
        <v>118</v>
      </c>
    </row>
    <row r="159" spans="1:25" ht="12.75">
      <c r="A159" s="88" t="s">
        <v>18</v>
      </c>
      <c r="B159" s="76"/>
      <c r="D159" s="65" t="s">
        <v>19</v>
      </c>
      <c r="F159" s="65" t="s">
        <v>42</v>
      </c>
      <c r="G159" s="97" t="s">
        <v>60</v>
      </c>
      <c r="I159" s="69" t="s">
        <v>72</v>
      </c>
      <c r="Q159" s="149">
        <f>DATE(An,5,8)</f>
        <v>40671</v>
      </c>
      <c r="R159" s="148" t="s">
        <v>104</v>
      </c>
      <c r="S159" s="150"/>
      <c r="V159" s="311" t="s">
        <v>119</v>
      </c>
    </row>
    <row r="160" spans="1:25" ht="12.75">
      <c r="A160" s="85" t="s">
        <v>22</v>
      </c>
      <c r="B160" s="84"/>
      <c r="D160" s="65" t="s">
        <v>23</v>
      </c>
      <c r="G160" s="97"/>
      <c r="I160" s="69" t="s">
        <v>73</v>
      </c>
      <c r="Q160" s="149">
        <f>Q156+39</f>
        <v>40696</v>
      </c>
      <c r="R160" s="148" t="s">
        <v>105</v>
      </c>
      <c r="S160" s="150"/>
      <c r="V160" s="311" t="s">
        <v>120</v>
      </c>
    </row>
    <row r="161" spans="1:22" ht="12.75">
      <c r="A161" s="87" t="s">
        <v>25</v>
      </c>
      <c r="B161" s="86"/>
      <c r="D161" s="65" t="s">
        <v>25</v>
      </c>
      <c r="G161" s="97"/>
      <c r="I161" s="69" t="s">
        <v>74</v>
      </c>
      <c r="Q161" s="149">
        <f>Q156+49</f>
        <v>40706</v>
      </c>
      <c r="R161" s="148" t="s">
        <v>106</v>
      </c>
      <c r="S161" s="150"/>
      <c r="V161" s="311" t="s">
        <v>121</v>
      </c>
    </row>
    <row r="162" spans="1:22" ht="12.75">
      <c r="A162" s="80" t="s">
        <v>26</v>
      </c>
      <c r="B162" s="73"/>
      <c r="D162" s="65" t="s">
        <v>27</v>
      </c>
      <c r="G162" s="97"/>
      <c r="I162" s="69" t="s">
        <v>75</v>
      </c>
      <c r="Q162" s="149">
        <f>Q161+1</f>
        <v>40707</v>
      </c>
      <c r="R162" s="148" t="s">
        <v>107</v>
      </c>
      <c r="S162" s="150"/>
      <c r="V162" s="311" t="s">
        <v>122</v>
      </c>
    </row>
    <row r="163" spans="1:22" ht="12.75">
      <c r="A163" s="81" t="s">
        <v>54</v>
      </c>
      <c r="B163" s="74"/>
      <c r="D163" s="65" t="s">
        <v>54</v>
      </c>
      <c r="H163" s="98"/>
      <c r="I163" s="69" t="s">
        <v>76</v>
      </c>
      <c r="J163" s="98"/>
      <c r="Q163" s="149">
        <f>DATE(An,7,14)</f>
        <v>40738</v>
      </c>
      <c r="R163" s="148" t="s">
        <v>108</v>
      </c>
      <c r="S163" s="150"/>
      <c r="V163" s="311" t="s">
        <v>123</v>
      </c>
    </row>
    <row r="164" spans="1:22" ht="12.75">
      <c r="A164" s="82" t="s">
        <v>52</v>
      </c>
      <c r="B164" s="75"/>
      <c r="D164" s="65" t="s">
        <v>52</v>
      </c>
      <c r="I164" s="69" t="s">
        <v>77</v>
      </c>
      <c r="Q164" s="149">
        <f>DATE(An,8,15)</f>
        <v>40770</v>
      </c>
      <c r="R164" s="148" t="s">
        <v>109</v>
      </c>
      <c r="S164" s="150"/>
      <c r="V164" s="311" t="s">
        <v>124</v>
      </c>
    </row>
    <row r="165" spans="1:22" ht="12.75">
      <c r="A165" s="132" t="s">
        <v>95</v>
      </c>
      <c r="B165" s="133"/>
      <c r="D165" s="65" t="s">
        <v>53</v>
      </c>
      <c r="I165" s="69" t="s">
        <v>78</v>
      </c>
      <c r="Q165" s="149">
        <f>DATE(An,11,1)</f>
        <v>40848</v>
      </c>
      <c r="R165" s="148" t="s">
        <v>110</v>
      </c>
      <c r="S165" s="150"/>
      <c r="V165" s="311" t="s">
        <v>125</v>
      </c>
    </row>
    <row r="166" spans="1:22" ht="13.5" thickBot="1">
      <c r="A166" s="134" t="s">
        <v>96</v>
      </c>
      <c r="B166" s="133"/>
      <c r="D166" s="65" t="s">
        <v>53</v>
      </c>
      <c r="I166" s="69" t="s">
        <v>79</v>
      </c>
      <c r="Q166" s="149">
        <f>DATE(An,11,11)</f>
        <v>40858</v>
      </c>
      <c r="R166" s="148" t="s">
        <v>111</v>
      </c>
      <c r="S166" s="150"/>
      <c r="V166" s="312" t="s">
        <v>126</v>
      </c>
    </row>
    <row r="167" spans="1:22" ht="13.5" thickBot="1">
      <c r="A167" s="136" t="s">
        <v>98</v>
      </c>
      <c r="B167" s="76"/>
      <c r="D167" s="65" t="s">
        <v>53</v>
      </c>
      <c r="I167" s="95"/>
      <c r="Q167" s="151">
        <f>DATE(An,12,25)</f>
        <v>40902</v>
      </c>
      <c r="R167" s="152" t="s">
        <v>112</v>
      </c>
      <c r="S167" s="153"/>
    </row>
    <row r="168" spans="1:22">
      <c r="A168" s="83"/>
      <c r="B168" s="83"/>
      <c r="D168" s="65" t="s">
        <v>53</v>
      </c>
    </row>
    <row r="169" spans="1:22">
      <c r="A169" s="83" t="s">
        <v>53</v>
      </c>
      <c r="B169" s="83"/>
      <c r="D169" s="65" t="s">
        <v>53</v>
      </c>
    </row>
  </sheetData>
  <mergeCells count="11">
    <mergeCell ref="X1:Y1"/>
    <mergeCell ref="Q154:S154"/>
    <mergeCell ref="K1:O1"/>
    <mergeCell ref="P1:T1"/>
    <mergeCell ref="E1:E2"/>
    <mergeCell ref="G1:J1"/>
    <mergeCell ref="A1:A2"/>
    <mergeCell ref="B1:B2"/>
    <mergeCell ref="C1:C2"/>
    <mergeCell ref="D1:D2"/>
    <mergeCell ref="U1:W1"/>
  </mergeCells>
  <phoneticPr fontId="12" type="noConversion"/>
  <dataValidations count="3">
    <dataValidation type="list" allowBlank="1" showInputMessage="1" showErrorMessage="1" sqref="F153">
      <formula1>$F$155:$F$160</formula1>
    </dataValidation>
    <dataValidation type="list" allowBlank="1" showInputMessage="1" showErrorMessage="1" sqref="A153">
      <formula1>$A$155:$A$169</formula1>
    </dataValidation>
    <dataValidation type="list" allowBlank="1" showInputMessage="1" showErrorMessage="1" sqref="I153">
      <formula1>$I$155:$I$167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6</vt:i4>
      </vt:variant>
    </vt:vector>
  </HeadingPairs>
  <TitlesOfParts>
    <vt:vector size="20" baseType="lpstr">
      <vt:lpstr>Récap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Base de donnée</vt:lpstr>
      <vt:lpstr>activitées</vt:lpstr>
      <vt:lpstr>affectation</vt:lpstr>
      <vt:lpstr>An</vt:lpstr>
      <vt:lpstr>Feries</vt:lpstr>
      <vt:lpstr>Grade</vt:lpstr>
      <vt:lpstr>ListeFeuilles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SAMOYAU</dc:creator>
  <cp:lastModifiedBy>Utilisateur</cp:lastModifiedBy>
  <dcterms:created xsi:type="dcterms:W3CDTF">2011-02-15T18:13:09Z</dcterms:created>
  <dcterms:modified xsi:type="dcterms:W3CDTF">2011-03-16T09:16:30Z</dcterms:modified>
</cp:coreProperties>
</file>