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15" windowWidth="19875" windowHeight="7725"/>
  </bookViews>
  <sheets>
    <sheet name="Sheet1" sheetId="1" r:id="rId1"/>
  </sheets>
  <calcPr calcId="125725"/>
</workbook>
</file>

<file path=xl/calcChain.xml><?xml version="1.0" encoding="utf-8"?>
<calcChain xmlns="http://schemas.openxmlformats.org/spreadsheetml/2006/main">
  <c r="F5" i="1"/>
  <c r="F6"/>
  <c r="F7"/>
  <c r="F8"/>
  <c r="F9"/>
  <c r="F10"/>
  <c r="F11"/>
  <c r="F12"/>
  <c r="F4"/>
</calcChain>
</file>

<file path=xl/sharedStrings.xml><?xml version="1.0" encoding="utf-8"?>
<sst xmlns="http://schemas.openxmlformats.org/spreadsheetml/2006/main" count="49" uniqueCount="25">
  <si>
    <t>Departement</t>
  </si>
  <si>
    <t>date et l'heure de départ</t>
  </si>
  <si>
    <t>date et heure d'arrivée</t>
  </si>
  <si>
    <t>Heure normal de travail</t>
  </si>
  <si>
    <t>SAMEDI</t>
  </si>
  <si>
    <t>DIMANCHE</t>
  </si>
  <si>
    <t>INFO</t>
  </si>
  <si>
    <t>8AM - 8PM</t>
  </si>
  <si>
    <t>8AM - 4PM</t>
  </si>
  <si>
    <t>N/A</t>
  </si>
  <si>
    <t>COMPTA</t>
  </si>
  <si>
    <t>COM</t>
  </si>
  <si>
    <t>RH</t>
  </si>
  <si>
    <t>8:30AM  - 4:30PM</t>
  </si>
  <si>
    <t>TOPOLOGIE</t>
  </si>
  <si>
    <t xml:space="preserve">7AM - 8PM </t>
  </si>
  <si>
    <t>8AM - 5PM</t>
  </si>
  <si>
    <t>MAINTENANCE</t>
  </si>
  <si>
    <t>Temps de Travaillé (en minute)</t>
  </si>
  <si>
    <t>INFFO</t>
  </si>
  <si>
    <t xml:space="preserve"> 8h - 6PM</t>
  </si>
  <si>
    <t>ANALYSTE</t>
  </si>
  <si>
    <t>Fin</t>
  </si>
  <si>
    <t>Début</t>
  </si>
  <si>
    <t>Heures normales</t>
  </si>
</sst>
</file>

<file path=xl/styles.xml><?xml version="1.0" encoding="utf-8"?>
<styleSheet xmlns="http://schemas.openxmlformats.org/spreadsheetml/2006/main">
  <numFmts count="4">
    <numFmt numFmtId="164" formatCode="[$-C0C]mmm\ d\,\ yyyy\ h:mm\ AM/PM"/>
    <numFmt numFmtId="165" formatCode="[$-409]h:mm\ AM/PM;@"/>
    <numFmt numFmtId="166" formatCode="[mm]"/>
    <numFmt numFmtId="168" formatCode="[hh]:mm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4" tint="-0.249977111117893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hair">
        <color theme="4" tint="-0.24994659260841701"/>
      </left>
      <right style="hair">
        <color theme="4" tint="-0.24994659260841701"/>
      </right>
      <top/>
      <bottom style="hair">
        <color theme="4" tint="-0.2499465926084170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164" fontId="2" fillId="0" borderId="1" xfId="0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165" fontId="0" fillId="0" borderId="0" xfId="0" applyNumberFormat="1"/>
    <xf numFmtId="18" fontId="0" fillId="0" borderId="0" xfId="0" applyNumberFormat="1"/>
    <xf numFmtId="166" fontId="0" fillId="0" borderId="0" xfId="0" applyNumberFormat="1"/>
    <xf numFmtId="0" fontId="1" fillId="0" borderId="2" xfId="0" applyFont="1" applyBorder="1" applyAlignment="1">
      <alignment horizontal="centerContinuous"/>
    </xf>
    <xf numFmtId="0" fontId="0" fillId="0" borderId="3" xfId="0" applyBorder="1" applyAlignment="1">
      <alignment horizontal="centerContinuous"/>
    </xf>
    <xf numFmtId="0" fontId="0" fillId="0" borderId="4" xfId="0" applyBorder="1" applyAlignment="1">
      <alignment horizontal="centerContinuous"/>
    </xf>
    <xf numFmtId="168" fontId="0" fillId="0" borderId="0" xfId="0" applyNumberFormat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168" fontId="0" fillId="0" borderId="5" xfId="0" applyNumberFormat="1" applyBorder="1" applyAlignment="1">
      <alignment horizontal="center" vertical="center"/>
    </xf>
    <xf numFmtId="168" fontId="0" fillId="0" borderId="6" xfId="0" applyNumberFormat="1" applyBorder="1" applyAlignment="1">
      <alignment horizontal="center" vertical="center"/>
    </xf>
    <xf numFmtId="168" fontId="0" fillId="0" borderId="7" xfId="0" applyNumberFormat="1" applyBorder="1" applyAlignment="1">
      <alignment horizontal="center" vertical="center"/>
    </xf>
    <xf numFmtId="168" fontId="0" fillId="0" borderId="8" xfId="0" applyNumberFormat="1" applyBorder="1" applyAlignment="1">
      <alignment horizontal="center" vertical="center"/>
    </xf>
    <xf numFmtId="168" fontId="0" fillId="0" borderId="9" xfId="0" applyNumberFormat="1" applyBorder="1" applyAlignment="1">
      <alignment horizontal="center" vertical="center"/>
    </xf>
    <xf numFmtId="4" fontId="0" fillId="0" borderId="0" xfId="0" applyNumberFormat="1" applyAlignment="1">
      <alignment horizontal="right"/>
    </xf>
    <xf numFmtId="16" fontId="0" fillId="0" borderId="0" xfId="0" applyNumberFormat="1"/>
    <xf numFmtId="4" fontId="0" fillId="0" borderId="0" xfId="0" applyNumberFormat="1" applyAlignment="1">
      <alignment horizontal="center"/>
    </xf>
    <xf numFmtId="4" fontId="0" fillId="0" borderId="0" xfId="0" applyNumberFormat="1" applyBorder="1" applyAlignment="1">
      <alignment horizontal="center" vertical="center"/>
    </xf>
  </cellXfs>
  <cellStyles count="1">
    <cellStyle name="Normal" xfId="0" builtinId="0"/>
  </cellStyles>
  <dxfs count="14"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C1:O18"/>
  <sheetViews>
    <sheetView tabSelected="1" topLeftCell="C1" workbookViewId="0">
      <selection activeCell="C1" sqref="C1"/>
    </sheetView>
  </sheetViews>
  <sheetFormatPr baseColWidth="10" defaultColWidth="9.140625" defaultRowHeight="15"/>
  <cols>
    <col min="3" max="3" width="14.42578125" bestFit="1" customWidth="1"/>
    <col min="4" max="4" width="23.42578125" bestFit="1" customWidth="1"/>
    <col min="5" max="5" width="21.7109375" bestFit="1" customWidth="1"/>
    <col min="6" max="6" width="29.140625" customWidth="1"/>
    <col min="7" max="7" width="18.42578125" bestFit="1" customWidth="1"/>
    <col min="8" max="8" width="19.5703125" bestFit="1" customWidth="1"/>
    <col min="9" max="9" width="22.28515625" bestFit="1" customWidth="1"/>
    <col min="10" max="10" width="10.42578125" bestFit="1" customWidth="1"/>
    <col min="11" max="11" width="10.7109375" bestFit="1" customWidth="1"/>
    <col min="12" max="13" width="10.7109375" customWidth="1"/>
  </cols>
  <sheetData>
    <row r="1" spans="3:15" ht="15.75" thickBot="1"/>
    <row r="2" spans="3:15" ht="15.75" thickBot="1">
      <c r="L2" s="7" t="s">
        <v>24</v>
      </c>
      <c r="M2" s="8"/>
      <c r="N2" s="7" t="s">
        <v>4</v>
      </c>
      <c r="O2" s="9"/>
    </row>
    <row r="3" spans="3:15">
      <c r="C3" s="3" t="s">
        <v>0</v>
      </c>
      <c r="D3" s="3" t="s">
        <v>1</v>
      </c>
      <c r="E3" s="3" t="s">
        <v>2</v>
      </c>
      <c r="F3" s="3" t="s">
        <v>18</v>
      </c>
      <c r="G3" s="3"/>
      <c r="H3" s="3"/>
      <c r="I3" s="3" t="s">
        <v>3</v>
      </c>
      <c r="J3" s="3" t="s">
        <v>4</v>
      </c>
      <c r="K3" s="3" t="s">
        <v>5</v>
      </c>
      <c r="L3" s="11" t="s">
        <v>23</v>
      </c>
      <c r="M3" s="12" t="s">
        <v>22</v>
      </c>
      <c r="N3" s="11" t="s">
        <v>23</v>
      </c>
      <c r="O3" s="13" t="s">
        <v>22</v>
      </c>
    </row>
    <row r="4" spans="3:15">
      <c r="C4" s="2" t="s">
        <v>6</v>
      </c>
      <c r="D4" s="1">
        <v>41836.691666666666</v>
      </c>
      <c r="E4" s="1">
        <v>41842.322222222225</v>
      </c>
      <c r="F4" s="19">
        <f ca="1">((NETWORKDAYS(D4,E4)*(M4-L4)+SUMPRODUCT((WEEKDAY(ROW(INDIRECT(INT(D4)&amp;":"&amp;INT(E4))))=7)*1)*(O4-N4))-IF(AND(WEEKDAY(D4,2)=6,D4-INT(D4)&gt;O4),0,IF(AND(WEEKDAY(D4,2)=6,D4-INT(D4)&gt;=L4),D4-INT(D4)-L4))-IF(AND(WEEKDAY(E4,2)=6,E4-INT(E4)&lt;N4),O4-N4,IF(AND(WEEKDAY(E4,2)=6,E4-INT(E4)&lt;O4),O4-(E4-INT(E4))))-IF(AND(WEEKDAY(D4,2)&lt;6,D4-INT(D4)&gt;M4),0,IF(AND(WEEKDAY(D4,2)&lt;6,D4-INT(D4)&gt;=L4),D4-INT(D4)-L4))-IF(AND(WEEKDAY(E4,2)&lt;6,E4-INT(E4)&lt;L4),M4-L4,IF(AND(WEEKDAY(E4,2)&lt;6,E4-INT(E4)&lt;M4),M4-(E4-INT(E4)))))*1440</f>
        <v>2844.0000000013974</v>
      </c>
      <c r="G4" s="22"/>
      <c r="H4" s="21"/>
      <c r="I4" s="2" t="s">
        <v>7</v>
      </c>
      <c r="J4" s="2" t="s">
        <v>8</v>
      </c>
      <c r="K4" s="2" t="s">
        <v>9</v>
      </c>
      <c r="L4" s="14">
        <v>0.33333333333333331</v>
      </c>
      <c r="M4" s="10">
        <v>0.83333333333333337</v>
      </c>
      <c r="N4" s="14">
        <v>0.33333333333333331</v>
      </c>
      <c r="O4" s="15">
        <v>0.66666666666666663</v>
      </c>
    </row>
    <row r="5" spans="3:15">
      <c r="C5" s="2" t="s">
        <v>10</v>
      </c>
      <c r="D5" s="1">
        <v>41837.361111111109</v>
      </c>
      <c r="E5" s="1">
        <v>41848.404166666667</v>
      </c>
      <c r="F5" s="19">
        <f t="shared" ref="F5:F12" ca="1" si="0">((NETWORKDAYS(D5,E5)*(M5-L5)+SUMPRODUCT((WEEKDAY(ROW(INDIRECT(INT(D5)&amp;":"&amp;INT(E5))))=7)*1)*(O5-N5))-IF(AND(WEEKDAY(D5,2)=6,D5-INT(D5)&gt;O5),0,IF(AND(WEEKDAY(D5,2)=6,D5-INT(D5)&gt;=L5),D5-INT(D5)-L5))-IF(AND(WEEKDAY(E5,2)=6,E5-INT(E5)&lt;N5),O5-N5,IF(AND(WEEKDAY(E5,2)=6,E5-INT(E5)&lt;O5),O5-(E5-INT(E5))))-IF(AND(WEEKDAY(D5,2)&lt;6,D5-INT(D5)&gt;M5),0,IF(AND(WEEKDAY(D5,2)&lt;6,D5-INT(D5)&gt;=L5),D5-INT(D5)-L5))-IF(AND(WEEKDAY(E5,2)&lt;6,E5-INT(E5)&lt;L5),M5-L5,IF(AND(WEEKDAY(E5,2)&lt;6,E5-INT(E5)&lt;M5),M5-(E5-INT(E5)))))*1440</f>
        <v>6062.0000000030268</v>
      </c>
      <c r="G5" s="22"/>
      <c r="H5" s="21"/>
      <c r="I5" s="2" t="s">
        <v>7</v>
      </c>
      <c r="J5" s="2" t="s">
        <v>8</v>
      </c>
      <c r="K5" s="2" t="s">
        <v>9</v>
      </c>
      <c r="L5" s="14">
        <v>0.33333333333333331</v>
      </c>
      <c r="M5" s="10">
        <v>0.83333333333333337</v>
      </c>
      <c r="N5" s="14">
        <v>0.33333333333333331</v>
      </c>
      <c r="O5" s="15">
        <v>0.66666666666666663</v>
      </c>
    </row>
    <row r="6" spans="3:15">
      <c r="C6" s="2" t="s">
        <v>11</v>
      </c>
      <c r="D6" s="1">
        <v>41837.59375</v>
      </c>
      <c r="E6" s="1">
        <v>41842.540972222225</v>
      </c>
      <c r="F6" s="19">
        <f t="shared" ca="1" si="0"/>
        <v>2564.0000000037253</v>
      </c>
      <c r="G6" s="22"/>
      <c r="H6" s="21"/>
      <c r="I6" s="2" t="s">
        <v>7</v>
      </c>
      <c r="J6" s="2" t="s">
        <v>8</v>
      </c>
      <c r="K6" s="2" t="s">
        <v>9</v>
      </c>
      <c r="L6" s="14">
        <v>0.33333333333333331</v>
      </c>
      <c r="M6" s="10">
        <v>0.83333333333333337</v>
      </c>
      <c r="N6" s="14">
        <v>0.33333333333333331</v>
      </c>
      <c r="O6" s="15">
        <v>0.66666666666666663</v>
      </c>
    </row>
    <row r="7" spans="3:15">
      <c r="C7" s="2" t="s">
        <v>12</v>
      </c>
      <c r="D7" s="1">
        <v>41848.42291666667</v>
      </c>
      <c r="E7" s="1">
        <v>41849.666666666664</v>
      </c>
      <c r="F7" s="19">
        <f t="shared" ca="1" si="0"/>
        <v>830.99999999161798</v>
      </c>
      <c r="G7" s="22"/>
      <c r="H7" s="21"/>
      <c r="I7" s="2" t="s">
        <v>13</v>
      </c>
      <c r="J7" s="2" t="s">
        <v>9</v>
      </c>
      <c r="K7" s="2" t="s">
        <v>9</v>
      </c>
      <c r="L7" s="14">
        <v>0.35416666666666669</v>
      </c>
      <c r="M7" s="10">
        <v>0.6875</v>
      </c>
      <c r="N7" s="14"/>
      <c r="O7" s="15"/>
    </row>
    <row r="8" spans="3:15">
      <c r="C8" s="2" t="s">
        <v>14</v>
      </c>
      <c r="D8" s="1">
        <v>41848.428472222222</v>
      </c>
      <c r="E8" s="1">
        <v>41848.48333333333</v>
      </c>
      <c r="F8" s="19">
        <f t="shared" ca="1" si="0"/>
        <v>78.999999995576303</v>
      </c>
      <c r="G8" s="22"/>
      <c r="H8" s="21"/>
      <c r="I8" s="2" t="s">
        <v>15</v>
      </c>
      <c r="J8" s="2" t="s">
        <v>16</v>
      </c>
      <c r="K8" s="2" t="s">
        <v>9</v>
      </c>
      <c r="L8" s="14">
        <v>0.29166666666666669</v>
      </c>
      <c r="M8" s="10">
        <v>0.83333333333333337</v>
      </c>
      <c r="N8" s="14">
        <v>0.33333333333333331</v>
      </c>
      <c r="O8" s="15">
        <v>0.70833333333333337</v>
      </c>
    </row>
    <row r="9" spans="3:15">
      <c r="C9" s="2" t="s">
        <v>17</v>
      </c>
      <c r="D9" s="1">
        <v>41848.432638888888</v>
      </c>
      <c r="E9" s="1">
        <v>41850.410520833335</v>
      </c>
      <c r="F9" s="19">
        <f t="shared" ca="1" si="0"/>
        <v>1528.150000004098</v>
      </c>
      <c r="G9" s="22"/>
      <c r="H9" s="21"/>
      <c r="I9" s="2" t="s">
        <v>15</v>
      </c>
      <c r="J9" s="2" t="s">
        <v>16</v>
      </c>
      <c r="K9" s="2" t="s">
        <v>9</v>
      </c>
      <c r="L9" s="14">
        <v>0.29166666666666669</v>
      </c>
      <c r="M9" s="10">
        <v>0.83333333333333337</v>
      </c>
      <c r="N9" s="14">
        <v>0.33333333333333331</v>
      </c>
      <c r="O9" s="15">
        <v>0.70833333333333337</v>
      </c>
    </row>
    <row r="10" spans="3:15">
      <c r="C10" s="2" t="s">
        <v>19</v>
      </c>
      <c r="D10" s="1">
        <v>41831.382638888892</v>
      </c>
      <c r="E10" s="1">
        <v>41836.465590277781</v>
      </c>
      <c r="F10" s="19">
        <f t="shared" ca="1" si="0"/>
        <v>2759.4500000006519</v>
      </c>
      <c r="G10" s="22"/>
      <c r="H10" s="21"/>
      <c r="I10" s="2" t="s">
        <v>7</v>
      </c>
      <c r="J10" s="2" t="s">
        <v>8</v>
      </c>
      <c r="K10" s="2" t="s">
        <v>9</v>
      </c>
      <c r="L10" s="14">
        <v>0.33333333333333331</v>
      </c>
      <c r="M10" s="10">
        <v>0.83333333333333337</v>
      </c>
      <c r="N10" s="14">
        <v>0.33333333333333331</v>
      </c>
      <c r="O10" s="15">
        <v>0.66666666666666663</v>
      </c>
    </row>
    <row r="11" spans="3:15">
      <c r="C11" s="2" t="s">
        <v>12</v>
      </c>
      <c r="D11" s="1">
        <v>41831.326388888891</v>
      </c>
      <c r="E11" s="1">
        <v>41837.577291666668</v>
      </c>
      <c r="F11" s="19">
        <f t="shared" ca="1" si="0"/>
        <v>2241.3000000023749</v>
      </c>
      <c r="G11" s="22"/>
      <c r="H11" s="21"/>
      <c r="I11" s="2" t="s">
        <v>13</v>
      </c>
      <c r="J11" s="2" t="s">
        <v>9</v>
      </c>
      <c r="K11" s="2" t="s">
        <v>9</v>
      </c>
      <c r="L11" s="14">
        <v>0.35416666666666669</v>
      </c>
      <c r="M11" s="10">
        <v>0.6875</v>
      </c>
      <c r="N11" s="14"/>
      <c r="O11" s="15"/>
    </row>
    <row r="12" spans="3:15" ht="15.75" thickBot="1">
      <c r="C12" s="2" t="s">
        <v>21</v>
      </c>
      <c r="D12" s="1">
        <v>41831.607638888891</v>
      </c>
      <c r="E12" s="1">
        <v>41837.601307870369</v>
      </c>
      <c r="F12" s="19">
        <f t="shared" ca="1" si="0"/>
        <v>2390.8833333291113</v>
      </c>
      <c r="G12" s="22"/>
      <c r="H12" s="21"/>
      <c r="I12" s="2" t="s">
        <v>20</v>
      </c>
      <c r="J12" s="2" t="s">
        <v>9</v>
      </c>
      <c r="K12" s="2" t="s">
        <v>9</v>
      </c>
      <c r="L12" s="16">
        <v>0.33333333333333331</v>
      </c>
      <c r="M12" s="17">
        <v>0.75</v>
      </c>
      <c r="N12" s="16"/>
      <c r="O12" s="18"/>
    </row>
    <row r="13" spans="3:15">
      <c r="J13" s="5"/>
    </row>
    <row r="14" spans="3:15">
      <c r="F14" s="6"/>
      <c r="I14" s="4"/>
      <c r="J14" s="5"/>
    </row>
    <row r="15" spans="3:15">
      <c r="J15" s="5"/>
    </row>
    <row r="18" spans="5:5">
      <c r="E18" s="20"/>
    </row>
  </sheetData>
  <conditionalFormatting sqref="D4:E9">
    <cfRule type="expression" dxfId="13" priority="64">
      <formula>AND($H4=2,$N4&gt;250,#REF!&lt;&gt;"Exclu")</formula>
    </cfRule>
    <cfRule type="expression" dxfId="12" priority="65">
      <formula>AND($H4=1,$N4&gt;120,#REF!&lt;&gt;"Exclu")</formula>
    </cfRule>
    <cfRule type="expression" dxfId="11" priority="66">
      <formula>AND($H4=5,$N4&gt;10080,#REF!&lt;&gt;"Exclu")</formula>
    </cfRule>
    <cfRule type="expression" dxfId="10" priority="67">
      <formula>AND($H4=4,$N4&gt;1440,#REF!&lt;&gt;"Exclu")</formula>
    </cfRule>
    <cfRule type="expression" dxfId="9" priority="68">
      <formula>AND($H4=3,$N4&gt;480,#REF!&lt;&gt;"Exclu")</formula>
    </cfRule>
    <cfRule type="expression" dxfId="8" priority="69">
      <formula>AND($H4="3I",$N4&gt;240,#REF!&lt;&gt;"Exclu")</formula>
    </cfRule>
    <cfRule type="expression" dxfId="7" priority="70">
      <formula>AND($H4="3C",$N4&gt;240,#REF!&lt;&gt;"Exclu")</formula>
    </cfRule>
  </conditionalFormatting>
  <conditionalFormatting sqref="D10:E12">
    <cfRule type="expression" dxfId="6" priority="92">
      <formula>AND($I10=2,$O10&gt;250,#REF!&lt;&gt;"Exclu")</formula>
    </cfRule>
    <cfRule type="expression" dxfId="5" priority="93">
      <formula>AND($I10=1,$O10&gt;120,#REF!&lt;&gt;"Exclu")</formula>
    </cfRule>
    <cfRule type="expression" dxfId="4" priority="94">
      <formula>AND($I10=5,$O10&gt;10080,#REF!&lt;&gt;"Exclu")</formula>
    </cfRule>
    <cfRule type="expression" dxfId="3" priority="95">
      <formula>AND($I10=4,$O10&gt;1440,#REF!&lt;&gt;"Exclu")</formula>
    </cfRule>
    <cfRule type="expression" dxfId="2" priority="96">
      <formula>AND($I10=3,$O10&gt;480,#REF!&lt;&gt;"Exclu")</formula>
    </cfRule>
    <cfRule type="expression" dxfId="1" priority="97">
      <formula>AND($I10="3I",$O10&gt;240,#REF!&lt;&gt;"Exclu")</formula>
    </cfRule>
    <cfRule type="expression" dxfId="0" priority="98">
      <formula>AND($I10="3C",$O10&gt;240,#REF!&lt;&gt;"Exclu")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 Stephanie</dc:creator>
  <cp:lastModifiedBy>Utilisateur</cp:lastModifiedBy>
  <dcterms:created xsi:type="dcterms:W3CDTF">2014-08-16T19:46:11Z</dcterms:created>
  <dcterms:modified xsi:type="dcterms:W3CDTF">2014-08-18T05:53:14Z</dcterms:modified>
</cp:coreProperties>
</file>