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11430" windowHeight="9345" activeTab="6"/>
  </bookViews>
  <sheets>
    <sheet name="Total Général" sheetId="26" r:id="rId1"/>
    <sheet name="ODA" sheetId="54" r:id="rId2"/>
    <sheet name="Facture" sheetId="50" r:id="rId3"/>
    <sheet name="Données" sheetId="27" r:id="rId4"/>
    <sheet name="Février-2015" sheetId="32" r:id="rId5"/>
    <sheet name="Mars-2015" sheetId="58" r:id="rId6"/>
    <sheet name="Avril-2015" sheetId="59" r:id="rId7"/>
  </sheets>
  <definedNames>
    <definedName name="_xlnm._FilterDatabase" localSheetId="3" hidden="1">Données!$E$8:$E$520</definedName>
    <definedName name="_xlnm._FilterDatabase" localSheetId="1" hidden="1">ODA!$D$6:$R$43</definedName>
    <definedName name="Abréviations">'Total Général'!$E$11:$S$11</definedName>
    <definedName name="Codes">OFFSET(Données!$D$10,,,MATCH("z^z",Données!$D:$D)-9)</definedName>
    <definedName name="Début">Données!$D$10</definedName>
    <definedName name="Matos">OFFSET(Données!$D$10:$F$10,,,COUNTA(Données!$D:$F)-1)</definedName>
    <definedName name="nomfeuilles">MID(RAND()*0&amp;GET.WORKBOOK(1),2,50)</definedName>
    <definedName name="Onglets">MID(GET.WORKBOOK(1),FIND("]",GET.WORKBOOK(1))+1,99)&amp;INDIRECT("IV65000")</definedName>
    <definedName name="Sheetlist">OFFSET(Données!$A$2,,,SUMPRODUCT(N(Données!$A$2:$A$1036&lt;&gt;"")))</definedName>
  </definedNames>
  <calcPr calcId="152511"/>
</workbook>
</file>

<file path=xl/calcChain.xml><?xml version="1.0" encoding="utf-8"?>
<calcChain xmlns="http://schemas.openxmlformats.org/spreadsheetml/2006/main">
  <c r="H903" i="59" l="1"/>
  <c r="G903" i="59"/>
  <c r="B903" i="59"/>
  <c r="H902" i="59"/>
  <c r="B902" i="59"/>
  <c r="G902" i="59" s="1"/>
  <c r="H901" i="59"/>
  <c r="B901" i="59"/>
  <c r="H900" i="59"/>
  <c r="B900" i="59"/>
  <c r="H899" i="59"/>
  <c r="B899" i="59"/>
  <c r="H898" i="59"/>
  <c r="B898" i="59"/>
  <c r="H897" i="59"/>
  <c r="G897" i="59"/>
  <c r="B897" i="59"/>
  <c r="H896" i="59"/>
  <c r="B896" i="59"/>
  <c r="G896" i="59" s="1"/>
  <c r="H895" i="59"/>
  <c r="G895" i="59"/>
  <c r="B895" i="59"/>
  <c r="H894" i="59"/>
  <c r="B894" i="59"/>
  <c r="G894" i="59" s="1"/>
  <c r="H893" i="59"/>
  <c r="B893" i="59"/>
  <c r="H892" i="59"/>
  <c r="B892" i="59"/>
  <c r="H891" i="59"/>
  <c r="G891" i="59"/>
  <c r="B891" i="59"/>
  <c r="H890" i="59"/>
  <c r="B890" i="59"/>
  <c r="H889" i="59"/>
  <c r="G889" i="59"/>
  <c r="B889" i="59"/>
  <c r="H888" i="59"/>
  <c r="B888" i="59"/>
  <c r="G888" i="59" s="1"/>
  <c r="H887" i="59"/>
  <c r="G887" i="59"/>
  <c r="B887" i="59"/>
  <c r="H886" i="59"/>
  <c r="B886" i="59"/>
  <c r="G886" i="59" s="1"/>
  <c r="H885" i="59"/>
  <c r="B885" i="59"/>
  <c r="H884" i="59"/>
  <c r="B884" i="59"/>
  <c r="H883" i="59"/>
  <c r="G883" i="59"/>
  <c r="B883" i="59"/>
  <c r="H882" i="59"/>
  <c r="B882" i="59"/>
  <c r="H881" i="59"/>
  <c r="G881" i="59"/>
  <c r="B881" i="59"/>
  <c r="H880" i="59"/>
  <c r="B880" i="59"/>
  <c r="G880" i="59" s="1"/>
  <c r="H879" i="59"/>
  <c r="G879" i="59"/>
  <c r="B879" i="59"/>
  <c r="H878" i="59"/>
  <c r="B878" i="59"/>
  <c r="G878" i="59" s="1"/>
  <c r="H877" i="59"/>
  <c r="B877" i="59"/>
  <c r="H876" i="59"/>
  <c r="B876" i="59"/>
  <c r="H875" i="59"/>
  <c r="B875" i="59"/>
  <c r="H874" i="59"/>
  <c r="B874" i="59"/>
  <c r="H873" i="59"/>
  <c r="G873" i="59"/>
  <c r="B873" i="59"/>
  <c r="H872" i="59"/>
  <c r="B872" i="59"/>
  <c r="G872" i="59" s="1"/>
  <c r="H871" i="59"/>
  <c r="G871" i="59"/>
  <c r="B871" i="59"/>
  <c r="H870" i="59"/>
  <c r="B870" i="59"/>
  <c r="G870" i="59" s="1"/>
  <c r="H869" i="59"/>
  <c r="B869" i="59"/>
  <c r="H868" i="59"/>
  <c r="B868" i="59"/>
  <c r="H867" i="59"/>
  <c r="B867" i="59"/>
  <c r="H866" i="59"/>
  <c r="B866" i="59"/>
  <c r="H865" i="59"/>
  <c r="G865" i="59"/>
  <c r="B865" i="59"/>
  <c r="H864" i="59"/>
  <c r="B864" i="59"/>
  <c r="G864" i="59" s="1"/>
  <c r="H863" i="59"/>
  <c r="G863" i="59"/>
  <c r="B863" i="59"/>
  <c r="H862" i="59"/>
  <c r="B862" i="59"/>
  <c r="G862" i="59" s="1"/>
  <c r="H861" i="59"/>
  <c r="B861" i="59"/>
  <c r="H860" i="59"/>
  <c r="B860" i="59"/>
  <c r="H859" i="59"/>
  <c r="G859" i="59"/>
  <c r="B859" i="59"/>
  <c r="H858" i="59"/>
  <c r="B858" i="59"/>
  <c r="H857" i="59"/>
  <c r="B857" i="59"/>
  <c r="H856" i="59"/>
  <c r="B856" i="59"/>
  <c r="G856" i="59" s="1"/>
  <c r="H855" i="59"/>
  <c r="G855" i="59"/>
  <c r="B855" i="59"/>
  <c r="H854" i="59"/>
  <c r="B854" i="59"/>
  <c r="G854" i="59" s="1"/>
  <c r="H853" i="59"/>
  <c r="B853" i="59"/>
  <c r="H852" i="59"/>
  <c r="B852" i="59"/>
  <c r="G852" i="59" s="1"/>
  <c r="H851" i="59"/>
  <c r="B851" i="59"/>
  <c r="H850" i="59"/>
  <c r="B850" i="59"/>
  <c r="H849" i="59"/>
  <c r="G849" i="59"/>
  <c r="B849" i="59"/>
  <c r="H848" i="59"/>
  <c r="B848" i="59"/>
  <c r="G848" i="59" s="1"/>
  <c r="H847" i="59"/>
  <c r="B847" i="59"/>
  <c r="H846" i="59"/>
  <c r="B846" i="59"/>
  <c r="H845" i="59"/>
  <c r="G845" i="59"/>
  <c r="B845" i="59"/>
  <c r="H844" i="59"/>
  <c r="B844" i="59"/>
  <c r="H843" i="59"/>
  <c r="G843" i="59"/>
  <c r="B843" i="59"/>
  <c r="H842" i="59"/>
  <c r="B842" i="59"/>
  <c r="G842" i="59" s="1"/>
  <c r="H841" i="59"/>
  <c r="G841" i="59"/>
  <c r="B841" i="59"/>
  <c r="H840" i="59"/>
  <c r="B840" i="59"/>
  <c r="G840" i="59" s="1"/>
  <c r="H839" i="59"/>
  <c r="B839" i="59"/>
  <c r="H838" i="59"/>
  <c r="B838" i="59"/>
  <c r="H837" i="59"/>
  <c r="B837" i="59"/>
  <c r="H836" i="59"/>
  <c r="B836" i="59"/>
  <c r="H835" i="59"/>
  <c r="G835" i="59"/>
  <c r="B835" i="59"/>
  <c r="H834" i="59"/>
  <c r="B834" i="59"/>
  <c r="G834" i="59" s="1"/>
  <c r="H833" i="59"/>
  <c r="G833" i="59"/>
  <c r="B833" i="59"/>
  <c r="H832" i="59"/>
  <c r="B832" i="59"/>
  <c r="G832" i="59" s="1"/>
  <c r="H831" i="59"/>
  <c r="B831" i="59"/>
  <c r="H830" i="59"/>
  <c r="B830" i="59"/>
  <c r="H829" i="59"/>
  <c r="G829" i="59"/>
  <c r="B829" i="59"/>
  <c r="H828" i="59"/>
  <c r="B828" i="59"/>
  <c r="H827" i="59"/>
  <c r="G827" i="59"/>
  <c r="B827" i="59"/>
  <c r="H826" i="59"/>
  <c r="B826" i="59"/>
  <c r="G826" i="59" s="1"/>
  <c r="H825" i="59"/>
  <c r="G825" i="59"/>
  <c r="B825" i="59"/>
  <c r="H824" i="59"/>
  <c r="B824" i="59"/>
  <c r="G824" i="59" s="1"/>
  <c r="H823" i="59"/>
  <c r="B823" i="59"/>
  <c r="H822" i="59"/>
  <c r="B822" i="59"/>
  <c r="H821" i="59"/>
  <c r="B821" i="59"/>
  <c r="H820" i="59"/>
  <c r="G820" i="59"/>
  <c r="B820" i="59"/>
  <c r="H819" i="59"/>
  <c r="G819" i="59"/>
  <c r="B819" i="59"/>
  <c r="H818" i="59"/>
  <c r="G818" i="59"/>
  <c r="B818" i="59"/>
  <c r="H817" i="59"/>
  <c r="B817" i="59"/>
  <c r="H816" i="59"/>
  <c r="G816" i="59"/>
  <c r="B816" i="59"/>
  <c r="H815" i="59"/>
  <c r="G815" i="59"/>
  <c r="B815" i="59"/>
  <c r="H814" i="59"/>
  <c r="G814" i="59"/>
  <c r="B814" i="59"/>
  <c r="H813" i="59"/>
  <c r="B813" i="59"/>
  <c r="H812" i="59"/>
  <c r="G812" i="59"/>
  <c r="B812" i="59"/>
  <c r="H811" i="59"/>
  <c r="G811" i="59"/>
  <c r="B811" i="59"/>
  <c r="H810" i="59"/>
  <c r="G810" i="59"/>
  <c r="B810" i="59"/>
  <c r="H809" i="59"/>
  <c r="B809" i="59"/>
  <c r="H808" i="59"/>
  <c r="G808" i="59"/>
  <c r="B808" i="59"/>
  <c r="H807" i="59"/>
  <c r="G807" i="59"/>
  <c r="B807" i="59"/>
  <c r="H806" i="59"/>
  <c r="G806" i="59"/>
  <c r="B806" i="59"/>
  <c r="H805" i="59"/>
  <c r="B805" i="59"/>
  <c r="H804" i="59"/>
  <c r="G804" i="59"/>
  <c r="B804" i="59"/>
  <c r="H803" i="59"/>
  <c r="G803" i="59"/>
  <c r="B803" i="59"/>
  <c r="H802" i="59"/>
  <c r="G802" i="59"/>
  <c r="B802" i="59"/>
  <c r="H801" i="59"/>
  <c r="B801" i="59"/>
  <c r="H800" i="59"/>
  <c r="G800" i="59"/>
  <c r="B800" i="59"/>
  <c r="H799" i="59"/>
  <c r="G799" i="59"/>
  <c r="B799" i="59"/>
  <c r="H798" i="59"/>
  <c r="G798" i="59"/>
  <c r="B798" i="59"/>
  <c r="H797" i="59"/>
  <c r="B797" i="59"/>
  <c r="H796" i="59"/>
  <c r="G796" i="59"/>
  <c r="B796" i="59"/>
  <c r="H795" i="59"/>
  <c r="G795" i="59"/>
  <c r="B795" i="59"/>
  <c r="H794" i="59"/>
  <c r="G794" i="59"/>
  <c r="B794" i="59"/>
  <c r="H793" i="59"/>
  <c r="B793" i="59"/>
  <c r="H792" i="59"/>
  <c r="G792" i="59"/>
  <c r="B792" i="59"/>
  <c r="H791" i="59"/>
  <c r="G791" i="59"/>
  <c r="B791" i="59"/>
  <c r="H790" i="59"/>
  <c r="G790" i="59"/>
  <c r="B790" i="59"/>
  <c r="H789" i="59"/>
  <c r="B789" i="59"/>
  <c r="H788" i="59"/>
  <c r="G788" i="59"/>
  <c r="B788" i="59"/>
  <c r="H787" i="59"/>
  <c r="G787" i="59"/>
  <c r="B787" i="59"/>
  <c r="H786" i="59"/>
  <c r="G786" i="59"/>
  <c r="B786" i="59"/>
  <c r="H785" i="59"/>
  <c r="B785" i="59"/>
  <c r="H784" i="59"/>
  <c r="G784" i="59"/>
  <c r="B784" i="59"/>
  <c r="H783" i="59"/>
  <c r="G783" i="59"/>
  <c r="B783" i="59"/>
  <c r="H782" i="59"/>
  <c r="G782" i="59"/>
  <c r="B782" i="59"/>
  <c r="H781" i="59"/>
  <c r="B781" i="59"/>
  <c r="H780" i="59"/>
  <c r="G780" i="59"/>
  <c r="B780" i="59"/>
  <c r="H779" i="59"/>
  <c r="G779" i="59"/>
  <c r="B779" i="59"/>
  <c r="H778" i="59"/>
  <c r="G778" i="59"/>
  <c r="B778" i="59"/>
  <c r="H777" i="59"/>
  <c r="B777" i="59"/>
  <c r="H776" i="59"/>
  <c r="G776" i="59"/>
  <c r="B776" i="59"/>
  <c r="H775" i="59"/>
  <c r="G775" i="59"/>
  <c r="B775" i="59"/>
  <c r="H774" i="59"/>
  <c r="G774" i="59"/>
  <c r="B774" i="59"/>
  <c r="H773" i="59"/>
  <c r="B773" i="59"/>
  <c r="H772" i="59"/>
  <c r="G772" i="59"/>
  <c r="B772" i="59"/>
  <c r="H771" i="59"/>
  <c r="G771" i="59"/>
  <c r="B771" i="59"/>
  <c r="H770" i="59"/>
  <c r="G770" i="59"/>
  <c r="B770" i="59"/>
  <c r="H769" i="59"/>
  <c r="B769" i="59"/>
  <c r="H768" i="59"/>
  <c r="G768" i="59"/>
  <c r="B768" i="59"/>
  <c r="H767" i="59"/>
  <c r="G767" i="59"/>
  <c r="B767" i="59"/>
  <c r="H766" i="59"/>
  <c r="G766" i="59"/>
  <c r="B766" i="59"/>
  <c r="H765" i="59"/>
  <c r="G765" i="59"/>
  <c r="B765" i="59"/>
  <c r="H764" i="59"/>
  <c r="G764" i="59"/>
  <c r="B764" i="59"/>
  <c r="H763" i="59"/>
  <c r="G763" i="59"/>
  <c r="B763" i="59"/>
  <c r="H762" i="59"/>
  <c r="G762" i="59"/>
  <c r="B762" i="59"/>
  <c r="H761" i="59"/>
  <c r="G761" i="59"/>
  <c r="B761" i="59"/>
  <c r="H760" i="59"/>
  <c r="G760" i="59"/>
  <c r="B760" i="59"/>
  <c r="H759" i="59"/>
  <c r="G759" i="59"/>
  <c r="B759" i="59"/>
  <c r="H758" i="59"/>
  <c r="G758" i="59"/>
  <c r="B758" i="59"/>
  <c r="H757" i="59"/>
  <c r="G757" i="59"/>
  <c r="B757" i="59"/>
  <c r="H756" i="59"/>
  <c r="G756" i="59"/>
  <c r="B756" i="59"/>
  <c r="H755" i="59"/>
  <c r="G755" i="59"/>
  <c r="B755" i="59"/>
  <c r="H754" i="59"/>
  <c r="G754" i="59"/>
  <c r="B754" i="59"/>
  <c r="H753" i="59"/>
  <c r="G753" i="59"/>
  <c r="B753" i="59"/>
  <c r="H752" i="59"/>
  <c r="G752" i="59"/>
  <c r="B752" i="59"/>
  <c r="H751" i="59"/>
  <c r="G751" i="59"/>
  <c r="B751" i="59"/>
  <c r="H750" i="59"/>
  <c r="G750" i="59"/>
  <c r="B750" i="59"/>
  <c r="H749" i="59"/>
  <c r="G749" i="59"/>
  <c r="B749" i="59"/>
  <c r="H748" i="59"/>
  <c r="G748" i="59"/>
  <c r="B748" i="59"/>
  <c r="H747" i="59"/>
  <c r="G747" i="59"/>
  <c r="B747" i="59"/>
  <c r="H746" i="59"/>
  <c r="G746" i="59"/>
  <c r="B746" i="59"/>
  <c r="H745" i="59"/>
  <c r="G745" i="59"/>
  <c r="B745" i="59"/>
  <c r="H744" i="59"/>
  <c r="G744" i="59"/>
  <c r="B744" i="59"/>
  <c r="H743" i="59"/>
  <c r="G743" i="59"/>
  <c r="B743" i="59"/>
  <c r="H742" i="59"/>
  <c r="G742" i="59"/>
  <c r="B742" i="59"/>
  <c r="H741" i="59"/>
  <c r="G741" i="59"/>
  <c r="B741" i="59"/>
  <c r="H740" i="59"/>
  <c r="G740" i="59"/>
  <c r="B740" i="59"/>
  <c r="H739" i="59"/>
  <c r="G739" i="59"/>
  <c r="B739" i="59"/>
  <c r="H738" i="59"/>
  <c r="G738" i="59"/>
  <c r="B738" i="59"/>
  <c r="H737" i="59"/>
  <c r="G737" i="59"/>
  <c r="B737" i="59"/>
  <c r="H736" i="59"/>
  <c r="G736" i="59"/>
  <c r="B736" i="59"/>
  <c r="H735" i="59"/>
  <c r="G735" i="59"/>
  <c r="B735" i="59"/>
  <c r="H734" i="59"/>
  <c r="G734" i="59"/>
  <c r="B734" i="59"/>
  <c r="H733" i="59"/>
  <c r="G733" i="59"/>
  <c r="B733" i="59"/>
  <c r="H732" i="59"/>
  <c r="G732" i="59"/>
  <c r="B732" i="59"/>
  <c r="H731" i="59"/>
  <c r="G731" i="59"/>
  <c r="B731" i="59"/>
  <c r="H730" i="59"/>
  <c r="G730" i="59"/>
  <c r="B730" i="59"/>
  <c r="H729" i="59"/>
  <c r="G729" i="59"/>
  <c r="B729" i="59"/>
  <c r="H728" i="59"/>
  <c r="G728" i="59"/>
  <c r="B728" i="59"/>
  <c r="H727" i="59"/>
  <c r="G727" i="59"/>
  <c r="B727" i="59"/>
  <c r="H726" i="59"/>
  <c r="G726" i="59"/>
  <c r="B726" i="59"/>
  <c r="H725" i="59"/>
  <c r="G725" i="59"/>
  <c r="B725" i="59"/>
  <c r="H724" i="59"/>
  <c r="G724" i="59"/>
  <c r="B724" i="59"/>
  <c r="H723" i="59"/>
  <c r="G723" i="59"/>
  <c r="B723" i="59"/>
  <c r="H722" i="59"/>
  <c r="G722" i="59"/>
  <c r="B722" i="59"/>
  <c r="H721" i="59"/>
  <c r="G721" i="59"/>
  <c r="B721" i="59"/>
  <c r="H720" i="59"/>
  <c r="G720" i="59"/>
  <c r="B720" i="59"/>
  <c r="H719" i="59"/>
  <c r="G719" i="59"/>
  <c r="B719" i="59"/>
  <c r="H718" i="59"/>
  <c r="G718" i="59"/>
  <c r="B718" i="59"/>
  <c r="H717" i="59"/>
  <c r="G717" i="59"/>
  <c r="B717" i="59"/>
  <c r="H716" i="59"/>
  <c r="G716" i="59"/>
  <c r="B716" i="59"/>
  <c r="H715" i="59"/>
  <c r="G715" i="59"/>
  <c r="B715" i="59"/>
  <c r="H714" i="59"/>
  <c r="G714" i="59"/>
  <c r="B714" i="59"/>
  <c r="H713" i="59"/>
  <c r="G713" i="59"/>
  <c r="B713" i="59"/>
  <c r="H712" i="59"/>
  <c r="G712" i="59"/>
  <c r="B712" i="59"/>
  <c r="H711" i="59"/>
  <c r="G711" i="59"/>
  <c r="B711" i="59"/>
  <c r="H710" i="59"/>
  <c r="G710" i="59"/>
  <c r="B710" i="59"/>
  <c r="H709" i="59"/>
  <c r="G709" i="59"/>
  <c r="B709" i="59"/>
  <c r="H708" i="59"/>
  <c r="G708" i="59"/>
  <c r="B708" i="59"/>
  <c r="H707" i="59"/>
  <c r="G707" i="59"/>
  <c r="B707" i="59"/>
  <c r="H706" i="59"/>
  <c r="G706" i="59"/>
  <c r="B706" i="59"/>
  <c r="H705" i="59"/>
  <c r="G705" i="59"/>
  <c r="B705" i="59"/>
  <c r="H704" i="59"/>
  <c r="G704" i="59"/>
  <c r="B704" i="59"/>
  <c r="H703" i="59"/>
  <c r="G703" i="59"/>
  <c r="B703" i="59"/>
  <c r="H702" i="59"/>
  <c r="G702" i="59"/>
  <c r="B702" i="59"/>
  <c r="H701" i="59"/>
  <c r="G701" i="59"/>
  <c r="B701" i="59"/>
  <c r="H700" i="59"/>
  <c r="G700" i="59"/>
  <c r="B700" i="59"/>
  <c r="H699" i="59"/>
  <c r="G699" i="59"/>
  <c r="B699" i="59"/>
  <c r="H698" i="59"/>
  <c r="G698" i="59"/>
  <c r="B698" i="59"/>
  <c r="H697" i="59"/>
  <c r="G697" i="59"/>
  <c r="B697" i="59"/>
  <c r="H696" i="59"/>
  <c r="G696" i="59"/>
  <c r="B696" i="59"/>
  <c r="H695" i="59"/>
  <c r="G695" i="59"/>
  <c r="B695" i="59"/>
  <c r="H694" i="59"/>
  <c r="G694" i="59"/>
  <c r="B694" i="59"/>
  <c r="H693" i="59"/>
  <c r="G693" i="59"/>
  <c r="B693" i="59"/>
  <c r="H692" i="59"/>
  <c r="G692" i="59"/>
  <c r="B692" i="59"/>
  <c r="H691" i="59"/>
  <c r="G691" i="59"/>
  <c r="B691" i="59"/>
  <c r="H690" i="59"/>
  <c r="G690" i="59"/>
  <c r="B690" i="59"/>
  <c r="H689" i="59"/>
  <c r="G689" i="59"/>
  <c r="B689" i="59"/>
  <c r="H688" i="59"/>
  <c r="G688" i="59"/>
  <c r="B688" i="59"/>
  <c r="H687" i="59"/>
  <c r="G687" i="59"/>
  <c r="B687" i="59"/>
  <c r="H686" i="59"/>
  <c r="G686" i="59"/>
  <c r="B686" i="59"/>
  <c r="H685" i="59"/>
  <c r="G685" i="59"/>
  <c r="B685" i="59"/>
  <c r="H684" i="59"/>
  <c r="G684" i="59"/>
  <c r="B684" i="59"/>
  <c r="H683" i="59"/>
  <c r="G683" i="59"/>
  <c r="B683" i="59"/>
  <c r="H682" i="59"/>
  <c r="G682" i="59"/>
  <c r="B682" i="59"/>
  <c r="H681" i="59"/>
  <c r="G681" i="59"/>
  <c r="B681" i="59"/>
  <c r="H680" i="59"/>
  <c r="G680" i="59"/>
  <c r="B680" i="59"/>
  <c r="H679" i="59"/>
  <c r="G679" i="59"/>
  <c r="B679" i="59"/>
  <c r="H678" i="59"/>
  <c r="G678" i="59"/>
  <c r="B678" i="59"/>
  <c r="H677" i="59"/>
  <c r="G677" i="59"/>
  <c r="B677" i="59"/>
  <c r="H676" i="59"/>
  <c r="G676" i="59"/>
  <c r="B676" i="59"/>
  <c r="H675" i="59"/>
  <c r="G675" i="59"/>
  <c r="B675" i="59"/>
  <c r="H674" i="59"/>
  <c r="G674" i="59"/>
  <c r="B674" i="59"/>
  <c r="H673" i="59"/>
  <c r="G673" i="59"/>
  <c r="B673" i="59"/>
  <c r="H672" i="59"/>
  <c r="G672" i="59"/>
  <c r="B672" i="59"/>
  <c r="H671" i="59"/>
  <c r="G671" i="59"/>
  <c r="B671" i="59"/>
  <c r="H670" i="59"/>
  <c r="G670" i="59"/>
  <c r="B670" i="59"/>
  <c r="H669" i="59"/>
  <c r="G669" i="59"/>
  <c r="B669" i="59"/>
  <c r="H668" i="59"/>
  <c r="G668" i="59"/>
  <c r="B668" i="59"/>
  <c r="H667" i="59"/>
  <c r="G667" i="59"/>
  <c r="B667" i="59"/>
  <c r="H666" i="59"/>
  <c r="G666" i="59"/>
  <c r="B666" i="59"/>
  <c r="H665" i="59"/>
  <c r="G665" i="59"/>
  <c r="B665" i="59"/>
  <c r="H664" i="59"/>
  <c r="G664" i="59"/>
  <c r="B664" i="59"/>
  <c r="H663" i="59"/>
  <c r="G663" i="59"/>
  <c r="B663" i="59"/>
  <c r="H662" i="59"/>
  <c r="G662" i="59"/>
  <c r="B662" i="59"/>
  <c r="H661" i="59"/>
  <c r="G661" i="59"/>
  <c r="B661" i="59"/>
  <c r="H660" i="59"/>
  <c r="G660" i="59"/>
  <c r="B660" i="59"/>
  <c r="H659" i="59"/>
  <c r="G659" i="59"/>
  <c r="B659" i="59"/>
  <c r="H658" i="59"/>
  <c r="G658" i="59"/>
  <c r="B658" i="59"/>
  <c r="H657" i="59"/>
  <c r="G657" i="59"/>
  <c r="B657" i="59"/>
  <c r="H656" i="59"/>
  <c r="G656" i="59"/>
  <c r="B656" i="59"/>
  <c r="H655" i="59"/>
  <c r="G655" i="59"/>
  <c r="B655" i="59"/>
  <c r="H654" i="59"/>
  <c r="G654" i="59"/>
  <c r="B654" i="59"/>
  <c r="H653" i="59"/>
  <c r="G653" i="59"/>
  <c r="B653" i="59"/>
  <c r="H652" i="59"/>
  <c r="G652" i="59"/>
  <c r="B652" i="59"/>
  <c r="H651" i="59"/>
  <c r="G651" i="59"/>
  <c r="B651" i="59"/>
  <c r="H650" i="59"/>
  <c r="G650" i="59"/>
  <c r="B650" i="59"/>
  <c r="H649" i="59"/>
  <c r="G649" i="59"/>
  <c r="B649" i="59"/>
  <c r="H648" i="59"/>
  <c r="G648" i="59"/>
  <c r="B648" i="59"/>
  <c r="H647" i="59"/>
  <c r="G647" i="59"/>
  <c r="B647" i="59"/>
  <c r="H646" i="59"/>
  <c r="G646" i="59"/>
  <c r="B646" i="59"/>
  <c r="H645" i="59"/>
  <c r="G645" i="59"/>
  <c r="B645" i="59"/>
  <c r="H644" i="59"/>
  <c r="G644" i="59"/>
  <c r="B644" i="59"/>
  <c r="H643" i="59"/>
  <c r="G643" i="59"/>
  <c r="B643" i="59"/>
  <c r="H642" i="59"/>
  <c r="G642" i="59"/>
  <c r="B642" i="59"/>
  <c r="H641" i="59"/>
  <c r="G641" i="59"/>
  <c r="B641" i="59"/>
  <c r="H640" i="59"/>
  <c r="G640" i="59"/>
  <c r="B640" i="59"/>
  <c r="H639" i="59"/>
  <c r="G639" i="59"/>
  <c r="B639" i="59"/>
  <c r="H638" i="59"/>
  <c r="G638" i="59"/>
  <c r="B638" i="59"/>
  <c r="H637" i="59"/>
  <c r="G637" i="59"/>
  <c r="B637" i="59"/>
  <c r="H636" i="59"/>
  <c r="G636" i="59"/>
  <c r="B636" i="59"/>
  <c r="H635" i="59"/>
  <c r="G635" i="59"/>
  <c r="B635" i="59"/>
  <c r="H634" i="59"/>
  <c r="G634" i="59"/>
  <c r="B634" i="59"/>
  <c r="H633" i="59"/>
  <c r="G633" i="59"/>
  <c r="B633" i="59"/>
  <c r="H632" i="59"/>
  <c r="G632" i="59"/>
  <c r="B632" i="59"/>
  <c r="H631" i="59"/>
  <c r="G631" i="59"/>
  <c r="B631" i="59"/>
  <c r="H630" i="59"/>
  <c r="G630" i="59"/>
  <c r="B630" i="59"/>
  <c r="H629" i="59"/>
  <c r="G629" i="59"/>
  <c r="B629" i="59"/>
  <c r="H628" i="59"/>
  <c r="G628" i="59"/>
  <c r="B628" i="59"/>
  <c r="H627" i="59"/>
  <c r="G627" i="59"/>
  <c r="B627" i="59"/>
  <c r="H626" i="59"/>
  <c r="G626" i="59"/>
  <c r="B626" i="59"/>
  <c r="H625" i="59"/>
  <c r="G625" i="59"/>
  <c r="B625" i="59"/>
  <c r="H624" i="59"/>
  <c r="G624" i="59"/>
  <c r="B624" i="59"/>
  <c r="H623" i="59"/>
  <c r="G623" i="59"/>
  <c r="B623" i="59"/>
  <c r="H622" i="59"/>
  <c r="G622" i="59"/>
  <c r="B622" i="59"/>
  <c r="H621" i="59"/>
  <c r="G621" i="59"/>
  <c r="B621" i="59"/>
  <c r="H620" i="59"/>
  <c r="G620" i="59"/>
  <c r="B620" i="59"/>
  <c r="H619" i="59"/>
  <c r="G619" i="59"/>
  <c r="B619" i="59"/>
  <c r="H618" i="59"/>
  <c r="B618" i="59"/>
  <c r="H617" i="59"/>
  <c r="G617" i="59"/>
  <c r="B617" i="59"/>
  <c r="H616" i="59"/>
  <c r="G616" i="59"/>
  <c r="B616" i="59"/>
  <c r="H615" i="59"/>
  <c r="G615" i="59"/>
  <c r="B615" i="59"/>
  <c r="H614" i="59"/>
  <c r="G614" i="59"/>
  <c r="B614" i="59"/>
  <c r="H613" i="59"/>
  <c r="G613" i="59"/>
  <c r="B613" i="59"/>
  <c r="H612" i="59"/>
  <c r="G612" i="59"/>
  <c r="B612" i="59"/>
  <c r="H611" i="59"/>
  <c r="G611" i="59"/>
  <c r="B611" i="59"/>
  <c r="H610" i="59"/>
  <c r="B610" i="59"/>
  <c r="G610" i="59" s="1"/>
  <c r="H609" i="59"/>
  <c r="G609" i="59"/>
  <c r="B609" i="59"/>
  <c r="H608" i="59"/>
  <c r="G608" i="59"/>
  <c r="B608" i="59"/>
  <c r="H607" i="59"/>
  <c r="G607" i="59"/>
  <c r="B607" i="59"/>
  <c r="H606" i="59"/>
  <c r="B606" i="59"/>
  <c r="H605" i="59"/>
  <c r="G605" i="59"/>
  <c r="B605" i="59"/>
  <c r="H604" i="59"/>
  <c r="G604" i="59"/>
  <c r="B604" i="59"/>
  <c r="H603" i="59"/>
  <c r="G603" i="59"/>
  <c r="B603" i="59"/>
  <c r="H602" i="59"/>
  <c r="B602" i="59"/>
  <c r="G602" i="59" s="1"/>
  <c r="H601" i="59"/>
  <c r="G601" i="59"/>
  <c r="B601" i="59"/>
  <c r="H600" i="59"/>
  <c r="G600" i="59"/>
  <c r="B600" i="59"/>
  <c r="H599" i="59"/>
  <c r="G599" i="59"/>
  <c r="B599" i="59"/>
  <c r="H598" i="59"/>
  <c r="G598" i="59"/>
  <c r="B598" i="59"/>
  <c r="H597" i="59"/>
  <c r="G597" i="59"/>
  <c r="B597" i="59"/>
  <c r="H596" i="59"/>
  <c r="B596" i="59"/>
  <c r="G596" i="59" s="1"/>
  <c r="H595" i="59"/>
  <c r="G595" i="59"/>
  <c r="B595" i="59"/>
  <c r="H594" i="59"/>
  <c r="B594" i="59"/>
  <c r="H593" i="59"/>
  <c r="G593" i="59"/>
  <c r="B593" i="59"/>
  <c r="H592" i="59"/>
  <c r="G592" i="59"/>
  <c r="B592" i="59"/>
  <c r="H591" i="59"/>
  <c r="G591" i="59"/>
  <c r="B591" i="59"/>
  <c r="H590" i="59"/>
  <c r="B590" i="59"/>
  <c r="H589" i="59"/>
  <c r="G589" i="59"/>
  <c r="B589" i="59"/>
  <c r="H588" i="59"/>
  <c r="G588" i="59"/>
  <c r="B588" i="59"/>
  <c r="H587" i="59"/>
  <c r="G587" i="59"/>
  <c r="B587" i="59"/>
  <c r="H586" i="59"/>
  <c r="B586" i="59"/>
  <c r="G586" i="59" s="1"/>
  <c r="H585" i="59"/>
  <c r="G585" i="59"/>
  <c r="B585" i="59"/>
  <c r="H584" i="59"/>
  <c r="G584" i="59"/>
  <c r="B584" i="59"/>
  <c r="H583" i="59"/>
  <c r="G583" i="59"/>
  <c r="B583" i="59"/>
  <c r="H582" i="59"/>
  <c r="G582" i="59"/>
  <c r="B582" i="59"/>
  <c r="H581" i="59"/>
  <c r="G581" i="59"/>
  <c r="B581" i="59"/>
  <c r="H580" i="59"/>
  <c r="B580" i="59"/>
  <c r="G580" i="59" s="1"/>
  <c r="H579" i="59"/>
  <c r="G579" i="59"/>
  <c r="B579" i="59"/>
  <c r="H578" i="59"/>
  <c r="B578" i="59"/>
  <c r="H577" i="59"/>
  <c r="G577" i="59"/>
  <c r="B577" i="59"/>
  <c r="H576" i="59"/>
  <c r="G576" i="59"/>
  <c r="B576" i="59"/>
  <c r="H575" i="59"/>
  <c r="G575" i="59"/>
  <c r="B575" i="59"/>
  <c r="H574" i="59"/>
  <c r="B574" i="59"/>
  <c r="H573" i="59"/>
  <c r="G573" i="59"/>
  <c r="B573" i="59"/>
  <c r="H572" i="59"/>
  <c r="G572" i="59"/>
  <c r="B572" i="59"/>
  <c r="H571" i="59"/>
  <c r="G571" i="59"/>
  <c r="B571" i="59"/>
  <c r="H570" i="59"/>
  <c r="B570" i="59"/>
  <c r="G570" i="59" s="1"/>
  <c r="H569" i="59"/>
  <c r="G569" i="59"/>
  <c r="B569" i="59"/>
  <c r="H568" i="59"/>
  <c r="B568" i="59"/>
  <c r="G568" i="59" s="1"/>
  <c r="H567" i="59"/>
  <c r="B567" i="59"/>
  <c r="H566" i="59"/>
  <c r="B566" i="59"/>
  <c r="H565" i="59"/>
  <c r="G565" i="59"/>
  <c r="B565" i="59"/>
  <c r="H564" i="59"/>
  <c r="B564" i="59"/>
  <c r="H563" i="59"/>
  <c r="G563" i="59"/>
  <c r="B563" i="59"/>
  <c r="H562" i="59"/>
  <c r="B562" i="59"/>
  <c r="G562" i="59" s="1"/>
  <c r="H561" i="59"/>
  <c r="G561" i="59"/>
  <c r="B561" i="59"/>
  <c r="H560" i="59"/>
  <c r="B560" i="59"/>
  <c r="G560" i="59" s="1"/>
  <c r="H559" i="59"/>
  <c r="B559" i="59"/>
  <c r="H558" i="59"/>
  <c r="B558" i="59"/>
  <c r="H557" i="59"/>
  <c r="B557" i="59"/>
  <c r="H556" i="59"/>
  <c r="B556" i="59"/>
  <c r="H555" i="59"/>
  <c r="G555" i="59"/>
  <c r="B555" i="59"/>
  <c r="H554" i="59"/>
  <c r="B554" i="59"/>
  <c r="G554" i="59" s="1"/>
  <c r="H553" i="59"/>
  <c r="B553" i="59"/>
  <c r="G553" i="59" s="1"/>
  <c r="H552" i="59"/>
  <c r="G552" i="59"/>
  <c r="B552" i="59"/>
  <c r="H551" i="59"/>
  <c r="B551" i="59"/>
  <c r="G551" i="59" s="1"/>
  <c r="H550" i="59"/>
  <c r="B550" i="59"/>
  <c r="H549" i="59"/>
  <c r="B549" i="59"/>
  <c r="G549" i="59" s="1"/>
  <c r="H548" i="59"/>
  <c r="G548" i="59"/>
  <c r="B548" i="59"/>
  <c r="H547" i="59"/>
  <c r="B547" i="59"/>
  <c r="G547" i="59" s="1"/>
  <c r="H546" i="59"/>
  <c r="B546" i="59"/>
  <c r="H545" i="59"/>
  <c r="B545" i="59"/>
  <c r="G545" i="59" s="1"/>
  <c r="H544" i="59"/>
  <c r="G544" i="59"/>
  <c r="B544" i="59"/>
  <c r="H543" i="59"/>
  <c r="B543" i="59"/>
  <c r="G543" i="59" s="1"/>
  <c r="H542" i="59"/>
  <c r="B542" i="59"/>
  <c r="H541" i="59"/>
  <c r="B541" i="59"/>
  <c r="G541" i="59" s="1"/>
  <c r="H540" i="59"/>
  <c r="G540" i="59"/>
  <c r="B540" i="59"/>
  <c r="H539" i="59"/>
  <c r="B539" i="59"/>
  <c r="G539" i="59" s="1"/>
  <c r="H538" i="59"/>
  <c r="B538" i="59"/>
  <c r="H537" i="59"/>
  <c r="B537" i="59"/>
  <c r="G537" i="59" s="1"/>
  <c r="H536" i="59"/>
  <c r="G536" i="59"/>
  <c r="B536" i="59"/>
  <c r="H535" i="59"/>
  <c r="B535" i="59"/>
  <c r="G535" i="59" s="1"/>
  <c r="H534" i="59"/>
  <c r="B534" i="59"/>
  <c r="H533" i="59"/>
  <c r="B533" i="59"/>
  <c r="G533" i="59" s="1"/>
  <c r="H532" i="59"/>
  <c r="G532" i="59"/>
  <c r="B532" i="59"/>
  <c r="H531" i="59"/>
  <c r="B531" i="59"/>
  <c r="G531" i="59" s="1"/>
  <c r="H530" i="59"/>
  <c r="B530" i="59"/>
  <c r="H529" i="59"/>
  <c r="B529" i="59"/>
  <c r="G529" i="59" s="1"/>
  <c r="H528" i="59"/>
  <c r="G528" i="59"/>
  <c r="B528" i="59"/>
  <c r="H527" i="59"/>
  <c r="B527" i="59"/>
  <c r="G527" i="59" s="1"/>
  <c r="H526" i="59"/>
  <c r="B526" i="59"/>
  <c r="H525" i="59"/>
  <c r="B525" i="59"/>
  <c r="G525" i="59" s="1"/>
  <c r="H524" i="59"/>
  <c r="G524" i="59"/>
  <c r="B524" i="59"/>
  <c r="H523" i="59"/>
  <c r="B523" i="59"/>
  <c r="G523" i="59" s="1"/>
  <c r="H522" i="59"/>
  <c r="B522" i="59"/>
  <c r="H521" i="59"/>
  <c r="B521" i="59"/>
  <c r="G521" i="59" s="1"/>
  <c r="H520" i="59"/>
  <c r="G520" i="59"/>
  <c r="B520" i="59"/>
  <c r="H519" i="59"/>
  <c r="B519" i="59"/>
  <c r="G519" i="59" s="1"/>
  <c r="H518" i="59"/>
  <c r="B518" i="59"/>
  <c r="H517" i="59"/>
  <c r="B517" i="59"/>
  <c r="G517" i="59" s="1"/>
  <c r="H516" i="59"/>
  <c r="G516" i="59"/>
  <c r="B516" i="59"/>
  <c r="H515" i="59"/>
  <c r="B515" i="59"/>
  <c r="G515" i="59" s="1"/>
  <c r="H514" i="59"/>
  <c r="B514" i="59"/>
  <c r="H513" i="59"/>
  <c r="B513" i="59"/>
  <c r="G513" i="59" s="1"/>
  <c r="H512" i="59"/>
  <c r="G512" i="59"/>
  <c r="B512" i="59"/>
  <c r="H511" i="59"/>
  <c r="B511" i="59"/>
  <c r="G511" i="59" s="1"/>
  <c r="H510" i="59"/>
  <c r="B510" i="59"/>
  <c r="H509" i="59"/>
  <c r="B509" i="59"/>
  <c r="G509" i="59" s="1"/>
  <c r="H508" i="59"/>
  <c r="G508" i="59"/>
  <c r="B508" i="59"/>
  <c r="H507" i="59"/>
  <c r="B507" i="59"/>
  <c r="G507" i="59" s="1"/>
  <c r="H506" i="59"/>
  <c r="B506" i="59"/>
  <c r="H505" i="59"/>
  <c r="B505" i="59"/>
  <c r="G505" i="59" s="1"/>
  <c r="H504" i="59"/>
  <c r="G504" i="59"/>
  <c r="B504" i="59"/>
  <c r="H503" i="59"/>
  <c r="B503" i="59"/>
  <c r="G503" i="59" s="1"/>
  <c r="H502" i="59"/>
  <c r="B502" i="59"/>
  <c r="H501" i="59"/>
  <c r="B501" i="59"/>
  <c r="G501" i="59" s="1"/>
  <c r="H500" i="59"/>
  <c r="G500" i="59"/>
  <c r="B500" i="59"/>
  <c r="H499" i="59"/>
  <c r="B499" i="59"/>
  <c r="G499" i="59" s="1"/>
  <c r="H498" i="59"/>
  <c r="B498" i="59"/>
  <c r="H497" i="59"/>
  <c r="B497" i="59"/>
  <c r="G497" i="59" s="1"/>
  <c r="H496" i="59"/>
  <c r="G496" i="59"/>
  <c r="B496" i="59"/>
  <c r="H495" i="59"/>
  <c r="B495" i="59"/>
  <c r="G495" i="59" s="1"/>
  <c r="H494" i="59"/>
  <c r="B494" i="59"/>
  <c r="H493" i="59"/>
  <c r="B493" i="59"/>
  <c r="G493" i="59" s="1"/>
  <c r="H492" i="59"/>
  <c r="G492" i="59"/>
  <c r="B492" i="59"/>
  <c r="H491" i="59"/>
  <c r="B491" i="59"/>
  <c r="G491" i="59" s="1"/>
  <c r="H490" i="59"/>
  <c r="B490" i="59"/>
  <c r="H489" i="59"/>
  <c r="B489" i="59"/>
  <c r="G489" i="59" s="1"/>
  <c r="H488" i="59"/>
  <c r="G488" i="59"/>
  <c r="B488" i="59"/>
  <c r="H487" i="59"/>
  <c r="B487" i="59"/>
  <c r="G487" i="59" s="1"/>
  <c r="H486" i="59"/>
  <c r="B486" i="59"/>
  <c r="H485" i="59"/>
  <c r="B485" i="59"/>
  <c r="G485" i="59" s="1"/>
  <c r="H484" i="59"/>
  <c r="G484" i="59"/>
  <c r="B484" i="59"/>
  <c r="H483" i="59"/>
  <c r="B483" i="59"/>
  <c r="G483" i="59" s="1"/>
  <c r="H482" i="59"/>
  <c r="B482" i="59"/>
  <c r="H481" i="59"/>
  <c r="B481" i="59"/>
  <c r="G481" i="59" s="1"/>
  <c r="H480" i="59"/>
  <c r="G480" i="59"/>
  <c r="B480" i="59"/>
  <c r="H479" i="59"/>
  <c r="B479" i="59"/>
  <c r="G479" i="59" s="1"/>
  <c r="H478" i="59"/>
  <c r="B478" i="59"/>
  <c r="H477" i="59"/>
  <c r="B477" i="59"/>
  <c r="G477" i="59" s="1"/>
  <c r="H476" i="59"/>
  <c r="G476" i="59"/>
  <c r="B476" i="59"/>
  <c r="H475" i="59"/>
  <c r="B475" i="59"/>
  <c r="G475" i="59" s="1"/>
  <c r="H474" i="59"/>
  <c r="B474" i="59"/>
  <c r="H473" i="59"/>
  <c r="B473" i="59"/>
  <c r="G473" i="59" s="1"/>
  <c r="H472" i="59"/>
  <c r="G472" i="59"/>
  <c r="B472" i="59"/>
  <c r="H471" i="59"/>
  <c r="B471" i="59"/>
  <c r="G471" i="59" s="1"/>
  <c r="H470" i="59"/>
  <c r="B470" i="59"/>
  <c r="H469" i="59"/>
  <c r="B469" i="59"/>
  <c r="G469" i="59" s="1"/>
  <c r="H468" i="59"/>
  <c r="G468" i="59"/>
  <c r="B468" i="59"/>
  <c r="H467" i="59"/>
  <c r="B467" i="59"/>
  <c r="G467" i="59" s="1"/>
  <c r="H466" i="59"/>
  <c r="B466" i="59"/>
  <c r="H465" i="59"/>
  <c r="B465" i="59"/>
  <c r="G465" i="59" s="1"/>
  <c r="H464" i="59"/>
  <c r="G464" i="59"/>
  <c r="B464" i="59"/>
  <c r="H463" i="59"/>
  <c r="B463" i="59"/>
  <c r="G463" i="59" s="1"/>
  <c r="H462" i="59"/>
  <c r="B462" i="59"/>
  <c r="H461" i="59"/>
  <c r="B461" i="59"/>
  <c r="G461" i="59" s="1"/>
  <c r="H460" i="59"/>
  <c r="G460" i="59"/>
  <c r="B460" i="59"/>
  <c r="H459" i="59"/>
  <c r="B459" i="59"/>
  <c r="G459" i="59" s="1"/>
  <c r="H458" i="59"/>
  <c r="B458" i="59"/>
  <c r="H457" i="59"/>
  <c r="B457" i="59"/>
  <c r="G457" i="59" s="1"/>
  <c r="H456" i="59"/>
  <c r="G456" i="59"/>
  <c r="B456" i="59"/>
  <c r="H455" i="59"/>
  <c r="B455" i="59"/>
  <c r="G455" i="59" s="1"/>
  <c r="H454" i="59"/>
  <c r="B454" i="59"/>
  <c r="H453" i="59"/>
  <c r="B453" i="59"/>
  <c r="G453" i="59" s="1"/>
  <c r="H452" i="59"/>
  <c r="G452" i="59"/>
  <c r="B452" i="59"/>
  <c r="H451" i="59"/>
  <c r="B451" i="59"/>
  <c r="G451" i="59" s="1"/>
  <c r="H450" i="59"/>
  <c r="B450" i="59"/>
  <c r="H449" i="59"/>
  <c r="B449" i="59"/>
  <c r="G449" i="59" s="1"/>
  <c r="H448" i="59"/>
  <c r="G448" i="59"/>
  <c r="B448" i="59"/>
  <c r="H447" i="59"/>
  <c r="B447" i="59"/>
  <c r="G447" i="59" s="1"/>
  <c r="H446" i="59"/>
  <c r="B446" i="59"/>
  <c r="H445" i="59"/>
  <c r="B445" i="59"/>
  <c r="G445" i="59" s="1"/>
  <c r="H444" i="59"/>
  <c r="G444" i="59"/>
  <c r="B444" i="59"/>
  <c r="H443" i="59"/>
  <c r="B443" i="59"/>
  <c r="H442" i="59"/>
  <c r="B442" i="59"/>
  <c r="H441" i="59"/>
  <c r="B441" i="59"/>
  <c r="G441" i="59" s="1"/>
  <c r="H440" i="59"/>
  <c r="G440" i="59"/>
  <c r="B440" i="59"/>
  <c r="H439" i="59"/>
  <c r="B439" i="59"/>
  <c r="G439" i="59" s="1"/>
  <c r="H438" i="59"/>
  <c r="B438" i="59"/>
  <c r="H437" i="59"/>
  <c r="B437" i="59"/>
  <c r="G437" i="59" s="1"/>
  <c r="H436" i="59"/>
  <c r="B436" i="59"/>
  <c r="H435" i="59"/>
  <c r="B435" i="59"/>
  <c r="H434" i="59"/>
  <c r="G434" i="59"/>
  <c r="B434" i="59"/>
  <c r="H433" i="59"/>
  <c r="B433" i="59"/>
  <c r="G433" i="59" s="1"/>
  <c r="H432" i="59"/>
  <c r="G432" i="59"/>
  <c r="B432" i="59"/>
  <c r="H431" i="59"/>
  <c r="B431" i="59"/>
  <c r="G431" i="59" s="1"/>
  <c r="H430" i="59"/>
  <c r="B430" i="59"/>
  <c r="H429" i="59"/>
  <c r="G429" i="59"/>
  <c r="B429" i="59"/>
  <c r="H428" i="59"/>
  <c r="B428" i="59"/>
  <c r="G428" i="59" s="1"/>
  <c r="H427" i="59"/>
  <c r="B427" i="59"/>
  <c r="H426" i="59"/>
  <c r="B426" i="59"/>
  <c r="G426" i="59" s="1"/>
  <c r="H425" i="59"/>
  <c r="G425" i="59"/>
  <c r="B425" i="59"/>
  <c r="H424" i="59"/>
  <c r="B424" i="59"/>
  <c r="G424" i="59" s="1"/>
  <c r="H423" i="59"/>
  <c r="B423" i="59"/>
  <c r="H422" i="59"/>
  <c r="B422" i="59"/>
  <c r="G422" i="59" s="1"/>
  <c r="H421" i="59"/>
  <c r="G421" i="59"/>
  <c r="B421" i="59"/>
  <c r="H420" i="59"/>
  <c r="B420" i="59"/>
  <c r="G420" i="59" s="1"/>
  <c r="H419" i="59"/>
  <c r="B419" i="59"/>
  <c r="H418" i="59"/>
  <c r="B418" i="59"/>
  <c r="G418" i="59" s="1"/>
  <c r="H417" i="59"/>
  <c r="G417" i="59"/>
  <c r="B417" i="59"/>
  <c r="H416" i="59"/>
  <c r="B416" i="59"/>
  <c r="G416" i="59" s="1"/>
  <c r="H415" i="59"/>
  <c r="B415" i="59"/>
  <c r="H414" i="59"/>
  <c r="B414" i="59"/>
  <c r="G414" i="59" s="1"/>
  <c r="H413" i="59"/>
  <c r="G413" i="59"/>
  <c r="B413" i="59"/>
  <c r="H412" i="59"/>
  <c r="B412" i="59"/>
  <c r="G412" i="59" s="1"/>
  <c r="H411" i="59"/>
  <c r="B411" i="59"/>
  <c r="H410" i="59"/>
  <c r="B410" i="59"/>
  <c r="G410" i="59" s="1"/>
  <c r="H409" i="59"/>
  <c r="G409" i="59"/>
  <c r="B409" i="59"/>
  <c r="H408" i="59"/>
  <c r="B408" i="59"/>
  <c r="G408" i="59" s="1"/>
  <c r="H407" i="59"/>
  <c r="B407" i="59"/>
  <c r="H406" i="59"/>
  <c r="B406" i="59"/>
  <c r="G406" i="59" s="1"/>
  <c r="H405" i="59"/>
  <c r="G405" i="59"/>
  <c r="B405" i="59"/>
  <c r="H404" i="59"/>
  <c r="B404" i="59"/>
  <c r="G404" i="59" s="1"/>
  <c r="H403" i="59"/>
  <c r="B403" i="59"/>
  <c r="H402" i="59"/>
  <c r="B402" i="59"/>
  <c r="G402" i="59" s="1"/>
  <c r="H401" i="59"/>
  <c r="G401" i="59"/>
  <c r="B401" i="59"/>
  <c r="H400" i="59"/>
  <c r="B400" i="59"/>
  <c r="G400" i="59" s="1"/>
  <c r="H399" i="59"/>
  <c r="B399" i="59"/>
  <c r="H398" i="59"/>
  <c r="B398" i="59"/>
  <c r="G398" i="59" s="1"/>
  <c r="H397" i="59"/>
  <c r="G397" i="59"/>
  <c r="B397" i="59"/>
  <c r="H396" i="59"/>
  <c r="B396" i="59"/>
  <c r="G396" i="59" s="1"/>
  <c r="H395" i="59"/>
  <c r="B395" i="59"/>
  <c r="H394" i="59"/>
  <c r="B394" i="59"/>
  <c r="G394" i="59" s="1"/>
  <c r="H393" i="59"/>
  <c r="G393" i="59"/>
  <c r="B393" i="59"/>
  <c r="H392" i="59"/>
  <c r="B392" i="59"/>
  <c r="G392" i="59" s="1"/>
  <c r="H391" i="59"/>
  <c r="B391" i="59"/>
  <c r="H390" i="59"/>
  <c r="B390" i="59"/>
  <c r="G390" i="59" s="1"/>
  <c r="H389" i="59"/>
  <c r="G389" i="59"/>
  <c r="B389" i="59"/>
  <c r="H388" i="59"/>
  <c r="B388" i="59"/>
  <c r="G388" i="59" s="1"/>
  <c r="H387" i="59"/>
  <c r="B387" i="59"/>
  <c r="H386" i="59"/>
  <c r="B386" i="59"/>
  <c r="G386" i="59" s="1"/>
  <c r="H385" i="59"/>
  <c r="G385" i="59"/>
  <c r="B385" i="59"/>
  <c r="H384" i="59"/>
  <c r="B384" i="59"/>
  <c r="G384" i="59" s="1"/>
  <c r="H383" i="59"/>
  <c r="B383" i="59"/>
  <c r="H382" i="59"/>
  <c r="B382" i="59"/>
  <c r="G382" i="59" s="1"/>
  <c r="H381" i="59"/>
  <c r="G381" i="59"/>
  <c r="B381" i="59"/>
  <c r="H380" i="59"/>
  <c r="B380" i="59"/>
  <c r="G380" i="59" s="1"/>
  <c r="H379" i="59"/>
  <c r="B379" i="59"/>
  <c r="H378" i="59"/>
  <c r="B378" i="59"/>
  <c r="G378" i="59" s="1"/>
  <c r="H377" i="59"/>
  <c r="G377" i="59"/>
  <c r="B377" i="59"/>
  <c r="H376" i="59"/>
  <c r="B376" i="59"/>
  <c r="G376" i="59" s="1"/>
  <c r="H375" i="59"/>
  <c r="B375" i="59"/>
  <c r="H374" i="59"/>
  <c r="B374" i="59"/>
  <c r="G374" i="59" s="1"/>
  <c r="H373" i="59"/>
  <c r="G373" i="59"/>
  <c r="B373" i="59"/>
  <c r="H372" i="59"/>
  <c r="B372" i="59"/>
  <c r="G372" i="59" s="1"/>
  <c r="H371" i="59"/>
  <c r="B371" i="59"/>
  <c r="H370" i="59"/>
  <c r="B370" i="59"/>
  <c r="G370" i="59" s="1"/>
  <c r="H369" i="59"/>
  <c r="G369" i="59"/>
  <c r="B369" i="59"/>
  <c r="H368" i="59"/>
  <c r="B368" i="59"/>
  <c r="G368" i="59" s="1"/>
  <c r="H367" i="59"/>
  <c r="B367" i="59"/>
  <c r="H366" i="59"/>
  <c r="B366" i="59"/>
  <c r="G366" i="59" s="1"/>
  <c r="H365" i="59"/>
  <c r="G365" i="59"/>
  <c r="B365" i="59"/>
  <c r="H364" i="59"/>
  <c r="B364" i="59"/>
  <c r="G364" i="59" s="1"/>
  <c r="H363" i="59"/>
  <c r="B363" i="59"/>
  <c r="H362" i="59"/>
  <c r="B362" i="59"/>
  <c r="G362" i="59" s="1"/>
  <c r="H361" i="59"/>
  <c r="G361" i="59"/>
  <c r="B361" i="59"/>
  <c r="H360" i="59"/>
  <c r="B360" i="59"/>
  <c r="G360" i="59" s="1"/>
  <c r="H359" i="59"/>
  <c r="B359" i="59"/>
  <c r="H358" i="59"/>
  <c r="B358" i="59"/>
  <c r="G358" i="59" s="1"/>
  <c r="H357" i="59"/>
  <c r="G357" i="59"/>
  <c r="B357" i="59"/>
  <c r="H356" i="59"/>
  <c r="B356" i="59"/>
  <c r="G356" i="59" s="1"/>
  <c r="H355" i="59"/>
  <c r="B355" i="59"/>
  <c r="H354" i="59"/>
  <c r="B354" i="59"/>
  <c r="G354" i="59" s="1"/>
  <c r="H353" i="59"/>
  <c r="G353" i="59"/>
  <c r="B353" i="59"/>
  <c r="H352" i="59"/>
  <c r="B352" i="59"/>
  <c r="G352" i="59" s="1"/>
  <c r="H351" i="59"/>
  <c r="B351" i="59"/>
  <c r="H350" i="59"/>
  <c r="B350" i="59"/>
  <c r="G350" i="59" s="1"/>
  <c r="H349" i="59"/>
  <c r="G349" i="59"/>
  <c r="B349" i="59"/>
  <c r="H348" i="59"/>
  <c r="B348" i="59"/>
  <c r="G348" i="59" s="1"/>
  <c r="H347" i="59"/>
  <c r="B347" i="59"/>
  <c r="H346" i="59"/>
  <c r="B346" i="59"/>
  <c r="G346" i="59" s="1"/>
  <c r="H345" i="59"/>
  <c r="G345" i="59"/>
  <c r="B345" i="59"/>
  <c r="H344" i="59"/>
  <c r="B344" i="59"/>
  <c r="G344" i="59" s="1"/>
  <c r="H343" i="59"/>
  <c r="B343" i="59"/>
  <c r="H342" i="59"/>
  <c r="B342" i="59"/>
  <c r="G342" i="59" s="1"/>
  <c r="H341" i="59"/>
  <c r="G341" i="59"/>
  <c r="B341" i="59"/>
  <c r="H340" i="59"/>
  <c r="B340" i="59"/>
  <c r="G340" i="59" s="1"/>
  <c r="H339" i="59"/>
  <c r="B339" i="59"/>
  <c r="H338" i="59"/>
  <c r="B338" i="59"/>
  <c r="G338" i="59" s="1"/>
  <c r="H337" i="59"/>
  <c r="G337" i="59"/>
  <c r="B337" i="59"/>
  <c r="H336" i="59"/>
  <c r="B336" i="59"/>
  <c r="G336" i="59" s="1"/>
  <c r="H335" i="59"/>
  <c r="B335" i="59"/>
  <c r="H334" i="59"/>
  <c r="B334" i="59"/>
  <c r="G334" i="59" s="1"/>
  <c r="H333" i="59"/>
  <c r="G333" i="59"/>
  <c r="B333" i="59"/>
  <c r="H332" i="59"/>
  <c r="B332" i="59"/>
  <c r="G332" i="59" s="1"/>
  <c r="H331" i="59"/>
  <c r="B331" i="59"/>
  <c r="H330" i="59"/>
  <c r="B330" i="59"/>
  <c r="G330" i="59" s="1"/>
  <c r="H329" i="59"/>
  <c r="G329" i="59"/>
  <c r="B329" i="59"/>
  <c r="H328" i="59"/>
  <c r="B328" i="59"/>
  <c r="G328" i="59" s="1"/>
  <c r="H327" i="59"/>
  <c r="B327" i="59"/>
  <c r="H326" i="59"/>
  <c r="B326" i="59"/>
  <c r="G326" i="59" s="1"/>
  <c r="H325" i="59"/>
  <c r="G325" i="59"/>
  <c r="B325" i="59"/>
  <c r="H324" i="59"/>
  <c r="L324" i="59" s="1"/>
  <c r="M324" i="59" s="1"/>
  <c r="B324" i="59"/>
  <c r="G324" i="59" s="1"/>
  <c r="H323" i="59"/>
  <c r="B323" i="59"/>
  <c r="H322" i="59"/>
  <c r="B322" i="59"/>
  <c r="G322" i="59" s="1"/>
  <c r="H321" i="59"/>
  <c r="G321" i="59"/>
  <c r="B321" i="59"/>
  <c r="H320" i="59"/>
  <c r="B320" i="59"/>
  <c r="G320" i="59" s="1"/>
  <c r="H319" i="59"/>
  <c r="B319" i="59"/>
  <c r="H318" i="59"/>
  <c r="B318" i="59"/>
  <c r="G318" i="59" s="1"/>
  <c r="H317" i="59"/>
  <c r="G317" i="59"/>
  <c r="B317" i="59"/>
  <c r="H316" i="59"/>
  <c r="B316" i="59"/>
  <c r="G316" i="59" s="1"/>
  <c r="H315" i="59"/>
  <c r="B315" i="59"/>
  <c r="H314" i="59"/>
  <c r="B314" i="59"/>
  <c r="G314" i="59" s="1"/>
  <c r="H313" i="59"/>
  <c r="G313" i="59"/>
  <c r="B313" i="59"/>
  <c r="H312" i="59"/>
  <c r="B312" i="59"/>
  <c r="G312" i="59" s="1"/>
  <c r="H311" i="59"/>
  <c r="B311" i="59"/>
  <c r="H310" i="59"/>
  <c r="B310" i="59"/>
  <c r="G310" i="59" s="1"/>
  <c r="H309" i="59"/>
  <c r="G309" i="59"/>
  <c r="B309" i="59"/>
  <c r="H308" i="59"/>
  <c r="B308" i="59"/>
  <c r="G308" i="59" s="1"/>
  <c r="H307" i="59"/>
  <c r="B307" i="59"/>
  <c r="H306" i="59"/>
  <c r="B306" i="59"/>
  <c r="G306" i="59" s="1"/>
  <c r="H305" i="59"/>
  <c r="G305" i="59"/>
  <c r="B305" i="59"/>
  <c r="H304" i="59"/>
  <c r="B304" i="59"/>
  <c r="G304" i="59" s="1"/>
  <c r="H303" i="59"/>
  <c r="B303" i="59"/>
  <c r="H302" i="59"/>
  <c r="B302" i="59"/>
  <c r="G302" i="59" s="1"/>
  <c r="H301" i="59"/>
  <c r="G301" i="59"/>
  <c r="B301" i="59"/>
  <c r="H300" i="59"/>
  <c r="B300" i="59"/>
  <c r="G300" i="59" s="1"/>
  <c r="H299" i="59"/>
  <c r="B299" i="59"/>
  <c r="H298" i="59"/>
  <c r="B298" i="59"/>
  <c r="G298" i="59" s="1"/>
  <c r="H297" i="59"/>
  <c r="G297" i="59"/>
  <c r="B297" i="59"/>
  <c r="H296" i="59"/>
  <c r="B296" i="59"/>
  <c r="G296" i="59" s="1"/>
  <c r="H295" i="59"/>
  <c r="B295" i="59"/>
  <c r="H294" i="59"/>
  <c r="B294" i="59"/>
  <c r="G294" i="59" s="1"/>
  <c r="H293" i="59"/>
  <c r="G293" i="59"/>
  <c r="B293" i="59"/>
  <c r="H292" i="59"/>
  <c r="B292" i="59"/>
  <c r="G292" i="59" s="1"/>
  <c r="H291" i="59"/>
  <c r="B291" i="59"/>
  <c r="H290" i="59"/>
  <c r="B290" i="59"/>
  <c r="G290" i="59" s="1"/>
  <c r="H289" i="59"/>
  <c r="G289" i="59"/>
  <c r="B289" i="59"/>
  <c r="H288" i="59"/>
  <c r="B288" i="59"/>
  <c r="G288" i="59" s="1"/>
  <c r="H287" i="59"/>
  <c r="B287" i="59"/>
  <c r="H286" i="59"/>
  <c r="B286" i="59"/>
  <c r="G286" i="59" s="1"/>
  <c r="H285" i="59"/>
  <c r="G285" i="59"/>
  <c r="B285" i="59"/>
  <c r="H284" i="59"/>
  <c r="B284" i="59"/>
  <c r="G284" i="59" s="1"/>
  <c r="H283" i="59"/>
  <c r="B283" i="59"/>
  <c r="H282" i="59"/>
  <c r="G282" i="59"/>
  <c r="B282" i="59"/>
  <c r="H281" i="59"/>
  <c r="G281" i="59"/>
  <c r="B281" i="59"/>
  <c r="H280" i="59"/>
  <c r="G280" i="59"/>
  <c r="B280" i="59"/>
  <c r="H279" i="59"/>
  <c r="G279" i="59"/>
  <c r="B279" i="59"/>
  <c r="H278" i="59"/>
  <c r="G278" i="59"/>
  <c r="B278" i="59"/>
  <c r="H277" i="59"/>
  <c r="G277" i="59"/>
  <c r="B277" i="59"/>
  <c r="H276" i="59"/>
  <c r="G276" i="59"/>
  <c r="B276" i="59"/>
  <c r="H275" i="59"/>
  <c r="G275" i="59"/>
  <c r="B275" i="59"/>
  <c r="H274" i="59"/>
  <c r="G274" i="59"/>
  <c r="B274" i="59"/>
  <c r="H273" i="59"/>
  <c r="G273" i="59"/>
  <c r="B273" i="59"/>
  <c r="H272" i="59"/>
  <c r="G272" i="59"/>
  <c r="B272" i="59"/>
  <c r="H271" i="59"/>
  <c r="G271" i="59"/>
  <c r="B271" i="59"/>
  <c r="H270" i="59"/>
  <c r="G270" i="59"/>
  <c r="B270" i="59"/>
  <c r="H269" i="59"/>
  <c r="G269" i="59"/>
  <c r="B269" i="59"/>
  <c r="H268" i="59"/>
  <c r="G268" i="59"/>
  <c r="B268" i="59"/>
  <c r="H267" i="59"/>
  <c r="G267" i="59"/>
  <c r="B267" i="59"/>
  <c r="H266" i="59"/>
  <c r="G266" i="59"/>
  <c r="B266" i="59"/>
  <c r="H265" i="59"/>
  <c r="G265" i="59"/>
  <c r="B265" i="59"/>
  <c r="H264" i="59"/>
  <c r="G264" i="59"/>
  <c r="B264" i="59"/>
  <c r="H263" i="59"/>
  <c r="G263" i="59"/>
  <c r="B263" i="59"/>
  <c r="H262" i="59"/>
  <c r="G262" i="59"/>
  <c r="B262" i="59"/>
  <c r="H261" i="59"/>
  <c r="G261" i="59"/>
  <c r="B261" i="59"/>
  <c r="H260" i="59"/>
  <c r="G260" i="59"/>
  <c r="B260" i="59"/>
  <c r="H259" i="59"/>
  <c r="G259" i="59"/>
  <c r="B259" i="59"/>
  <c r="H258" i="59"/>
  <c r="G258" i="59"/>
  <c r="B258" i="59"/>
  <c r="H257" i="59"/>
  <c r="G257" i="59"/>
  <c r="B257" i="59"/>
  <c r="H256" i="59"/>
  <c r="G256" i="59"/>
  <c r="B256" i="59"/>
  <c r="H255" i="59"/>
  <c r="G255" i="59"/>
  <c r="B255" i="59"/>
  <c r="H254" i="59"/>
  <c r="G254" i="59"/>
  <c r="B254" i="59"/>
  <c r="H253" i="59"/>
  <c r="G253" i="59"/>
  <c r="B253" i="59"/>
  <c r="H252" i="59"/>
  <c r="G252" i="59"/>
  <c r="B252" i="59"/>
  <c r="H251" i="59"/>
  <c r="G251" i="59"/>
  <c r="B251" i="59"/>
  <c r="H250" i="59"/>
  <c r="G250" i="59"/>
  <c r="B250" i="59"/>
  <c r="H249" i="59"/>
  <c r="G249" i="59"/>
  <c r="B249" i="59"/>
  <c r="H248" i="59"/>
  <c r="G248" i="59"/>
  <c r="B248" i="59"/>
  <c r="H247" i="59"/>
  <c r="G247" i="59"/>
  <c r="B247" i="59"/>
  <c r="H246" i="59"/>
  <c r="G246" i="59"/>
  <c r="B246" i="59"/>
  <c r="H245" i="59"/>
  <c r="G245" i="59"/>
  <c r="B245" i="59"/>
  <c r="H244" i="59"/>
  <c r="G244" i="59"/>
  <c r="B244" i="59"/>
  <c r="H243" i="59"/>
  <c r="G243" i="59"/>
  <c r="B243" i="59"/>
  <c r="H242" i="59"/>
  <c r="G242" i="59"/>
  <c r="B242" i="59"/>
  <c r="H241" i="59"/>
  <c r="G241" i="59"/>
  <c r="B241" i="59"/>
  <c r="H240" i="59"/>
  <c r="G240" i="59"/>
  <c r="B240" i="59"/>
  <c r="H239" i="59"/>
  <c r="G239" i="59"/>
  <c r="B239" i="59"/>
  <c r="H238" i="59"/>
  <c r="G238" i="59"/>
  <c r="B238" i="59"/>
  <c r="H237" i="59"/>
  <c r="G237" i="59"/>
  <c r="B237" i="59"/>
  <c r="H236" i="59"/>
  <c r="G236" i="59"/>
  <c r="B236" i="59"/>
  <c r="H235" i="59"/>
  <c r="G235" i="59"/>
  <c r="B235" i="59"/>
  <c r="H234" i="59"/>
  <c r="G234" i="59"/>
  <c r="B234" i="59"/>
  <c r="H233" i="59"/>
  <c r="G233" i="59"/>
  <c r="B233" i="59"/>
  <c r="H232" i="59"/>
  <c r="G232" i="59"/>
  <c r="B232" i="59"/>
  <c r="H231" i="59"/>
  <c r="G231" i="59"/>
  <c r="B231" i="59"/>
  <c r="H230" i="59"/>
  <c r="G230" i="59"/>
  <c r="B230" i="59"/>
  <c r="H229" i="59"/>
  <c r="G229" i="59"/>
  <c r="B229" i="59"/>
  <c r="H228" i="59"/>
  <c r="G228" i="59"/>
  <c r="B228" i="59"/>
  <c r="H227" i="59"/>
  <c r="G227" i="59"/>
  <c r="B227" i="59"/>
  <c r="H226" i="59"/>
  <c r="G226" i="59"/>
  <c r="B226" i="59"/>
  <c r="H225" i="59"/>
  <c r="G225" i="59"/>
  <c r="B225" i="59"/>
  <c r="H224" i="59"/>
  <c r="G224" i="59"/>
  <c r="B224" i="59"/>
  <c r="H223" i="59"/>
  <c r="G223" i="59"/>
  <c r="B223" i="59"/>
  <c r="H222" i="59"/>
  <c r="G222" i="59"/>
  <c r="B222" i="59"/>
  <c r="H221" i="59"/>
  <c r="G221" i="59"/>
  <c r="B221" i="59"/>
  <c r="H220" i="59"/>
  <c r="G220" i="59"/>
  <c r="B220" i="59"/>
  <c r="H219" i="59"/>
  <c r="G219" i="59"/>
  <c r="B219" i="59"/>
  <c r="H218" i="59"/>
  <c r="G218" i="59"/>
  <c r="B218" i="59"/>
  <c r="H217" i="59"/>
  <c r="G217" i="59"/>
  <c r="B217" i="59"/>
  <c r="H216" i="59"/>
  <c r="G216" i="59"/>
  <c r="B216" i="59"/>
  <c r="H215" i="59"/>
  <c r="G215" i="59"/>
  <c r="B215" i="59"/>
  <c r="H214" i="59"/>
  <c r="G214" i="59"/>
  <c r="B214" i="59"/>
  <c r="H213" i="59"/>
  <c r="G213" i="59"/>
  <c r="B213" i="59"/>
  <c r="H212" i="59"/>
  <c r="G212" i="59"/>
  <c r="B212" i="59"/>
  <c r="H211" i="59"/>
  <c r="G211" i="59"/>
  <c r="B211" i="59"/>
  <c r="H210" i="59"/>
  <c r="G210" i="59"/>
  <c r="B210" i="59"/>
  <c r="H209" i="59"/>
  <c r="G209" i="59"/>
  <c r="B209" i="59"/>
  <c r="H208" i="59"/>
  <c r="G208" i="59"/>
  <c r="B208" i="59"/>
  <c r="H207" i="59"/>
  <c r="G207" i="59"/>
  <c r="B207" i="59"/>
  <c r="H206" i="59"/>
  <c r="G206" i="59"/>
  <c r="B206" i="59"/>
  <c r="H205" i="59"/>
  <c r="G205" i="59"/>
  <c r="B205" i="59"/>
  <c r="H204" i="59"/>
  <c r="G204" i="59"/>
  <c r="B204" i="59"/>
  <c r="H203" i="59"/>
  <c r="G203" i="59"/>
  <c r="B203" i="59"/>
  <c r="H202" i="59"/>
  <c r="G202" i="59"/>
  <c r="B202" i="59"/>
  <c r="H201" i="59"/>
  <c r="G201" i="59"/>
  <c r="B201" i="59"/>
  <c r="H200" i="59"/>
  <c r="G200" i="59"/>
  <c r="B200" i="59"/>
  <c r="H199" i="59"/>
  <c r="G199" i="59"/>
  <c r="B199" i="59"/>
  <c r="H198" i="59"/>
  <c r="G198" i="59"/>
  <c r="B198" i="59"/>
  <c r="H197" i="59"/>
  <c r="G197" i="59"/>
  <c r="B197" i="59"/>
  <c r="H196" i="59"/>
  <c r="G196" i="59"/>
  <c r="B196" i="59"/>
  <c r="H195" i="59"/>
  <c r="G195" i="59"/>
  <c r="B195" i="59"/>
  <c r="H194" i="59"/>
  <c r="G194" i="59"/>
  <c r="B194" i="59"/>
  <c r="H193" i="59"/>
  <c r="G193" i="59"/>
  <c r="B193" i="59"/>
  <c r="H192" i="59"/>
  <c r="G192" i="59"/>
  <c r="B192" i="59"/>
  <c r="H191" i="59"/>
  <c r="G191" i="59"/>
  <c r="B191" i="59"/>
  <c r="H190" i="59"/>
  <c r="G190" i="59"/>
  <c r="B190" i="59"/>
  <c r="H189" i="59"/>
  <c r="G189" i="59"/>
  <c r="B189" i="59"/>
  <c r="H188" i="59"/>
  <c r="G188" i="59"/>
  <c r="B188" i="59"/>
  <c r="H187" i="59"/>
  <c r="G187" i="59"/>
  <c r="B187" i="59"/>
  <c r="H186" i="59"/>
  <c r="G186" i="59"/>
  <c r="B186" i="59"/>
  <c r="H185" i="59"/>
  <c r="G185" i="59"/>
  <c r="B185" i="59"/>
  <c r="H184" i="59"/>
  <c r="G184" i="59"/>
  <c r="B184" i="59"/>
  <c r="H183" i="59"/>
  <c r="G183" i="59"/>
  <c r="B183" i="59"/>
  <c r="H182" i="59"/>
  <c r="G182" i="59"/>
  <c r="B182" i="59"/>
  <c r="H181" i="59"/>
  <c r="G181" i="59"/>
  <c r="B181" i="59"/>
  <c r="H180" i="59"/>
  <c r="G180" i="59"/>
  <c r="B180" i="59"/>
  <c r="H179" i="59"/>
  <c r="G179" i="59"/>
  <c r="B179" i="59"/>
  <c r="H178" i="59"/>
  <c r="G178" i="59"/>
  <c r="B178" i="59"/>
  <c r="H177" i="59"/>
  <c r="G177" i="59"/>
  <c r="B177" i="59"/>
  <c r="H176" i="59"/>
  <c r="G176" i="59"/>
  <c r="B176" i="59"/>
  <c r="H175" i="59"/>
  <c r="G175" i="59"/>
  <c r="B175" i="59"/>
  <c r="H174" i="59"/>
  <c r="G174" i="59"/>
  <c r="B174" i="59"/>
  <c r="H173" i="59"/>
  <c r="G173" i="59"/>
  <c r="B173" i="59"/>
  <c r="H172" i="59"/>
  <c r="G172" i="59"/>
  <c r="B172" i="59"/>
  <c r="H171" i="59"/>
  <c r="G171" i="59"/>
  <c r="B171" i="59"/>
  <c r="H170" i="59"/>
  <c r="G170" i="59"/>
  <c r="B170" i="59"/>
  <c r="H169" i="59"/>
  <c r="G169" i="59"/>
  <c r="B169" i="59"/>
  <c r="H168" i="59"/>
  <c r="G168" i="59"/>
  <c r="B168" i="59"/>
  <c r="H167" i="59"/>
  <c r="G167" i="59"/>
  <c r="B167" i="59"/>
  <c r="H166" i="59"/>
  <c r="G166" i="59"/>
  <c r="B166" i="59"/>
  <c r="H165" i="59"/>
  <c r="G165" i="59"/>
  <c r="B165" i="59"/>
  <c r="H164" i="59"/>
  <c r="G164" i="59"/>
  <c r="B164" i="59"/>
  <c r="H163" i="59"/>
  <c r="G163" i="59"/>
  <c r="B163" i="59"/>
  <c r="H162" i="59"/>
  <c r="G162" i="59"/>
  <c r="B162" i="59"/>
  <c r="H161" i="59"/>
  <c r="G161" i="59"/>
  <c r="B161" i="59"/>
  <c r="H160" i="59"/>
  <c r="G160" i="59"/>
  <c r="B160" i="59"/>
  <c r="H159" i="59"/>
  <c r="G159" i="59"/>
  <c r="B159" i="59"/>
  <c r="H158" i="59"/>
  <c r="G158" i="59"/>
  <c r="B158" i="59"/>
  <c r="H157" i="59"/>
  <c r="G157" i="59"/>
  <c r="B157" i="59"/>
  <c r="H156" i="59"/>
  <c r="G156" i="59"/>
  <c r="B156" i="59"/>
  <c r="H155" i="59"/>
  <c r="G155" i="59"/>
  <c r="B155" i="59"/>
  <c r="H154" i="59"/>
  <c r="G154" i="59"/>
  <c r="B154" i="59"/>
  <c r="H153" i="59"/>
  <c r="G153" i="59"/>
  <c r="B153" i="59"/>
  <c r="H152" i="59"/>
  <c r="G152" i="59"/>
  <c r="B152" i="59"/>
  <c r="H151" i="59"/>
  <c r="G151" i="59"/>
  <c r="B151" i="59"/>
  <c r="H150" i="59"/>
  <c r="G150" i="59"/>
  <c r="B150" i="59"/>
  <c r="H149" i="59"/>
  <c r="G149" i="59"/>
  <c r="B149" i="59"/>
  <c r="H148" i="59"/>
  <c r="G148" i="59"/>
  <c r="B148" i="59"/>
  <c r="H147" i="59"/>
  <c r="G147" i="59"/>
  <c r="B147" i="59"/>
  <c r="H146" i="59"/>
  <c r="G146" i="59"/>
  <c r="B146" i="59"/>
  <c r="H145" i="59"/>
  <c r="G145" i="59"/>
  <c r="B145" i="59"/>
  <c r="H144" i="59"/>
  <c r="G144" i="59"/>
  <c r="B144" i="59"/>
  <c r="H143" i="59"/>
  <c r="G143" i="59"/>
  <c r="B143" i="59"/>
  <c r="H142" i="59"/>
  <c r="G142" i="59"/>
  <c r="B142" i="59"/>
  <c r="H141" i="59"/>
  <c r="G141" i="59"/>
  <c r="B141" i="59"/>
  <c r="H140" i="59"/>
  <c r="G140" i="59"/>
  <c r="B140" i="59"/>
  <c r="H139" i="59"/>
  <c r="G139" i="59"/>
  <c r="B139" i="59"/>
  <c r="H138" i="59"/>
  <c r="G138" i="59"/>
  <c r="B138" i="59"/>
  <c r="H137" i="59"/>
  <c r="G137" i="59"/>
  <c r="B137" i="59"/>
  <c r="H136" i="59"/>
  <c r="G136" i="59"/>
  <c r="B136" i="59"/>
  <c r="H135" i="59"/>
  <c r="G135" i="59"/>
  <c r="B135" i="59"/>
  <c r="H134" i="59"/>
  <c r="G134" i="59"/>
  <c r="B134" i="59"/>
  <c r="H133" i="59"/>
  <c r="G133" i="59"/>
  <c r="B133" i="59"/>
  <c r="H132" i="59"/>
  <c r="G132" i="59"/>
  <c r="B132" i="59"/>
  <c r="H131" i="59"/>
  <c r="G131" i="59"/>
  <c r="B131" i="59"/>
  <c r="H130" i="59"/>
  <c r="G130" i="59"/>
  <c r="B130" i="59"/>
  <c r="H129" i="59"/>
  <c r="G129" i="59"/>
  <c r="B129" i="59"/>
  <c r="H128" i="59"/>
  <c r="G128" i="59"/>
  <c r="B128" i="59"/>
  <c r="H127" i="59"/>
  <c r="G127" i="59"/>
  <c r="B127" i="59"/>
  <c r="H126" i="59"/>
  <c r="G126" i="59"/>
  <c r="B126" i="59"/>
  <c r="H125" i="59"/>
  <c r="G125" i="59"/>
  <c r="B125" i="59"/>
  <c r="H124" i="59"/>
  <c r="G124" i="59"/>
  <c r="B124" i="59"/>
  <c r="H123" i="59"/>
  <c r="G123" i="59"/>
  <c r="B123" i="59"/>
  <c r="H122" i="59"/>
  <c r="G122" i="59"/>
  <c r="B122" i="59"/>
  <c r="H121" i="59"/>
  <c r="G121" i="59"/>
  <c r="B121" i="59"/>
  <c r="H120" i="59"/>
  <c r="G120" i="59"/>
  <c r="B120" i="59"/>
  <c r="H119" i="59"/>
  <c r="G119" i="59"/>
  <c r="B119" i="59"/>
  <c r="H118" i="59"/>
  <c r="G118" i="59"/>
  <c r="B118" i="59"/>
  <c r="H117" i="59"/>
  <c r="G117" i="59"/>
  <c r="B117" i="59"/>
  <c r="H116" i="59"/>
  <c r="G116" i="59"/>
  <c r="B116" i="59"/>
  <c r="H115" i="59"/>
  <c r="G115" i="59"/>
  <c r="B115" i="59"/>
  <c r="H114" i="59"/>
  <c r="G114" i="59"/>
  <c r="B114" i="59"/>
  <c r="H113" i="59"/>
  <c r="G113" i="59"/>
  <c r="B113" i="59"/>
  <c r="H112" i="59"/>
  <c r="G112" i="59"/>
  <c r="B112" i="59"/>
  <c r="H111" i="59"/>
  <c r="G111" i="59"/>
  <c r="B111" i="59"/>
  <c r="H110" i="59"/>
  <c r="G110" i="59"/>
  <c r="B110" i="59"/>
  <c r="H109" i="59"/>
  <c r="G109" i="59"/>
  <c r="B109" i="59"/>
  <c r="H108" i="59"/>
  <c r="G108" i="59"/>
  <c r="B108" i="59"/>
  <c r="H107" i="59"/>
  <c r="G107" i="59"/>
  <c r="B107" i="59"/>
  <c r="H106" i="59"/>
  <c r="G106" i="59"/>
  <c r="B106" i="59"/>
  <c r="H105" i="59"/>
  <c r="G105" i="59"/>
  <c r="B105" i="59"/>
  <c r="H104" i="59"/>
  <c r="G104" i="59"/>
  <c r="B104" i="59"/>
  <c r="H103" i="59"/>
  <c r="G103" i="59"/>
  <c r="B103" i="59"/>
  <c r="H102" i="59"/>
  <c r="G102" i="59"/>
  <c r="B102" i="59"/>
  <c r="H101" i="59"/>
  <c r="G101" i="59"/>
  <c r="B101" i="59"/>
  <c r="H100" i="59"/>
  <c r="G100" i="59"/>
  <c r="B100" i="59"/>
  <c r="H99" i="59"/>
  <c r="G99" i="59"/>
  <c r="B99" i="59"/>
  <c r="H98" i="59"/>
  <c r="G98" i="59"/>
  <c r="B98" i="59"/>
  <c r="H97" i="59"/>
  <c r="G97" i="59"/>
  <c r="B97" i="59"/>
  <c r="H96" i="59"/>
  <c r="G96" i="59"/>
  <c r="B96" i="59"/>
  <c r="H95" i="59"/>
  <c r="G95" i="59"/>
  <c r="B95" i="59"/>
  <c r="H94" i="59"/>
  <c r="G94" i="59"/>
  <c r="B94" i="59"/>
  <c r="H93" i="59"/>
  <c r="G93" i="59"/>
  <c r="B93" i="59"/>
  <c r="H92" i="59"/>
  <c r="G92" i="59"/>
  <c r="B92" i="59"/>
  <c r="H91" i="59"/>
  <c r="G91" i="59"/>
  <c r="B91" i="59"/>
  <c r="H90" i="59"/>
  <c r="G90" i="59"/>
  <c r="B90" i="59"/>
  <c r="H89" i="59"/>
  <c r="G89" i="59"/>
  <c r="B89" i="59"/>
  <c r="H88" i="59"/>
  <c r="G88" i="59"/>
  <c r="B88" i="59"/>
  <c r="H87" i="59"/>
  <c r="G87" i="59"/>
  <c r="B87" i="59"/>
  <c r="H86" i="59"/>
  <c r="G86" i="59"/>
  <c r="B86" i="59"/>
  <c r="H85" i="59"/>
  <c r="G85" i="59"/>
  <c r="B85" i="59"/>
  <c r="H84" i="59"/>
  <c r="G84" i="59"/>
  <c r="B84" i="59"/>
  <c r="K83" i="59"/>
  <c r="H83" i="59"/>
  <c r="G83" i="59"/>
  <c r="B83" i="59"/>
  <c r="H82" i="59"/>
  <c r="G82" i="59"/>
  <c r="B82" i="59"/>
  <c r="H81" i="59"/>
  <c r="G81" i="59"/>
  <c r="B81" i="59"/>
  <c r="H80" i="59"/>
  <c r="G80" i="59"/>
  <c r="B80" i="59"/>
  <c r="H79" i="59"/>
  <c r="G79" i="59"/>
  <c r="B79" i="59"/>
  <c r="H78" i="59"/>
  <c r="G78" i="59"/>
  <c r="B78" i="59"/>
  <c r="H77" i="59"/>
  <c r="G77" i="59"/>
  <c r="B77" i="59"/>
  <c r="H76" i="59"/>
  <c r="G76" i="59"/>
  <c r="B76" i="59"/>
  <c r="H75" i="59"/>
  <c r="G75" i="59"/>
  <c r="B75" i="59"/>
  <c r="H74" i="59"/>
  <c r="G74" i="59"/>
  <c r="B74" i="59"/>
  <c r="H73" i="59"/>
  <c r="G73" i="59"/>
  <c r="B73" i="59"/>
  <c r="H72" i="59"/>
  <c r="G72" i="59"/>
  <c r="B72" i="59"/>
  <c r="H71" i="59"/>
  <c r="G71" i="59"/>
  <c r="B71" i="59"/>
  <c r="H70" i="59"/>
  <c r="G70" i="59"/>
  <c r="B70" i="59"/>
  <c r="H69" i="59"/>
  <c r="G69" i="59"/>
  <c r="B69" i="59"/>
  <c r="H68" i="59"/>
  <c r="G68" i="59"/>
  <c r="B68" i="59"/>
  <c r="H67" i="59"/>
  <c r="G67" i="59"/>
  <c r="B67" i="59"/>
  <c r="H66" i="59"/>
  <c r="G66" i="59"/>
  <c r="B66" i="59"/>
  <c r="H65" i="59"/>
  <c r="G65" i="59"/>
  <c r="B65" i="59"/>
  <c r="H64" i="59"/>
  <c r="G64" i="59"/>
  <c r="B64" i="59"/>
  <c r="H63" i="59"/>
  <c r="G63" i="59"/>
  <c r="B63" i="59"/>
  <c r="H62" i="59"/>
  <c r="G62" i="59"/>
  <c r="B62" i="59"/>
  <c r="H61" i="59"/>
  <c r="G61" i="59"/>
  <c r="B61" i="59"/>
  <c r="H60" i="59"/>
  <c r="G60" i="59"/>
  <c r="B60" i="59"/>
  <c r="H59" i="59"/>
  <c r="G59" i="59"/>
  <c r="B59" i="59"/>
  <c r="H58" i="59"/>
  <c r="G58" i="59"/>
  <c r="B58" i="59"/>
  <c r="H57" i="59"/>
  <c r="G57" i="59"/>
  <c r="B57" i="59"/>
  <c r="H56" i="59"/>
  <c r="G56" i="59"/>
  <c r="B56" i="59"/>
  <c r="H55" i="59"/>
  <c r="G55" i="59"/>
  <c r="B55" i="59"/>
  <c r="H54" i="59"/>
  <c r="G54" i="59"/>
  <c r="B54" i="59"/>
  <c r="H53" i="59"/>
  <c r="G53" i="59"/>
  <c r="B53" i="59"/>
  <c r="H52" i="59"/>
  <c r="G52" i="59"/>
  <c r="B52" i="59"/>
  <c r="H51" i="59"/>
  <c r="G51" i="59"/>
  <c r="B51" i="59"/>
  <c r="H50" i="59"/>
  <c r="G50" i="59"/>
  <c r="B50" i="59"/>
  <c r="H49" i="59"/>
  <c r="G49" i="59"/>
  <c r="B49" i="59"/>
  <c r="H48" i="59"/>
  <c r="G48" i="59"/>
  <c r="B48" i="59"/>
  <c r="H47" i="59"/>
  <c r="G47" i="59"/>
  <c r="B47" i="59"/>
  <c r="H46" i="59"/>
  <c r="G46" i="59"/>
  <c r="B46" i="59"/>
  <c r="H45" i="59"/>
  <c r="G45" i="59"/>
  <c r="B45" i="59"/>
  <c r="H44" i="59"/>
  <c r="G44" i="59"/>
  <c r="B44" i="59"/>
  <c r="H43" i="59"/>
  <c r="G43" i="59"/>
  <c r="B43" i="59"/>
  <c r="H42" i="59"/>
  <c r="G42" i="59"/>
  <c r="B42" i="59"/>
  <c r="H41" i="59"/>
  <c r="G41" i="59"/>
  <c r="B41" i="59"/>
  <c r="H40" i="59"/>
  <c r="G40" i="59"/>
  <c r="B40" i="59"/>
  <c r="H39" i="59"/>
  <c r="G39" i="59"/>
  <c r="B39" i="59"/>
  <c r="H38" i="59"/>
  <c r="G38" i="59"/>
  <c r="B38" i="59"/>
  <c r="H37" i="59"/>
  <c r="G37" i="59"/>
  <c r="B37" i="59"/>
  <c r="H36" i="59"/>
  <c r="G36" i="59"/>
  <c r="B36" i="59"/>
  <c r="H35" i="59"/>
  <c r="G35" i="59"/>
  <c r="B35" i="59"/>
  <c r="H34" i="59"/>
  <c r="G34" i="59"/>
  <c r="B34" i="59"/>
  <c r="H33" i="59"/>
  <c r="G33" i="59"/>
  <c r="B33" i="59"/>
  <c r="H32" i="59"/>
  <c r="G32" i="59"/>
  <c r="B32" i="59"/>
  <c r="H31" i="59"/>
  <c r="G31" i="59"/>
  <c r="B31" i="59"/>
  <c r="H30" i="59"/>
  <c r="G30" i="59"/>
  <c r="B30" i="59"/>
  <c r="H29" i="59"/>
  <c r="G29" i="59"/>
  <c r="B29" i="59"/>
  <c r="H28" i="59"/>
  <c r="G28" i="59"/>
  <c r="B28" i="59"/>
  <c r="H27" i="59"/>
  <c r="G27" i="59"/>
  <c r="B27" i="59"/>
  <c r="H26" i="59"/>
  <c r="G26" i="59"/>
  <c r="B26" i="59"/>
  <c r="K25" i="59"/>
  <c r="H25" i="59"/>
  <c r="G25" i="59"/>
  <c r="B25" i="59"/>
  <c r="H24" i="59"/>
  <c r="G24" i="59"/>
  <c r="B24" i="59"/>
  <c r="L9" i="59"/>
  <c r="K551" i="59" s="1"/>
  <c r="J4" i="59"/>
  <c r="E2" i="59"/>
  <c r="H901" i="58"/>
  <c r="B901" i="58"/>
  <c r="H900" i="58"/>
  <c r="B900" i="58"/>
  <c r="G900" i="58" s="1"/>
  <c r="H899" i="58"/>
  <c r="B899" i="58"/>
  <c r="G899" i="58" s="1"/>
  <c r="H898" i="58"/>
  <c r="B898" i="58"/>
  <c r="H897" i="58"/>
  <c r="B897" i="58"/>
  <c r="G897" i="58" s="1"/>
  <c r="H896" i="58"/>
  <c r="G896" i="58"/>
  <c r="B896" i="58"/>
  <c r="H895" i="58"/>
  <c r="B895" i="58"/>
  <c r="G895" i="58" s="1"/>
  <c r="H894" i="58"/>
  <c r="B894" i="58"/>
  <c r="H893" i="58"/>
  <c r="B893" i="58"/>
  <c r="G893" i="58" s="1"/>
  <c r="H892" i="58"/>
  <c r="B892" i="58"/>
  <c r="G892" i="58" s="1"/>
  <c r="H891" i="58"/>
  <c r="B891" i="58"/>
  <c r="G891" i="58" s="1"/>
  <c r="H890" i="58"/>
  <c r="B890" i="58"/>
  <c r="H889" i="58"/>
  <c r="B889" i="58"/>
  <c r="G889" i="58" s="1"/>
  <c r="H888" i="58"/>
  <c r="G888" i="58"/>
  <c r="B888" i="58"/>
  <c r="H887" i="58"/>
  <c r="B887" i="58"/>
  <c r="G887" i="58" s="1"/>
  <c r="H886" i="58"/>
  <c r="B886" i="58"/>
  <c r="H885" i="58"/>
  <c r="B885" i="58"/>
  <c r="H884" i="58"/>
  <c r="B884" i="58"/>
  <c r="G884" i="58" s="1"/>
  <c r="H883" i="58"/>
  <c r="B883" i="58"/>
  <c r="G883" i="58" s="1"/>
  <c r="H882" i="58"/>
  <c r="B882" i="58"/>
  <c r="H881" i="58"/>
  <c r="B881" i="58"/>
  <c r="G881" i="58" s="1"/>
  <c r="H880" i="58"/>
  <c r="B880" i="58"/>
  <c r="G880" i="58" s="1"/>
  <c r="H879" i="58"/>
  <c r="B879" i="58"/>
  <c r="G879" i="58" s="1"/>
  <c r="H878" i="58"/>
  <c r="B878" i="58"/>
  <c r="H877" i="58"/>
  <c r="B877" i="58"/>
  <c r="G877" i="58" s="1"/>
  <c r="H876" i="58"/>
  <c r="B876" i="58"/>
  <c r="G876" i="58" s="1"/>
  <c r="H875" i="58"/>
  <c r="B875" i="58"/>
  <c r="G875" i="58" s="1"/>
  <c r="H874" i="58"/>
  <c r="B874" i="58"/>
  <c r="H873" i="58"/>
  <c r="B873" i="58"/>
  <c r="G873" i="58" s="1"/>
  <c r="H872" i="58"/>
  <c r="G872" i="58"/>
  <c r="B872" i="58"/>
  <c r="H871" i="58"/>
  <c r="B871" i="58"/>
  <c r="G871" i="58" s="1"/>
  <c r="H870" i="58"/>
  <c r="B870" i="58"/>
  <c r="H869" i="58"/>
  <c r="B869" i="58"/>
  <c r="H868" i="58"/>
  <c r="B868" i="58"/>
  <c r="G868" i="58" s="1"/>
  <c r="H867" i="58"/>
  <c r="B867" i="58"/>
  <c r="G867" i="58" s="1"/>
  <c r="H866" i="58"/>
  <c r="B866" i="58"/>
  <c r="H865" i="58"/>
  <c r="B865" i="58"/>
  <c r="H864" i="58"/>
  <c r="G864" i="58"/>
  <c r="B864" i="58"/>
  <c r="H863" i="58"/>
  <c r="B863" i="58"/>
  <c r="H862" i="58"/>
  <c r="B862" i="58"/>
  <c r="H861" i="58"/>
  <c r="B861" i="58"/>
  <c r="G861" i="58" s="1"/>
  <c r="H860" i="58"/>
  <c r="B860" i="58"/>
  <c r="G860" i="58" s="1"/>
  <c r="H859" i="58"/>
  <c r="B859" i="58"/>
  <c r="G859" i="58" s="1"/>
  <c r="H858" i="58"/>
  <c r="B858" i="58"/>
  <c r="H857" i="58"/>
  <c r="B857" i="58"/>
  <c r="G857" i="58" s="1"/>
  <c r="H856" i="58"/>
  <c r="B856" i="58"/>
  <c r="H855" i="58"/>
  <c r="B855" i="58"/>
  <c r="H854" i="58"/>
  <c r="G854" i="58"/>
  <c r="B854" i="58"/>
  <c r="H853" i="58"/>
  <c r="B853" i="58"/>
  <c r="H852" i="58"/>
  <c r="B852" i="58"/>
  <c r="G852" i="58" s="1"/>
  <c r="H851" i="58"/>
  <c r="B851" i="58"/>
  <c r="G851" i="58" s="1"/>
  <c r="H850" i="58"/>
  <c r="B850" i="58"/>
  <c r="H849" i="58"/>
  <c r="B849" i="58"/>
  <c r="H848" i="58"/>
  <c r="G848" i="58"/>
  <c r="B848" i="58"/>
  <c r="H847" i="58"/>
  <c r="B847" i="58"/>
  <c r="H846" i="58"/>
  <c r="B846" i="58"/>
  <c r="H845" i="58"/>
  <c r="B845" i="58"/>
  <c r="H844" i="58"/>
  <c r="B844" i="58"/>
  <c r="G844" i="58" s="1"/>
  <c r="H843" i="58"/>
  <c r="G843" i="58"/>
  <c r="B843" i="58"/>
  <c r="H842" i="58"/>
  <c r="B842" i="58"/>
  <c r="G842" i="58" s="1"/>
  <c r="H841" i="58"/>
  <c r="B841" i="58"/>
  <c r="H840" i="58"/>
  <c r="B840" i="58"/>
  <c r="G840" i="58" s="1"/>
  <c r="H839" i="58"/>
  <c r="B839" i="58"/>
  <c r="H838" i="58"/>
  <c r="B838" i="58"/>
  <c r="H837" i="58"/>
  <c r="B837" i="58"/>
  <c r="H836" i="58"/>
  <c r="B836" i="58"/>
  <c r="G836" i="58" s="1"/>
  <c r="H835" i="58"/>
  <c r="G835" i="58"/>
  <c r="B835" i="58"/>
  <c r="H834" i="58"/>
  <c r="B834" i="58"/>
  <c r="G834" i="58" s="1"/>
  <c r="H833" i="58"/>
  <c r="B833" i="58"/>
  <c r="H832" i="58"/>
  <c r="B832" i="58"/>
  <c r="G832" i="58" s="1"/>
  <c r="H831" i="58"/>
  <c r="B831" i="58"/>
  <c r="H830" i="58"/>
  <c r="B830" i="58"/>
  <c r="H829" i="58"/>
  <c r="B829" i="58"/>
  <c r="G829" i="58" s="1"/>
  <c r="H828" i="58"/>
  <c r="B828" i="58"/>
  <c r="H827" i="58"/>
  <c r="G827" i="58"/>
  <c r="B827" i="58"/>
  <c r="H826" i="58"/>
  <c r="B826" i="58"/>
  <c r="G826" i="58" s="1"/>
  <c r="H825" i="58"/>
  <c r="B825" i="58"/>
  <c r="H824" i="58"/>
  <c r="B824" i="58"/>
  <c r="H823" i="58"/>
  <c r="B823" i="58"/>
  <c r="G823" i="58" s="1"/>
  <c r="H822" i="58"/>
  <c r="B822" i="58"/>
  <c r="H821" i="58"/>
  <c r="G821" i="58"/>
  <c r="B821" i="58"/>
  <c r="H820" i="58"/>
  <c r="B820" i="58"/>
  <c r="H819" i="58"/>
  <c r="B819" i="58"/>
  <c r="G819" i="58" s="1"/>
  <c r="H818" i="58"/>
  <c r="B818" i="58"/>
  <c r="H817" i="58"/>
  <c r="B817" i="58"/>
  <c r="H816" i="58"/>
  <c r="B816" i="58"/>
  <c r="H815" i="58"/>
  <c r="B815" i="58"/>
  <c r="G815" i="58" s="1"/>
  <c r="H814" i="58"/>
  <c r="B814" i="58"/>
  <c r="G814" i="58" s="1"/>
  <c r="H813" i="58"/>
  <c r="B813" i="58"/>
  <c r="H812" i="58"/>
  <c r="B812" i="58"/>
  <c r="G812" i="58" s="1"/>
  <c r="H811" i="58"/>
  <c r="B811" i="58"/>
  <c r="H810" i="58"/>
  <c r="B810" i="58"/>
  <c r="H809" i="58"/>
  <c r="G809" i="58"/>
  <c r="B809" i="58"/>
  <c r="H808" i="58"/>
  <c r="B808" i="58"/>
  <c r="H807" i="58"/>
  <c r="G807" i="58"/>
  <c r="B807" i="58"/>
  <c r="H806" i="58"/>
  <c r="B806" i="58"/>
  <c r="G806" i="58" s="1"/>
  <c r="H805" i="58"/>
  <c r="B805" i="58"/>
  <c r="H804" i="58"/>
  <c r="B804" i="58"/>
  <c r="G804" i="58" s="1"/>
  <c r="H803" i="58"/>
  <c r="B803" i="58"/>
  <c r="H802" i="58"/>
  <c r="B802" i="58"/>
  <c r="H801" i="58"/>
  <c r="B801" i="58"/>
  <c r="H800" i="58"/>
  <c r="B800" i="58"/>
  <c r="H799" i="58"/>
  <c r="B799" i="58"/>
  <c r="G799" i="58" s="1"/>
  <c r="H798" i="58"/>
  <c r="B798" i="58"/>
  <c r="G798" i="58" s="1"/>
  <c r="H797" i="58"/>
  <c r="B797" i="58"/>
  <c r="H796" i="58"/>
  <c r="B796" i="58"/>
  <c r="G796" i="58" s="1"/>
  <c r="H795" i="58"/>
  <c r="B795" i="58"/>
  <c r="H794" i="58"/>
  <c r="B794" i="58"/>
  <c r="H793" i="58"/>
  <c r="B793" i="58"/>
  <c r="H792" i="58"/>
  <c r="B792" i="58"/>
  <c r="H791" i="58"/>
  <c r="B791" i="58"/>
  <c r="G791" i="58" s="1"/>
  <c r="H790" i="58"/>
  <c r="B790" i="58"/>
  <c r="G790" i="58" s="1"/>
  <c r="H789" i="58"/>
  <c r="B789" i="58"/>
  <c r="H788" i="58"/>
  <c r="B788" i="58"/>
  <c r="G788" i="58" s="1"/>
  <c r="H787" i="58"/>
  <c r="B787" i="58"/>
  <c r="H786" i="58"/>
  <c r="B786" i="58"/>
  <c r="H785" i="58"/>
  <c r="B785" i="58"/>
  <c r="H784" i="58"/>
  <c r="B784" i="58"/>
  <c r="H783" i="58"/>
  <c r="G783" i="58"/>
  <c r="B783" i="58"/>
  <c r="H782" i="58"/>
  <c r="B782" i="58"/>
  <c r="G782" i="58" s="1"/>
  <c r="H781" i="58"/>
  <c r="B781" i="58"/>
  <c r="H780" i="58"/>
  <c r="B780" i="58"/>
  <c r="G780" i="58" s="1"/>
  <c r="H779" i="58"/>
  <c r="B779" i="58"/>
  <c r="H778" i="58"/>
  <c r="B778" i="58"/>
  <c r="H777" i="58"/>
  <c r="B777" i="58"/>
  <c r="G777" i="58" s="1"/>
  <c r="H776" i="58"/>
  <c r="B776" i="58"/>
  <c r="H775" i="58"/>
  <c r="B775" i="58"/>
  <c r="G775" i="58" s="1"/>
  <c r="H774" i="58"/>
  <c r="B774" i="58"/>
  <c r="G774" i="58" s="1"/>
  <c r="H773" i="58"/>
  <c r="B773" i="58"/>
  <c r="H772" i="58"/>
  <c r="B772" i="58"/>
  <c r="G772" i="58" s="1"/>
  <c r="H771" i="58"/>
  <c r="B771" i="58"/>
  <c r="H770" i="58"/>
  <c r="B770" i="58"/>
  <c r="H769" i="58"/>
  <c r="B769" i="58"/>
  <c r="H768" i="58"/>
  <c r="B768" i="58"/>
  <c r="H767" i="58"/>
  <c r="G767" i="58"/>
  <c r="B767" i="58"/>
  <c r="H766" i="58"/>
  <c r="B766" i="58"/>
  <c r="G766" i="58" s="1"/>
  <c r="H765" i="58"/>
  <c r="B765" i="58"/>
  <c r="H764" i="58"/>
  <c r="B764" i="58"/>
  <c r="G764" i="58" s="1"/>
  <c r="H763" i="58"/>
  <c r="B763" i="58"/>
  <c r="H762" i="58"/>
  <c r="B762" i="58"/>
  <c r="H761" i="58"/>
  <c r="B761" i="58"/>
  <c r="H760" i="58"/>
  <c r="B760" i="58"/>
  <c r="H759" i="58"/>
  <c r="G759" i="58"/>
  <c r="B759" i="58"/>
  <c r="H758" i="58"/>
  <c r="B758" i="58"/>
  <c r="G758" i="58" s="1"/>
  <c r="H757" i="58"/>
  <c r="B757" i="58"/>
  <c r="H756" i="58"/>
  <c r="B756" i="58"/>
  <c r="G756" i="58" s="1"/>
  <c r="H755" i="58"/>
  <c r="B755" i="58"/>
  <c r="H754" i="58"/>
  <c r="B754" i="58"/>
  <c r="H753" i="58"/>
  <c r="B753" i="58"/>
  <c r="H752" i="58"/>
  <c r="B752" i="58"/>
  <c r="H751" i="58"/>
  <c r="B751" i="58"/>
  <c r="G751" i="58" s="1"/>
  <c r="H750" i="58"/>
  <c r="B750" i="58"/>
  <c r="G750" i="58" s="1"/>
  <c r="H749" i="58"/>
  <c r="B749" i="58"/>
  <c r="H748" i="58"/>
  <c r="B748" i="58"/>
  <c r="G748" i="58" s="1"/>
  <c r="H747" i="58"/>
  <c r="B747" i="58"/>
  <c r="H746" i="58"/>
  <c r="B746" i="58"/>
  <c r="H745" i="58"/>
  <c r="B745" i="58"/>
  <c r="H744" i="58"/>
  <c r="B744" i="58"/>
  <c r="G744" i="58" s="1"/>
  <c r="H743" i="58"/>
  <c r="B743" i="58"/>
  <c r="H742" i="58"/>
  <c r="B742" i="58"/>
  <c r="G742" i="58" s="1"/>
  <c r="H741" i="58"/>
  <c r="B741" i="58"/>
  <c r="H740" i="58"/>
  <c r="B740" i="58"/>
  <c r="H739" i="58"/>
  <c r="B739" i="58"/>
  <c r="H738" i="58"/>
  <c r="B738" i="58"/>
  <c r="G738" i="58" s="1"/>
  <c r="H737" i="58"/>
  <c r="B737" i="58"/>
  <c r="H736" i="58"/>
  <c r="B736" i="58"/>
  <c r="G736" i="58" s="1"/>
  <c r="H735" i="58"/>
  <c r="B735" i="58"/>
  <c r="H734" i="58"/>
  <c r="B734" i="58"/>
  <c r="G734" i="58" s="1"/>
  <c r="H733" i="58"/>
  <c r="B733" i="58"/>
  <c r="H732" i="58"/>
  <c r="B732" i="58"/>
  <c r="G732" i="58" s="1"/>
  <c r="H731" i="58"/>
  <c r="B731" i="58"/>
  <c r="H730" i="58"/>
  <c r="B730" i="58"/>
  <c r="G730" i="58" s="1"/>
  <c r="H729" i="58"/>
  <c r="B729" i="58"/>
  <c r="H728" i="58"/>
  <c r="B728" i="58"/>
  <c r="G728" i="58" s="1"/>
  <c r="H727" i="58"/>
  <c r="B727" i="58"/>
  <c r="H726" i="58"/>
  <c r="B726" i="58"/>
  <c r="G726" i="58" s="1"/>
  <c r="H725" i="58"/>
  <c r="B725" i="58"/>
  <c r="H724" i="58"/>
  <c r="B724" i="58"/>
  <c r="G724" i="58" s="1"/>
  <c r="H723" i="58"/>
  <c r="B723" i="58"/>
  <c r="H722" i="58"/>
  <c r="B722" i="58"/>
  <c r="G722" i="58" s="1"/>
  <c r="H721" i="58"/>
  <c r="B721" i="58"/>
  <c r="H720" i="58"/>
  <c r="B720" i="58"/>
  <c r="G720" i="58" s="1"/>
  <c r="H719" i="58"/>
  <c r="B719" i="58"/>
  <c r="H718" i="58"/>
  <c r="B718" i="58"/>
  <c r="G718" i="58" s="1"/>
  <c r="H717" i="58"/>
  <c r="B717" i="58"/>
  <c r="H716" i="58"/>
  <c r="B716" i="58"/>
  <c r="G716" i="58" s="1"/>
  <c r="H715" i="58"/>
  <c r="G715" i="58"/>
  <c r="B715" i="58"/>
  <c r="H714" i="58"/>
  <c r="B714" i="58"/>
  <c r="G714" i="58" s="1"/>
  <c r="H713" i="58"/>
  <c r="B713" i="58"/>
  <c r="H712" i="58"/>
  <c r="B712" i="58"/>
  <c r="G712" i="58" s="1"/>
  <c r="H711" i="58"/>
  <c r="B711" i="58"/>
  <c r="G711" i="58" s="1"/>
  <c r="H710" i="58"/>
  <c r="B710" i="58"/>
  <c r="G710" i="58" s="1"/>
  <c r="H709" i="58"/>
  <c r="B709" i="58"/>
  <c r="H708" i="58"/>
  <c r="B708" i="58"/>
  <c r="H707" i="58"/>
  <c r="B707" i="58"/>
  <c r="G707" i="58" s="1"/>
  <c r="H706" i="58"/>
  <c r="B706" i="58"/>
  <c r="G706" i="58" s="1"/>
  <c r="H705" i="58"/>
  <c r="B705" i="58"/>
  <c r="H704" i="58"/>
  <c r="B704" i="58"/>
  <c r="G704" i="58" s="1"/>
  <c r="H703" i="58"/>
  <c r="G703" i="58"/>
  <c r="B703" i="58"/>
  <c r="H702" i="58"/>
  <c r="B702" i="58"/>
  <c r="G702" i="58" s="1"/>
  <c r="H701" i="58"/>
  <c r="B701" i="58"/>
  <c r="H700" i="58"/>
  <c r="B700" i="58"/>
  <c r="G700" i="58" s="1"/>
  <c r="H699" i="58"/>
  <c r="B699" i="58"/>
  <c r="G699" i="58" s="1"/>
  <c r="H698" i="58"/>
  <c r="B698" i="58"/>
  <c r="G698" i="58" s="1"/>
  <c r="H697" i="58"/>
  <c r="B697" i="58"/>
  <c r="H696" i="58"/>
  <c r="B696" i="58"/>
  <c r="G696" i="58" s="1"/>
  <c r="H695" i="58"/>
  <c r="G695" i="58"/>
  <c r="B695" i="58"/>
  <c r="H694" i="58"/>
  <c r="B694" i="58"/>
  <c r="G694" i="58" s="1"/>
  <c r="H693" i="58"/>
  <c r="B693" i="58"/>
  <c r="H692" i="58"/>
  <c r="B692" i="58"/>
  <c r="G692" i="58" s="1"/>
  <c r="H691" i="58"/>
  <c r="G691" i="58"/>
  <c r="B691" i="58"/>
  <c r="H690" i="58"/>
  <c r="B690" i="58"/>
  <c r="G690" i="58" s="1"/>
  <c r="H689" i="58"/>
  <c r="B689" i="58"/>
  <c r="H688" i="58"/>
  <c r="B688" i="58"/>
  <c r="G688" i="58" s="1"/>
  <c r="H687" i="58"/>
  <c r="B687" i="58"/>
  <c r="G687" i="58" s="1"/>
  <c r="H686" i="58"/>
  <c r="B686" i="58"/>
  <c r="G686" i="58" s="1"/>
  <c r="H685" i="58"/>
  <c r="B685" i="58"/>
  <c r="H684" i="58"/>
  <c r="B684" i="58"/>
  <c r="G684" i="58" s="1"/>
  <c r="H683" i="58"/>
  <c r="G683" i="58"/>
  <c r="B683" i="58"/>
  <c r="H682" i="58"/>
  <c r="B682" i="58"/>
  <c r="G682" i="58" s="1"/>
  <c r="H681" i="58"/>
  <c r="B681" i="58"/>
  <c r="H680" i="58"/>
  <c r="B680" i="58"/>
  <c r="G680" i="58" s="1"/>
  <c r="H679" i="58"/>
  <c r="B679" i="58"/>
  <c r="G679" i="58" s="1"/>
  <c r="H678" i="58"/>
  <c r="B678" i="58"/>
  <c r="G678" i="58" s="1"/>
  <c r="H677" i="58"/>
  <c r="B677" i="58"/>
  <c r="H676" i="58"/>
  <c r="B676" i="58"/>
  <c r="G676" i="58" s="1"/>
  <c r="H675" i="58"/>
  <c r="G675" i="58"/>
  <c r="B675" i="58"/>
  <c r="H674" i="58"/>
  <c r="B674" i="58"/>
  <c r="G674" i="58" s="1"/>
  <c r="H673" i="58"/>
  <c r="B673" i="58"/>
  <c r="H672" i="58"/>
  <c r="B672" i="58"/>
  <c r="G672" i="58" s="1"/>
  <c r="H671" i="58"/>
  <c r="G671" i="58"/>
  <c r="B671" i="58"/>
  <c r="H670" i="58"/>
  <c r="B670" i="58"/>
  <c r="H669" i="58"/>
  <c r="B669" i="58"/>
  <c r="H668" i="58"/>
  <c r="B668" i="58"/>
  <c r="G668" i="58" s="1"/>
  <c r="H667" i="58"/>
  <c r="B667" i="58"/>
  <c r="G667" i="58" s="1"/>
  <c r="H666" i="58"/>
  <c r="B666" i="58"/>
  <c r="G666" i="58" s="1"/>
  <c r="H665" i="58"/>
  <c r="B665" i="58"/>
  <c r="H664" i="58"/>
  <c r="B664" i="58"/>
  <c r="G664" i="58" s="1"/>
  <c r="H663" i="58"/>
  <c r="G663" i="58"/>
  <c r="B663" i="58"/>
  <c r="H662" i="58"/>
  <c r="B662" i="58"/>
  <c r="G662" i="58" s="1"/>
  <c r="H661" i="58"/>
  <c r="B661" i="58"/>
  <c r="H660" i="58"/>
  <c r="B660" i="58"/>
  <c r="G660" i="58" s="1"/>
  <c r="H659" i="58"/>
  <c r="B659" i="58"/>
  <c r="G659" i="58" s="1"/>
  <c r="H658" i="58"/>
  <c r="B658" i="58"/>
  <c r="G658" i="58" s="1"/>
  <c r="H657" i="58"/>
  <c r="B657" i="58"/>
  <c r="H656" i="58"/>
  <c r="B656" i="58"/>
  <c r="G656" i="58" s="1"/>
  <c r="H655" i="58"/>
  <c r="B655" i="58"/>
  <c r="G655" i="58" s="1"/>
  <c r="H654" i="58"/>
  <c r="B654" i="58"/>
  <c r="G654" i="58" s="1"/>
  <c r="H653" i="58"/>
  <c r="B653" i="58"/>
  <c r="H652" i="58"/>
  <c r="B652" i="58"/>
  <c r="G652" i="58" s="1"/>
  <c r="H651" i="58"/>
  <c r="B651" i="58"/>
  <c r="G651" i="58" s="1"/>
  <c r="H650" i="58"/>
  <c r="B650" i="58"/>
  <c r="G650" i="58" s="1"/>
  <c r="H649" i="58"/>
  <c r="B649" i="58"/>
  <c r="H648" i="58"/>
  <c r="B648" i="58"/>
  <c r="G648" i="58" s="1"/>
  <c r="H647" i="58"/>
  <c r="G647" i="58"/>
  <c r="B647" i="58"/>
  <c r="H646" i="58"/>
  <c r="B646" i="58"/>
  <c r="G646" i="58" s="1"/>
  <c r="H645" i="58"/>
  <c r="B645" i="58"/>
  <c r="H644" i="58"/>
  <c r="B644" i="58"/>
  <c r="G644" i="58" s="1"/>
  <c r="H643" i="58"/>
  <c r="G643" i="58"/>
  <c r="B643" i="58"/>
  <c r="H642" i="58"/>
  <c r="B642" i="58"/>
  <c r="G642" i="58" s="1"/>
  <c r="H641" i="58"/>
  <c r="B641" i="58"/>
  <c r="H640" i="58"/>
  <c r="B640" i="58"/>
  <c r="G640" i="58" s="1"/>
  <c r="H639" i="58"/>
  <c r="B639" i="58"/>
  <c r="G639" i="58" s="1"/>
  <c r="H638" i="58"/>
  <c r="B638" i="58"/>
  <c r="G638" i="58" s="1"/>
  <c r="H637" i="58"/>
  <c r="B637" i="58"/>
  <c r="H636" i="58"/>
  <c r="B636" i="58"/>
  <c r="G636" i="58" s="1"/>
  <c r="H635" i="58"/>
  <c r="G635" i="58"/>
  <c r="B635" i="58"/>
  <c r="H634" i="58"/>
  <c r="B634" i="58"/>
  <c r="G634" i="58" s="1"/>
  <c r="H633" i="58"/>
  <c r="B633" i="58"/>
  <c r="H632" i="58"/>
  <c r="B632" i="58"/>
  <c r="G632" i="58" s="1"/>
  <c r="H631" i="58"/>
  <c r="B631" i="58"/>
  <c r="G631" i="58" s="1"/>
  <c r="H630" i="58"/>
  <c r="B630" i="58"/>
  <c r="G630" i="58" s="1"/>
  <c r="H629" i="58"/>
  <c r="B629" i="58"/>
  <c r="H628" i="58"/>
  <c r="B628" i="58"/>
  <c r="G628" i="58" s="1"/>
  <c r="H627" i="58"/>
  <c r="G627" i="58"/>
  <c r="B627" i="58"/>
  <c r="H626" i="58"/>
  <c r="B626" i="58"/>
  <c r="G626" i="58" s="1"/>
  <c r="H625" i="58"/>
  <c r="B625" i="58"/>
  <c r="H624" i="58"/>
  <c r="B624" i="58"/>
  <c r="H623" i="58"/>
  <c r="B623" i="58"/>
  <c r="G623" i="58" s="1"/>
  <c r="H622" i="58"/>
  <c r="B622" i="58"/>
  <c r="G622" i="58" s="1"/>
  <c r="H621" i="58"/>
  <c r="B621" i="58"/>
  <c r="H620" i="58"/>
  <c r="B620" i="58"/>
  <c r="G620" i="58" s="1"/>
  <c r="H619" i="58"/>
  <c r="B619" i="58"/>
  <c r="G619" i="58" s="1"/>
  <c r="H618" i="58"/>
  <c r="B618" i="58"/>
  <c r="G618" i="58" s="1"/>
  <c r="H617" i="58"/>
  <c r="B617" i="58"/>
  <c r="H616" i="58"/>
  <c r="B616" i="58"/>
  <c r="G616" i="58" s="1"/>
  <c r="H615" i="58"/>
  <c r="B615" i="58"/>
  <c r="G615" i="58" s="1"/>
  <c r="H614" i="58"/>
  <c r="B614" i="58"/>
  <c r="G614" i="58" s="1"/>
  <c r="H613" i="58"/>
  <c r="B613" i="58"/>
  <c r="H612" i="58"/>
  <c r="B612" i="58"/>
  <c r="G612" i="58" s="1"/>
  <c r="H611" i="58"/>
  <c r="G611" i="58"/>
  <c r="B611" i="58"/>
  <c r="H610" i="58"/>
  <c r="B610" i="58"/>
  <c r="G610" i="58" s="1"/>
  <c r="H609" i="58"/>
  <c r="B609" i="58"/>
  <c r="H608" i="58"/>
  <c r="B608" i="58"/>
  <c r="G608" i="58" s="1"/>
  <c r="H607" i="58"/>
  <c r="G607" i="58"/>
  <c r="B607" i="58"/>
  <c r="H606" i="58"/>
  <c r="B606" i="58"/>
  <c r="G606" i="58" s="1"/>
  <c r="H605" i="58"/>
  <c r="B605" i="58"/>
  <c r="H604" i="58"/>
  <c r="B604" i="58"/>
  <c r="G604" i="58" s="1"/>
  <c r="H603" i="58"/>
  <c r="G603" i="58"/>
  <c r="B603" i="58"/>
  <c r="H602" i="58"/>
  <c r="B602" i="58"/>
  <c r="G602" i="58" s="1"/>
  <c r="H601" i="58"/>
  <c r="B601" i="58"/>
  <c r="H600" i="58"/>
  <c r="B600" i="58"/>
  <c r="G600" i="58" s="1"/>
  <c r="H599" i="58"/>
  <c r="G599" i="58"/>
  <c r="B599" i="58"/>
  <c r="H598" i="58"/>
  <c r="B598" i="58"/>
  <c r="G598" i="58" s="1"/>
  <c r="H597" i="58"/>
  <c r="B597" i="58"/>
  <c r="H596" i="58"/>
  <c r="B596" i="58"/>
  <c r="G596" i="58" s="1"/>
  <c r="H595" i="58"/>
  <c r="B595" i="58"/>
  <c r="G595" i="58" s="1"/>
  <c r="H594" i="58"/>
  <c r="B594" i="58"/>
  <c r="G594" i="58" s="1"/>
  <c r="H593" i="58"/>
  <c r="B593" i="58"/>
  <c r="H592" i="58"/>
  <c r="B592" i="58"/>
  <c r="G592" i="58" s="1"/>
  <c r="H591" i="58"/>
  <c r="B591" i="58"/>
  <c r="G591" i="58" s="1"/>
  <c r="H590" i="58"/>
  <c r="B590" i="58"/>
  <c r="G590" i="58" s="1"/>
  <c r="H589" i="58"/>
  <c r="B589" i="58"/>
  <c r="H588" i="58"/>
  <c r="B588" i="58"/>
  <c r="G588" i="58" s="1"/>
  <c r="H587" i="58"/>
  <c r="B587" i="58"/>
  <c r="G587" i="58" s="1"/>
  <c r="H586" i="58"/>
  <c r="B586" i="58"/>
  <c r="G586" i="58" s="1"/>
  <c r="H585" i="58"/>
  <c r="B585" i="58"/>
  <c r="H584" i="58"/>
  <c r="B584" i="58"/>
  <c r="G584" i="58" s="1"/>
  <c r="H583" i="58"/>
  <c r="B583" i="58"/>
  <c r="G583" i="58" s="1"/>
  <c r="H582" i="58"/>
  <c r="B582" i="58"/>
  <c r="G582" i="58" s="1"/>
  <c r="H581" i="58"/>
  <c r="B581" i="58"/>
  <c r="H580" i="58"/>
  <c r="B580" i="58"/>
  <c r="G580" i="58" s="1"/>
  <c r="H579" i="58"/>
  <c r="G579" i="58"/>
  <c r="B579" i="58"/>
  <c r="H578" i="58"/>
  <c r="B578" i="58"/>
  <c r="G578" i="58" s="1"/>
  <c r="H577" i="58"/>
  <c r="B577" i="58"/>
  <c r="H576" i="58"/>
  <c r="B576" i="58"/>
  <c r="G576" i="58" s="1"/>
  <c r="H575" i="58"/>
  <c r="G575" i="58"/>
  <c r="B575" i="58"/>
  <c r="H574" i="58"/>
  <c r="B574" i="58"/>
  <c r="G574" i="58" s="1"/>
  <c r="H573" i="58"/>
  <c r="B573" i="58"/>
  <c r="H572" i="58"/>
  <c r="B572" i="58"/>
  <c r="G572" i="58" s="1"/>
  <c r="H571" i="58"/>
  <c r="G571" i="58"/>
  <c r="B571" i="58"/>
  <c r="H570" i="58"/>
  <c r="B570" i="58"/>
  <c r="G570" i="58" s="1"/>
  <c r="H569" i="58"/>
  <c r="B569" i="58"/>
  <c r="H568" i="58"/>
  <c r="B568" i="58"/>
  <c r="G568" i="58" s="1"/>
  <c r="H567" i="58"/>
  <c r="G567" i="58"/>
  <c r="B567" i="58"/>
  <c r="H566" i="58"/>
  <c r="B566" i="58"/>
  <c r="G566" i="58" s="1"/>
  <c r="H565" i="58"/>
  <c r="B565" i="58"/>
  <c r="H564" i="58"/>
  <c r="B564" i="58"/>
  <c r="G564" i="58" s="1"/>
  <c r="H563" i="58"/>
  <c r="B563" i="58"/>
  <c r="G563" i="58" s="1"/>
  <c r="H562" i="58"/>
  <c r="B562" i="58"/>
  <c r="G562" i="58" s="1"/>
  <c r="H561" i="58"/>
  <c r="B561" i="58"/>
  <c r="H560" i="58"/>
  <c r="B560" i="58"/>
  <c r="G560" i="58" s="1"/>
  <c r="H559" i="58"/>
  <c r="B559" i="58"/>
  <c r="G559" i="58" s="1"/>
  <c r="H558" i="58"/>
  <c r="B558" i="58"/>
  <c r="G558" i="58" s="1"/>
  <c r="H557" i="58"/>
  <c r="B557" i="58"/>
  <c r="H556" i="58"/>
  <c r="B556" i="58"/>
  <c r="G556" i="58" s="1"/>
  <c r="H555" i="58"/>
  <c r="B555" i="58"/>
  <c r="G555" i="58" s="1"/>
  <c r="H554" i="58"/>
  <c r="B554" i="58"/>
  <c r="G554" i="58" s="1"/>
  <c r="H553" i="58"/>
  <c r="B553" i="58"/>
  <c r="H552" i="58"/>
  <c r="B552" i="58"/>
  <c r="G552" i="58" s="1"/>
  <c r="H551" i="58"/>
  <c r="B551" i="58"/>
  <c r="G551" i="58" s="1"/>
  <c r="H550" i="58"/>
  <c r="B550" i="58"/>
  <c r="G550" i="58" s="1"/>
  <c r="H549" i="58"/>
  <c r="B549" i="58"/>
  <c r="H548" i="58"/>
  <c r="B548" i="58"/>
  <c r="G548" i="58" s="1"/>
  <c r="H547" i="58"/>
  <c r="G547" i="58"/>
  <c r="B547" i="58"/>
  <c r="H546" i="58"/>
  <c r="B546" i="58"/>
  <c r="G546" i="58" s="1"/>
  <c r="H545" i="58"/>
  <c r="B545" i="58"/>
  <c r="H544" i="58"/>
  <c r="B544" i="58"/>
  <c r="G544" i="58" s="1"/>
  <c r="H543" i="58"/>
  <c r="G543" i="58"/>
  <c r="B543" i="58"/>
  <c r="H542" i="58"/>
  <c r="B542" i="58"/>
  <c r="G542" i="58" s="1"/>
  <c r="H541" i="58"/>
  <c r="B541" i="58"/>
  <c r="H540" i="58"/>
  <c r="B540" i="58"/>
  <c r="G540" i="58" s="1"/>
  <c r="H539" i="58"/>
  <c r="G539" i="58"/>
  <c r="B539" i="58"/>
  <c r="H538" i="58"/>
  <c r="B538" i="58"/>
  <c r="G538" i="58" s="1"/>
  <c r="H537" i="58"/>
  <c r="B537" i="58"/>
  <c r="H536" i="58"/>
  <c r="B536" i="58"/>
  <c r="G536" i="58" s="1"/>
  <c r="H535" i="58"/>
  <c r="G535" i="58"/>
  <c r="B535" i="58"/>
  <c r="H534" i="58"/>
  <c r="B534" i="58"/>
  <c r="G534" i="58" s="1"/>
  <c r="H533" i="58"/>
  <c r="B533" i="58"/>
  <c r="H532" i="58"/>
  <c r="B532" i="58"/>
  <c r="G532" i="58" s="1"/>
  <c r="H531" i="58"/>
  <c r="B531" i="58"/>
  <c r="G531" i="58" s="1"/>
  <c r="H530" i="58"/>
  <c r="B530" i="58"/>
  <c r="G530" i="58" s="1"/>
  <c r="H529" i="58"/>
  <c r="B529" i="58"/>
  <c r="H528" i="58"/>
  <c r="B528" i="58"/>
  <c r="G528" i="58" s="1"/>
  <c r="H527" i="58"/>
  <c r="G527" i="58"/>
  <c r="B527" i="58"/>
  <c r="H526" i="58"/>
  <c r="B526" i="58"/>
  <c r="G526" i="58" s="1"/>
  <c r="H525" i="58"/>
  <c r="B525" i="58"/>
  <c r="H524" i="58"/>
  <c r="B524" i="58"/>
  <c r="G524" i="58" s="1"/>
  <c r="H523" i="58"/>
  <c r="G523" i="58"/>
  <c r="B523" i="58"/>
  <c r="H522" i="58"/>
  <c r="B522" i="58"/>
  <c r="G522" i="58" s="1"/>
  <c r="H521" i="58"/>
  <c r="B521" i="58"/>
  <c r="H520" i="58"/>
  <c r="B520" i="58"/>
  <c r="G520" i="58" s="1"/>
  <c r="H519" i="58"/>
  <c r="G519" i="58"/>
  <c r="B519" i="58"/>
  <c r="H518" i="58"/>
  <c r="B518" i="58"/>
  <c r="G518" i="58" s="1"/>
  <c r="H517" i="58"/>
  <c r="B517" i="58"/>
  <c r="H516" i="58"/>
  <c r="B516" i="58"/>
  <c r="G516" i="58" s="1"/>
  <c r="H515" i="58"/>
  <c r="B515" i="58"/>
  <c r="G515" i="58" s="1"/>
  <c r="H514" i="58"/>
  <c r="B514" i="58"/>
  <c r="G514" i="58" s="1"/>
  <c r="H513" i="58"/>
  <c r="B513" i="58"/>
  <c r="H512" i="58"/>
  <c r="B512" i="58"/>
  <c r="G512" i="58" s="1"/>
  <c r="H511" i="58"/>
  <c r="G511" i="58"/>
  <c r="B511" i="58"/>
  <c r="H510" i="58"/>
  <c r="B510" i="58"/>
  <c r="G510" i="58" s="1"/>
  <c r="H509" i="58"/>
  <c r="B509" i="58"/>
  <c r="H508" i="58"/>
  <c r="B508" i="58"/>
  <c r="G508" i="58" s="1"/>
  <c r="H507" i="58"/>
  <c r="G507" i="58"/>
  <c r="B507" i="58"/>
  <c r="H506" i="58"/>
  <c r="B506" i="58"/>
  <c r="G506" i="58" s="1"/>
  <c r="H505" i="58"/>
  <c r="B505" i="58"/>
  <c r="H504" i="58"/>
  <c r="B504" i="58"/>
  <c r="G504" i="58" s="1"/>
  <c r="H503" i="58"/>
  <c r="G503" i="58"/>
  <c r="B503" i="58"/>
  <c r="H502" i="58"/>
  <c r="B502" i="58"/>
  <c r="G502" i="58" s="1"/>
  <c r="H501" i="58"/>
  <c r="B501" i="58"/>
  <c r="H500" i="58"/>
  <c r="B500" i="58"/>
  <c r="G500" i="58" s="1"/>
  <c r="H499" i="58"/>
  <c r="B499" i="58"/>
  <c r="G499" i="58" s="1"/>
  <c r="H498" i="58"/>
  <c r="B498" i="58"/>
  <c r="G498" i="58" s="1"/>
  <c r="H497" i="58"/>
  <c r="B497" i="58"/>
  <c r="H496" i="58"/>
  <c r="B496" i="58"/>
  <c r="G496" i="58" s="1"/>
  <c r="H495" i="58"/>
  <c r="G495" i="58"/>
  <c r="B495" i="58"/>
  <c r="H494" i="58"/>
  <c r="G494" i="58"/>
  <c r="B494" i="58"/>
  <c r="H493" i="58"/>
  <c r="B493" i="58"/>
  <c r="G493" i="58" s="1"/>
  <c r="H492" i="58"/>
  <c r="B492" i="58"/>
  <c r="H491" i="58"/>
  <c r="G491" i="58"/>
  <c r="B491" i="58"/>
  <c r="H490" i="58"/>
  <c r="G490" i="58"/>
  <c r="B490" i="58"/>
  <c r="H489" i="58"/>
  <c r="B489" i="58"/>
  <c r="G489" i="58" s="1"/>
  <c r="H488" i="58"/>
  <c r="B488" i="58"/>
  <c r="H487" i="58"/>
  <c r="G487" i="58"/>
  <c r="B487" i="58"/>
  <c r="H486" i="58"/>
  <c r="G486" i="58"/>
  <c r="B486" i="58"/>
  <c r="H485" i="58"/>
  <c r="B485" i="58"/>
  <c r="G485" i="58" s="1"/>
  <c r="H484" i="58"/>
  <c r="B484" i="58"/>
  <c r="H483" i="58"/>
  <c r="G483" i="58"/>
  <c r="B483" i="58"/>
  <c r="H482" i="58"/>
  <c r="G482" i="58"/>
  <c r="B482" i="58"/>
  <c r="H481" i="58"/>
  <c r="B481" i="58"/>
  <c r="G481" i="58" s="1"/>
  <c r="H480" i="58"/>
  <c r="B480" i="58"/>
  <c r="H479" i="58"/>
  <c r="G479" i="58"/>
  <c r="B479" i="58"/>
  <c r="H478" i="58"/>
  <c r="G478" i="58"/>
  <c r="B478" i="58"/>
  <c r="H477" i="58"/>
  <c r="B477" i="58"/>
  <c r="G477" i="58" s="1"/>
  <c r="H476" i="58"/>
  <c r="B476" i="58"/>
  <c r="H475" i="58"/>
  <c r="G475" i="58"/>
  <c r="B475" i="58"/>
  <c r="H474" i="58"/>
  <c r="G474" i="58"/>
  <c r="B474" i="58"/>
  <c r="H473" i="58"/>
  <c r="B473" i="58"/>
  <c r="G473" i="58" s="1"/>
  <c r="H472" i="58"/>
  <c r="B472" i="58"/>
  <c r="H471" i="58"/>
  <c r="G471" i="58"/>
  <c r="B471" i="58"/>
  <c r="H470" i="58"/>
  <c r="G470" i="58"/>
  <c r="B470" i="58"/>
  <c r="H469" i="58"/>
  <c r="B469" i="58"/>
  <c r="G469" i="58" s="1"/>
  <c r="H468" i="58"/>
  <c r="B468" i="58"/>
  <c r="H467" i="58"/>
  <c r="G467" i="58"/>
  <c r="B467" i="58"/>
  <c r="H466" i="58"/>
  <c r="G466" i="58"/>
  <c r="B466" i="58"/>
  <c r="H465" i="58"/>
  <c r="B465" i="58"/>
  <c r="G465" i="58" s="1"/>
  <c r="H464" i="58"/>
  <c r="B464" i="58"/>
  <c r="H463" i="58"/>
  <c r="G463" i="58"/>
  <c r="B463" i="58"/>
  <c r="H462" i="58"/>
  <c r="G462" i="58"/>
  <c r="B462" i="58"/>
  <c r="H461" i="58"/>
  <c r="B461" i="58"/>
  <c r="G461" i="58" s="1"/>
  <c r="H460" i="58"/>
  <c r="B460" i="58"/>
  <c r="H459" i="58"/>
  <c r="G459" i="58"/>
  <c r="B459" i="58"/>
  <c r="H458" i="58"/>
  <c r="G458" i="58"/>
  <c r="B458" i="58"/>
  <c r="H457" i="58"/>
  <c r="B457" i="58"/>
  <c r="G457" i="58" s="1"/>
  <c r="H456" i="58"/>
  <c r="B456" i="58"/>
  <c r="H455" i="58"/>
  <c r="G455" i="58"/>
  <c r="B455" i="58"/>
  <c r="H454" i="58"/>
  <c r="G454" i="58"/>
  <c r="B454" i="58"/>
  <c r="H453" i="58"/>
  <c r="B453" i="58"/>
  <c r="G453" i="58" s="1"/>
  <c r="H452" i="58"/>
  <c r="B452" i="58"/>
  <c r="H451" i="58"/>
  <c r="G451" i="58"/>
  <c r="B451" i="58"/>
  <c r="H450" i="58"/>
  <c r="G450" i="58"/>
  <c r="B450" i="58"/>
  <c r="H449" i="58"/>
  <c r="B449" i="58"/>
  <c r="G449" i="58" s="1"/>
  <c r="H448" i="58"/>
  <c r="B448" i="58"/>
  <c r="H447" i="58"/>
  <c r="G447" i="58"/>
  <c r="B447" i="58"/>
  <c r="H446" i="58"/>
  <c r="G446" i="58"/>
  <c r="B446" i="58"/>
  <c r="H445" i="58"/>
  <c r="B445" i="58"/>
  <c r="G445" i="58" s="1"/>
  <c r="H444" i="58"/>
  <c r="B444" i="58"/>
  <c r="H443" i="58"/>
  <c r="G443" i="58"/>
  <c r="B443" i="58"/>
  <c r="H442" i="58"/>
  <c r="G442" i="58"/>
  <c r="B442" i="58"/>
  <c r="H441" i="58"/>
  <c r="B441" i="58"/>
  <c r="G441" i="58" s="1"/>
  <c r="H440" i="58"/>
  <c r="B440" i="58"/>
  <c r="H439" i="58"/>
  <c r="G439" i="58"/>
  <c r="B439" i="58"/>
  <c r="H438" i="58"/>
  <c r="G438" i="58"/>
  <c r="B438" i="58"/>
  <c r="H437" i="58"/>
  <c r="B437" i="58"/>
  <c r="G437" i="58" s="1"/>
  <c r="H436" i="58"/>
  <c r="B436" i="58"/>
  <c r="H435" i="58"/>
  <c r="G435" i="58"/>
  <c r="B435" i="58"/>
  <c r="H434" i="58"/>
  <c r="G434" i="58"/>
  <c r="B434" i="58"/>
  <c r="H433" i="58"/>
  <c r="B433" i="58"/>
  <c r="G433" i="58" s="1"/>
  <c r="H432" i="58"/>
  <c r="B432" i="58"/>
  <c r="H431" i="58"/>
  <c r="G431" i="58"/>
  <c r="B431" i="58"/>
  <c r="H430" i="58"/>
  <c r="G430" i="58"/>
  <c r="B430" i="58"/>
  <c r="H429" i="58"/>
  <c r="B429" i="58"/>
  <c r="G429" i="58" s="1"/>
  <c r="H428" i="58"/>
  <c r="B428" i="58"/>
  <c r="H427" i="58"/>
  <c r="G427" i="58"/>
  <c r="B427" i="58"/>
  <c r="H426" i="58"/>
  <c r="G426" i="58"/>
  <c r="B426" i="58"/>
  <c r="H425" i="58"/>
  <c r="B425" i="58"/>
  <c r="G425" i="58" s="1"/>
  <c r="H424" i="58"/>
  <c r="B424" i="58"/>
  <c r="H423" i="58"/>
  <c r="G423" i="58"/>
  <c r="B423" i="58"/>
  <c r="H422" i="58"/>
  <c r="G422" i="58"/>
  <c r="B422" i="58"/>
  <c r="H421" i="58"/>
  <c r="B421" i="58"/>
  <c r="G421" i="58" s="1"/>
  <c r="H420" i="58"/>
  <c r="B420" i="58"/>
  <c r="H419" i="58"/>
  <c r="G419" i="58"/>
  <c r="B419" i="58"/>
  <c r="H418" i="58"/>
  <c r="G418" i="58"/>
  <c r="B418" i="58"/>
  <c r="H417" i="58"/>
  <c r="B417" i="58"/>
  <c r="G417" i="58" s="1"/>
  <c r="H416" i="58"/>
  <c r="B416" i="58"/>
  <c r="H415" i="58"/>
  <c r="G415" i="58"/>
  <c r="B415" i="58"/>
  <c r="H414" i="58"/>
  <c r="G414" i="58"/>
  <c r="B414" i="58"/>
  <c r="H413" i="58"/>
  <c r="B413" i="58"/>
  <c r="G413" i="58" s="1"/>
  <c r="H412" i="58"/>
  <c r="B412" i="58"/>
  <c r="H411" i="58"/>
  <c r="G411" i="58"/>
  <c r="B411" i="58"/>
  <c r="H410" i="58"/>
  <c r="G410" i="58"/>
  <c r="B410" i="58"/>
  <c r="H409" i="58"/>
  <c r="B409" i="58"/>
  <c r="G409" i="58" s="1"/>
  <c r="H408" i="58"/>
  <c r="B408" i="58"/>
  <c r="H407" i="58"/>
  <c r="G407" i="58"/>
  <c r="B407" i="58"/>
  <c r="H406" i="58"/>
  <c r="G406" i="58"/>
  <c r="B406" i="58"/>
  <c r="H405" i="58"/>
  <c r="B405" i="58"/>
  <c r="G405" i="58" s="1"/>
  <c r="H404" i="58"/>
  <c r="B404" i="58"/>
  <c r="H403" i="58"/>
  <c r="G403" i="58"/>
  <c r="B403" i="58"/>
  <c r="H402" i="58"/>
  <c r="G402" i="58"/>
  <c r="B402" i="58"/>
  <c r="H401" i="58"/>
  <c r="B401" i="58"/>
  <c r="G401" i="58" s="1"/>
  <c r="H400" i="58"/>
  <c r="B400" i="58"/>
  <c r="H399" i="58"/>
  <c r="G399" i="58"/>
  <c r="B399" i="58"/>
  <c r="H398" i="58"/>
  <c r="G398" i="58"/>
  <c r="B398" i="58"/>
  <c r="H397" i="58"/>
  <c r="B397" i="58"/>
  <c r="G397" i="58" s="1"/>
  <c r="H396" i="58"/>
  <c r="B396" i="58"/>
  <c r="H395" i="58"/>
  <c r="G395" i="58"/>
  <c r="B395" i="58"/>
  <c r="H394" i="58"/>
  <c r="G394" i="58"/>
  <c r="B394" i="58"/>
  <c r="H393" i="58"/>
  <c r="B393" i="58"/>
  <c r="G393" i="58" s="1"/>
  <c r="H392" i="58"/>
  <c r="B392" i="58"/>
  <c r="H391" i="58"/>
  <c r="G391" i="58"/>
  <c r="B391" i="58"/>
  <c r="H390" i="58"/>
  <c r="G390" i="58"/>
  <c r="B390" i="58"/>
  <c r="H389" i="58"/>
  <c r="B389" i="58"/>
  <c r="G389" i="58" s="1"/>
  <c r="H388" i="58"/>
  <c r="B388" i="58"/>
  <c r="H387" i="58"/>
  <c r="G387" i="58"/>
  <c r="B387" i="58"/>
  <c r="H386" i="58"/>
  <c r="G386" i="58"/>
  <c r="B386" i="58"/>
  <c r="H385" i="58"/>
  <c r="B385" i="58"/>
  <c r="G385" i="58" s="1"/>
  <c r="H384" i="58"/>
  <c r="B384" i="58"/>
  <c r="H383" i="58"/>
  <c r="G383" i="58"/>
  <c r="B383" i="58"/>
  <c r="H382" i="58"/>
  <c r="G382" i="58"/>
  <c r="B382" i="58"/>
  <c r="H381" i="58"/>
  <c r="B381" i="58"/>
  <c r="G381" i="58" s="1"/>
  <c r="H380" i="58"/>
  <c r="B380" i="58"/>
  <c r="H379" i="58"/>
  <c r="G379" i="58"/>
  <c r="B379" i="58"/>
  <c r="H378" i="58"/>
  <c r="G378" i="58"/>
  <c r="B378" i="58"/>
  <c r="H377" i="58"/>
  <c r="B377" i="58"/>
  <c r="G377" i="58" s="1"/>
  <c r="H376" i="58"/>
  <c r="B376" i="58"/>
  <c r="H375" i="58"/>
  <c r="G375" i="58"/>
  <c r="B375" i="58"/>
  <c r="H374" i="58"/>
  <c r="G374" i="58"/>
  <c r="B374" i="58"/>
  <c r="H373" i="58"/>
  <c r="B373" i="58"/>
  <c r="G373" i="58" s="1"/>
  <c r="H372" i="58"/>
  <c r="B372" i="58"/>
  <c r="H371" i="58"/>
  <c r="G371" i="58"/>
  <c r="B371" i="58"/>
  <c r="H370" i="58"/>
  <c r="G370" i="58"/>
  <c r="B370" i="58"/>
  <c r="H369" i="58"/>
  <c r="B369" i="58"/>
  <c r="G369" i="58" s="1"/>
  <c r="H368" i="58"/>
  <c r="B368" i="58"/>
  <c r="H367" i="58"/>
  <c r="G367" i="58"/>
  <c r="B367" i="58"/>
  <c r="H366" i="58"/>
  <c r="G366" i="58"/>
  <c r="B366" i="58"/>
  <c r="H365" i="58"/>
  <c r="B365" i="58"/>
  <c r="G365" i="58" s="1"/>
  <c r="H364" i="58"/>
  <c r="B364" i="58"/>
  <c r="H363" i="58"/>
  <c r="G363" i="58"/>
  <c r="B363" i="58"/>
  <c r="H362" i="58"/>
  <c r="G362" i="58"/>
  <c r="B362" i="58"/>
  <c r="H361" i="58"/>
  <c r="B361" i="58"/>
  <c r="G361" i="58" s="1"/>
  <c r="H360" i="58"/>
  <c r="B360" i="58"/>
  <c r="H359" i="58"/>
  <c r="G359" i="58"/>
  <c r="B359" i="58"/>
  <c r="H358" i="58"/>
  <c r="G358" i="58"/>
  <c r="B358" i="58"/>
  <c r="H357" i="58"/>
  <c r="B357" i="58"/>
  <c r="G357" i="58" s="1"/>
  <c r="H356" i="58"/>
  <c r="B356" i="58"/>
  <c r="H355" i="58"/>
  <c r="G355" i="58"/>
  <c r="B355" i="58"/>
  <c r="H354" i="58"/>
  <c r="G354" i="58"/>
  <c r="B354" i="58"/>
  <c r="H353" i="58"/>
  <c r="B353" i="58"/>
  <c r="G353" i="58" s="1"/>
  <c r="H352" i="58"/>
  <c r="B352" i="58"/>
  <c r="H351" i="58"/>
  <c r="G351" i="58"/>
  <c r="B351" i="58"/>
  <c r="H350" i="58"/>
  <c r="G350" i="58"/>
  <c r="B350" i="58"/>
  <c r="H349" i="58"/>
  <c r="B349" i="58"/>
  <c r="G349" i="58" s="1"/>
  <c r="H348" i="58"/>
  <c r="B348" i="58"/>
  <c r="H347" i="58"/>
  <c r="G347" i="58"/>
  <c r="B347" i="58"/>
  <c r="H346" i="58"/>
  <c r="G346" i="58"/>
  <c r="B346" i="58"/>
  <c r="H345" i="58"/>
  <c r="B345" i="58"/>
  <c r="G345" i="58" s="1"/>
  <c r="H344" i="58"/>
  <c r="B344" i="58"/>
  <c r="H343" i="58"/>
  <c r="G343" i="58"/>
  <c r="B343" i="58"/>
  <c r="H342" i="58"/>
  <c r="G342" i="58"/>
  <c r="B342" i="58"/>
  <c r="H341" i="58"/>
  <c r="B341" i="58"/>
  <c r="G341" i="58" s="1"/>
  <c r="H340" i="58"/>
  <c r="B340" i="58"/>
  <c r="H339" i="58"/>
  <c r="G339" i="58"/>
  <c r="B339" i="58"/>
  <c r="H338" i="58"/>
  <c r="G338" i="58"/>
  <c r="B338" i="58"/>
  <c r="H337" i="58"/>
  <c r="B337" i="58"/>
  <c r="G337" i="58" s="1"/>
  <c r="H336" i="58"/>
  <c r="B336" i="58"/>
  <c r="H335" i="58"/>
  <c r="G335" i="58"/>
  <c r="B335" i="58"/>
  <c r="H334" i="58"/>
  <c r="G334" i="58"/>
  <c r="B334" i="58"/>
  <c r="H333" i="58"/>
  <c r="B333" i="58"/>
  <c r="G333" i="58" s="1"/>
  <c r="H332" i="58"/>
  <c r="B332" i="58"/>
  <c r="H331" i="58"/>
  <c r="G331" i="58"/>
  <c r="B331" i="58"/>
  <c r="H330" i="58"/>
  <c r="G330" i="58"/>
  <c r="B330" i="58"/>
  <c r="H329" i="58"/>
  <c r="B329" i="58"/>
  <c r="G329" i="58" s="1"/>
  <c r="H328" i="58"/>
  <c r="B328" i="58"/>
  <c r="H327" i="58"/>
  <c r="G327" i="58"/>
  <c r="B327" i="58"/>
  <c r="H326" i="58"/>
  <c r="G326" i="58"/>
  <c r="B326" i="58"/>
  <c r="H325" i="58"/>
  <c r="B325" i="58"/>
  <c r="G325" i="58" s="1"/>
  <c r="H324" i="58"/>
  <c r="B324" i="58"/>
  <c r="H323" i="58"/>
  <c r="G323" i="58"/>
  <c r="B323" i="58"/>
  <c r="H322" i="58"/>
  <c r="G322" i="58"/>
  <c r="B322" i="58"/>
  <c r="H321" i="58"/>
  <c r="B321" i="58"/>
  <c r="G321" i="58" s="1"/>
  <c r="H320" i="58"/>
  <c r="B320" i="58"/>
  <c r="H319" i="58"/>
  <c r="G319" i="58"/>
  <c r="B319" i="58"/>
  <c r="H318" i="58"/>
  <c r="G318" i="58"/>
  <c r="B318" i="58"/>
  <c r="H317" i="58"/>
  <c r="B317" i="58"/>
  <c r="G317" i="58" s="1"/>
  <c r="H316" i="58"/>
  <c r="B316" i="58"/>
  <c r="H315" i="58"/>
  <c r="G315" i="58"/>
  <c r="B315" i="58"/>
  <c r="H314" i="58"/>
  <c r="G314" i="58"/>
  <c r="B314" i="58"/>
  <c r="H313" i="58"/>
  <c r="B313" i="58"/>
  <c r="G313" i="58" s="1"/>
  <c r="H312" i="58"/>
  <c r="B312" i="58"/>
  <c r="H311" i="58"/>
  <c r="G311" i="58"/>
  <c r="B311" i="58"/>
  <c r="H310" i="58"/>
  <c r="G310" i="58"/>
  <c r="B310" i="58"/>
  <c r="H309" i="58"/>
  <c r="B309" i="58"/>
  <c r="G309" i="58" s="1"/>
  <c r="H308" i="58"/>
  <c r="B308" i="58"/>
  <c r="H307" i="58"/>
  <c r="G307" i="58"/>
  <c r="B307" i="58"/>
  <c r="H306" i="58"/>
  <c r="G306" i="58"/>
  <c r="B306" i="58"/>
  <c r="H305" i="58"/>
  <c r="B305" i="58"/>
  <c r="G305" i="58" s="1"/>
  <c r="H304" i="58"/>
  <c r="B304" i="58"/>
  <c r="H303" i="58"/>
  <c r="G303" i="58"/>
  <c r="B303" i="58"/>
  <c r="H302" i="58"/>
  <c r="G302" i="58"/>
  <c r="B302" i="58"/>
  <c r="H301" i="58"/>
  <c r="B301" i="58"/>
  <c r="G301" i="58" s="1"/>
  <c r="H300" i="58"/>
  <c r="B300" i="58"/>
  <c r="H299" i="58"/>
  <c r="G299" i="58"/>
  <c r="B299" i="58"/>
  <c r="H298" i="58"/>
  <c r="G298" i="58"/>
  <c r="B298" i="58"/>
  <c r="H297" i="58"/>
  <c r="B297" i="58"/>
  <c r="G297" i="58" s="1"/>
  <c r="H296" i="58"/>
  <c r="B296" i="58"/>
  <c r="H295" i="58"/>
  <c r="G295" i="58"/>
  <c r="B295" i="58"/>
  <c r="H294" i="58"/>
  <c r="G294" i="58"/>
  <c r="B294" i="58"/>
  <c r="H293" i="58"/>
  <c r="B293" i="58"/>
  <c r="G293" i="58" s="1"/>
  <c r="H292" i="58"/>
  <c r="B292" i="58"/>
  <c r="H291" i="58"/>
  <c r="G291" i="58"/>
  <c r="B291" i="58"/>
  <c r="H290" i="58"/>
  <c r="G290" i="58"/>
  <c r="B290" i="58"/>
  <c r="H289" i="58"/>
  <c r="B289" i="58"/>
  <c r="G289" i="58" s="1"/>
  <c r="H288" i="58"/>
  <c r="B288" i="58"/>
  <c r="H287" i="58"/>
  <c r="G287" i="58"/>
  <c r="B287" i="58"/>
  <c r="H286" i="58"/>
  <c r="G286" i="58"/>
  <c r="B286" i="58"/>
  <c r="H285" i="58"/>
  <c r="B285" i="58"/>
  <c r="G285" i="58" s="1"/>
  <c r="H284" i="58"/>
  <c r="B284" i="58"/>
  <c r="H283" i="58"/>
  <c r="G283" i="58"/>
  <c r="B283" i="58"/>
  <c r="H282" i="58"/>
  <c r="G282" i="58"/>
  <c r="B282" i="58"/>
  <c r="H281" i="58"/>
  <c r="B281" i="58"/>
  <c r="G281" i="58" s="1"/>
  <c r="H280" i="58"/>
  <c r="B280" i="58"/>
  <c r="H279" i="58"/>
  <c r="G279" i="58"/>
  <c r="B279" i="58"/>
  <c r="H278" i="58"/>
  <c r="G278" i="58"/>
  <c r="B278" i="58"/>
  <c r="H277" i="58"/>
  <c r="B277" i="58"/>
  <c r="G277" i="58" s="1"/>
  <c r="H276" i="58"/>
  <c r="B276" i="58"/>
  <c r="H275" i="58"/>
  <c r="G275" i="58"/>
  <c r="B275" i="58"/>
  <c r="H274" i="58"/>
  <c r="G274" i="58"/>
  <c r="B274" i="58"/>
  <c r="H273" i="58"/>
  <c r="B273" i="58"/>
  <c r="G273" i="58" s="1"/>
  <c r="H272" i="58"/>
  <c r="B272" i="58"/>
  <c r="H271" i="58"/>
  <c r="G271" i="58"/>
  <c r="B271" i="58"/>
  <c r="H270" i="58"/>
  <c r="G270" i="58"/>
  <c r="B270" i="58"/>
  <c r="H269" i="58"/>
  <c r="B269" i="58"/>
  <c r="G269" i="58" s="1"/>
  <c r="H268" i="58"/>
  <c r="B268" i="58"/>
  <c r="H267" i="58"/>
  <c r="G267" i="58"/>
  <c r="B267" i="58"/>
  <c r="H266" i="58"/>
  <c r="G266" i="58"/>
  <c r="B266" i="58"/>
  <c r="H265" i="58"/>
  <c r="B265" i="58"/>
  <c r="G265" i="58" s="1"/>
  <c r="H264" i="58"/>
  <c r="B264" i="58"/>
  <c r="H263" i="58"/>
  <c r="G263" i="58"/>
  <c r="B263" i="58"/>
  <c r="H262" i="58"/>
  <c r="G262" i="58"/>
  <c r="B262" i="58"/>
  <c r="H261" i="58"/>
  <c r="B261" i="58"/>
  <c r="G261" i="58" s="1"/>
  <c r="H260" i="58"/>
  <c r="B260" i="58"/>
  <c r="H259" i="58"/>
  <c r="G259" i="58"/>
  <c r="B259" i="58"/>
  <c r="H258" i="58"/>
  <c r="G258" i="58"/>
  <c r="B258" i="58"/>
  <c r="H257" i="58"/>
  <c r="B257" i="58"/>
  <c r="G257" i="58" s="1"/>
  <c r="H256" i="58"/>
  <c r="B256" i="58"/>
  <c r="H255" i="58"/>
  <c r="G255" i="58"/>
  <c r="B255" i="58"/>
  <c r="H254" i="58"/>
  <c r="G254" i="58"/>
  <c r="B254" i="58"/>
  <c r="H253" i="58"/>
  <c r="B253" i="58"/>
  <c r="G253" i="58" s="1"/>
  <c r="H252" i="58"/>
  <c r="B252" i="58"/>
  <c r="H251" i="58"/>
  <c r="G251" i="58"/>
  <c r="B251" i="58"/>
  <c r="H250" i="58"/>
  <c r="G250" i="58"/>
  <c r="B250" i="58"/>
  <c r="H249" i="58"/>
  <c r="B249" i="58"/>
  <c r="G249" i="58" s="1"/>
  <c r="H248" i="58"/>
  <c r="B248" i="58"/>
  <c r="H247" i="58"/>
  <c r="G247" i="58"/>
  <c r="B247" i="58"/>
  <c r="H246" i="58"/>
  <c r="G246" i="58"/>
  <c r="B246" i="58"/>
  <c r="H245" i="58"/>
  <c r="B245" i="58"/>
  <c r="G245" i="58" s="1"/>
  <c r="H244" i="58"/>
  <c r="B244" i="58"/>
  <c r="H243" i="58"/>
  <c r="G243" i="58"/>
  <c r="B243" i="58"/>
  <c r="H242" i="58"/>
  <c r="G242" i="58"/>
  <c r="B242" i="58"/>
  <c r="H241" i="58"/>
  <c r="B241" i="58"/>
  <c r="G241" i="58" s="1"/>
  <c r="H240" i="58"/>
  <c r="B240" i="58"/>
  <c r="H239" i="58"/>
  <c r="G239" i="58"/>
  <c r="B239" i="58"/>
  <c r="H238" i="58"/>
  <c r="G238" i="58"/>
  <c r="B238" i="58"/>
  <c r="H237" i="58"/>
  <c r="B237" i="58"/>
  <c r="G237" i="58" s="1"/>
  <c r="H236" i="58"/>
  <c r="B236" i="58"/>
  <c r="H235" i="58"/>
  <c r="G235" i="58"/>
  <c r="B235" i="58"/>
  <c r="H234" i="58"/>
  <c r="G234" i="58"/>
  <c r="B234" i="58"/>
  <c r="H233" i="58"/>
  <c r="B233" i="58"/>
  <c r="G233" i="58" s="1"/>
  <c r="H232" i="58"/>
  <c r="B232" i="58"/>
  <c r="H231" i="58"/>
  <c r="G231" i="58"/>
  <c r="B231" i="58"/>
  <c r="H230" i="58"/>
  <c r="G230" i="58"/>
  <c r="B230" i="58"/>
  <c r="H229" i="58"/>
  <c r="B229" i="58"/>
  <c r="G229" i="58" s="1"/>
  <c r="H228" i="58"/>
  <c r="B228" i="58"/>
  <c r="H227" i="58"/>
  <c r="G227" i="58"/>
  <c r="B227" i="58"/>
  <c r="H226" i="58"/>
  <c r="G226" i="58"/>
  <c r="B226" i="58"/>
  <c r="H225" i="58"/>
  <c r="B225" i="58"/>
  <c r="G225" i="58" s="1"/>
  <c r="H224" i="58"/>
  <c r="B224" i="58"/>
  <c r="H223" i="58"/>
  <c r="G223" i="58"/>
  <c r="B223" i="58"/>
  <c r="H222" i="58"/>
  <c r="G222" i="58"/>
  <c r="B222" i="58"/>
  <c r="H221" i="58"/>
  <c r="B221" i="58"/>
  <c r="G221" i="58" s="1"/>
  <c r="H220" i="58"/>
  <c r="B220" i="58"/>
  <c r="H219" i="58"/>
  <c r="G219" i="58"/>
  <c r="B219" i="58"/>
  <c r="H218" i="58"/>
  <c r="G218" i="58"/>
  <c r="B218" i="58"/>
  <c r="H217" i="58"/>
  <c r="B217" i="58"/>
  <c r="G217" i="58" s="1"/>
  <c r="H216" i="58"/>
  <c r="B216" i="58"/>
  <c r="H215" i="58"/>
  <c r="G215" i="58"/>
  <c r="B215" i="58"/>
  <c r="H214" i="58"/>
  <c r="G214" i="58"/>
  <c r="B214" i="58"/>
  <c r="H213" i="58"/>
  <c r="B213" i="58"/>
  <c r="G213" i="58" s="1"/>
  <c r="H212" i="58"/>
  <c r="B212" i="58"/>
  <c r="H211" i="58"/>
  <c r="G211" i="58"/>
  <c r="B211" i="58"/>
  <c r="H210" i="58"/>
  <c r="G210" i="58"/>
  <c r="B210" i="58"/>
  <c r="H209" i="58"/>
  <c r="B209" i="58"/>
  <c r="G209" i="58" s="1"/>
  <c r="H208" i="58"/>
  <c r="B208" i="58"/>
  <c r="H207" i="58"/>
  <c r="G207" i="58"/>
  <c r="B207" i="58"/>
  <c r="H206" i="58"/>
  <c r="G206" i="58"/>
  <c r="B206" i="58"/>
  <c r="H205" i="58"/>
  <c r="B205" i="58"/>
  <c r="G205" i="58" s="1"/>
  <c r="H204" i="58"/>
  <c r="B204" i="58"/>
  <c r="H203" i="58"/>
  <c r="G203" i="58"/>
  <c r="B203" i="58"/>
  <c r="H202" i="58"/>
  <c r="G202" i="58"/>
  <c r="B202" i="58"/>
  <c r="H201" i="58"/>
  <c r="B201" i="58"/>
  <c r="G201" i="58" s="1"/>
  <c r="H200" i="58"/>
  <c r="B200" i="58"/>
  <c r="H199" i="58"/>
  <c r="G199" i="58"/>
  <c r="B199" i="58"/>
  <c r="H198" i="58"/>
  <c r="G198" i="58"/>
  <c r="B198" i="58"/>
  <c r="H197" i="58"/>
  <c r="B197" i="58"/>
  <c r="G197" i="58" s="1"/>
  <c r="H196" i="58"/>
  <c r="B196" i="58"/>
  <c r="H195" i="58"/>
  <c r="G195" i="58"/>
  <c r="B195" i="58"/>
  <c r="H194" i="58"/>
  <c r="G194" i="58"/>
  <c r="B194" i="58"/>
  <c r="H193" i="58"/>
  <c r="B193" i="58"/>
  <c r="G193" i="58" s="1"/>
  <c r="H192" i="58"/>
  <c r="B192" i="58"/>
  <c r="H191" i="58"/>
  <c r="G191" i="58"/>
  <c r="B191" i="58"/>
  <c r="H190" i="58"/>
  <c r="G190" i="58"/>
  <c r="B190" i="58"/>
  <c r="H189" i="58"/>
  <c r="B189" i="58"/>
  <c r="G189" i="58" s="1"/>
  <c r="H188" i="58"/>
  <c r="B188" i="58"/>
  <c r="H187" i="58"/>
  <c r="G187" i="58"/>
  <c r="B187" i="58"/>
  <c r="H186" i="58"/>
  <c r="G186" i="58"/>
  <c r="B186" i="58"/>
  <c r="H185" i="58"/>
  <c r="B185" i="58"/>
  <c r="G185" i="58" s="1"/>
  <c r="H184" i="58"/>
  <c r="B184" i="58"/>
  <c r="H183" i="58"/>
  <c r="G183" i="58"/>
  <c r="B183" i="58"/>
  <c r="H182" i="58"/>
  <c r="G182" i="58"/>
  <c r="B182" i="58"/>
  <c r="H181" i="58"/>
  <c r="B181" i="58"/>
  <c r="G181" i="58" s="1"/>
  <c r="H180" i="58"/>
  <c r="B180" i="58"/>
  <c r="H179" i="58"/>
  <c r="G179" i="58"/>
  <c r="B179" i="58"/>
  <c r="H178" i="58"/>
  <c r="G178" i="58"/>
  <c r="B178" i="58"/>
  <c r="H177" i="58"/>
  <c r="B177" i="58"/>
  <c r="G177" i="58" s="1"/>
  <c r="H176" i="58"/>
  <c r="B176" i="58"/>
  <c r="H175" i="58"/>
  <c r="G175" i="58"/>
  <c r="B175" i="58"/>
  <c r="H174" i="58"/>
  <c r="G174" i="58"/>
  <c r="B174" i="58"/>
  <c r="H173" i="58"/>
  <c r="B173" i="58"/>
  <c r="G173" i="58" s="1"/>
  <c r="H172" i="58"/>
  <c r="B172" i="58"/>
  <c r="H171" i="58"/>
  <c r="G171" i="58"/>
  <c r="B171" i="58"/>
  <c r="H170" i="58"/>
  <c r="G170" i="58"/>
  <c r="B170" i="58"/>
  <c r="H169" i="58"/>
  <c r="B169" i="58"/>
  <c r="G169" i="58" s="1"/>
  <c r="H168" i="58"/>
  <c r="B168" i="58"/>
  <c r="H167" i="58"/>
  <c r="G167" i="58"/>
  <c r="B167" i="58"/>
  <c r="H166" i="58"/>
  <c r="G166" i="58"/>
  <c r="B166" i="58"/>
  <c r="H165" i="58"/>
  <c r="B165" i="58"/>
  <c r="G165" i="58" s="1"/>
  <c r="H164" i="58"/>
  <c r="B164" i="58"/>
  <c r="H163" i="58"/>
  <c r="G163" i="58"/>
  <c r="B163" i="58"/>
  <c r="H162" i="58"/>
  <c r="G162" i="58"/>
  <c r="B162" i="58"/>
  <c r="H161" i="58"/>
  <c r="B161" i="58"/>
  <c r="H160" i="58"/>
  <c r="G160" i="58"/>
  <c r="B160" i="58"/>
  <c r="H159" i="58"/>
  <c r="G159" i="58"/>
  <c r="B159" i="58"/>
  <c r="H158" i="58"/>
  <c r="G158" i="58"/>
  <c r="B158" i="58"/>
  <c r="H157" i="58"/>
  <c r="B157" i="58"/>
  <c r="H156" i="58"/>
  <c r="G156" i="58"/>
  <c r="B156" i="58"/>
  <c r="H155" i="58"/>
  <c r="G155" i="58"/>
  <c r="B155" i="58"/>
  <c r="H154" i="58"/>
  <c r="B154" i="58"/>
  <c r="G154" i="58" s="1"/>
  <c r="H153" i="58"/>
  <c r="B153" i="58"/>
  <c r="H152" i="58"/>
  <c r="B152" i="58"/>
  <c r="H151" i="58"/>
  <c r="B151" i="58"/>
  <c r="H150" i="58"/>
  <c r="B150" i="58"/>
  <c r="G150" i="58" s="1"/>
  <c r="H149" i="58"/>
  <c r="B149" i="58"/>
  <c r="H148" i="58"/>
  <c r="B148" i="58"/>
  <c r="H147" i="58"/>
  <c r="B147" i="58"/>
  <c r="H146" i="58"/>
  <c r="G146" i="58"/>
  <c r="B146" i="58"/>
  <c r="H145" i="58"/>
  <c r="B145" i="58"/>
  <c r="H144" i="58"/>
  <c r="G144" i="58"/>
  <c r="B144" i="58"/>
  <c r="H143" i="58"/>
  <c r="G143" i="58"/>
  <c r="B143" i="58"/>
  <c r="H142" i="58"/>
  <c r="G142" i="58"/>
  <c r="B142" i="58"/>
  <c r="H141" i="58"/>
  <c r="B141" i="58"/>
  <c r="H140" i="58"/>
  <c r="G140" i="58"/>
  <c r="B140" i="58"/>
  <c r="H139" i="58"/>
  <c r="G139" i="58"/>
  <c r="B139" i="58"/>
  <c r="H138" i="58"/>
  <c r="B138" i="58"/>
  <c r="G138" i="58" s="1"/>
  <c r="H137" i="58"/>
  <c r="B137" i="58"/>
  <c r="H136" i="58"/>
  <c r="B136" i="58"/>
  <c r="H135" i="58"/>
  <c r="B135" i="58"/>
  <c r="H134" i="58"/>
  <c r="B134" i="58"/>
  <c r="G134" i="58" s="1"/>
  <c r="H133" i="58"/>
  <c r="B133" i="58"/>
  <c r="H132" i="58"/>
  <c r="B132" i="58"/>
  <c r="H131" i="58"/>
  <c r="B131" i="58"/>
  <c r="H130" i="58"/>
  <c r="G130" i="58"/>
  <c r="B130" i="58"/>
  <c r="H129" i="58"/>
  <c r="B129" i="58"/>
  <c r="H128" i="58"/>
  <c r="G128" i="58"/>
  <c r="B128" i="58"/>
  <c r="H127" i="58"/>
  <c r="G127" i="58"/>
  <c r="B127" i="58"/>
  <c r="H126" i="58"/>
  <c r="G126" i="58"/>
  <c r="B126" i="58"/>
  <c r="H125" i="58"/>
  <c r="B125" i="58"/>
  <c r="H124" i="58"/>
  <c r="G124" i="58"/>
  <c r="B124" i="58"/>
  <c r="H123" i="58"/>
  <c r="G123" i="58"/>
  <c r="B123" i="58"/>
  <c r="H122" i="58"/>
  <c r="B122" i="58"/>
  <c r="G122" i="58" s="1"/>
  <c r="H121" i="58"/>
  <c r="B121" i="58"/>
  <c r="H120" i="58"/>
  <c r="B120" i="58"/>
  <c r="H119" i="58"/>
  <c r="B119" i="58"/>
  <c r="H118" i="58"/>
  <c r="B118" i="58"/>
  <c r="G118" i="58" s="1"/>
  <c r="H117" i="58"/>
  <c r="B117" i="58"/>
  <c r="H116" i="58"/>
  <c r="B116" i="58"/>
  <c r="H115" i="58"/>
  <c r="B115" i="58"/>
  <c r="H114" i="58"/>
  <c r="G114" i="58"/>
  <c r="B114" i="58"/>
  <c r="H113" i="58"/>
  <c r="B113" i="58"/>
  <c r="H112" i="58"/>
  <c r="G112" i="58"/>
  <c r="B112" i="58"/>
  <c r="H111" i="58"/>
  <c r="G111" i="58"/>
  <c r="B111" i="58"/>
  <c r="H110" i="58"/>
  <c r="G110" i="58"/>
  <c r="B110" i="58"/>
  <c r="H109" i="58"/>
  <c r="B109" i="58"/>
  <c r="H108" i="58"/>
  <c r="G108" i="58"/>
  <c r="B108" i="58"/>
  <c r="H107" i="58"/>
  <c r="G107" i="58"/>
  <c r="B107" i="58"/>
  <c r="H106" i="58"/>
  <c r="B106" i="58"/>
  <c r="G106" i="58" s="1"/>
  <c r="H105" i="58"/>
  <c r="B105" i="58"/>
  <c r="H104" i="58"/>
  <c r="B104" i="58"/>
  <c r="H103" i="58"/>
  <c r="B103" i="58"/>
  <c r="H102" i="58"/>
  <c r="B102" i="58"/>
  <c r="G102" i="58" s="1"/>
  <c r="H101" i="58"/>
  <c r="B101" i="58"/>
  <c r="H100" i="58"/>
  <c r="B100" i="58"/>
  <c r="H99" i="58"/>
  <c r="B99" i="58"/>
  <c r="H98" i="58"/>
  <c r="G98" i="58"/>
  <c r="B98" i="58"/>
  <c r="H97" i="58"/>
  <c r="B97" i="58"/>
  <c r="H96" i="58"/>
  <c r="G96" i="58"/>
  <c r="B96" i="58"/>
  <c r="H95" i="58"/>
  <c r="G95" i="58"/>
  <c r="B95" i="58"/>
  <c r="H94" i="58"/>
  <c r="G94" i="58"/>
  <c r="B94" i="58"/>
  <c r="H93" i="58"/>
  <c r="B93" i="58"/>
  <c r="H92" i="58"/>
  <c r="G92" i="58"/>
  <c r="B92" i="58"/>
  <c r="H91" i="58"/>
  <c r="G91" i="58"/>
  <c r="B91" i="58"/>
  <c r="H90" i="58"/>
  <c r="B90" i="58"/>
  <c r="G90" i="58" s="1"/>
  <c r="H89" i="58"/>
  <c r="B89" i="58"/>
  <c r="H88" i="58"/>
  <c r="B88" i="58"/>
  <c r="H87" i="58"/>
  <c r="B87" i="58"/>
  <c r="H86" i="58"/>
  <c r="B86" i="58"/>
  <c r="G86" i="58" s="1"/>
  <c r="H85" i="58"/>
  <c r="B85" i="58"/>
  <c r="H84" i="58"/>
  <c r="B84" i="58"/>
  <c r="H83" i="58"/>
  <c r="B83" i="58"/>
  <c r="H82" i="58"/>
  <c r="B82" i="58"/>
  <c r="G82" i="58" s="1"/>
  <c r="H81" i="58"/>
  <c r="B81" i="58"/>
  <c r="H80" i="58"/>
  <c r="B80" i="58"/>
  <c r="H79" i="58"/>
  <c r="B79" i="58"/>
  <c r="H78" i="58"/>
  <c r="B78" i="58"/>
  <c r="G78" i="58" s="1"/>
  <c r="H77" i="58"/>
  <c r="B77" i="58"/>
  <c r="H76" i="58"/>
  <c r="B76" i="58"/>
  <c r="H75" i="58"/>
  <c r="B75" i="58"/>
  <c r="H74" i="58"/>
  <c r="B74" i="58"/>
  <c r="G74" i="58" s="1"/>
  <c r="H73" i="58"/>
  <c r="B73" i="58"/>
  <c r="H72" i="58"/>
  <c r="B72" i="58"/>
  <c r="H71" i="58"/>
  <c r="B71" i="58"/>
  <c r="H70" i="58"/>
  <c r="B70" i="58"/>
  <c r="G70" i="58" s="1"/>
  <c r="H69" i="58"/>
  <c r="B69" i="58"/>
  <c r="H68" i="58"/>
  <c r="B68" i="58"/>
  <c r="H67" i="58"/>
  <c r="B67" i="58"/>
  <c r="H66" i="58"/>
  <c r="B66" i="58"/>
  <c r="G66" i="58" s="1"/>
  <c r="H65" i="58"/>
  <c r="B65" i="58"/>
  <c r="H64" i="58"/>
  <c r="B64" i="58"/>
  <c r="H63" i="58"/>
  <c r="B63" i="58"/>
  <c r="H62" i="58"/>
  <c r="B62" i="58"/>
  <c r="G62" i="58" s="1"/>
  <c r="H61" i="58"/>
  <c r="B61" i="58"/>
  <c r="H60" i="58"/>
  <c r="B60" i="58"/>
  <c r="H59" i="58"/>
  <c r="B59" i="58"/>
  <c r="H58" i="58"/>
  <c r="B58" i="58"/>
  <c r="G58" i="58" s="1"/>
  <c r="H57" i="58"/>
  <c r="B57" i="58"/>
  <c r="H56" i="58"/>
  <c r="B56" i="58"/>
  <c r="H55" i="58"/>
  <c r="B55" i="58"/>
  <c r="H54" i="58"/>
  <c r="B54" i="58"/>
  <c r="G54" i="58" s="1"/>
  <c r="H53" i="58"/>
  <c r="B53" i="58"/>
  <c r="H52" i="58"/>
  <c r="B52" i="58"/>
  <c r="H51" i="58"/>
  <c r="B51" i="58"/>
  <c r="H50" i="58"/>
  <c r="B50" i="58"/>
  <c r="G50" i="58" s="1"/>
  <c r="H49" i="58"/>
  <c r="B49" i="58"/>
  <c r="H48" i="58"/>
  <c r="B48" i="58"/>
  <c r="H47" i="58"/>
  <c r="B47" i="58"/>
  <c r="H46" i="58"/>
  <c r="B46" i="58"/>
  <c r="G46" i="58" s="1"/>
  <c r="H45" i="58"/>
  <c r="B45" i="58"/>
  <c r="H44" i="58"/>
  <c r="B44" i="58"/>
  <c r="H43" i="58"/>
  <c r="B43" i="58"/>
  <c r="H42" i="58"/>
  <c r="B42" i="58"/>
  <c r="G42" i="58" s="1"/>
  <c r="H41" i="58"/>
  <c r="B41" i="58"/>
  <c r="H40" i="58"/>
  <c r="B40" i="58"/>
  <c r="H39" i="58"/>
  <c r="B39" i="58"/>
  <c r="H38" i="58"/>
  <c r="B38" i="58"/>
  <c r="H37" i="58"/>
  <c r="B37" i="58"/>
  <c r="H36" i="58"/>
  <c r="B36" i="58"/>
  <c r="H35" i="58"/>
  <c r="B35" i="58"/>
  <c r="H34" i="58"/>
  <c r="B34" i="58"/>
  <c r="H33" i="58"/>
  <c r="B33" i="58"/>
  <c r="H32" i="58"/>
  <c r="B32" i="58"/>
  <c r="H31" i="58"/>
  <c r="B31" i="58"/>
  <c r="H30" i="58"/>
  <c r="B30" i="58"/>
  <c r="H29" i="58"/>
  <c r="B29" i="58"/>
  <c r="H28" i="58"/>
  <c r="B28" i="58"/>
  <c r="H27" i="58"/>
  <c r="B27" i="58"/>
  <c r="H26" i="58"/>
  <c r="B26" i="58"/>
  <c r="H25" i="58"/>
  <c r="B25" i="58"/>
  <c r="H24" i="58"/>
  <c r="B24" i="58"/>
  <c r="H23" i="58"/>
  <c r="B23" i="58"/>
  <c r="H22" i="58"/>
  <c r="B22" i="58"/>
  <c r="L19" i="58"/>
  <c r="M19" i="58" s="1"/>
  <c r="L15" i="58"/>
  <c r="M15" i="58" s="1"/>
  <c r="L14" i="58"/>
  <c r="M14" i="58" s="1"/>
  <c r="L12" i="58"/>
  <c r="M12" i="58" s="1"/>
  <c r="L10" i="58"/>
  <c r="M10" i="58" s="1"/>
  <c r="L9" i="58"/>
  <c r="E2" i="58"/>
  <c r="D14" i="26"/>
  <c r="D13" i="26"/>
  <c r="G17" i="50"/>
  <c r="G23" i="50"/>
  <c r="G27" i="50"/>
  <c r="G24" i="50"/>
  <c r="G18" i="50"/>
  <c r="G26" i="50"/>
  <c r="K255" i="59" l="1"/>
  <c r="K115" i="59"/>
  <c r="K193" i="59"/>
  <c r="K31" i="59"/>
  <c r="K105" i="59"/>
  <c r="K167" i="59"/>
  <c r="K199" i="59"/>
  <c r="K281" i="59"/>
  <c r="K67" i="59"/>
  <c r="K73" i="59"/>
  <c r="K99" i="59"/>
  <c r="K155" i="59"/>
  <c r="K161" i="59"/>
  <c r="K187" i="59"/>
  <c r="K239" i="59"/>
  <c r="K249" i="59"/>
  <c r="K271" i="59"/>
  <c r="L337" i="59"/>
  <c r="M337" i="59" s="1"/>
  <c r="L353" i="59"/>
  <c r="M353" i="59" s="1"/>
  <c r="L439" i="59"/>
  <c r="M439" i="59" s="1"/>
  <c r="K449" i="59"/>
  <c r="L527" i="59"/>
  <c r="M527" i="59" s="1"/>
  <c r="L543" i="59"/>
  <c r="M543" i="59" s="1"/>
  <c r="K39" i="59"/>
  <c r="K65" i="59"/>
  <c r="K71" i="59"/>
  <c r="K127" i="59"/>
  <c r="K153" i="59"/>
  <c r="K159" i="59"/>
  <c r="K211" i="59"/>
  <c r="K233" i="59"/>
  <c r="K243" i="59"/>
  <c r="L332" i="59"/>
  <c r="M332" i="59" s="1"/>
  <c r="L348" i="59"/>
  <c r="M348" i="59" s="1"/>
  <c r="L360" i="59"/>
  <c r="M360" i="59" s="1"/>
  <c r="L361" i="59"/>
  <c r="M361" i="59" s="1"/>
  <c r="L372" i="59"/>
  <c r="M372" i="59" s="1"/>
  <c r="L388" i="59"/>
  <c r="M388" i="59" s="1"/>
  <c r="L404" i="59"/>
  <c r="M404" i="59" s="1"/>
  <c r="L420" i="59"/>
  <c r="M420" i="59" s="1"/>
  <c r="L487" i="59"/>
  <c r="M487" i="59" s="1"/>
  <c r="K497" i="59"/>
  <c r="K27" i="59"/>
  <c r="K33" i="59"/>
  <c r="K59" i="59"/>
  <c r="K111" i="59"/>
  <c r="K121" i="59"/>
  <c r="K143" i="59"/>
  <c r="K195" i="59"/>
  <c r="K201" i="59"/>
  <c r="K227" i="59"/>
  <c r="L284" i="59"/>
  <c r="M284" i="59" s="1"/>
  <c r="L296" i="59"/>
  <c r="M296" i="59" s="1"/>
  <c r="L297" i="59"/>
  <c r="M297" i="59" s="1"/>
  <c r="K302" i="59"/>
  <c r="K47" i="59"/>
  <c r="K57" i="59"/>
  <c r="K63" i="59"/>
  <c r="K91" i="59"/>
  <c r="K97" i="59"/>
  <c r="K103" i="59"/>
  <c r="K131" i="59"/>
  <c r="K137" i="59"/>
  <c r="K147" i="59"/>
  <c r="K175" i="59"/>
  <c r="K185" i="59"/>
  <c r="K191" i="59"/>
  <c r="K219" i="59"/>
  <c r="K225" i="59"/>
  <c r="K231" i="59"/>
  <c r="K259" i="59"/>
  <c r="K265" i="59"/>
  <c r="K275" i="59"/>
  <c r="L292" i="59"/>
  <c r="M292" i="59" s="1"/>
  <c r="L300" i="59"/>
  <c r="M300" i="59" s="1"/>
  <c r="L305" i="59"/>
  <c r="M305" i="59" s="1"/>
  <c r="L328" i="59"/>
  <c r="M328" i="59" s="1"/>
  <c r="L329" i="59"/>
  <c r="M329" i="59" s="1"/>
  <c r="K334" i="59"/>
  <c r="L843" i="59"/>
  <c r="M843" i="59" s="1"/>
  <c r="L887" i="59"/>
  <c r="M887" i="59" s="1"/>
  <c r="K35" i="59"/>
  <c r="K41" i="59"/>
  <c r="K51" i="59"/>
  <c r="K79" i="59"/>
  <c r="K89" i="59"/>
  <c r="K95" i="59"/>
  <c r="K123" i="59"/>
  <c r="K129" i="59"/>
  <c r="K135" i="59"/>
  <c r="K163" i="59"/>
  <c r="K169" i="59"/>
  <c r="K179" i="59"/>
  <c r="K207" i="59"/>
  <c r="K217" i="59"/>
  <c r="K223" i="59"/>
  <c r="K251" i="59"/>
  <c r="K257" i="59"/>
  <c r="K263" i="59"/>
  <c r="L289" i="59"/>
  <c r="M289" i="59" s="1"/>
  <c r="L312" i="59"/>
  <c r="M312" i="59" s="1"/>
  <c r="L313" i="59"/>
  <c r="M313" i="59" s="1"/>
  <c r="K318" i="59"/>
  <c r="L340" i="59"/>
  <c r="M340" i="59" s="1"/>
  <c r="L356" i="59"/>
  <c r="M356" i="59" s="1"/>
  <c r="L364" i="59"/>
  <c r="M364" i="59" s="1"/>
  <c r="L380" i="59"/>
  <c r="M380" i="59" s="1"/>
  <c r="L396" i="59"/>
  <c r="M396" i="59" s="1"/>
  <c r="L412" i="59"/>
  <c r="M412" i="59" s="1"/>
  <c r="L428" i="59"/>
  <c r="M428" i="59" s="1"/>
  <c r="L444" i="59"/>
  <c r="M444" i="59" s="1"/>
  <c r="L463" i="59"/>
  <c r="M463" i="59" s="1"/>
  <c r="L479" i="59"/>
  <c r="M479" i="59" s="1"/>
  <c r="L563" i="59"/>
  <c r="M563" i="59" s="1"/>
  <c r="L833" i="59"/>
  <c r="M833" i="59" s="1"/>
  <c r="L603" i="58"/>
  <c r="M603" i="58" s="1"/>
  <c r="K576" i="58"/>
  <c r="L571" i="58"/>
  <c r="M571" i="58" s="1"/>
  <c r="L570" i="58"/>
  <c r="M570" i="58" s="1"/>
  <c r="K482" i="58"/>
  <c r="K450" i="58"/>
  <c r="K418" i="58"/>
  <c r="K386" i="58"/>
  <c r="K354" i="58"/>
  <c r="K322" i="58"/>
  <c r="K290" i="58"/>
  <c r="K258" i="58"/>
  <c r="K226" i="58"/>
  <c r="K194" i="58"/>
  <c r="K162" i="58"/>
  <c r="K96" i="58"/>
  <c r="K128" i="58"/>
  <c r="K160" i="58"/>
  <c r="K234" i="58"/>
  <c r="K314" i="58"/>
  <c r="K282" i="58"/>
  <c r="K330" i="58"/>
  <c r="K370" i="58"/>
  <c r="K410" i="58"/>
  <c r="L622" i="58"/>
  <c r="M622" i="58" s="1"/>
  <c r="K170" i="58"/>
  <c r="K210" i="58"/>
  <c r="K250" i="58"/>
  <c r="K298" i="58"/>
  <c r="K338" i="58"/>
  <c r="K378" i="58"/>
  <c r="K426" i="58"/>
  <c r="K466" i="58"/>
  <c r="L531" i="58"/>
  <c r="M531" i="58" s="1"/>
  <c r="L42" i="58"/>
  <c r="M42" i="58" s="1"/>
  <c r="L46" i="58"/>
  <c r="M46" i="58" s="1"/>
  <c r="L50" i="58"/>
  <c r="M50" i="58" s="1"/>
  <c r="L54" i="58"/>
  <c r="M54" i="58" s="1"/>
  <c r="L58" i="58"/>
  <c r="M58" i="58" s="1"/>
  <c r="L62" i="58"/>
  <c r="M62" i="58" s="1"/>
  <c r="L66" i="58"/>
  <c r="M66" i="58" s="1"/>
  <c r="L70" i="58"/>
  <c r="M70" i="58" s="1"/>
  <c r="L74" i="58"/>
  <c r="M74" i="58" s="1"/>
  <c r="L78" i="58"/>
  <c r="M78" i="58" s="1"/>
  <c r="L82" i="58"/>
  <c r="M82" i="58" s="1"/>
  <c r="L86" i="58"/>
  <c r="M86" i="58" s="1"/>
  <c r="L90" i="58"/>
  <c r="M90" i="58" s="1"/>
  <c r="K91" i="58"/>
  <c r="K92" i="58"/>
  <c r="L118" i="58"/>
  <c r="M118" i="58" s="1"/>
  <c r="L122" i="58"/>
  <c r="M122" i="58" s="1"/>
  <c r="K123" i="58"/>
  <c r="K124" i="58"/>
  <c r="L150" i="58"/>
  <c r="M150" i="58" s="1"/>
  <c r="L154" i="58"/>
  <c r="M154" i="58" s="1"/>
  <c r="K155" i="58"/>
  <c r="K156" i="58"/>
  <c r="K178" i="58"/>
  <c r="K218" i="58"/>
  <c r="K266" i="58"/>
  <c r="K306" i="58"/>
  <c r="K346" i="58"/>
  <c r="K394" i="58"/>
  <c r="K434" i="58"/>
  <c r="K474" i="58"/>
  <c r="K692" i="58"/>
  <c r="K851" i="58"/>
  <c r="K764" i="59"/>
  <c r="K545" i="59"/>
  <c r="K481" i="59"/>
  <c r="L416" i="59"/>
  <c r="M416" i="59" s="1"/>
  <c r="L400" i="59"/>
  <c r="M400" i="59" s="1"/>
  <c r="L384" i="59"/>
  <c r="M384" i="59" s="1"/>
  <c r="L368" i="59"/>
  <c r="M368" i="59" s="1"/>
  <c r="L352" i="59"/>
  <c r="M352" i="59" s="1"/>
  <c r="L336" i="59"/>
  <c r="M336" i="59" s="1"/>
  <c r="L320" i="59"/>
  <c r="M320" i="59" s="1"/>
  <c r="L304" i="59"/>
  <c r="M304" i="59" s="1"/>
  <c r="L288" i="59"/>
  <c r="M288" i="59" s="1"/>
  <c r="K277" i="59"/>
  <c r="K269" i="59"/>
  <c r="K261" i="59"/>
  <c r="K253" i="59"/>
  <c r="K245" i="59"/>
  <c r="K237" i="59"/>
  <c r="K229" i="59"/>
  <c r="K221" i="59"/>
  <c r="K213" i="59"/>
  <c r="K205" i="59"/>
  <c r="K197" i="59"/>
  <c r="K189" i="59"/>
  <c r="K181" i="59"/>
  <c r="K173" i="59"/>
  <c r="K165" i="59"/>
  <c r="K157" i="59"/>
  <c r="K149" i="59"/>
  <c r="K141" i="59"/>
  <c r="K133" i="59"/>
  <c r="K125" i="59"/>
  <c r="K117" i="59"/>
  <c r="K109" i="59"/>
  <c r="K101" i="59"/>
  <c r="K93" i="59"/>
  <c r="K85" i="59"/>
  <c r="K77" i="59"/>
  <c r="K69" i="59"/>
  <c r="K61" i="59"/>
  <c r="K53" i="59"/>
  <c r="K45" i="59"/>
  <c r="K37" i="59"/>
  <c r="K29" i="59"/>
  <c r="K529" i="59"/>
  <c r="K465" i="59"/>
  <c r="L425" i="59"/>
  <c r="M425" i="59" s="1"/>
  <c r="L424" i="59"/>
  <c r="M424" i="59" s="1"/>
  <c r="K414" i="59"/>
  <c r="L409" i="59"/>
  <c r="M409" i="59" s="1"/>
  <c r="L408" i="59"/>
  <c r="M408" i="59" s="1"/>
  <c r="K398" i="59"/>
  <c r="L393" i="59"/>
  <c r="M393" i="59" s="1"/>
  <c r="L392" i="59"/>
  <c r="M392" i="59" s="1"/>
  <c r="K382" i="59"/>
  <c r="L377" i="59"/>
  <c r="M377" i="59" s="1"/>
  <c r="L376" i="59"/>
  <c r="M376" i="59" s="1"/>
  <c r="K366" i="59"/>
  <c r="K43" i="59"/>
  <c r="K49" i="59"/>
  <c r="K55" i="59"/>
  <c r="K75" i="59"/>
  <c r="K81" i="59"/>
  <c r="K87" i="59"/>
  <c r="K107" i="59"/>
  <c r="K113" i="59"/>
  <c r="K119" i="59"/>
  <c r="K139" i="59"/>
  <c r="K145" i="59"/>
  <c r="K151" i="59"/>
  <c r="K171" i="59"/>
  <c r="K177" i="59"/>
  <c r="K183" i="59"/>
  <c r="K203" i="59"/>
  <c r="K209" i="59"/>
  <c r="K215" i="59"/>
  <c r="K235" i="59"/>
  <c r="K241" i="59"/>
  <c r="K247" i="59"/>
  <c r="K267" i="59"/>
  <c r="K273" i="59"/>
  <c r="K279" i="59"/>
  <c r="K286" i="59"/>
  <c r="L308" i="59"/>
  <c r="M308" i="59" s="1"/>
  <c r="L316" i="59"/>
  <c r="M316" i="59" s="1"/>
  <c r="L321" i="59"/>
  <c r="M321" i="59" s="1"/>
  <c r="L344" i="59"/>
  <c r="M344" i="59" s="1"/>
  <c r="L345" i="59"/>
  <c r="M345" i="59" s="1"/>
  <c r="K350" i="59"/>
  <c r="L369" i="59"/>
  <c r="M369" i="59" s="1"/>
  <c r="L385" i="59"/>
  <c r="M385" i="59" s="1"/>
  <c r="L401" i="59"/>
  <c r="M401" i="59" s="1"/>
  <c r="L417" i="59"/>
  <c r="M417" i="59" s="1"/>
  <c r="L503" i="59"/>
  <c r="M503" i="59" s="1"/>
  <c r="K513" i="59"/>
  <c r="K95" i="58"/>
  <c r="K127" i="58"/>
  <c r="K159" i="58"/>
  <c r="K186" i="58"/>
  <c r="K274" i="58"/>
  <c r="K362" i="58"/>
  <c r="K402" i="58"/>
  <c r="K442" i="58"/>
  <c r="K490" i="58"/>
  <c r="L499" i="58"/>
  <c r="M499" i="58" s="1"/>
  <c r="K202" i="58"/>
  <c r="K242" i="58"/>
  <c r="K458" i="58"/>
  <c r="L635" i="58"/>
  <c r="M635" i="58" s="1"/>
  <c r="L432" i="59"/>
  <c r="M432" i="59" s="1"/>
  <c r="L455" i="59"/>
  <c r="M455" i="59" s="1"/>
  <c r="L495" i="59"/>
  <c r="M495" i="59" s="1"/>
  <c r="L519" i="59"/>
  <c r="M519" i="59" s="1"/>
  <c r="K101" i="58"/>
  <c r="K133" i="58"/>
  <c r="L515" i="58"/>
  <c r="M515" i="58" s="1"/>
  <c r="L555" i="58"/>
  <c r="M555" i="58" s="1"/>
  <c r="L431" i="59"/>
  <c r="M431" i="59" s="1"/>
  <c r="L447" i="59"/>
  <c r="M447" i="59" s="1"/>
  <c r="L471" i="59"/>
  <c r="M471" i="59" s="1"/>
  <c r="L511" i="59"/>
  <c r="M511" i="59" s="1"/>
  <c r="L535" i="59"/>
  <c r="M535" i="59" s="1"/>
  <c r="L607" i="59"/>
  <c r="M607" i="59" s="1"/>
  <c r="K99" i="58"/>
  <c r="G99" i="58"/>
  <c r="K132" i="58"/>
  <c r="G132" i="58"/>
  <c r="L132" i="58" s="1"/>
  <c r="M132" i="58" s="1"/>
  <c r="K164" i="58"/>
  <c r="G164" i="58"/>
  <c r="K196" i="58"/>
  <c r="G196" i="58"/>
  <c r="K228" i="58"/>
  <c r="G228" i="58"/>
  <c r="K260" i="58"/>
  <c r="G260" i="58"/>
  <c r="K292" i="58"/>
  <c r="G292" i="58"/>
  <c r="K340" i="58"/>
  <c r="G340" i="58"/>
  <c r="K372" i="58"/>
  <c r="G372" i="58"/>
  <c r="K404" i="58"/>
  <c r="G404" i="58"/>
  <c r="K420" i="58"/>
  <c r="G420" i="58"/>
  <c r="K452" i="58"/>
  <c r="G452" i="58"/>
  <c r="K100" i="58"/>
  <c r="G100" i="58"/>
  <c r="L100" i="58" s="1"/>
  <c r="M100" i="58" s="1"/>
  <c r="G104" i="58"/>
  <c r="K104" i="58"/>
  <c r="K131" i="58"/>
  <c r="G131" i="58"/>
  <c r="G135" i="58"/>
  <c r="K135" i="58"/>
  <c r="K172" i="58"/>
  <c r="G172" i="58"/>
  <c r="K188" i="58"/>
  <c r="G188" i="58"/>
  <c r="K204" i="58"/>
  <c r="G204" i="58"/>
  <c r="K220" i="58"/>
  <c r="G220" i="58"/>
  <c r="K236" i="58"/>
  <c r="G236" i="58"/>
  <c r="K252" i="58"/>
  <c r="G252" i="58"/>
  <c r="K268" i="58"/>
  <c r="G268" i="58"/>
  <c r="K284" i="58"/>
  <c r="G284" i="58"/>
  <c r="K300" i="58"/>
  <c r="G300" i="58"/>
  <c r="K316" i="58"/>
  <c r="G316" i="58"/>
  <c r="K332" i="58"/>
  <c r="G332" i="58"/>
  <c r="K348" i="58"/>
  <c r="G348" i="58"/>
  <c r="K364" i="58"/>
  <c r="G364" i="58"/>
  <c r="K380" i="58"/>
  <c r="G380" i="58"/>
  <c r="K396" i="58"/>
  <c r="G396" i="58"/>
  <c r="K412" i="58"/>
  <c r="G412" i="58"/>
  <c r="K428" i="58"/>
  <c r="G428" i="58"/>
  <c r="K444" i="58"/>
  <c r="G444" i="58"/>
  <c r="K460" i="58"/>
  <c r="G460" i="58"/>
  <c r="K476" i="58"/>
  <c r="G476" i="58"/>
  <c r="K492" i="58"/>
  <c r="G492" i="58"/>
  <c r="L554" i="58"/>
  <c r="M554" i="58" s="1"/>
  <c r="L564" i="58"/>
  <c r="M564" i="58" s="1"/>
  <c r="L566" i="58"/>
  <c r="M566" i="58" s="1"/>
  <c r="L574" i="58"/>
  <c r="M574" i="58" s="1"/>
  <c r="L619" i="58"/>
  <c r="M619" i="58" s="1"/>
  <c r="L714" i="58"/>
  <c r="M714" i="58" s="1"/>
  <c r="G44" i="58"/>
  <c r="K44" i="58"/>
  <c r="K48" i="58"/>
  <c r="G48" i="58"/>
  <c r="G52" i="58"/>
  <c r="K52" i="58"/>
  <c r="K56" i="58"/>
  <c r="G56" i="58"/>
  <c r="L56" i="58" s="1"/>
  <c r="M56" i="58" s="1"/>
  <c r="G60" i="58"/>
  <c r="K60" i="58"/>
  <c r="K64" i="58"/>
  <c r="G64" i="58"/>
  <c r="G68" i="58"/>
  <c r="K68" i="58"/>
  <c r="K72" i="58"/>
  <c r="G72" i="58"/>
  <c r="L72" i="58" s="1"/>
  <c r="M72" i="58" s="1"/>
  <c r="G76" i="58"/>
  <c r="K76" i="58"/>
  <c r="K80" i="58"/>
  <c r="G80" i="58"/>
  <c r="G84" i="58"/>
  <c r="K84" i="58"/>
  <c r="K88" i="58"/>
  <c r="G88" i="58"/>
  <c r="L88" i="58" s="1"/>
  <c r="M88" i="58" s="1"/>
  <c r="L102" i="58"/>
  <c r="M102" i="58" s="1"/>
  <c r="L106" i="58"/>
  <c r="M106" i="58" s="1"/>
  <c r="K107" i="58"/>
  <c r="K108" i="58"/>
  <c r="G115" i="58"/>
  <c r="K115" i="58"/>
  <c r="K117" i="58"/>
  <c r="K119" i="58"/>
  <c r="G119" i="58"/>
  <c r="K143" i="58"/>
  <c r="K144" i="58"/>
  <c r="G148" i="58"/>
  <c r="L148" i="58" s="1"/>
  <c r="M148" i="58" s="1"/>
  <c r="K148" i="58"/>
  <c r="K152" i="58"/>
  <c r="G152" i="58"/>
  <c r="K166" i="58"/>
  <c r="G168" i="58"/>
  <c r="K168" i="58"/>
  <c r="K182" i="58"/>
  <c r="G184" i="58"/>
  <c r="K184" i="58"/>
  <c r="K198" i="58"/>
  <c r="G200" i="58"/>
  <c r="K200" i="58"/>
  <c r="K214" i="58"/>
  <c r="G216" i="58"/>
  <c r="K216" i="58"/>
  <c r="K230" i="58"/>
  <c r="G232" i="58"/>
  <c r="K232" i="58"/>
  <c r="K246" i="58"/>
  <c r="G248" i="58"/>
  <c r="K248" i="58"/>
  <c r="K262" i="58"/>
  <c r="G264" i="58"/>
  <c r="K264" i="58"/>
  <c r="K278" i="58"/>
  <c r="G280" i="58"/>
  <c r="K280" i="58"/>
  <c r="K294" i="58"/>
  <c r="G296" i="58"/>
  <c r="K296" i="58"/>
  <c r="K310" i="58"/>
  <c r="G312" i="58"/>
  <c r="K312" i="58"/>
  <c r="K326" i="58"/>
  <c r="G328" i="58"/>
  <c r="K328" i="58"/>
  <c r="K342" i="58"/>
  <c r="G344" i="58"/>
  <c r="K344" i="58"/>
  <c r="K358" i="58"/>
  <c r="G360" i="58"/>
  <c r="K360" i="58"/>
  <c r="K374" i="58"/>
  <c r="G376" i="58"/>
  <c r="K376" i="58"/>
  <c r="K390" i="58"/>
  <c r="G392" i="58"/>
  <c r="K392" i="58"/>
  <c r="K406" i="58"/>
  <c r="G408" i="58"/>
  <c r="K408" i="58"/>
  <c r="K422" i="58"/>
  <c r="G424" i="58"/>
  <c r="K424" i="58"/>
  <c r="K438" i="58"/>
  <c r="G440" i="58"/>
  <c r="K440" i="58"/>
  <c r="K454" i="58"/>
  <c r="G456" i="58"/>
  <c r="K456" i="58"/>
  <c r="K470" i="58"/>
  <c r="G472" i="58"/>
  <c r="K472" i="58"/>
  <c r="K486" i="58"/>
  <c r="G488" i="58"/>
  <c r="K488" i="58"/>
  <c r="K496" i="58"/>
  <c r="L498" i="58"/>
  <c r="M498" i="58" s="1"/>
  <c r="L500" i="58"/>
  <c r="M500" i="58" s="1"/>
  <c r="L502" i="58"/>
  <c r="M502" i="58" s="1"/>
  <c r="L508" i="58"/>
  <c r="M508" i="58" s="1"/>
  <c r="L510" i="58"/>
  <c r="M510" i="58" s="1"/>
  <c r="L522" i="58"/>
  <c r="M522" i="58" s="1"/>
  <c r="L523" i="58"/>
  <c r="M523" i="58" s="1"/>
  <c r="K528" i="58"/>
  <c r="L530" i="58"/>
  <c r="M530" i="58" s="1"/>
  <c r="L532" i="58"/>
  <c r="M532" i="58" s="1"/>
  <c r="L534" i="58"/>
  <c r="M534" i="58" s="1"/>
  <c r="L540" i="58"/>
  <c r="M540" i="58" s="1"/>
  <c r="L542" i="58"/>
  <c r="M542" i="58" s="1"/>
  <c r="L587" i="58"/>
  <c r="M587" i="58" s="1"/>
  <c r="L602" i="58"/>
  <c r="M602" i="58" s="1"/>
  <c r="K608" i="58"/>
  <c r="L651" i="58"/>
  <c r="M651" i="58" s="1"/>
  <c r="L879" i="58"/>
  <c r="M879" i="58" s="1"/>
  <c r="G103" i="58"/>
  <c r="K103" i="58"/>
  <c r="G136" i="58"/>
  <c r="L136" i="58" s="1"/>
  <c r="M136" i="58" s="1"/>
  <c r="K136" i="58"/>
  <c r="K180" i="58"/>
  <c r="G180" i="58"/>
  <c r="K212" i="58"/>
  <c r="G212" i="58"/>
  <c r="K244" i="58"/>
  <c r="G244" i="58"/>
  <c r="K276" i="58"/>
  <c r="G276" i="58"/>
  <c r="K308" i="58"/>
  <c r="G308" i="58"/>
  <c r="K324" i="58"/>
  <c r="G324" i="58"/>
  <c r="K356" i="58"/>
  <c r="G356" i="58"/>
  <c r="K388" i="58"/>
  <c r="G388" i="58"/>
  <c r="K436" i="58"/>
  <c r="G436" i="58"/>
  <c r="K468" i="58"/>
  <c r="G468" i="58"/>
  <c r="K484" i="58"/>
  <c r="G484" i="58"/>
  <c r="K656" i="58"/>
  <c r="K560" i="58"/>
  <c r="K4" i="58"/>
  <c r="K798" i="58"/>
  <c r="L667" i="58"/>
  <c r="M667" i="58" s="1"/>
  <c r="L666" i="58"/>
  <c r="M666" i="58" s="1"/>
  <c r="G43" i="58"/>
  <c r="K43" i="58"/>
  <c r="K47" i="58"/>
  <c r="G47" i="58"/>
  <c r="G51" i="58"/>
  <c r="L51" i="58" s="1"/>
  <c r="M51" i="58" s="1"/>
  <c r="K51" i="58"/>
  <c r="K55" i="58"/>
  <c r="G55" i="58"/>
  <c r="G59" i="58"/>
  <c r="K59" i="58"/>
  <c r="K63" i="58"/>
  <c r="G63" i="58"/>
  <c r="G67" i="58"/>
  <c r="L67" i="58" s="1"/>
  <c r="M67" i="58" s="1"/>
  <c r="K67" i="58"/>
  <c r="K71" i="58"/>
  <c r="G71" i="58"/>
  <c r="G75" i="58"/>
  <c r="K75" i="58"/>
  <c r="K79" i="58"/>
  <c r="G79" i="58"/>
  <c r="G83" i="58"/>
  <c r="L83" i="58" s="1"/>
  <c r="M83" i="58" s="1"/>
  <c r="K83" i="58"/>
  <c r="K87" i="58"/>
  <c r="G87" i="58"/>
  <c r="K111" i="58"/>
  <c r="K112" i="58"/>
  <c r="G116" i="58"/>
  <c r="L116" i="58" s="1"/>
  <c r="M116" i="58" s="1"/>
  <c r="K116" i="58"/>
  <c r="K120" i="58"/>
  <c r="G120" i="58"/>
  <c r="L134" i="58"/>
  <c r="M134" i="58" s="1"/>
  <c r="L138" i="58"/>
  <c r="M138" i="58" s="1"/>
  <c r="K139" i="58"/>
  <c r="K140" i="58"/>
  <c r="G147" i="58"/>
  <c r="K147" i="58"/>
  <c r="K149" i="58"/>
  <c r="K151" i="58"/>
  <c r="G151" i="58"/>
  <c r="K174" i="58"/>
  <c r="G176" i="58"/>
  <c r="K176" i="58"/>
  <c r="K190" i="58"/>
  <c r="G192" i="58"/>
  <c r="K192" i="58"/>
  <c r="K206" i="58"/>
  <c r="G208" i="58"/>
  <c r="K208" i="58"/>
  <c r="K222" i="58"/>
  <c r="G224" i="58"/>
  <c r="K224" i="58"/>
  <c r="K238" i="58"/>
  <c r="G240" i="58"/>
  <c r="K240" i="58"/>
  <c r="K254" i="58"/>
  <c r="G256" i="58"/>
  <c r="K256" i="58"/>
  <c r="K270" i="58"/>
  <c r="G272" i="58"/>
  <c r="K272" i="58"/>
  <c r="K286" i="58"/>
  <c r="G288" i="58"/>
  <c r="K288" i="58"/>
  <c r="K302" i="58"/>
  <c r="G304" i="58"/>
  <c r="K304" i="58"/>
  <c r="K318" i="58"/>
  <c r="G320" i="58"/>
  <c r="K320" i="58"/>
  <c r="K334" i="58"/>
  <c r="G336" i="58"/>
  <c r="K336" i="58"/>
  <c r="K350" i="58"/>
  <c r="G352" i="58"/>
  <c r="K352" i="58"/>
  <c r="K366" i="58"/>
  <c r="G368" i="58"/>
  <c r="K368" i="58"/>
  <c r="K382" i="58"/>
  <c r="G384" i="58"/>
  <c r="K384" i="58"/>
  <c r="K398" i="58"/>
  <c r="G400" i="58"/>
  <c r="K400" i="58"/>
  <c r="K414" i="58"/>
  <c r="G416" i="58"/>
  <c r="K416" i="58"/>
  <c r="K430" i="58"/>
  <c r="G432" i="58"/>
  <c r="K432" i="58"/>
  <c r="K446" i="58"/>
  <c r="G448" i="58"/>
  <c r="K448" i="58"/>
  <c r="K462" i="58"/>
  <c r="G464" i="58"/>
  <c r="K464" i="58"/>
  <c r="K478" i="58"/>
  <c r="G480" i="58"/>
  <c r="K480" i="58"/>
  <c r="K494" i="58"/>
  <c r="L506" i="58"/>
  <c r="M506" i="58" s="1"/>
  <c r="L507" i="58"/>
  <c r="M507" i="58" s="1"/>
  <c r="K512" i="58"/>
  <c r="L514" i="58"/>
  <c r="M514" i="58" s="1"/>
  <c r="L516" i="58"/>
  <c r="M516" i="58" s="1"/>
  <c r="L518" i="58"/>
  <c r="M518" i="58" s="1"/>
  <c r="L524" i="58"/>
  <c r="M524" i="58" s="1"/>
  <c r="L526" i="58"/>
  <c r="M526" i="58" s="1"/>
  <c r="L538" i="58"/>
  <c r="M538" i="58" s="1"/>
  <c r="L539" i="58"/>
  <c r="M539" i="58" s="1"/>
  <c r="K544" i="58"/>
  <c r="L586" i="58"/>
  <c r="M586" i="58" s="1"/>
  <c r="L596" i="58"/>
  <c r="M596" i="58" s="1"/>
  <c r="L598" i="58"/>
  <c r="M598" i="58" s="1"/>
  <c r="L606" i="58"/>
  <c r="M606" i="58" s="1"/>
  <c r="L634" i="58"/>
  <c r="M634" i="58" s="1"/>
  <c r="L650" i="58"/>
  <c r="M650" i="58" s="1"/>
  <c r="K676" i="58"/>
  <c r="L682" i="58"/>
  <c r="M682" i="58" s="1"/>
  <c r="G708" i="58"/>
  <c r="K708" i="58"/>
  <c r="K847" i="58"/>
  <c r="G847" i="58"/>
  <c r="L847" i="58" s="1"/>
  <c r="M847" i="58" s="1"/>
  <c r="L880" i="58"/>
  <c r="M880" i="58" s="1"/>
  <c r="L287" i="59"/>
  <c r="M287" i="59" s="1"/>
  <c r="K291" i="59"/>
  <c r="G291" i="59"/>
  <c r="K294" i="59"/>
  <c r="L303" i="59"/>
  <c r="M303" i="59" s="1"/>
  <c r="K307" i="59"/>
  <c r="G307" i="59"/>
  <c r="K310" i="59"/>
  <c r="L319" i="59"/>
  <c r="M319" i="59" s="1"/>
  <c r="K323" i="59"/>
  <c r="G323" i="59"/>
  <c r="K326" i="59"/>
  <c r="L335" i="59"/>
  <c r="M335" i="59" s="1"/>
  <c r="K339" i="59"/>
  <c r="G339" i="59"/>
  <c r="K342" i="59"/>
  <c r="L351" i="59"/>
  <c r="M351" i="59" s="1"/>
  <c r="K355" i="59"/>
  <c r="G355" i="59"/>
  <c r="K358" i="59"/>
  <c r="L367" i="59"/>
  <c r="M367" i="59" s="1"/>
  <c r="K371" i="59"/>
  <c r="G371" i="59"/>
  <c r="K374" i="59"/>
  <c r="L383" i="59"/>
  <c r="M383" i="59" s="1"/>
  <c r="K387" i="59"/>
  <c r="G387" i="59"/>
  <c r="K390" i="59"/>
  <c r="L399" i="59"/>
  <c r="M399" i="59" s="1"/>
  <c r="K403" i="59"/>
  <c r="G403" i="59"/>
  <c r="K406" i="59"/>
  <c r="L415" i="59"/>
  <c r="M415" i="59" s="1"/>
  <c r="K419" i="59"/>
  <c r="G419" i="59"/>
  <c r="K422" i="59"/>
  <c r="K430" i="59"/>
  <c r="G430" i="59"/>
  <c r="L430" i="59" s="1"/>
  <c r="M430" i="59" s="1"/>
  <c r="K442" i="59"/>
  <c r="G442" i="59"/>
  <c r="K446" i="59"/>
  <c r="G446" i="59"/>
  <c r="K457" i="59"/>
  <c r="K462" i="59"/>
  <c r="G462" i="59"/>
  <c r="L466" i="59"/>
  <c r="M466" i="59" s="1"/>
  <c r="K473" i="59"/>
  <c r="K478" i="59"/>
  <c r="G478" i="59"/>
  <c r="K489" i="59"/>
  <c r="K494" i="59"/>
  <c r="G494" i="59"/>
  <c r="L498" i="59"/>
  <c r="M498" i="59" s="1"/>
  <c r="K505" i="59"/>
  <c r="K510" i="59"/>
  <c r="G510" i="59"/>
  <c r="K521" i="59"/>
  <c r="K526" i="59"/>
  <c r="G526" i="59"/>
  <c r="L530" i="59"/>
  <c r="M530" i="59" s="1"/>
  <c r="K537" i="59"/>
  <c r="K542" i="59"/>
  <c r="G542" i="59"/>
  <c r="K553" i="59"/>
  <c r="K93" i="58"/>
  <c r="L94" i="58"/>
  <c r="M94" i="58" s="1"/>
  <c r="L114" i="58"/>
  <c r="M114" i="58" s="1"/>
  <c r="K125" i="58"/>
  <c r="L126" i="58"/>
  <c r="M126" i="58" s="1"/>
  <c r="L146" i="58"/>
  <c r="M146" i="58" s="1"/>
  <c r="K157" i="58"/>
  <c r="L158" i="58"/>
  <c r="M158" i="58" s="1"/>
  <c r="L548" i="58"/>
  <c r="M548" i="58" s="1"/>
  <c r="L550" i="58"/>
  <c r="M550" i="58" s="1"/>
  <c r="L558" i="58"/>
  <c r="M558" i="58" s="1"/>
  <c r="K592" i="58"/>
  <c r="L612" i="58"/>
  <c r="M612" i="58" s="1"/>
  <c r="L614" i="58"/>
  <c r="M614" i="58" s="1"/>
  <c r="L618" i="58"/>
  <c r="M618" i="58" s="1"/>
  <c r="G624" i="58"/>
  <c r="K624" i="58"/>
  <c r="K640" i="58"/>
  <c r="K26" i="59"/>
  <c r="L27" i="59"/>
  <c r="M27" i="59" s="1"/>
  <c r="K30" i="59"/>
  <c r="L31" i="59"/>
  <c r="M31" i="59" s="1"/>
  <c r="K34" i="59"/>
  <c r="L35" i="59"/>
  <c r="M35" i="59" s="1"/>
  <c r="K38" i="59"/>
  <c r="L39" i="59"/>
  <c r="M39" i="59" s="1"/>
  <c r="K42" i="59"/>
  <c r="L43" i="59"/>
  <c r="M43" i="59" s="1"/>
  <c r="K46" i="59"/>
  <c r="L47" i="59"/>
  <c r="M47" i="59" s="1"/>
  <c r="K50" i="59"/>
  <c r="L51" i="59"/>
  <c r="M51" i="59" s="1"/>
  <c r="K54" i="59"/>
  <c r="L55" i="59"/>
  <c r="M55" i="59" s="1"/>
  <c r="K58" i="59"/>
  <c r="L59" i="59"/>
  <c r="M59" i="59" s="1"/>
  <c r="K62" i="59"/>
  <c r="L63" i="59"/>
  <c r="M63" i="59" s="1"/>
  <c r="K66" i="59"/>
  <c r="L67" i="59"/>
  <c r="M67" i="59" s="1"/>
  <c r="K70" i="59"/>
  <c r="L71" i="59"/>
  <c r="M71" i="59" s="1"/>
  <c r="K74" i="59"/>
  <c r="L75" i="59"/>
  <c r="M75" i="59" s="1"/>
  <c r="K78" i="59"/>
  <c r="L79" i="59"/>
  <c r="M79" i="59" s="1"/>
  <c r="K82" i="59"/>
  <c r="L83" i="59"/>
  <c r="M83" i="59" s="1"/>
  <c r="K86" i="59"/>
  <c r="L87" i="59"/>
  <c r="M87" i="59" s="1"/>
  <c r="K90" i="59"/>
  <c r="L91" i="59"/>
  <c r="M91" i="59" s="1"/>
  <c r="K94" i="59"/>
  <c r="L95" i="59"/>
  <c r="M95" i="59" s="1"/>
  <c r="K98" i="59"/>
  <c r="L99" i="59"/>
  <c r="M99" i="59" s="1"/>
  <c r="K102" i="59"/>
  <c r="L103" i="59"/>
  <c r="M103" i="59" s="1"/>
  <c r="K106" i="59"/>
  <c r="L107" i="59"/>
  <c r="M107" i="59" s="1"/>
  <c r="K110" i="59"/>
  <c r="L111" i="59"/>
  <c r="M111" i="59" s="1"/>
  <c r="K114" i="59"/>
  <c r="L115" i="59"/>
  <c r="M115" i="59" s="1"/>
  <c r="K118" i="59"/>
  <c r="L119" i="59"/>
  <c r="M119" i="59" s="1"/>
  <c r="K122" i="59"/>
  <c r="L123" i="59"/>
  <c r="M123" i="59" s="1"/>
  <c r="K126" i="59"/>
  <c r="L127" i="59"/>
  <c r="M127" i="59" s="1"/>
  <c r="K130" i="59"/>
  <c r="L131" i="59"/>
  <c r="M131" i="59" s="1"/>
  <c r="K134" i="59"/>
  <c r="L135" i="59"/>
  <c r="M135" i="59" s="1"/>
  <c r="K138" i="59"/>
  <c r="L139" i="59"/>
  <c r="M139" i="59" s="1"/>
  <c r="K142" i="59"/>
  <c r="L143" i="59"/>
  <c r="M143" i="59" s="1"/>
  <c r="K146" i="59"/>
  <c r="L147" i="59"/>
  <c r="M147" i="59" s="1"/>
  <c r="K150" i="59"/>
  <c r="L151" i="59"/>
  <c r="M151" i="59" s="1"/>
  <c r="K154" i="59"/>
  <c r="L155" i="59"/>
  <c r="M155" i="59" s="1"/>
  <c r="K158" i="59"/>
  <c r="L159" i="59"/>
  <c r="M159" i="59" s="1"/>
  <c r="K162" i="59"/>
  <c r="L163" i="59"/>
  <c r="M163" i="59" s="1"/>
  <c r="K166" i="59"/>
  <c r="L167" i="59"/>
  <c r="M167" i="59" s="1"/>
  <c r="K170" i="59"/>
  <c r="L171" i="59"/>
  <c r="M171" i="59" s="1"/>
  <c r="K174" i="59"/>
  <c r="L175" i="59"/>
  <c r="M175" i="59" s="1"/>
  <c r="K178" i="59"/>
  <c r="L179" i="59"/>
  <c r="M179" i="59" s="1"/>
  <c r="K182" i="59"/>
  <c r="L183" i="59"/>
  <c r="M183" i="59" s="1"/>
  <c r="K186" i="59"/>
  <c r="L187" i="59"/>
  <c r="M187" i="59" s="1"/>
  <c r="K190" i="59"/>
  <c r="L191" i="59"/>
  <c r="M191" i="59" s="1"/>
  <c r="K194" i="59"/>
  <c r="L195" i="59"/>
  <c r="M195" i="59" s="1"/>
  <c r="K198" i="59"/>
  <c r="L199" i="59"/>
  <c r="M199" i="59" s="1"/>
  <c r="K202" i="59"/>
  <c r="L203" i="59"/>
  <c r="M203" i="59" s="1"/>
  <c r="K206" i="59"/>
  <c r="L207" i="59"/>
  <c r="M207" i="59" s="1"/>
  <c r="K210" i="59"/>
  <c r="L211" i="59"/>
  <c r="M211" i="59" s="1"/>
  <c r="K214" i="59"/>
  <c r="L215" i="59"/>
  <c r="M215" i="59" s="1"/>
  <c r="K218" i="59"/>
  <c r="L219" i="59"/>
  <c r="M219" i="59" s="1"/>
  <c r="K222" i="59"/>
  <c r="L223" i="59"/>
  <c r="M223" i="59" s="1"/>
  <c r="K226" i="59"/>
  <c r="L227" i="59"/>
  <c r="M227" i="59" s="1"/>
  <c r="K230" i="59"/>
  <c r="L231" i="59"/>
  <c r="M231" i="59" s="1"/>
  <c r="K234" i="59"/>
  <c r="L235" i="59"/>
  <c r="M235" i="59" s="1"/>
  <c r="K238" i="59"/>
  <c r="L239" i="59"/>
  <c r="M239" i="59" s="1"/>
  <c r="K242" i="59"/>
  <c r="L243" i="59"/>
  <c r="M243" i="59" s="1"/>
  <c r="K246" i="59"/>
  <c r="L247" i="59"/>
  <c r="M247" i="59" s="1"/>
  <c r="K250" i="59"/>
  <c r="L251" i="59"/>
  <c r="M251" i="59" s="1"/>
  <c r="K254" i="59"/>
  <c r="L255" i="59"/>
  <c r="M255" i="59" s="1"/>
  <c r="K258" i="59"/>
  <c r="L259" i="59"/>
  <c r="M259" i="59" s="1"/>
  <c r="K262" i="59"/>
  <c r="L263" i="59"/>
  <c r="M263" i="59" s="1"/>
  <c r="K266" i="59"/>
  <c r="L267" i="59"/>
  <c r="M267" i="59" s="1"/>
  <c r="K270" i="59"/>
  <c r="L271" i="59"/>
  <c r="M271" i="59" s="1"/>
  <c r="K274" i="59"/>
  <c r="L275" i="59"/>
  <c r="M275" i="59" s="1"/>
  <c r="K278" i="59"/>
  <c r="L279" i="59"/>
  <c r="M279" i="59" s="1"/>
  <c r="K282" i="59"/>
  <c r="L286" i="59"/>
  <c r="M286" i="59" s="1"/>
  <c r="L291" i="59"/>
  <c r="M291" i="59" s="1"/>
  <c r="L293" i="59"/>
  <c r="M293" i="59" s="1"/>
  <c r="K295" i="59"/>
  <c r="G295" i="59"/>
  <c r="K298" i="59"/>
  <c r="L302" i="59"/>
  <c r="M302" i="59" s="1"/>
  <c r="L307" i="59"/>
  <c r="M307" i="59" s="1"/>
  <c r="L309" i="59"/>
  <c r="M309" i="59" s="1"/>
  <c r="K311" i="59"/>
  <c r="G311" i="59"/>
  <c r="K314" i="59"/>
  <c r="L318" i="59"/>
  <c r="M318" i="59" s="1"/>
  <c r="L323" i="59"/>
  <c r="M323" i="59" s="1"/>
  <c r="L325" i="59"/>
  <c r="M325" i="59" s="1"/>
  <c r="K327" i="59"/>
  <c r="G327" i="59"/>
  <c r="K330" i="59"/>
  <c r="L334" i="59"/>
  <c r="M334" i="59" s="1"/>
  <c r="L339" i="59"/>
  <c r="M339" i="59" s="1"/>
  <c r="L341" i="59"/>
  <c r="M341" i="59" s="1"/>
  <c r="K343" i="59"/>
  <c r="G343" i="59"/>
  <c r="K346" i="59"/>
  <c r="L350" i="59"/>
  <c r="M350" i="59" s="1"/>
  <c r="L355" i="59"/>
  <c r="M355" i="59" s="1"/>
  <c r="L357" i="59"/>
  <c r="M357" i="59" s="1"/>
  <c r="K359" i="59"/>
  <c r="G359" i="59"/>
  <c r="K362" i="59"/>
  <c r="L366" i="59"/>
  <c r="M366" i="59" s="1"/>
  <c r="L371" i="59"/>
  <c r="M371" i="59" s="1"/>
  <c r="L373" i="59"/>
  <c r="M373" i="59" s="1"/>
  <c r="K375" i="59"/>
  <c r="G375" i="59"/>
  <c r="K378" i="59"/>
  <c r="L382" i="59"/>
  <c r="M382" i="59" s="1"/>
  <c r="L387" i="59"/>
  <c r="M387" i="59" s="1"/>
  <c r="L389" i="59"/>
  <c r="M389" i="59" s="1"/>
  <c r="K391" i="59"/>
  <c r="G391" i="59"/>
  <c r="K394" i="59"/>
  <c r="L398" i="59"/>
  <c r="M398" i="59" s="1"/>
  <c r="L403" i="59"/>
  <c r="M403" i="59" s="1"/>
  <c r="L405" i="59"/>
  <c r="M405" i="59" s="1"/>
  <c r="K407" i="59"/>
  <c r="G407" i="59"/>
  <c r="K410" i="59"/>
  <c r="L414" i="59"/>
  <c r="M414" i="59" s="1"/>
  <c r="L419" i="59"/>
  <c r="M419" i="59" s="1"/>
  <c r="L421" i="59"/>
  <c r="M421" i="59" s="1"/>
  <c r="K423" i="59"/>
  <c r="G423" i="59"/>
  <c r="K426" i="59"/>
  <c r="K431" i="59"/>
  <c r="L440" i="59"/>
  <c r="M440" i="59" s="1"/>
  <c r="L442" i="59"/>
  <c r="M442" i="59" s="1"/>
  <c r="L459" i="59"/>
  <c r="M459" i="59" s="1"/>
  <c r="L460" i="59"/>
  <c r="M460" i="59" s="1"/>
  <c r="L475" i="59"/>
  <c r="M475" i="59" s="1"/>
  <c r="L476" i="59"/>
  <c r="M476" i="59" s="1"/>
  <c r="L491" i="59"/>
  <c r="M491" i="59" s="1"/>
  <c r="L492" i="59"/>
  <c r="M492" i="59" s="1"/>
  <c r="L507" i="59"/>
  <c r="M507" i="59" s="1"/>
  <c r="L508" i="59"/>
  <c r="M508" i="59" s="1"/>
  <c r="L523" i="59"/>
  <c r="M523" i="59" s="1"/>
  <c r="L524" i="59"/>
  <c r="M524" i="59" s="1"/>
  <c r="L539" i="59"/>
  <c r="M539" i="59" s="1"/>
  <c r="L540" i="59"/>
  <c r="M540" i="59" s="1"/>
  <c r="K568" i="59"/>
  <c r="K574" i="59"/>
  <c r="G574" i="59"/>
  <c r="K580" i="59"/>
  <c r="L587" i="59"/>
  <c r="M587" i="59" s="1"/>
  <c r="K589" i="59"/>
  <c r="G594" i="59"/>
  <c r="L594" i="59" s="1"/>
  <c r="M594" i="59" s="1"/>
  <c r="K594" i="59"/>
  <c r="L613" i="59"/>
  <c r="M613" i="59" s="1"/>
  <c r="K622" i="59"/>
  <c r="K628" i="59"/>
  <c r="K636" i="59"/>
  <c r="K644" i="59"/>
  <c r="K652" i="59"/>
  <c r="K660" i="59"/>
  <c r="K668" i="59"/>
  <c r="K676" i="59"/>
  <c r="K684" i="59"/>
  <c r="K692" i="59"/>
  <c r="K700" i="59"/>
  <c r="K708" i="59"/>
  <c r="K716" i="59"/>
  <c r="K724" i="59"/>
  <c r="K732" i="59"/>
  <c r="K740" i="59"/>
  <c r="K748" i="59"/>
  <c r="K756" i="59"/>
  <c r="L784" i="59"/>
  <c r="M784" i="59" s="1"/>
  <c r="K283" i="59"/>
  <c r="G283" i="59"/>
  <c r="L295" i="59"/>
  <c r="M295" i="59" s="1"/>
  <c r="K299" i="59"/>
  <c r="G299" i="59"/>
  <c r="L311" i="59"/>
  <c r="M311" i="59" s="1"/>
  <c r="K315" i="59"/>
  <c r="G315" i="59"/>
  <c r="L327" i="59"/>
  <c r="M327" i="59" s="1"/>
  <c r="K331" i="59"/>
  <c r="G331" i="59"/>
  <c r="L343" i="59"/>
  <c r="M343" i="59" s="1"/>
  <c r="K347" i="59"/>
  <c r="G347" i="59"/>
  <c r="L359" i="59"/>
  <c r="M359" i="59" s="1"/>
  <c r="K363" i="59"/>
  <c r="G363" i="59"/>
  <c r="L375" i="59"/>
  <c r="M375" i="59" s="1"/>
  <c r="K379" i="59"/>
  <c r="G379" i="59"/>
  <c r="L391" i="59"/>
  <c r="M391" i="59" s="1"/>
  <c r="K395" i="59"/>
  <c r="G395" i="59"/>
  <c r="L407" i="59"/>
  <c r="M407" i="59" s="1"/>
  <c r="K411" i="59"/>
  <c r="G411" i="59"/>
  <c r="L423" i="59"/>
  <c r="M423" i="59" s="1"/>
  <c r="K427" i="59"/>
  <c r="G427" i="59"/>
  <c r="K436" i="59"/>
  <c r="G436" i="59"/>
  <c r="G443" i="59"/>
  <c r="L443" i="59" s="1"/>
  <c r="M443" i="59" s="1"/>
  <c r="K443" i="59"/>
  <c r="K454" i="59"/>
  <c r="G454" i="59"/>
  <c r="L454" i="59" s="1"/>
  <c r="M454" i="59" s="1"/>
  <c r="K470" i="59"/>
  <c r="G470" i="59"/>
  <c r="L474" i="59"/>
  <c r="M474" i="59" s="1"/>
  <c r="K486" i="59"/>
  <c r="G486" i="59"/>
  <c r="L486" i="59" s="1"/>
  <c r="M486" i="59" s="1"/>
  <c r="K502" i="59"/>
  <c r="G502" i="59"/>
  <c r="L506" i="59"/>
  <c r="M506" i="59" s="1"/>
  <c r="K518" i="59"/>
  <c r="G518" i="59"/>
  <c r="L518" i="59" s="1"/>
  <c r="M518" i="59" s="1"/>
  <c r="K534" i="59"/>
  <c r="G534" i="59"/>
  <c r="L538" i="59"/>
  <c r="M538" i="59" s="1"/>
  <c r="K550" i="59"/>
  <c r="G550" i="59"/>
  <c r="L550" i="59" s="1"/>
  <c r="M550" i="59" s="1"/>
  <c r="K837" i="59"/>
  <c r="G837" i="59"/>
  <c r="L837" i="59" s="1"/>
  <c r="M837" i="59" s="1"/>
  <c r="K847" i="59"/>
  <c r="G847" i="59"/>
  <c r="L98" i="58"/>
  <c r="M98" i="58" s="1"/>
  <c r="K109" i="58"/>
  <c r="L110" i="58"/>
  <c r="M110" i="58" s="1"/>
  <c r="L130" i="58"/>
  <c r="M130" i="58" s="1"/>
  <c r="K141" i="58"/>
  <c r="L142" i="58"/>
  <c r="M142" i="58" s="1"/>
  <c r="L580" i="58"/>
  <c r="M580" i="58" s="1"/>
  <c r="L582" i="58"/>
  <c r="M582" i="58" s="1"/>
  <c r="L590" i="58"/>
  <c r="M590" i="58" s="1"/>
  <c r="L628" i="58"/>
  <c r="M628" i="58" s="1"/>
  <c r="L630" i="58"/>
  <c r="M630" i="58" s="1"/>
  <c r="L638" i="58"/>
  <c r="M638" i="58" s="1"/>
  <c r="L660" i="58"/>
  <c r="M660" i="58" s="1"/>
  <c r="L662" i="58"/>
  <c r="M662" i="58" s="1"/>
  <c r="L724" i="58"/>
  <c r="M724" i="58" s="1"/>
  <c r="L891" i="59"/>
  <c r="M891" i="59" s="1"/>
  <c r="L883" i="59"/>
  <c r="M883" i="59" s="1"/>
  <c r="L875" i="59"/>
  <c r="M875" i="59" s="1"/>
  <c r="L903" i="59"/>
  <c r="M903" i="59" s="1"/>
  <c r="L902" i="59"/>
  <c r="M902" i="59" s="1"/>
  <c r="K896" i="59"/>
  <c r="K894" i="59"/>
  <c r="L871" i="59"/>
  <c r="M871" i="59" s="1"/>
  <c r="L870" i="59"/>
  <c r="M870" i="59" s="1"/>
  <c r="K864" i="59"/>
  <c r="K862" i="59"/>
  <c r="L859" i="59"/>
  <c r="M859" i="59" s="1"/>
  <c r="L845" i="59"/>
  <c r="M845" i="59" s="1"/>
  <c r="L829" i="59"/>
  <c r="M829" i="59" s="1"/>
  <c r="K902" i="59"/>
  <c r="L878" i="59"/>
  <c r="M878" i="59" s="1"/>
  <c r="K872" i="59"/>
  <c r="K870" i="59"/>
  <c r="L863" i="59"/>
  <c r="M863" i="59" s="1"/>
  <c r="L862" i="59"/>
  <c r="M862" i="59" s="1"/>
  <c r="L848" i="59"/>
  <c r="M848" i="59" s="1"/>
  <c r="K842" i="59"/>
  <c r="K840" i="59"/>
  <c r="K820" i="59"/>
  <c r="K812" i="59"/>
  <c r="K804" i="59"/>
  <c r="K796" i="59"/>
  <c r="K788" i="59"/>
  <c r="K780" i="59"/>
  <c r="K774" i="59"/>
  <c r="L771" i="59"/>
  <c r="M771" i="59" s="1"/>
  <c r="L766" i="59"/>
  <c r="M766" i="59" s="1"/>
  <c r="L764" i="59"/>
  <c r="M764" i="59" s="1"/>
  <c r="L762" i="59"/>
  <c r="M762" i="59" s="1"/>
  <c r="L760" i="59"/>
  <c r="M760" i="59" s="1"/>
  <c r="L758" i="59"/>
  <c r="M758" i="59" s="1"/>
  <c r="L756" i="59"/>
  <c r="M756" i="59" s="1"/>
  <c r="L754" i="59"/>
  <c r="M754" i="59" s="1"/>
  <c r="L752" i="59"/>
  <c r="M752" i="59" s="1"/>
  <c r="L750" i="59"/>
  <c r="M750" i="59" s="1"/>
  <c r="L748" i="59"/>
  <c r="M748" i="59" s="1"/>
  <c r="L746" i="59"/>
  <c r="M746" i="59" s="1"/>
  <c r="L744" i="59"/>
  <c r="M744" i="59" s="1"/>
  <c r="L742" i="59"/>
  <c r="M742" i="59" s="1"/>
  <c r="L740" i="59"/>
  <c r="M740" i="59" s="1"/>
  <c r="L738" i="59"/>
  <c r="M738" i="59" s="1"/>
  <c r="L736" i="59"/>
  <c r="M736" i="59" s="1"/>
  <c r="L734" i="59"/>
  <c r="M734" i="59" s="1"/>
  <c r="L732" i="59"/>
  <c r="M732" i="59" s="1"/>
  <c r="L730" i="59"/>
  <c r="M730" i="59" s="1"/>
  <c r="L728" i="59"/>
  <c r="M728" i="59" s="1"/>
  <c r="L726" i="59"/>
  <c r="M726" i="59" s="1"/>
  <c r="L724" i="59"/>
  <c r="M724" i="59" s="1"/>
  <c r="L722" i="59"/>
  <c r="M722" i="59" s="1"/>
  <c r="L720" i="59"/>
  <c r="M720" i="59" s="1"/>
  <c r="L718" i="59"/>
  <c r="M718" i="59" s="1"/>
  <c r="L716" i="59"/>
  <c r="M716" i="59" s="1"/>
  <c r="L714" i="59"/>
  <c r="M714" i="59" s="1"/>
  <c r="L712" i="59"/>
  <c r="M712" i="59" s="1"/>
  <c r="L710" i="59"/>
  <c r="M710" i="59" s="1"/>
  <c r="L708" i="59"/>
  <c r="M708" i="59" s="1"/>
  <c r="L706" i="59"/>
  <c r="M706" i="59" s="1"/>
  <c r="L704" i="59"/>
  <c r="M704" i="59" s="1"/>
  <c r="L702" i="59"/>
  <c r="M702" i="59" s="1"/>
  <c r="L700" i="59"/>
  <c r="M700" i="59" s="1"/>
  <c r="L698" i="59"/>
  <c r="M698" i="59" s="1"/>
  <c r="L696" i="59"/>
  <c r="M696" i="59" s="1"/>
  <c r="L694" i="59"/>
  <c r="M694" i="59" s="1"/>
  <c r="L692" i="59"/>
  <c r="M692" i="59" s="1"/>
  <c r="L690" i="59"/>
  <c r="M690" i="59" s="1"/>
  <c r="L688" i="59"/>
  <c r="M688" i="59" s="1"/>
  <c r="L686" i="59"/>
  <c r="M686" i="59" s="1"/>
  <c r="L684" i="59"/>
  <c r="M684" i="59" s="1"/>
  <c r="L682" i="59"/>
  <c r="M682" i="59" s="1"/>
  <c r="L680" i="59"/>
  <c r="M680" i="59" s="1"/>
  <c r="L678" i="59"/>
  <c r="M678" i="59" s="1"/>
  <c r="L676" i="59"/>
  <c r="M676" i="59" s="1"/>
  <c r="L674" i="59"/>
  <c r="M674" i="59" s="1"/>
  <c r="L672" i="59"/>
  <c r="M672" i="59" s="1"/>
  <c r="L670" i="59"/>
  <c r="M670" i="59" s="1"/>
  <c r="L668" i="59"/>
  <c r="M668" i="59" s="1"/>
  <c r="L666" i="59"/>
  <c r="M666" i="59" s="1"/>
  <c r="L664" i="59"/>
  <c r="M664" i="59" s="1"/>
  <c r="L662" i="59"/>
  <c r="M662" i="59" s="1"/>
  <c r="L660" i="59"/>
  <c r="M660" i="59" s="1"/>
  <c r="L658" i="59"/>
  <c r="M658" i="59" s="1"/>
  <c r="L656" i="59"/>
  <c r="M656" i="59" s="1"/>
  <c r="L654" i="59"/>
  <c r="M654" i="59" s="1"/>
  <c r="L652" i="59"/>
  <c r="M652" i="59" s="1"/>
  <c r="L650" i="59"/>
  <c r="M650" i="59" s="1"/>
  <c r="L648" i="59"/>
  <c r="M648" i="59" s="1"/>
  <c r="L646" i="59"/>
  <c r="M646" i="59" s="1"/>
  <c r="L644" i="59"/>
  <c r="M644" i="59" s="1"/>
  <c r="L642" i="59"/>
  <c r="M642" i="59" s="1"/>
  <c r="L640" i="59"/>
  <c r="M640" i="59" s="1"/>
  <c r="L638" i="59"/>
  <c r="M638" i="59" s="1"/>
  <c r="L636" i="59"/>
  <c r="M636" i="59" s="1"/>
  <c r="L634" i="59"/>
  <c r="M634" i="59" s="1"/>
  <c r="L632" i="59"/>
  <c r="M632" i="59" s="1"/>
  <c r="L630" i="59"/>
  <c r="M630" i="59" s="1"/>
  <c r="L628" i="59"/>
  <c r="M628" i="59" s="1"/>
  <c r="L626" i="59"/>
  <c r="M626" i="59" s="1"/>
  <c r="L624" i="59"/>
  <c r="M624" i="59" s="1"/>
  <c r="L886" i="59"/>
  <c r="M886" i="59" s="1"/>
  <c r="L884" i="59"/>
  <c r="M884" i="59" s="1"/>
  <c r="K856" i="59"/>
  <c r="K854" i="59"/>
  <c r="K852" i="59"/>
  <c r="L832" i="59"/>
  <c r="M832" i="59" s="1"/>
  <c r="K826" i="59"/>
  <c r="K824" i="59"/>
  <c r="L823" i="59"/>
  <c r="M823" i="59" s="1"/>
  <c r="K816" i="59"/>
  <c r="K808" i="59"/>
  <c r="K800" i="59"/>
  <c r="K792" i="59"/>
  <c r="K784" i="59"/>
  <c r="K778" i="59"/>
  <c r="L775" i="59"/>
  <c r="M775" i="59" s="1"/>
  <c r="K770" i="59"/>
  <c r="L895" i="59"/>
  <c r="M895" i="59" s="1"/>
  <c r="L894" i="59"/>
  <c r="M894" i="59" s="1"/>
  <c r="K888" i="59"/>
  <c r="K878" i="59"/>
  <c r="L847" i="59"/>
  <c r="M847" i="59" s="1"/>
  <c r="L841" i="59"/>
  <c r="M841" i="59" s="1"/>
  <c r="L840" i="59"/>
  <c r="M840" i="59" s="1"/>
  <c r="K834" i="59"/>
  <c r="K766" i="59"/>
  <c r="K762" i="59"/>
  <c r="K758" i="59"/>
  <c r="K754" i="59"/>
  <c r="K750" i="59"/>
  <c r="K746" i="59"/>
  <c r="K742" i="59"/>
  <c r="K738" i="59"/>
  <c r="K734" i="59"/>
  <c r="K730" i="59"/>
  <c r="K726" i="59"/>
  <c r="K722" i="59"/>
  <c r="K718" i="59"/>
  <c r="K714" i="59"/>
  <c r="K710" i="59"/>
  <c r="K706" i="59"/>
  <c r="K702" i="59"/>
  <c r="K698" i="59"/>
  <c r="K694" i="59"/>
  <c r="K690" i="59"/>
  <c r="K686" i="59"/>
  <c r="K682" i="59"/>
  <c r="K678" i="59"/>
  <c r="K674" i="59"/>
  <c r="K670" i="59"/>
  <c r="K666" i="59"/>
  <c r="K662" i="59"/>
  <c r="K658" i="59"/>
  <c r="K654" i="59"/>
  <c r="K650" i="59"/>
  <c r="K646" i="59"/>
  <c r="K642" i="59"/>
  <c r="K638" i="59"/>
  <c r="K634" i="59"/>
  <c r="K630" i="59"/>
  <c r="K626" i="59"/>
  <c r="L622" i="59"/>
  <c r="M622" i="59" s="1"/>
  <c r="K617" i="59"/>
  <c r="L614" i="59"/>
  <c r="M614" i="59" s="1"/>
  <c r="K609" i="59"/>
  <c r="L852" i="59"/>
  <c r="M852" i="59" s="1"/>
  <c r="K848" i="59"/>
  <c r="L825" i="59"/>
  <c r="M825" i="59" s="1"/>
  <c r="L824" i="59"/>
  <c r="M824" i="59" s="1"/>
  <c r="L815" i="59"/>
  <c r="M815" i="59" s="1"/>
  <c r="K814" i="59"/>
  <c r="L807" i="59"/>
  <c r="M807" i="59" s="1"/>
  <c r="K806" i="59"/>
  <c r="L799" i="59"/>
  <c r="M799" i="59" s="1"/>
  <c r="K798" i="59"/>
  <c r="L791" i="59"/>
  <c r="M791" i="59" s="1"/>
  <c r="K790" i="59"/>
  <c r="L783" i="59"/>
  <c r="M783" i="59" s="1"/>
  <c r="K782" i="59"/>
  <c r="K765" i="59"/>
  <c r="K761" i="59"/>
  <c r="K757" i="59"/>
  <c r="K753" i="59"/>
  <c r="K749" i="59"/>
  <c r="K745" i="59"/>
  <c r="K741" i="59"/>
  <c r="K737" i="59"/>
  <c r="K733" i="59"/>
  <c r="K729" i="59"/>
  <c r="K725" i="59"/>
  <c r="K721" i="59"/>
  <c r="K717" i="59"/>
  <c r="K713" i="59"/>
  <c r="K709" i="59"/>
  <c r="K705" i="59"/>
  <c r="K701" i="59"/>
  <c r="K697" i="59"/>
  <c r="K693" i="59"/>
  <c r="K689" i="59"/>
  <c r="K685" i="59"/>
  <c r="K681" i="59"/>
  <c r="K677" i="59"/>
  <c r="K673" i="59"/>
  <c r="K669" i="59"/>
  <c r="K665" i="59"/>
  <c r="K661" i="59"/>
  <c r="K657" i="59"/>
  <c r="K653" i="59"/>
  <c r="K649" i="59"/>
  <c r="K645" i="59"/>
  <c r="K641" i="59"/>
  <c r="K637" i="59"/>
  <c r="K633" i="59"/>
  <c r="K629" i="59"/>
  <c r="K625" i="59"/>
  <c r="K619" i="59"/>
  <c r="L616" i="59"/>
  <c r="M616" i="59" s="1"/>
  <c r="K611" i="59"/>
  <c r="L608" i="59"/>
  <c r="M608" i="59" s="1"/>
  <c r="K603" i="59"/>
  <c r="L600" i="59"/>
  <c r="M600" i="59" s="1"/>
  <c r="K595" i="59"/>
  <c r="L592" i="59"/>
  <c r="M592" i="59" s="1"/>
  <c r="K587" i="59"/>
  <c r="L584" i="59"/>
  <c r="M584" i="59" s="1"/>
  <c r="K579" i="59"/>
  <c r="L576" i="59"/>
  <c r="M576" i="59" s="1"/>
  <c r="K880" i="59"/>
  <c r="L811" i="59"/>
  <c r="M811" i="59" s="1"/>
  <c r="K810" i="59"/>
  <c r="L779" i="59"/>
  <c r="M779" i="59" s="1"/>
  <c r="K775" i="59"/>
  <c r="K771" i="59"/>
  <c r="K767" i="59"/>
  <c r="K763" i="59"/>
  <c r="K759" i="59"/>
  <c r="K755" i="59"/>
  <c r="K751" i="59"/>
  <c r="K747" i="59"/>
  <c r="K743" i="59"/>
  <c r="K739" i="59"/>
  <c r="K735" i="59"/>
  <c r="K731" i="59"/>
  <c r="K727" i="59"/>
  <c r="K723" i="59"/>
  <c r="K719" i="59"/>
  <c r="K715" i="59"/>
  <c r="K711" i="59"/>
  <c r="K707" i="59"/>
  <c r="K703" i="59"/>
  <c r="K699" i="59"/>
  <c r="K695" i="59"/>
  <c r="K691" i="59"/>
  <c r="K687" i="59"/>
  <c r="K683" i="59"/>
  <c r="K679" i="59"/>
  <c r="K675" i="59"/>
  <c r="K671" i="59"/>
  <c r="K667" i="59"/>
  <c r="K663" i="59"/>
  <c r="K659" i="59"/>
  <c r="K655" i="59"/>
  <c r="K651" i="59"/>
  <c r="K647" i="59"/>
  <c r="K643" i="59"/>
  <c r="K639" i="59"/>
  <c r="K635" i="59"/>
  <c r="K631" i="59"/>
  <c r="K627" i="59"/>
  <c r="K623" i="59"/>
  <c r="K621" i="59"/>
  <c r="K616" i="59"/>
  <c r="L604" i="59"/>
  <c r="M604" i="59" s="1"/>
  <c r="K599" i="59"/>
  <c r="K593" i="59"/>
  <c r="L588" i="59"/>
  <c r="M588" i="59" s="1"/>
  <c r="K583" i="59"/>
  <c r="K577" i="59"/>
  <c r="L572" i="59"/>
  <c r="M572" i="59" s="1"/>
  <c r="L565" i="59"/>
  <c r="M565" i="59" s="1"/>
  <c r="K886" i="59"/>
  <c r="L803" i="59"/>
  <c r="M803" i="59" s="1"/>
  <c r="K802" i="59"/>
  <c r="L620" i="59"/>
  <c r="M620" i="59" s="1"/>
  <c r="K615" i="59"/>
  <c r="K613" i="59"/>
  <c r="L610" i="59"/>
  <c r="M610" i="59" s="1"/>
  <c r="K608" i="59"/>
  <c r="L602" i="59"/>
  <c r="M602" i="59" s="1"/>
  <c r="L598" i="59"/>
  <c r="M598" i="59" s="1"/>
  <c r="K597" i="59"/>
  <c r="K592" i="59"/>
  <c r="L586" i="59"/>
  <c r="M586" i="59" s="1"/>
  <c r="L582" i="59"/>
  <c r="M582" i="59" s="1"/>
  <c r="K581" i="59"/>
  <c r="K576" i="59"/>
  <c r="K832" i="59"/>
  <c r="L819" i="59"/>
  <c r="M819" i="59" s="1"/>
  <c r="K818" i="59"/>
  <c r="K772" i="59"/>
  <c r="K601" i="59"/>
  <c r="K596" i="59"/>
  <c r="K586" i="59"/>
  <c r="K584" i="59"/>
  <c r="K575" i="59"/>
  <c r="K573" i="59"/>
  <c r="L553" i="59"/>
  <c r="M553" i="59" s="1"/>
  <c r="L551" i="59"/>
  <c r="M551" i="59" s="1"/>
  <c r="L549" i="59"/>
  <c r="M549" i="59" s="1"/>
  <c r="K543" i="59"/>
  <c r="L541" i="59"/>
  <c r="M541" i="59" s="1"/>
  <c r="K535" i="59"/>
  <c r="L533" i="59"/>
  <c r="M533" i="59" s="1"/>
  <c r="K527" i="59"/>
  <c r="L525" i="59"/>
  <c r="M525" i="59" s="1"/>
  <c r="K519" i="59"/>
  <c r="L517" i="59"/>
  <c r="M517" i="59" s="1"/>
  <c r="K511" i="59"/>
  <c r="L509" i="59"/>
  <c r="M509" i="59" s="1"/>
  <c r="K503" i="59"/>
  <c r="L501" i="59"/>
  <c r="M501" i="59" s="1"/>
  <c r="K495" i="59"/>
  <c r="L493" i="59"/>
  <c r="M493" i="59" s="1"/>
  <c r="K487" i="59"/>
  <c r="L485" i="59"/>
  <c r="M485" i="59" s="1"/>
  <c r="K479" i="59"/>
  <c r="L477" i="59"/>
  <c r="M477" i="59" s="1"/>
  <c r="K471" i="59"/>
  <c r="L469" i="59"/>
  <c r="M469" i="59" s="1"/>
  <c r="K463" i="59"/>
  <c r="L461" i="59"/>
  <c r="M461" i="59" s="1"/>
  <c r="K455" i="59"/>
  <c r="L453" i="59"/>
  <c r="M453" i="59" s="1"/>
  <c r="K447" i="59"/>
  <c r="L787" i="59"/>
  <c r="M787" i="59" s="1"/>
  <c r="K786" i="59"/>
  <c r="L612" i="59"/>
  <c r="M612" i="59" s="1"/>
  <c r="K607" i="59"/>
  <c r="K605" i="59"/>
  <c r="L590" i="59"/>
  <c r="M590" i="59" s="1"/>
  <c r="L580" i="59"/>
  <c r="M580" i="59" s="1"/>
  <c r="L578" i="59"/>
  <c r="M578" i="59" s="1"/>
  <c r="L568" i="59"/>
  <c r="M568" i="59" s="1"/>
  <c r="L566" i="59"/>
  <c r="M566" i="59" s="1"/>
  <c r="K562" i="59"/>
  <c r="K560" i="59"/>
  <c r="K610" i="59"/>
  <c r="K602" i="59"/>
  <c r="L596" i="59"/>
  <c r="M596" i="59" s="1"/>
  <c r="K591" i="59"/>
  <c r="K585" i="59"/>
  <c r="L567" i="59"/>
  <c r="M567" i="59" s="1"/>
  <c r="L561" i="59"/>
  <c r="M561" i="59" s="1"/>
  <c r="L560" i="59"/>
  <c r="M560" i="59" s="1"/>
  <c r="K554" i="59"/>
  <c r="K541" i="59"/>
  <c r="L536" i="59"/>
  <c r="M536" i="59" s="1"/>
  <c r="K525" i="59"/>
  <c r="L520" i="59"/>
  <c r="M520" i="59" s="1"/>
  <c r="K509" i="59"/>
  <c r="L504" i="59"/>
  <c r="M504" i="59" s="1"/>
  <c r="K493" i="59"/>
  <c r="L488" i="59"/>
  <c r="M488" i="59" s="1"/>
  <c r="K477" i="59"/>
  <c r="L472" i="59"/>
  <c r="M472" i="59" s="1"/>
  <c r="K461" i="59"/>
  <c r="L456" i="59"/>
  <c r="M456" i="59" s="1"/>
  <c r="L445" i="59"/>
  <c r="M445" i="59" s="1"/>
  <c r="K441" i="59"/>
  <c r="K439" i="59"/>
  <c r="K437" i="59"/>
  <c r="L436" i="59"/>
  <c r="M436" i="59" s="1"/>
  <c r="K428" i="59"/>
  <c r="L426" i="59"/>
  <c r="M426" i="59" s="1"/>
  <c r="K420" i="59"/>
  <c r="L418" i="59"/>
  <c r="M418" i="59" s="1"/>
  <c r="K412" i="59"/>
  <c r="L410" i="59"/>
  <c r="M410" i="59" s="1"/>
  <c r="K404" i="59"/>
  <c r="L402" i="59"/>
  <c r="M402" i="59" s="1"/>
  <c r="K396" i="59"/>
  <c r="L394" i="59"/>
  <c r="M394" i="59" s="1"/>
  <c r="K388" i="59"/>
  <c r="L386" i="59"/>
  <c r="M386" i="59" s="1"/>
  <c r="K380" i="59"/>
  <c r="L378" i="59"/>
  <c r="M378" i="59" s="1"/>
  <c r="K372" i="59"/>
  <c r="L370" i="59"/>
  <c r="M370" i="59" s="1"/>
  <c r="K364" i="59"/>
  <c r="L362" i="59"/>
  <c r="M362" i="59" s="1"/>
  <c r="K356" i="59"/>
  <c r="L354" i="59"/>
  <c r="M354" i="59" s="1"/>
  <c r="K348" i="59"/>
  <c r="L346" i="59"/>
  <c r="M346" i="59" s="1"/>
  <c r="K340" i="59"/>
  <c r="L338" i="59"/>
  <c r="M338" i="59" s="1"/>
  <c r="K332" i="59"/>
  <c r="L330" i="59"/>
  <c r="M330" i="59" s="1"/>
  <c r="K324" i="59"/>
  <c r="L322" i="59"/>
  <c r="M322" i="59" s="1"/>
  <c r="K316" i="59"/>
  <c r="L314" i="59"/>
  <c r="M314" i="59" s="1"/>
  <c r="K308" i="59"/>
  <c r="L306" i="59"/>
  <c r="M306" i="59" s="1"/>
  <c r="K300" i="59"/>
  <c r="L298" i="59"/>
  <c r="M298" i="59" s="1"/>
  <c r="K292" i="59"/>
  <c r="L290" i="59"/>
  <c r="M290" i="59" s="1"/>
  <c r="K284" i="59"/>
  <c r="L282" i="59"/>
  <c r="M282" i="59" s="1"/>
  <c r="L280" i="59"/>
  <c r="M280" i="59" s="1"/>
  <c r="L278" i="59"/>
  <c r="M278" i="59" s="1"/>
  <c r="L276" i="59"/>
  <c r="M276" i="59" s="1"/>
  <c r="L274" i="59"/>
  <c r="M274" i="59" s="1"/>
  <c r="L272" i="59"/>
  <c r="M272" i="59" s="1"/>
  <c r="L270" i="59"/>
  <c r="M270" i="59" s="1"/>
  <c r="L268" i="59"/>
  <c r="M268" i="59" s="1"/>
  <c r="L266" i="59"/>
  <c r="M266" i="59" s="1"/>
  <c r="L264" i="59"/>
  <c r="M264" i="59" s="1"/>
  <c r="L262" i="59"/>
  <c r="M262" i="59" s="1"/>
  <c r="L260" i="59"/>
  <c r="M260" i="59" s="1"/>
  <c r="L258" i="59"/>
  <c r="M258" i="59" s="1"/>
  <c r="L256" i="59"/>
  <c r="M256" i="59" s="1"/>
  <c r="L254" i="59"/>
  <c r="M254" i="59" s="1"/>
  <c r="L252" i="59"/>
  <c r="M252" i="59" s="1"/>
  <c r="L250" i="59"/>
  <c r="M250" i="59" s="1"/>
  <c r="L248" i="59"/>
  <c r="M248" i="59" s="1"/>
  <c r="L246" i="59"/>
  <c r="M246" i="59" s="1"/>
  <c r="L244" i="59"/>
  <c r="M244" i="59" s="1"/>
  <c r="L242" i="59"/>
  <c r="M242" i="59" s="1"/>
  <c r="L240" i="59"/>
  <c r="M240" i="59" s="1"/>
  <c r="L238" i="59"/>
  <c r="M238" i="59" s="1"/>
  <c r="L236" i="59"/>
  <c r="M236" i="59" s="1"/>
  <c r="L234" i="59"/>
  <c r="M234" i="59" s="1"/>
  <c r="L232" i="59"/>
  <c r="M232" i="59" s="1"/>
  <c r="L230" i="59"/>
  <c r="M230" i="59" s="1"/>
  <c r="L228" i="59"/>
  <c r="M228" i="59" s="1"/>
  <c r="L226" i="59"/>
  <c r="M226" i="59" s="1"/>
  <c r="L224" i="59"/>
  <c r="M224" i="59" s="1"/>
  <c r="L222" i="59"/>
  <c r="M222" i="59" s="1"/>
  <c r="L220" i="59"/>
  <c r="M220" i="59" s="1"/>
  <c r="L218" i="59"/>
  <c r="M218" i="59" s="1"/>
  <c r="L216" i="59"/>
  <c r="M216" i="59" s="1"/>
  <c r="L214" i="59"/>
  <c r="M214" i="59" s="1"/>
  <c r="L212" i="59"/>
  <c r="M212" i="59" s="1"/>
  <c r="L210" i="59"/>
  <c r="M210" i="59" s="1"/>
  <c r="L208" i="59"/>
  <c r="M208" i="59" s="1"/>
  <c r="L206" i="59"/>
  <c r="M206" i="59" s="1"/>
  <c r="L204" i="59"/>
  <c r="M204" i="59" s="1"/>
  <c r="L202" i="59"/>
  <c r="M202" i="59" s="1"/>
  <c r="L200" i="59"/>
  <c r="M200" i="59" s="1"/>
  <c r="L198" i="59"/>
  <c r="M198" i="59" s="1"/>
  <c r="L196" i="59"/>
  <c r="M196" i="59" s="1"/>
  <c r="L194" i="59"/>
  <c r="M194" i="59" s="1"/>
  <c r="L192" i="59"/>
  <c r="M192" i="59" s="1"/>
  <c r="L190" i="59"/>
  <c r="M190" i="59" s="1"/>
  <c r="L188" i="59"/>
  <c r="M188" i="59" s="1"/>
  <c r="L186" i="59"/>
  <c r="M186" i="59" s="1"/>
  <c r="L184" i="59"/>
  <c r="M184" i="59" s="1"/>
  <c r="L182" i="59"/>
  <c r="M182" i="59" s="1"/>
  <c r="L180" i="59"/>
  <c r="M180" i="59" s="1"/>
  <c r="L178" i="59"/>
  <c r="M178" i="59" s="1"/>
  <c r="L176" i="59"/>
  <c r="M176" i="59" s="1"/>
  <c r="L174" i="59"/>
  <c r="M174" i="59" s="1"/>
  <c r="L172" i="59"/>
  <c r="M172" i="59" s="1"/>
  <c r="L170" i="59"/>
  <c r="M170" i="59" s="1"/>
  <c r="L168" i="59"/>
  <c r="M168" i="59" s="1"/>
  <c r="L166" i="59"/>
  <c r="M166" i="59" s="1"/>
  <c r="L164" i="59"/>
  <c r="M164" i="59" s="1"/>
  <c r="L162" i="59"/>
  <c r="M162" i="59" s="1"/>
  <c r="L160" i="59"/>
  <c r="M160" i="59" s="1"/>
  <c r="L158" i="59"/>
  <c r="M158" i="59" s="1"/>
  <c r="L156" i="59"/>
  <c r="M156" i="59" s="1"/>
  <c r="L154" i="59"/>
  <c r="M154" i="59" s="1"/>
  <c r="L152" i="59"/>
  <c r="M152" i="59" s="1"/>
  <c r="L150" i="59"/>
  <c r="M150" i="59" s="1"/>
  <c r="L148" i="59"/>
  <c r="M148" i="59" s="1"/>
  <c r="L146" i="59"/>
  <c r="M146" i="59" s="1"/>
  <c r="L144" i="59"/>
  <c r="M144" i="59" s="1"/>
  <c r="L142" i="59"/>
  <c r="M142" i="59" s="1"/>
  <c r="L140" i="59"/>
  <c r="M140" i="59" s="1"/>
  <c r="L138" i="59"/>
  <c r="M138" i="59" s="1"/>
  <c r="L136" i="59"/>
  <c r="M136" i="59" s="1"/>
  <c r="L134" i="59"/>
  <c r="M134" i="59" s="1"/>
  <c r="L132" i="59"/>
  <c r="M132" i="59" s="1"/>
  <c r="L130" i="59"/>
  <c r="M130" i="59" s="1"/>
  <c r="L128" i="59"/>
  <c r="M128" i="59" s="1"/>
  <c r="L126" i="59"/>
  <c r="M126" i="59" s="1"/>
  <c r="L124" i="59"/>
  <c r="M124" i="59" s="1"/>
  <c r="L122" i="59"/>
  <c r="M122" i="59" s="1"/>
  <c r="L120" i="59"/>
  <c r="M120" i="59" s="1"/>
  <c r="L118" i="59"/>
  <c r="M118" i="59" s="1"/>
  <c r="L116" i="59"/>
  <c r="M116" i="59" s="1"/>
  <c r="L114" i="59"/>
  <c r="M114" i="59" s="1"/>
  <c r="L112" i="59"/>
  <c r="M112" i="59" s="1"/>
  <c r="L110" i="59"/>
  <c r="M110" i="59" s="1"/>
  <c r="L108" i="59"/>
  <c r="M108" i="59" s="1"/>
  <c r="L106" i="59"/>
  <c r="M106" i="59" s="1"/>
  <c r="L104" i="59"/>
  <c r="M104" i="59" s="1"/>
  <c r="L102" i="59"/>
  <c r="M102" i="59" s="1"/>
  <c r="L100" i="59"/>
  <c r="M100" i="59" s="1"/>
  <c r="L98" i="59"/>
  <c r="M98" i="59" s="1"/>
  <c r="L96" i="59"/>
  <c r="M96" i="59" s="1"/>
  <c r="L94" i="59"/>
  <c r="M94" i="59" s="1"/>
  <c r="L92" i="59"/>
  <c r="M92" i="59" s="1"/>
  <c r="L90" i="59"/>
  <c r="M90" i="59" s="1"/>
  <c r="L88" i="59"/>
  <c r="M88" i="59" s="1"/>
  <c r="L86" i="59"/>
  <c r="M86" i="59" s="1"/>
  <c r="L84" i="59"/>
  <c r="M84" i="59" s="1"/>
  <c r="L82" i="59"/>
  <c r="M82" i="59" s="1"/>
  <c r="L80" i="59"/>
  <c r="M80" i="59" s="1"/>
  <c r="L78" i="59"/>
  <c r="M78" i="59" s="1"/>
  <c r="L76" i="59"/>
  <c r="M76" i="59" s="1"/>
  <c r="L74" i="59"/>
  <c r="M74" i="59" s="1"/>
  <c r="L72" i="59"/>
  <c r="M72" i="59" s="1"/>
  <c r="L70" i="59"/>
  <c r="M70" i="59" s="1"/>
  <c r="L68" i="59"/>
  <c r="M68" i="59" s="1"/>
  <c r="L66" i="59"/>
  <c r="M66" i="59" s="1"/>
  <c r="L64" i="59"/>
  <c r="M64" i="59" s="1"/>
  <c r="L62" i="59"/>
  <c r="M62" i="59" s="1"/>
  <c r="L60" i="59"/>
  <c r="M60" i="59" s="1"/>
  <c r="L58" i="59"/>
  <c r="M58" i="59" s="1"/>
  <c r="L56" i="59"/>
  <c r="M56" i="59" s="1"/>
  <c r="L54" i="59"/>
  <c r="M54" i="59" s="1"/>
  <c r="L52" i="59"/>
  <c r="M52" i="59" s="1"/>
  <c r="L50" i="59"/>
  <c r="M50" i="59" s="1"/>
  <c r="L48" i="59"/>
  <c r="M48" i="59" s="1"/>
  <c r="L46" i="59"/>
  <c r="M46" i="59" s="1"/>
  <c r="L44" i="59"/>
  <c r="M44" i="59" s="1"/>
  <c r="L42" i="59"/>
  <c r="M42" i="59" s="1"/>
  <c r="L40" i="59"/>
  <c r="M40" i="59" s="1"/>
  <c r="L38" i="59"/>
  <c r="M38" i="59" s="1"/>
  <c r="L36" i="59"/>
  <c r="M36" i="59" s="1"/>
  <c r="L34" i="59"/>
  <c r="M34" i="59" s="1"/>
  <c r="L32" i="59"/>
  <c r="M32" i="59" s="1"/>
  <c r="L30" i="59"/>
  <c r="M30" i="59" s="1"/>
  <c r="L28" i="59"/>
  <c r="M28" i="59" s="1"/>
  <c r="L26" i="59"/>
  <c r="M26" i="59" s="1"/>
  <c r="L24" i="59"/>
  <c r="M24" i="59" s="1"/>
  <c r="L855" i="59"/>
  <c r="M855" i="59" s="1"/>
  <c r="L854" i="59"/>
  <c r="M854" i="59" s="1"/>
  <c r="L795" i="59"/>
  <c r="M795" i="59" s="1"/>
  <c r="K794" i="59"/>
  <c r="K600" i="59"/>
  <c r="L544" i="59"/>
  <c r="M544" i="59" s="1"/>
  <c r="L528" i="59"/>
  <c r="M528" i="59" s="1"/>
  <c r="L512" i="59"/>
  <c r="M512" i="59" s="1"/>
  <c r="L496" i="59"/>
  <c r="M496" i="59" s="1"/>
  <c r="L480" i="59"/>
  <c r="M480" i="59" s="1"/>
  <c r="L464" i="59"/>
  <c r="M464" i="59" s="1"/>
  <c r="L448" i="59"/>
  <c r="M448" i="59" s="1"/>
  <c r="K4" i="59"/>
  <c r="K24" i="59"/>
  <c r="L25" i="59"/>
  <c r="M25" i="59" s="1"/>
  <c r="K28" i="59"/>
  <c r="L29" i="59"/>
  <c r="M29" i="59" s="1"/>
  <c r="K32" i="59"/>
  <c r="L33" i="59"/>
  <c r="M33" i="59" s="1"/>
  <c r="K36" i="59"/>
  <c r="L37" i="59"/>
  <c r="M37" i="59" s="1"/>
  <c r="K40" i="59"/>
  <c r="L41" i="59"/>
  <c r="M41" i="59" s="1"/>
  <c r="K44" i="59"/>
  <c r="L45" i="59"/>
  <c r="M45" i="59" s="1"/>
  <c r="K48" i="59"/>
  <c r="L49" i="59"/>
  <c r="M49" i="59" s="1"/>
  <c r="K52" i="59"/>
  <c r="L53" i="59"/>
  <c r="M53" i="59" s="1"/>
  <c r="K56" i="59"/>
  <c r="L57" i="59"/>
  <c r="M57" i="59" s="1"/>
  <c r="K60" i="59"/>
  <c r="L61" i="59"/>
  <c r="M61" i="59" s="1"/>
  <c r="K64" i="59"/>
  <c r="L65" i="59"/>
  <c r="M65" i="59" s="1"/>
  <c r="K68" i="59"/>
  <c r="L69" i="59"/>
  <c r="M69" i="59" s="1"/>
  <c r="K72" i="59"/>
  <c r="L73" i="59"/>
  <c r="M73" i="59" s="1"/>
  <c r="K76" i="59"/>
  <c r="L77" i="59"/>
  <c r="M77" i="59" s="1"/>
  <c r="K80" i="59"/>
  <c r="L81" i="59"/>
  <c r="M81" i="59" s="1"/>
  <c r="K84" i="59"/>
  <c r="L85" i="59"/>
  <c r="M85" i="59" s="1"/>
  <c r="K88" i="59"/>
  <c r="L89" i="59"/>
  <c r="M89" i="59" s="1"/>
  <c r="K92" i="59"/>
  <c r="L93" i="59"/>
  <c r="M93" i="59" s="1"/>
  <c r="K96" i="59"/>
  <c r="L97" i="59"/>
  <c r="M97" i="59" s="1"/>
  <c r="K100" i="59"/>
  <c r="L101" i="59"/>
  <c r="M101" i="59" s="1"/>
  <c r="K104" i="59"/>
  <c r="L105" i="59"/>
  <c r="M105" i="59" s="1"/>
  <c r="K108" i="59"/>
  <c r="L109" i="59"/>
  <c r="M109" i="59" s="1"/>
  <c r="K112" i="59"/>
  <c r="L113" i="59"/>
  <c r="M113" i="59" s="1"/>
  <c r="K116" i="59"/>
  <c r="L117" i="59"/>
  <c r="M117" i="59" s="1"/>
  <c r="K120" i="59"/>
  <c r="L121" i="59"/>
  <c r="M121" i="59" s="1"/>
  <c r="K124" i="59"/>
  <c r="L125" i="59"/>
  <c r="M125" i="59" s="1"/>
  <c r="K128" i="59"/>
  <c r="L129" i="59"/>
  <c r="M129" i="59" s="1"/>
  <c r="K132" i="59"/>
  <c r="L133" i="59"/>
  <c r="M133" i="59" s="1"/>
  <c r="K136" i="59"/>
  <c r="L137" i="59"/>
  <c r="M137" i="59" s="1"/>
  <c r="K140" i="59"/>
  <c r="L141" i="59"/>
  <c r="M141" i="59" s="1"/>
  <c r="K144" i="59"/>
  <c r="L145" i="59"/>
  <c r="M145" i="59" s="1"/>
  <c r="K148" i="59"/>
  <c r="L149" i="59"/>
  <c r="M149" i="59" s="1"/>
  <c r="K152" i="59"/>
  <c r="L153" i="59"/>
  <c r="M153" i="59" s="1"/>
  <c r="K156" i="59"/>
  <c r="L157" i="59"/>
  <c r="M157" i="59" s="1"/>
  <c r="K160" i="59"/>
  <c r="L161" i="59"/>
  <c r="M161" i="59" s="1"/>
  <c r="K164" i="59"/>
  <c r="L165" i="59"/>
  <c r="M165" i="59" s="1"/>
  <c r="K168" i="59"/>
  <c r="L169" i="59"/>
  <c r="M169" i="59" s="1"/>
  <c r="K172" i="59"/>
  <c r="L173" i="59"/>
  <c r="M173" i="59" s="1"/>
  <c r="K176" i="59"/>
  <c r="L177" i="59"/>
  <c r="M177" i="59" s="1"/>
  <c r="K180" i="59"/>
  <c r="L181" i="59"/>
  <c r="M181" i="59" s="1"/>
  <c r="K184" i="59"/>
  <c r="L185" i="59"/>
  <c r="M185" i="59" s="1"/>
  <c r="K188" i="59"/>
  <c r="L189" i="59"/>
  <c r="M189" i="59" s="1"/>
  <c r="K192" i="59"/>
  <c r="L193" i="59"/>
  <c r="M193" i="59" s="1"/>
  <c r="K196" i="59"/>
  <c r="L197" i="59"/>
  <c r="M197" i="59" s="1"/>
  <c r="K200" i="59"/>
  <c r="L201" i="59"/>
  <c r="M201" i="59" s="1"/>
  <c r="K204" i="59"/>
  <c r="L205" i="59"/>
  <c r="M205" i="59" s="1"/>
  <c r="K208" i="59"/>
  <c r="L209" i="59"/>
  <c r="M209" i="59" s="1"/>
  <c r="K212" i="59"/>
  <c r="L213" i="59"/>
  <c r="M213" i="59" s="1"/>
  <c r="K216" i="59"/>
  <c r="L217" i="59"/>
  <c r="M217" i="59" s="1"/>
  <c r="K220" i="59"/>
  <c r="L221" i="59"/>
  <c r="M221" i="59" s="1"/>
  <c r="K224" i="59"/>
  <c r="L225" i="59"/>
  <c r="M225" i="59" s="1"/>
  <c r="K228" i="59"/>
  <c r="L229" i="59"/>
  <c r="M229" i="59" s="1"/>
  <c r="K232" i="59"/>
  <c r="L233" i="59"/>
  <c r="M233" i="59" s="1"/>
  <c r="K236" i="59"/>
  <c r="L237" i="59"/>
  <c r="M237" i="59" s="1"/>
  <c r="K240" i="59"/>
  <c r="L241" i="59"/>
  <c r="M241" i="59" s="1"/>
  <c r="K244" i="59"/>
  <c r="L245" i="59"/>
  <c r="M245" i="59" s="1"/>
  <c r="K248" i="59"/>
  <c r="L249" i="59"/>
  <c r="M249" i="59" s="1"/>
  <c r="K252" i="59"/>
  <c r="L253" i="59"/>
  <c r="M253" i="59" s="1"/>
  <c r="K256" i="59"/>
  <c r="L257" i="59"/>
  <c r="M257" i="59" s="1"/>
  <c r="K260" i="59"/>
  <c r="L261" i="59"/>
  <c r="M261" i="59" s="1"/>
  <c r="K264" i="59"/>
  <c r="L265" i="59"/>
  <c r="M265" i="59" s="1"/>
  <c r="K268" i="59"/>
  <c r="L269" i="59"/>
  <c r="M269" i="59" s="1"/>
  <c r="K272" i="59"/>
  <c r="L273" i="59"/>
  <c r="M273" i="59" s="1"/>
  <c r="K276" i="59"/>
  <c r="L277" i="59"/>
  <c r="M277" i="59" s="1"/>
  <c r="K280" i="59"/>
  <c r="L281" i="59"/>
  <c r="M281" i="59" s="1"/>
  <c r="L283" i="59"/>
  <c r="M283" i="59" s="1"/>
  <c r="L285" i="59"/>
  <c r="M285" i="59" s="1"/>
  <c r="K287" i="59"/>
  <c r="G287" i="59"/>
  <c r="K290" i="59"/>
  <c r="L294" i="59"/>
  <c r="M294" i="59" s="1"/>
  <c r="L299" i="59"/>
  <c r="M299" i="59" s="1"/>
  <c r="L301" i="59"/>
  <c r="M301" i="59" s="1"/>
  <c r="K303" i="59"/>
  <c r="G303" i="59"/>
  <c r="K306" i="59"/>
  <c r="L310" i="59"/>
  <c r="M310" i="59" s="1"/>
  <c r="L315" i="59"/>
  <c r="M315" i="59" s="1"/>
  <c r="L317" i="59"/>
  <c r="M317" i="59" s="1"/>
  <c r="K319" i="59"/>
  <c r="G319" i="59"/>
  <c r="K322" i="59"/>
  <c r="L326" i="59"/>
  <c r="M326" i="59" s="1"/>
  <c r="L331" i="59"/>
  <c r="M331" i="59" s="1"/>
  <c r="L333" i="59"/>
  <c r="M333" i="59" s="1"/>
  <c r="K335" i="59"/>
  <c r="G335" i="59"/>
  <c r="K338" i="59"/>
  <c r="L342" i="59"/>
  <c r="M342" i="59" s="1"/>
  <c r="L347" i="59"/>
  <c r="M347" i="59" s="1"/>
  <c r="L349" i="59"/>
  <c r="M349" i="59" s="1"/>
  <c r="K351" i="59"/>
  <c r="G351" i="59"/>
  <c r="K354" i="59"/>
  <c r="L358" i="59"/>
  <c r="M358" i="59" s="1"/>
  <c r="L363" i="59"/>
  <c r="M363" i="59" s="1"/>
  <c r="L365" i="59"/>
  <c r="M365" i="59" s="1"/>
  <c r="K367" i="59"/>
  <c r="G367" i="59"/>
  <c r="K370" i="59"/>
  <c r="L374" i="59"/>
  <c r="M374" i="59" s="1"/>
  <c r="L379" i="59"/>
  <c r="M379" i="59" s="1"/>
  <c r="L381" i="59"/>
  <c r="M381" i="59" s="1"/>
  <c r="K383" i="59"/>
  <c r="G383" i="59"/>
  <c r="K386" i="59"/>
  <c r="L390" i="59"/>
  <c r="M390" i="59" s="1"/>
  <c r="L395" i="59"/>
  <c r="M395" i="59" s="1"/>
  <c r="L397" i="59"/>
  <c r="M397" i="59" s="1"/>
  <c r="K399" i="59"/>
  <c r="G399" i="59"/>
  <c r="K402" i="59"/>
  <c r="L406" i="59"/>
  <c r="M406" i="59" s="1"/>
  <c r="L411" i="59"/>
  <c r="M411" i="59" s="1"/>
  <c r="L413" i="59"/>
  <c r="M413" i="59" s="1"/>
  <c r="K415" i="59"/>
  <c r="G415" i="59"/>
  <c r="K418" i="59"/>
  <c r="L422" i="59"/>
  <c r="M422" i="59" s="1"/>
  <c r="L427" i="59"/>
  <c r="M427" i="59" s="1"/>
  <c r="L429" i="59"/>
  <c r="M429" i="59" s="1"/>
  <c r="K433" i="59"/>
  <c r="L437" i="59"/>
  <c r="M437" i="59" s="1"/>
  <c r="L441" i="59"/>
  <c r="M441" i="59" s="1"/>
  <c r="K445" i="59"/>
  <c r="L451" i="59"/>
  <c r="M451" i="59" s="1"/>
  <c r="L452" i="59"/>
  <c r="M452" i="59" s="1"/>
  <c r="L467" i="59"/>
  <c r="M467" i="59" s="1"/>
  <c r="L468" i="59"/>
  <c r="M468" i="59" s="1"/>
  <c r="L483" i="59"/>
  <c r="M483" i="59" s="1"/>
  <c r="L484" i="59"/>
  <c r="M484" i="59" s="1"/>
  <c r="L499" i="59"/>
  <c r="M499" i="59" s="1"/>
  <c r="L500" i="59"/>
  <c r="M500" i="59" s="1"/>
  <c r="L515" i="59"/>
  <c r="M515" i="59" s="1"/>
  <c r="L516" i="59"/>
  <c r="M516" i="59" s="1"/>
  <c r="L531" i="59"/>
  <c r="M531" i="59" s="1"/>
  <c r="L532" i="59"/>
  <c r="M532" i="59" s="1"/>
  <c r="L547" i="59"/>
  <c r="M547" i="59" s="1"/>
  <c r="L548" i="59"/>
  <c r="M548" i="59" s="1"/>
  <c r="K570" i="59"/>
  <c r="K572" i="59"/>
  <c r="L574" i="59"/>
  <c r="M574" i="59" s="1"/>
  <c r="K624" i="59"/>
  <c r="K632" i="59"/>
  <c r="K640" i="59"/>
  <c r="K648" i="59"/>
  <c r="K656" i="59"/>
  <c r="K664" i="59"/>
  <c r="K672" i="59"/>
  <c r="K680" i="59"/>
  <c r="K688" i="59"/>
  <c r="K696" i="59"/>
  <c r="K704" i="59"/>
  <c r="K712" i="59"/>
  <c r="K720" i="59"/>
  <c r="K728" i="59"/>
  <c r="K736" i="59"/>
  <c r="K744" i="59"/>
  <c r="K752" i="59"/>
  <c r="K760" i="59"/>
  <c r="K768" i="59"/>
  <c r="K776" i="59"/>
  <c r="L644" i="58"/>
  <c r="M644" i="58" s="1"/>
  <c r="L646" i="58"/>
  <c r="M646" i="58" s="1"/>
  <c r="L654" i="58"/>
  <c r="M654" i="58" s="1"/>
  <c r="L698" i="58"/>
  <c r="M698" i="58" s="1"/>
  <c r="K285" i="59"/>
  <c r="K288" i="59"/>
  <c r="K293" i="59"/>
  <c r="K296" i="59"/>
  <c r="K301" i="59"/>
  <c r="K304" i="59"/>
  <c r="K309" i="59"/>
  <c r="K312" i="59"/>
  <c r="K317" i="59"/>
  <c r="K320" i="59"/>
  <c r="K325" i="59"/>
  <c r="K328" i="59"/>
  <c r="K333" i="59"/>
  <c r="K336" i="59"/>
  <c r="K341" i="59"/>
  <c r="K344" i="59"/>
  <c r="K349" i="59"/>
  <c r="K352" i="59"/>
  <c r="K357" i="59"/>
  <c r="K360" i="59"/>
  <c r="K365" i="59"/>
  <c r="K368" i="59"/>
  <c r="K373" i="59"/>
  <c r="K376" i="59"/>
  <c r="K381" i="59"/>
  <c r="K384" i="59"/>
  <c r="K389" i="59"/>
  <c r="K392" i="59"/>
  <c r="K397" i="59"/>
  <c r="K400" i="59"/>
  <c r="K405" i="59"/>
  <c r="K408" i="59"/>
  <c r="K413" i="59"/>
  <c r="K416" i="59"/>
  <c r="K421" i="59"/>
  <c r="K424" i="59"/>
  <c r="K429" i="59"/>
  <c r="K434" i="59"/>
  <c r="G435" i="59"/>
  <c r="L435" i="59" s="1"/>
  <c r="M435" i="59" s="1"/>
  <c r="K435" i="59"/>
  <c r="K438" i="59"/>
  <c r="G438" i="59"/>
  <c r="L438" i="59" s="1"/>
  <c r="M438" i="59" s="1"/>
  <c r="L446" i="59"/>
  <c r="M446" i="59" s="1"/>
  <c r="K450" i="59"/>
  <c r="G450" i="59"/>
  <c r="L450" i="59" s="1"/>
  <c r="M450" i="59" s="1"/>
  <c r="K453" i="59"/>
  <c r="L457" i="59"/>
  <c r="M457" i="59" s="1"/>
  <c r="L462" i="59"/>
  <c r="M462" i="59" s="1"/>
  <c r="K466" i="59"/>
  <c r="G466" i="59"/>
  <c r="K469" i="59"/>
  <c r="L473" i="59"/>
  <c r="M473" i="59" s="1"/>
  <c r="L478" i="59"/>
  <c r="M478" i="59" s="1"/>
  <c r="K482" i="59"/>
  <c r="G482" i="59"/>
  <c r="L482" i="59" s="1"/>
  <c r="M482" i="59" s="1"/>
  <c r="K485" i="59"/>
  <c r="L489" i="59"/>
  <c r="M489" i="59" s="1"/>
  <c r="L494" i="59"/>
  <c r="M494" i="59" s="1"/>
  <c r="K498" i="59"/>
  <c r="G498" i="59"/>
  <c r="K501" i="59"/>
  <c r="L505" i="59"/>
  <c r="M505" i="59" s="1"/>
  <c r="L510" i="59"/>
  <c r="M510" i="59" s="1"/>
  <c r="K514" i="59"/>
  <c r="G514" i="59"/>
  <c r="L514" i="59" s="1"/>
  <c r="M514" i="59" s="1"/>
  <c r="K517" i="59"/>
  <c r="L521" i="59"/>
  <c r="M521" i="59" s="1"/>
  <c r="L526" i="59"/>
  <c r="M526" i="59" s="1"/>
  <c r="K530" i="59"/>
  <c r="G530" i="59"/>
  <c r="K533" i="59"/>
  <c r="L537" i="59"/>
  <c r="M537" i="59" s="1"/>
  <c r="L542" i="59"/>
  <c r="M542" i="59" s="1"/>
  <c r="K546" i="59"/>
  <c r="G546" i="59"/>
  <c r="L546" i="59" s="1"/>
  <c r="M546" i="59" s="1"/>
  <c r="K549" i="59"/>
  <c r="L552" i="59"/>
  <c r="M552" i="59" s="1"/>
  <c r="K557" i="59"/>
  <c r="G557" i="59"/>
  <c r="L557" i="59" s="1"/>
  <c r="M557" i="59" s="1"/>
  <c r="L562" i="59"/>
  <c r="M562" i="59" s="1"/>
  <c r="K567" i="59"/>
  <c r="G567" i="59"/>
  <c r="L569" i="59"/>
  <c r="M569" i="59" s="1"/>
  <c r="L581" i="59"/>
  <c r="M581" i="59" s="1"/>
  <c r="K606" i="59"/>
  <c r="G606" i="59"/>
  <c r="L606" i="59" s="1"/>
  <c r="M606" i="59" s="1"/>
  <c r="K797" i="59"/>
  <c r="G797" i="59"/>
  <c r="L797" i="59" s="1"/>
  <c r="M797" i="59" s="1"/>
  <c r="L808" i="59"/>
  <c r="M808" i="59" s="1"/>
  <c r="K289" i="59"/>
  <c r="K297" i="59"/>
  <c r="K305" i="59"/>
  <c r="K313" i="59"/>
  <c r="K321" i="59"/>
  <c r="K329" i="59"/>
  <c r="K337" i="59"/>
  <c r="K345" i="59"/>
  <c r="K353" i="59"/>
  <c r="K361" i="59"/>
  <c r="K369" i="59"/>
  <c r="K377" i="59"/>
  <c r="K385" i="59"/>
  <c r="K393" i="59"/>
  <c r="K401" i="59"/>
  <c r="K409" i="59"/>
  <c r="K417" i="59"/>
  <c r="K425" i="59"/>
  <c r="L433" i="59"/>
  <c r="M433" i="59" s="1"/>
  <c r="L434" i="59"/>
  <c r="M434" i="59" s="1"/>
  <c r="K444" i="59"/>
  <c r="L449" i="59"/>
  <c r="M449" i="59" s="1"/>
  <c r="K458" i="59"/>
  <c r="G458" i="59"/>
  <c r="L458" i="59" s="1"/>
  <c r="M458" i="59" s="1"/>
  <c r="L465" i="59"/>
  <c r="M465" i="59" s="1"/>
  <c r="L470" i="59"/>
  <c r="M470" i="59" s="1"/>
  <c r="K474" i="59"/>
  <c r="G474" i="59"/>
  <c r="L481" i="59"/>
  <c r="M481" i="59" s="1"/>
  <c r="K490" i="59"/>
  <c r="G490" i="59"/>
  <c r="L490" i="59" s="1"/>
  <c r="M490" i="59" s="1"/>
  <c r="L497" i="59"/>
  <c r="M497" i="59" s="1"/>
  <c r="L502" i="59"/>
  <c r="M502" i="59" s="1"/>
  <c r="K506" i="59"/>
  <c r="G506" i="59"/>
  <c r="L513" i="59"/>
  <c r="M513" i="59" s="1"/>
  <c r="K522" i="59"/>
  <c r="G522" i="59"/>
  <c r="L522" i="59" s="1"/>
  <c r="M522" i="59" s="1"/>
  <c r="L529" i="59"/>
  <c r="M529" i="59" s="1"/>
  <c r="L534" i="59"/>
  <c r="M534" i="59" s="1"/>
  <c r="K538" i="59"/>
  <c r="G538" i="59"/>
  <c r="L545" i="59"/>
  <c r="M545" i="59" s="1"/>
  <c r="K552" i="59"/>
  <c r="G556" i="59"/>
  <c r="K556" i="59"/>
  <c r="G558" i="59"/>
  <c r="L558" i="59" s="1"/>
  <c r="M558" i="59" s="1"/>
  <c r="K558" i="59"/>
  <c r="L575" i="59"/>
  <c r="M575" i="59" s="1"/>
  <c r="K604" i="59"/>
  <c r="L816" i="59"/>
  <c r="M816" i="59" s="1"/>
  <c r="L826" i="59"/>
  <c r="M826" i="59" s="1"/>
  <c r="K432" i="59"/>
  <c r="K440" i="59"/>
  <c r="K448" i="59"/>
  <c r="K451" i="59"/>
  <c r="K456" i="59"/>
  <c r="K459" i="59"/>
  <c r="K464" i="59"/>
  <c r="K467" i="59"/>
  <c r="K472" i="59"/>
  <c r="K475" i="59"/>
  <c r="K480" i="59"/>
  <c r="K483" i="59"/>
  <c r="K488" i="59"/>
  <c r="K491" i="59"/>
  <c r="K496" i="59"/>
  <c r="K499" i="59"/>
  <c r="K504" i="59"/>
  <c r="K507" i="59"/>
  <c r="K512" i="59"/>
  <c r="K515" i="59"/>
  <c r="K520" i="59"/>
  <c r="K523" i="59"/>
  <c r="K528" i="59"/>
  <c r="K531" i="59"/>
  <c r="K536" i="59"/>
  <c r="K539" i="59"/>
  <c r="K544" i="59"/>
  <c r="K547" i="59"/>
  <c r="L554" i="59"/>
  <c r="M554" i="59" s="1"/>
  <c r="L555" i="59"/>
  <c r="M555" i="59" s="1"/>
  <c r="G564" i="59"/>
  <c r="L564" i="59" s="1"/>
  <c r="M564" i="59" s="1"/>
  <c r="K564" i="59"/>
  <c r="L591" i="59"/>
  <c r="M591" i="59" s="1"/>
  <c r="L603" i="59"/>
  <c r="M603" i="59" s="1"/>
  <c r="L611" i="59"/>
  <c r="M611" i="59" s="1"/>
  <c r="G618" i="59"/>
  <c r="L618" i="59" s="1"/>
  <c r="M618" i="59" s="1"/>
  <c r="K618" i="59"/>
  <c r="K789" i="59"/>
  <c r="G789" i="59"/>
  <c r="L789" i="59" s="1"/>
  <c r="M789" i="59" s="1"/>
  <c r="K452" i="59"/>
  <c r="K460" i="59"/>
  <c r="K468" i="59"/>
  <c r="K476" i="59"/>
  <c r="K484" i="59"/>
  <c r="K492" i="59"/>
  <c r="K500" i="59"/>
  <c r="K508" i="59"/>
  <c r="K516" i="59"/>
  <c r="K524" i="59"/>
  <c r="K532" i="59"/>
  <c r="K540" i="59"/>
  <c r="K548" i="59"/>
  <c r="L556" i="59"/>
  <c r="M556" i="59" s="1"/>
  <c r="K559" i="59"/>
  <c r="G559" i="59"/>
  <c r="L559" i="59" s="1"/>
  <c r="M559" i="59" s="1"/>
  <c r="K565" i="59"/>
  <c r="G566" i="59"/>
  <c r="K566" i="59"/>
  <c r="L570" i="59"/>
  <c r="M570" i="59" s="1"/>
  <c r="L571" i="59"/>
  <c r="M571" i="59" s="1"/>
  <c r="G578" i="59"/>
  <c r="K578" i="59"/>
  <c r="K588" i="59"/>
  <c r="K590" i="59"/>
  <c r="G590" i="59"/>
  <c r="L597" i="59"/>
  <c r="M597" i="59" s="1"/>
  <c r="K821" i="59"/>
  <c r="G821" i="59"/>
  <c r="L821" i="59" s="1"/>
  <c r="M821" i="59" s="1"/>
  <c r="K831" i="59"/>
  <c r="G831" i="59"/>
  <c r="L831" i="59" s="1"/>
  <c r="M831" i="59" s="1"/>
  <c r="K869" i="59"/>
  <c r="G869" i="59"/>
  <c r="L869" i="59" s="1"/>
  <c r="M869" i="59" s="1"/>
  <c r="L872" i="59"/>
  <c r="M872" i="59" s="1"/>
  <c r="K561" i="59"/>
  <c r="K569" i="59"/>
  <c r="L583" i="59"/>
  <c r="M583" i="59" s="1"/>
  <c r="L599" i="59"/>
  <c r="M599" i="59" s="1"/>
  <c r="K612" i="59"/>
  <c r="L619" i="59"/>
  <c r="M619" i="59" s="1"/>
  <c r="L621" i="59"/>
  <c r="M621" i="59" s="1"/>
  <c r="L792" i="59"/>
  <c r="M792" i="59" s="1"/>
  <c r="K805" i="59"/>
  <c r="G805" i="59"/>
  <c r="L805" i="59" s="1"/>
  <c r="M805" i="59" s="1"/>
  <c r="L842" i="59"/>
  <c r="M842" i="59" s="1"/>
  <c r="K555" i="59"/>
  <c r="K563" i="59"/>
  <c r="K571" i="59"/>
  <c r="L573" i="59"/>
  <c r="M573" i="59" s="1"/>
  <c r="L579" i="59"/>
  <c r="M579" i="59" s="1"/>
  <c r="K582" i="59"/>
  <c r="L589" i="59"/>
  <c r="M589" i="59" s="1"/>
  <c r="L595" i="59"/>
  <c r="M595" i="59" s="1"/>
  <c r="K598" i="59"/>
  <c r="L605" i="59"/>
  <c r="M605" i="59" s="1"/>
  <c r="K614" i="59"/>
  <c r="K620" i="59"/>
  <c r="L625" i="59"/>
  <c r="M625" i="59" s="1"/>
  <c r="L629" i="59"/>
  <c r="M629" i="59" s="1"/>
  <c r="L633" i="59"/>
  <c r="M633" i="59" s="1"/>
  <c r="L637" i="59"/>
  <c r="M637" i="59" s="1"/>
  <c r="L641" i="59"/>
  <c r="M641" i="59" s="1"/>
  <c r="L645" i="59"/>
  <c r="M645" i="59" s="1"/>
  <c r="L649" i="59"/>
  <c r="M649" i="59" s="1"/>
  <c r="L653" i="59"/>
  <c r="M653" i="59" s="1"/>
  <c r="L657" i="59"/>
  <c r="M657" i="59" s="1"/>
  <c r="L661" i="59"/>
  <c r="M661" i="59" s="1"/>
  <c r="L665" i="59"/>
  <c r="M665" i="59" s="1"/>
  <c r="L669" i="59"/>
  <c r="M669" i="59" s="1"/>
  <c r="L673" i="59"/>
  <c r="M673" i="59" s="1"/>
  <c r="L677" i="59"/>
  <c r="M677" i="59" s="1"/>
  <c r="L681" i="59"/>
  <c r="M681" i="59" s="1"/>
  <c r="L685" i="59"/>
  <c r="M685" i="59" s="1"/>
  <c r="L689" i="59"/>
  <c r="M689" i="59" s="1"/>
  <c r="L693" i="59"/>
  <c r="M693" i="59" s="1"/>
  <c r="L697" i="59"/>
  <c r="M697" i="59" s="1"/>
  <c r="L701" i="59"/>
  <c r="M701" i="59" s="1"/>
  <c r="L705" i="59"/>
  <c r="M705" i="59" s="1"/>
  <c r="L709" i="59"/>
  <c r="M709" i="59" s="1"/>
  <c r="L713" i="59"/>
  <c r="M713" i="59" s="1"/>
  <c r="L717" i="59"/>
  <c r="M717" i="59" s="1"/>
  <c r="L721" i="59"/>
  <c r="M721" i="59" s="1"/>
  <c r="L725" i="59"/>
  <c r="M725" i="59" s="1"/>
  <c r="L729" i="59"/>
  <c r="M729" i="59" s="1"/>
  <c r="L733" i="59"/>
  <c r="M733" i="59" s="1"/>
  <c r="L737" i="59"/>
  <c r="M737" i="59" s="1"/>
  <c r="L741" i="59"/>
  <c r="M741" i="59" s="1"/>
  <c r="L745" i="59"/>
  <c r="M745" i="59" s="1"/>
  <c r="L749" i="59"/>
  <c r="M749" i="59" s="1"/>
  <c r="L753" i="59"/>
  <c r="M753" i="59" s="1"/>
  <c r="L757" i="59"/>
  <c r="M757" i="59" s="1"/>
  <c r="L761" i="59"/>
  <c r="M761" i="59" s="1"/>
  <c r="L765" i="59"/>
  <c r="M765" i="59" s="1"/>
  <c r="K781" i="59"/>
  <c r="G781" i="59"/>
  <c r="L781" i="59" s="1"/>
  <c r="M781" i="59" s="1"/>
  <c r="L800" i="59"/>
  <c r="M800" i="59" s="1"/>
  <c r="K813" i="59"/>
  <c r="G813" i="59"/>
  <c r="L813" i="59" s="1"/>
  <c r="M813" i="59" s="1"/>
  <c r="L849" i="59"/>
  <c r="M849" i="59" s="1"/>
  <c r="L866" i="59"/>
  <c r="M866" i="59" s="1"/>
  <c r="G882" i="59"/>
  <c r="K882" i="59"/>
  <c r="L577" i="59"/>
  <c r="M577" i="59" s="1"/>
  <c r="L585" i="59"/>
  <c r="M585" i="59" s="1"/>
  <c r="L593" i="59"/>
  <c r="M593" i="59" s="1"/>
  <c r="L601" i="59"/>
  <c r="M601" i="59" s="1"/>
  <c r="L609" i="59"/>
  <c r="M609" i="59" s="1"/>
  <c r="L617" i="59"/>
  <c r="M617" i="59" s="1"/>
  <c r="K769" i="59"/>
  <c r="G769" i="59"/>
  <c r="L769" i="59" s="1"/>
  <c r="M769" i="59" s="1"/>
  <c r="G773" i="59"/>
  <c r="L773" i="59" s="1"/>
  <c r="M773" i="59" s="1"/>
  <c r="K773" i="59"/>
  <c r="K777" i="59"/>
  <c r="G777" i="59"/>
  <c r="L777" i="59" s="1"/>
  <c r="M777" i="59" s="1"/>
  <c r="K785" i="59"/>
  <c r="G785" i="59"/>
  <c r="L785" i="59" s="1"/>
  <c r="M785" i="59" s="1"/>
  <c r="K793" i="59"/>
  <c r="G793" i="59"/>
  <c r="L793" i="59" s="1"/>
  <c r="M793" i="59" s="1"/>
  <c r="K801" i="59"/>
  <c r="G801" i="59"/>
  <c r="L801" i="59" s="1"/>
  <c r="M801" i="59" s="1"/>
  <c r="K809" i="59"/>
  <c r="G809" i="59"/>
  <c r="L809" i="59" s="1"/>
  <c r="M809" i="59" s="1"/>
  <c r="K817" i="59"/>
  <c r="G817" i="59"/>
  <c r="L817" i="59" s="1"/>
  <c r="M817" i="59" s="1"/>
  <c r="G822" i="59"/>
  <c r="L822" i="59" s="1"/>
  <c r="M822" i="59" s="1"/>
  <c r="K822" i="59"/>
  <c r="K861" i="59"/>
  <c r="G861" i="59"/>
  <c r="L861" i="59" s="1"/>
  <c r="M861" i="59" s="1"/>
  <c r="L615" i="59"/>
  <c r="M615" i="59" s="1"/>
  <c r="L623" i="59"/>
  <c r="M623" i="59" s="1"/>
  <c r="L627" i="59"/>
  <c r="M627" i="59" s="1"/>
  <c r="L631" i="59"/>
  <c r="M631" i="59" s="1"/>
  <c r="L635" i="59"/>
  <c r="M635" i="59" s="1"/>
  <c r="L639" i="59"/>
  <c r="M639" i="59" s="1"/>
  <c r="L643" i="59"/>
  <c r="M643" i="59" s="1"/>
  <c r="L647" i="59"/>
  <c r="M647" i="59" s="1"/>
  <c r="L651" i="59"/>
  <c r="M651" i="59" s="1"/>
  <c r="L655" i="59"/>
  <c r="M655" i="59" s="1"/>
  <c r="L659" i="59"/>
  <c r="M659" i="59" s="1"/>
  <c r="L663" i="59"/>
  <c r="M663" i="59" s="1"/>
  <c r="L667" i="59"/>
  <c r="M667" i="59" s="1"/>
  <c r="L671" i="59"/>
  <c r="M671" i="59" s="1"/>
  <c r="L675" i="59"/>
  <c r="M675" i="59" s="1"/>
  <c r="L679" i="59"/>
  <c r="M679" i="59" s="1"/>
  <c r="L683" i="59"/>
  <c r="M683" i="59" s="1"/>
  <c r="L687" i="59"/>
  <c r="M687" i="59" s="1"/>
  <c r="L691" i="59"/>
  <c r="M691" i="59" s="1"/>
  <c r="L695" i="59"/>
  <c r="M695" i="59" s="1"/>
  <c r="L699" i="59"/>
  <c r="M699" i="59" s="1"/>
  <c r="L703" i="59"/>
  <c r="M703" i="59" s="1"/>
  <c r="L707" i="59"/>
  <c r="M707" i="59" s="1"/>
  <c r="L711" i="59"/>
  <c r="M711" i="59" s="1"/>
  <c r="L715" i="59"/>
  <c r="M715" i="59" s="1"/>
  <c r="L719" i="59"/>
  <c r="M719" i="59" s="1"/>
  <c r="L723" i="59"/>
  <c r="M723" i="59" s="1"/>
  <c r="L727" i="59"/>
  <c r="M727" i="59" s="1"/>
  <c r="L731" i="59"/>
  <c r="M731" i="59" s="1"/>
  <c r="L735" i="59"/>
  <c r="M735" i="59" s="1"/>
  <c r="L739" i="59"/>
  <c r="M739" i="59" s="1"/>
  <c r="L743" i="59"/>
  <c r="M743" i="59" s="1"/>
  <c r="L747" i="59"/>
  <c r="M747" i="59" s="1"/>
  <c r="L751" i="59"/>
  <c r="M751" i="59" s="1"/>
  <c r="L755" i="59"/>
  <c r="M755" i="59" s="1"/>
  <c r="L759" i="59"/>
  <c r="M759" i="59" s="1"/>
  <c r="L763" i="59"/>
  <c r="M763" i="59" s="1"/>
  <c r="L767" i="59"/>
  <c r="M767" i="59" s="1"/>
  <c r="L770" i="59"/>
  <c r="M770" i="59" s="1"/>
  <c r="L774" i="59"/>
  <c r="M774" i="59" s="1"/>
  <c r="L778" i="59"/>
  <c r="M778" i="59" s="1"/>
  <c r="L780" i="59"/>
  <c r="M780" i="59" s="1"/>
  <c r="L788" i="59"/>
  <c r="M788" i="59" s="1"/>
  <c r="L796" i="59"/>
  <c r="M796" i="59" s="1"/>
  <c r="L804" i="59"/>
  <c r="M804" i="59" s="1"/>
  <c r="L812" i="59"/>
  <c r="M812" i="59" s="1"/>
  <c r="L820" i="59"/>
  <c r="M820" i="59" s="1"/>
  <c r="L827" i="59"/>
  <c r="M827" i="59" s="1"/>
  <c r="G836" i="59"/>
  <c r="K836" i="59"/>
  <c r="G838" i="59"/>
  <c r="L838" i="59" s="1"/>
  <c r="M838" i="59" s="1"/>
  <c r="K838" i="59"/>
  <c r="K857" i="59"/>
  <c r="G857" i="59"/>
  <c r="G868" i="59"/>
  <c r="L868" i="59" s="1"/>
  <c r="M868" i="59" s="1"/>
  <c r="K868" i="59"/>
  <c r="K875" i="59"/>
  <c r="G875" i="59"/>
  <c r="G890" i="59"/>
  <c r="K890" i="59"/>
  <c r="K899" i="59"/>
  <c r="G899" i="59"/>
  <c r="L899" i="59" s="1"/>
  <c r="M899" i="59" s="1"/>
  <c r="L768" i="59"/>
  <c r="M768" i="59" s="1"/>
  <c r="L776" i="59"/>
  <c r="M776" i="59" s="1"/>
  <c r="K783" i="59"/>
  <c r="L786" i="59"/>
  <c r="M786" i="59" s="1"/>
  <c r="K791" i="59"/>
  <c r="L794" i="59"/>
  <c r="M794" i="59" s="1"/>
  <c r="K799" i="59"/>
  <c r="L802" i="59"/>
  <c r="M802" i="59" s="1"/>
  <c r="K807" i="59"/>
  <c r="L810" i="59"/>
  <c r="M810" i="59" s="1"/>
  <c r="K815" i="59"/>
  <c r="L818" i="59"/>
  <c r="M818" i="59" s="1"/>
  <c r="G828" i="59"/>
  <c r="L828" i="59" s="1"/>
  <c r="M828" i="59" s="1"/>
  <c r="K828" i="59"/>
  <c r="L836" i="59"/>
  <c r="M836" i="59" s="1"/>
  <c r="K839" i="59"/>
  <c r="G839" i="59"/>
  <c r="L839" i="59" s="1"/>
  <c r="M839" i="59" s="1"/>
  <c r="K845" i="59"/>
  <c r="G846" i="59"/>
  <c r="L846" i="59" s="1"/>
  <c r="M846" i="59" s="1"/>
  <c r="K846" i="59"/>
  <c r="G858" i="59"/>
  <c r="L858" i="59" s="1"/>
  <c r="M858" i="59" s="1"/>
  <c r="K858" i="59"/>
  <c r="G876" i="59"/>
  <c r="L876" i="59" s="1"/>
  <c r="M876" i="59" s="1"/>
  <c r="K876" i="59"/>
  <c r="L880" i="59"/>
  <c r="M880" i="59" s="1"/>
  <c r="L881" i="59"/>
  <c r="M881" i="59" s="1"/>
  <c r="L890" i="59"/>
  <c r="M890" i="59" s="1"/>
  <c r="K893" i="59"/>
  <c r="G893" i="59"/>
  <c r="L893" i="59" s="1"/>
  <c r="M893" i="59" s="1"/>
  <c r="G900" i="59"/>
  <c r="L900" i="59" s="1"/>
  <c r="M900" i="59" s="1"/>
  <c r="K900" i="59"/>
  <c r="L772" i="59"/>
  <c r="M772" i="59" s="1"/>
  <c r="K779" i="59"/>
  <c r="L782" i="59"/>
  <c r="M782" i="59" s="1"/>
  <c r="K787" i="59"/>
  <c r="L790" i="59"/>
  <c r="M790" i="59" s="1"/>
  <c r="K795" i="59"/>
  <c r="L798" i="59"/>
  <c r="M798" i="59" s="1"/>
  <c r="K803" i="59"/>
  <c r="L806" i="59"/>
  <c r="M806" i="59" s="1"/>
  <c r="K811" i="59"/>
  <c r="L814" i="59"/>
  <c r="M814" i="59" s="1"/>
  <c r="K819" i="59"/>
  <c r="K823" i="59"/>
  <c r="G823" i="59"/>
  <c r="K829" i="59"/>
  <c r="G830" i="59"/>
  <c r="L830" i="59" s="1"/>
  <c r="M830" i="59" s="1"/>
  <c r="K830" i="59"/>
  <c r="L834" i="59"/>
  <c r="M834" i="59" s="1"/>
  <c r="L835" i="59"/>
  <c r="M835" i="59" s="1"/>
  <c r="G844" i="59"/>
  <c r="L844" i="59" s="1"/>
  <c r="M844" i="59" s="1"/>
  <c r="K844" i="59"/>
  <c r="K851" i="59"/>
  <c r="G851" i="59"/>
  <c r="L851" i="59" s="1"/>
  <c r="M851" i="59" s="1"/>
  <c r="K859" i="59"/>
  <c r="G860" i="59"/>
  <c r="L860" i="59" s="1"/>
  <c r="M860" i="59" s="1"/>
  <c r="K860" i="59"/>
  <c r="K867" i="59"/>
  <c r="G867" i="59"/>
  <c r="L867" i="59" s="1"/>
  <c r="M867" i="59" s="1"/>
  <c r="L873" i="59"/>
  <c r="M873" i="59" s="1"/>
  <c r="L879" i="59"/>
  <c r="M879" i="59" s="1"/>
  <c r="K901" i="59"/>
  <c r="G901" i="59"/>
  <c r="L901" i="59" s="1"/>
  <c r="M901" i="59" s="1"/>
  <c r="K825" i="59"/>
  <c r="K833" i="59"/>
  <c r="K841" i="59"/>
  <c r="K849" i="59"/>
  <c r="G850" i="59"/>
  <c r="L850" i="59" s="1"/>
  <c r="M850" i="59" s="1"/>
  <c r="K850" i="59"/>
  <c r="K853" i="59"/>
  <c r="G853" i="59"/>
  <c r="L853" i="59" s="1"/>
  <c r="M853" i="59" s="1"/>
  <c r="L864" i="59"/>
  <c r="M864" i="59" s="1"/>
  <c r="L865" i="59"/>
  <c r="M865" i="59" s="1"/>
  <c r="G874" i="59"/>
  <c r="L874" i="59" s="1"/>
  <c r="M874" i="59" s="1"/>
  <c r="K874" i="59"/>
  <c r="L882" i="59"/>
  <c r="M882" i="59" s="1"/>
  <c r="K885" i="59"/>
  <c r="G885" i="59"/>
  <c r="L885" i="59" s="1"/>
  <c r="M885" i="59" s="1"/>
  <c r="K891" i="59"/>
  <c r="G892" i="59"/>
  <c r="L892" i="59" s="1"/>
  <c r="M892" i="59" s="1"/>
  <c r="K892" i="59"/>
  <c r="L896" i="59"/>
  <c r="M896" i="59" s="1"/>
  <c r="L897" i="59"/>
  <c r="M897" i="59" s="1"/>
  <c r="K827" i="59"/>
  <c r="K835" i="59"/>
  <c r="K843" i="59"/>
  <c r="L856" i="59"/>
  <c r="M856" i="59" s="1"/>
  <c r="L857" i="59"/>
  <c r="M857" i="59" s="1"/>
  <c r="G866" i="59"/>
  <c r="K866" i="59"/>
  <c r="K877" i="59"/>
  <c r="G877" i="59"/>
  <c r="L877" i="59" s="1"/>
  <c r="M877" i="59" s="1"/>
  <c r="K883" i="59"/>
  <c r="G884" i="59"/>
  <c r="K884" i="59"/>
  <c r="L888" i="59"/>
  <c r="M888" i="59" s="1"/>
  <c r="L889" i="59"/>
  <c r="M889" i="59" s="1"/>
  <c r="G898" i="59"/>
  <c r="L898" i="59" s="1"/>
  <c r="M898" i="59" s="1"/>
  <c r="K898" i="59"/>
  <c r="K855" i="59"/>
  <c r="K863" i="59"/>
  <c r="K871" i="59"/>
  <c r="K879" i="59"/>
  <c r="K887" i="59"/>
  <c r="K895" i="59"/>
  <c r="K903" i="59"/>
  <c r="K865" i="59"/>
  <c r="K873" i="59"/>
  <c r="K881" i="59"/>
  <c r="K889" i="59"/>
  <c r="K897" i="59"/>
  <c r="L30" i="58"/>
  <c r="M30" i="58" s="1"/>
  <c r="L38" i="58"/>
  <c r="M38" i="58" s="1"/>
  <c r="L40" i="58"/>
  <c r="M40" i="58" s="1"/>
  <c r="G23" i="58"/>
  <c r="L23" i="58" s="1"/>
  <c r="M23" i="58" s="1"/>
  <c r="K23" i="58"/>
  <c r="G31" i="58"/>
  <c r="L31" i="58" s="1"/>
  <c r="M31" i="58" s="1"/>
  <c r="K31" i="58"/>
  <c r="G25" i="58"/>
  <c r="L25" i="58" s="1"/>
  <c r="M25" i="58" s="1"/>
  <c r="K25" i="58"/>
  <c r="G29" i="58"/>
  <c r="L29" i="58" s="1"/>
  <c r="M29" i="58" s="1"/>
  <c r="K29" i="58"/>
  <c r="G33" i="58"/>
  <c r="L33" i="58" s="1"/>
  <c r="M33" i="58" s="1"/>
  <c r="K33" i="58"/>
  <c r="G37" i="58"/>
  <c r="L37" i="58" s="1"/>
  <c r="M37" i="58" s="1"/>
  <c r="K37" i="58"/>
  <c r="G41" i="58"/>
  <c r="L41" i="58" s="1"/>
  <c r="M41" i="58" s="1"/>
  <c r="K41" i="58"/>
  <c r="K45" i="58"/>
  <c r="G45" i="58"/>
  <c r="L45" i="58" s="1"/>
  <c r="M45" i="58" s="1"/>
  <c r="G49" i="58"/>
  <c r="L49" i="58" s="1"/>
  <c r="M49" i="58" s="1"/>
  <c r="K49" i="58"/>
  <c r="K53" i="58"/>
  <c r="G53" i="58"/>
  <c r="L53" i="58" s="1"/>
  <c r="M53" i="58" s="1"/>
  <c r="G57" i="58"/>
  <c r="L57" i="58" s="1"/>
  <c r="M57" i="58" s="1"/>
  <c r="K57" i="58"/>
  <c r="K61" i="58"/>
  <c r="G61" i="58"/>
  <c r="L61" i="58" s="1"/>
  <c r="M61" i="58" s="1"/>
  <c r="G65" i="58"/>
  <c r="L65" i="58" s="1"/>
  <c r="M65" i="58" s="1"/>
  <c r="K65" i="58"/>
  <c r="K69" i="58"/>
  <c r="G69" i="58"/>
  <c r="L69" i="58" s="1"/>
  <c r="M69" i="58" s="1"/>
  <c r="G73" i="58"/>
  <c r="L73" i="58" s="1"/>
  <c r="M73" i="58" s="1"/>
  <c r="K73" i="58"/>
  <c r="K77" i="58"/>
  <c r="G77" i="58"/>
  <c r="L77" i="58" s="1"/>
  <c r="M77" i="58" s="1"/>
  <c r="G81" i="58"/>
  <c r="L81" i="58" s="1"/>
  <c r="M81" i="58" s="1"/>
  <c r="K81" i="58"/>
  <c r="K85" i="58"/>
  <c r="G85" i="58"/>
  <c r="L85" i="58" s="1"/>
  <c r="M85" i="58" s="1"/>
  <c r="G105" i="58"/>
  <c r="L105" i="58" s="1"/>
  <c r="M105" i="58" s="1"/>
  <c r="K105" i="58"/>
  <c r="G137" i="58"/>
  <c r="L137" i="58" s="1"/>
  <c r="M137" i="58" s="1"/>
  <c r="K137" i="58"/>
  <c r="K24" i="58"/>
  <c r="G24" i="58"/>
  <c r="L24" i="58" s="1"/>
  <c r="M24" i="58" s="1"/>
  <c r="K28" i="58"/>
  <c r="G28" i="58"/>
  <c r="L28" i="58" s="1"/>
  <c r="M28" i="58" s="1"/>
  <c r="K32" i="58"/>
  <c r="G32" i="58"/>
  <c r="L32" i="58" s="1"/>
  <c r="M32" i="58" s="1"/>
  <c r="K36" i="58"/>
  <c r="G36" i="58"/>
  <c r="L36" i="58" s="1"/>
  <c r="M36" i="58" s="1"/>
  <c r="K40" i="58"/>
  <c r="G40" i="58"/>
  <c r="G113" i="58"/>
  <c r="L113" i="58" s="1"/>
  <c r="M113" i="58" s="1"/>
  <c r="K113" i="58"/>
  <c r="G145" i="58"/>
  <c r="L145" i="58" s="1"/>
  <c r="M145" i="58" s="1"/>
  <c r="K145" i="58"/>
  <c r="G27" i="58"/>
  <c r="L27" i="58" s="1"/>
  <c r="M27" i="58" s="1"/>
  <c r="K27" i="58"/>
  <c r="G35" i="58"/>
  <c r="L35" i="58" s="1"/>
  <c r="M35" i="58" s="1"/>
  <c r="K35" i="58"/>
  <c r="G39" i="58"/>
  <c r="L39" i="58" s="1"/>
  <c r="M39" i="58" s="1"/>
  <c r="K39" i="58"/>
  <c r="G89" i="58"/>
  <c r="L89" i="58" s="1"/>
  <c r="M89" i="58" s="1"/>
  <c r="K89" i="58"/>
  <c r="G121" i="58"/>
  <c r="L121" i="58" s="1"/>
  <c r="M121" i="58" s="1"/>
  <c r="K121" i="58"/>
  <c r="G153" i="58"/>
  <c r="L153" i="58" s="1"/>
  <c r="M153" i="58" s="1"/>
  <c r="K153" i="58"/>
  <c r="K22" i="58"/>
  <c r="G22" i="58"/>
  <c r="L22" i="58" s="1"/>
  <c r="M22" i="58" s="1"/>
  <c r="K26" i="58"/>
  <c r="G26" i="58"/>
  <c r="L26" i="58" s="1"/>
  <c r="M26" i="58" s="1"/>
  <c r="K30" i="58"/>
  <c r="G30" i="58"/>
  <c r="K34" i="58"/>
  <c r="G34" i="58"/>
  <c r="L34" i="58" s="1"/>
  <c r="M34" i="58" s="1"/>
  <c r="K38" i="58"/>
  <c r="G38" i="58"/>
  <c r="G97" i="58"/>
  <c r="L97" i="58" s="1"/>
  <c r="M97" i="58" s="1"/>
  <c r="K97" i="58"/>
  <c r="G129" i="58"/>
  <c r="L129" i="58" s="1"/>
  <c r="M129" i="58" s="1"/>
  <c r="K129" i="58"/>
  <c r="G161" i="58"/>
  <c r="L161" i="58" s="1"/>
  <c r="M161" i="58" s="1"/>
  <c r="K161" i="58"/>
  <c r="K501" i="58"/>
  <c r="G501" i="58"/>
  <c r="K504" i="58"/>
  <c r="K517" i="58"/>
  <c r="G517" i="58"/>
  <c r="K520" i="58"/>
  <c r="K533" i="58"/>
  <c r="G533" i="58"/>
  <c r="K536" i="58"/>
  <c r="L546" i="58"/>
  <c r="M546" i="58" s="1"/>
  <c r="L547" i="58"/>
  <c r="M547" i="58" s="1"/>
  <c r="K549" i="58"/>
  <c r="G549" i="58"/>
  <c r="L549" i="58" s="1"/>
  <c r="M549" i="58" s="1"/>
  <c r="K552" i="58"/>
  <c r="L556" i="58"/>
  <c r="M556" i="58" s="1"/>
  <c r="L562" i="58"/>
  <c r="M562" i="58" s="1"/>
  <c r="L563" i="58"/>
  <c r="M563" i="58" s="1"/>
  <c r="K565" i="58"/>
  <c r="G565" i="58"/>
  <c r="K568" i="58"/>
  <c r="L572" i="58"/>
  <c r="M572" i="58" s="1"/>
  <c r="L578" i="58"/>
  <c r="M578" i="58" s="1"/>
  <c r="L579" i="58"/>
  <c r="M579" i="58" s="1"/>
  <c r="K581" i="58"/>
  <c r="G581" i="58"/>
  <c r="K584" i="58"/>
  <c r="L588" i="58"/>
  <c r="M588" i="58" s="1"/>
  <c r="L594" i="58"/>
  <c r="M594" i="58" s="1"/>
  <c r="L595" i="58"/>
  <c r="M595" i="58" s="1"/>
  <c r="K597" i="58"/>
  <c r="G597" i="58"/>
  <c r="K600" i="58"/>
  <c r="L604" i="58"/>
  <c r="M604" i="58" s="1"/>
  <c r="L610" i="58"/>
  <c r="M610" i="58" s="1"/>
  <c r="L611" i="58"/>
  <c r="M611" i="58" s="1"/>
  <c r="K613" i="58"/>
  <c r="G613" i="58"/>
  <c r="L613" i="58" s="1"/>
  <c r="M613" i="58" s="1"/>
  <c r="K616" i="58"/>
  <c r="L620" i="58"/>
  <c r="M620" i="58" s="1"/>
  <c r="L626" i="58"/>
  <c r="M626" i="58" s="1"/>
  <c r="L627" i="58"/>
  <c r="M627" i="58" s="1"/>
  <c r="K629" i="58"/>
  <c r="G629" i="58"/>
  <c r="L629" i="58" s="1"/>
  <c r="M629" i="58" s="1"/>
  <c r="K632" i="58"/>
  <c r="L636" i="58"/>
  <c r="M636" i="58" s="1"/>
  <c r="L642" i="58"/>
  <c r="M642" i="58" s="1"/>
  <c r="L643" i="58"/>
  <c r="M643" i="58" s="1"/>
  <c r="K645" i="58"/>
  <c r="G645" i="58"/>
  <c r="K648" i="58"/>
  <c r="L652" i="58"/>
  <c r="M652" i="58" s="1"/>
  <c r="L658" i="58"/>
  <c r="M658" i="58" s="1"/>
  <c r="L659" i="58"/>
  <c r="M659" i="58" s="1"/>
  <c r="K661" i="58"/>
  <c r="G661" i="58"/>
  <c r="L661" i="58" s="1"/>
  <c r="M661" i="58" s="1"/>
  <c r="K664" i="58"/>
  <c r="L668" i="58"/>
  <c r="M668" i="58" s="1"/>
  <c r="K673" i="58"/>
  <c r="G673" i="58"/>
  <c r="L674" i="58"/>
  <c r="M674" i="58" s="1"/>
  <c r="K684" i="58"/>
  <c r="K689" i="58"/>
  <c r="G689" i="58"/>
  <c r="L690" i="58"/>
  <c r="M690" i="58" s="1"/>
  <c r="K700" i="58"/>
  <c r="K705" i="58"/>
  <c r="G705" i="58"/>
  <c r="L706" i="58"/>
  <c r="M706" i="58" s="1"/>
  <c r="K716" i="58"/>
  <c r="K731" i="58"/>
  <c r="G731" i="58"/>
  <c r="L731" i="58" s="1"/>
  <c r="M731" i="58" s="1"/>
  <c r="L732" i="58"/>
  <c r="M732" i="58" s="1"/>
  <c r="G740" i="58"/>
  <c r="L740" i="58" s="1"/>
  <c r="M740" i="58" s="1"/>
  <c r="K740" i="58"/>
  <c r="L786" i="58"/>
  <c r="M786" i="58" s="1"/>
  <c r="K836" i="58"/>
  <c r="L895" i="58"/>
  <c r="M895" i="58" s="1"/>
  <c r="L896" i="58"/>
  <c r="M896" i="58" s="1"/>
  <c r="J4" i="58"/>
  <c r="L43" i="58"/>
  <c r="M43" i="58" s="1"/>
  <c r="L44" i="58"/>
  <c r="M44" i="58" s="1"/>
  <c r="K46" i="58"/>
  <c r="L52" i="58"/>
  <c r="M52" i="58" s="1"/>
  <c r="K54" i="58"/>
  <c r="L59" i="58"/>
  <c r="M59" i="58" s="1"/>
  <c r="L60" i="58"/>
  <c r="M60" i="58" s="1"/>
  <c r="K62" i="58"/>
  <c r="L68" i="58"/>
  <c r="M68" i="58" s="1"/>
  <c r="K70" i="58"/>
  <c r="L75" i="58"/>
  <c r="M75" i="58" s="1"/>
  <c r="L76" i="58"/>
  <c r="M76" i="58" s="1"/>
  <c r="K78" i="58"/>
  <c r="L84" i="58"/>
  <c r="M84" i="58" s="1"/>
  <c r="K86" i="58"/>
  <c r="L91" i="58"/>
  <c r="M91" i="58" s="1"/>
  <c r="L92" i="58"/>
  <c r="M92" i="58" s="1"/>
  <c r="G93" i="58"/>
  <c r="L93" i="58" s="1"/>
  <c r="M93" i="58" s="1"/>
  <c r="K94" i="58"/>
  <c r="L99" i="58"/>
  <c r="M99" i="58" s="1"/>
  <c r="G101" i="58"/>
  <c r="L101" i="58" s="1"/>
  <c r="M101" i="58" s="1"/>
  <c r="K102" i="58"/>
  <c r="L107" i="58"/>
  <c r="M107" i="58" s="1"/>
  <c r="L108" i="58"/>
  <c r="M108" i="58" s="1"/>
  <c r="G109" i="58"/>
  <c r="L109" i="58" s="1"/>
  <c r="M109" i="58" s="1"/>
  <c r="K110" i="58"/>
  <c r="L115" i="58"/>
  <c r="M115" i="58" s="1"/>
  <c r="G117" i="58"/>
  <c r="L117" i="58" s="1"/>
  <c r="M117" i="58" s="1"/>
  <c r="K118" i="58"/>
  <c r="L123" i="58"/>
  <c r="M123" i="58" s="1"/>
  <c r="L124" i="58"/>
  <c r="M124" i="58" s="1"/>
  <c r="G125" i="58"/>
  <c r="L125" i="58" s="1"/>
  <c r="M125" i="58" s="1"/>
  <c r="K126" i="58"/>
  <c r="L131" i="58"/>
  <c r="M131" i="58" s="1"/>
  <c r="G133" i="58"/>
  <c r="L133" i="58" s="1"/>
  <c r="M133" i="58" s="1"/>
  <c r="K134" i="58"/>
  <c r="L139" i="58"/>
  <c r="M139" i="58" s="1"/>
  <c r="L140" i="58"/>
  <c r="M140" i="58" s="1"/>
  <c r="G141" i="58"/>
  <c r="L141" i="58" s="1"/>
  <c r="M141" i="58" s="1"/>
  <c r="K142" i="58"/>
  <c r="L147" i="58"/>
  <c r="M147" i="58" s="1"/>
  <c r="G149" i="58"/>
  <c r="L149" i="58" s="1"/>
  <c r="M149" i="58" s="1"/>
  <c r="K150" i="58"/>
  <c r="L155" i="58"/>
  <c r="M155" i="58" s="1"/>
  <c r="L156" i="58"/>
  <c r="M156" i="58" s="1"/>
  <c r="G157" i="58"/>
  <c r="L157" i="58" s="1"/>
  <c r="M157" i="58" s="1"/>
  <c r="K158" i="58"/>
  <c r="L162" i="58"/>
  <c r="M162" i="58" s="1"/>
  <c r="K165" i="58"/>
  <c r="L166" i="58"/>
  <c r="M166" i="58" s="1"/>
  <c r="K169" i="58"/>
  <c r="L170" i="58"/>
  <c r="M170" i="58" s="1"/>
  <c r="K173" i="58"/>
  <c r="L174" i="58"/>
  <c r="M174" i="58" s="1"/>
  <c r="K177" i="58"/>
  <c r="L178" i="58"/>
  <c r="M178" i="58" s="1"/>
  <c r="K181" i="58"/>
  <c r="L182" i="58"/>
  <c r="M182" i="58" s="1"/>
  <c r="K185" i="58"/>
  <c r="L186" i="58"/>
  <c r="M186" i="58" s="1"/>
  <c r="K189" i="58"/>
  <c r="L190" i="58"/>
  <c r="M190" i="58" s="1"/>
  <c r="K193" i="58"/>
  <c r="L194" i="58"/>
  <c r="M194" i="58" s="1"/>
  <c r="K197" i="58"/>
  <c r="L198" i="58"/>
  <c r="M198" i="58" s="1"/>
  <c r="K201" i="58"/>
  <c r="L202" i="58"/>
  <c r="M202" i="58" s="1"/>
  <c r="K205" i="58"/>
  <c r="L206" i="58"/>
  <c r="M206" i="58" s="1"/>
  <c r="K209" i="58"/>
  <c r="L210" i="58"/>
  <c r="M210" i="58" s="1"/>
  <c r="K213" i="58"/>
  <c r="L214" i="58"/>
  <c r="M214" i="58" s="1"/>
  <c r="K217" i="58"/>
  <c r="L218" i="58"/>
  <c r="M218" i="58" s="1"/>
  <c r="K221" i="58"/>
  <c r="L222" i="58"/>
  <c r="M222" i="58" s="1"/>
  <c r="K225" i="58"/>
  <c r="L226" i="58"/>
  <c r="M226" i="58" s="1"/>
  <c r="K229" i="58"/>
  <c r="L230" i="58"/>
  <c r="M230" i="58" s="1"/>
  <c r="K233" i="58"/>
  <c r="L234" i="58"/>
  <c r="M234" i="58" s="1"/>
  <c r="K237" i="58"/>
  <c r="L238" i="58"/>
  <c r="M238" i="58" s="1"/>
  <c r="K241" i="58"/>
  <c r="L242" i="58"/>
  <c r="M242" i="58" s="1"/>
  <c r="K245" i="58"/>
  <c r="L246" i="58"/>
  <c r="M246" i="58" s="1"/>
  <c r="K249" i="58"/>
  <c r="L250" i="58"/>
  <c r="M250" i="58" s="1"/>
  <c r="K253" i="58"/>
  <c r="L254" i="58"/>
  <c r="M254" i="58" s="1"/>
  <c r="K257" i="58"/>
  <c r="L258" i="58"/>
  <c r="M258" i="58" s="1"/>
  <c r="K261" i="58"/>
  <c r="L262" i="58"/>
  <c r="M262" i="58" s="1"/>
  <c r="K265" i="58"/>
  <c r="L266" i="58"/>
  <c r="M266" i="58" s="1"/>
  <c r="K269" i="58"/>
  <c r="L270" i="58"/>
  <c r="M270" i="58" s="1"/>
  <c r="K273" i="58"/>
  <c r="L274" i="58"/>
  <c r="M274" i="58" s="1"/>
  <c r="K277" i="58"/>
  <c r="L278" i="58"/>
  <c r="M278" i="58" s="1"/>
  <c r="K281" i="58"/>
  <c r="L282" i="58"/>
  <c r="M282" i="58" s="1"/>
  <c r="K285" i="58"/>
  <c r="L286" i="58"/>
  <c r="M286" i="58" s="1"/>
  <c r="K289" i="58"/>
  <c r="L290" i="58"/>
  <c r="M290" i="58" s="1"/>
  <c r="K293" i="58"/>
  <c r="L294" i="58"/>
  <c r="M294" i="58" s="1"/>
  <c r="K297" i="58"/>
  <c r="L298" i="58"/>
  <c r="M298" i="58" s="1"/>
  <c r="K301" i="58"/>
  <c r="L302" i="58"/>
  <c r="M302" i="58" s="1"/>
  <c r="K305" i="58"/>
  <c r="L306" i="58"/>
  <c r="M306" i="58" s="1"/>
  <c r="K309" i="58"/>
  <c r="L310" i="58"/>
  <c r="M310" i="58" s="1"/>
  <c r="K313" i="58"/>
  <c r="L314" i="58"/>
  <c r="M314" i="58" s="1"/>
  <c r="K317" i="58"/>
  <c r="L318" i="58"/>
  <c r="M318" i="58" s="1"/>
  <c r="K321" i="58"/>
  <c r="L322" i="58"/>
  <c r="M322" i="58" s="1"/>
  <c r="K325" i="58"/>
  <c r="L326" i="58"/>
  <c r="M326" i="58" s="1"/>
  <c r="K329" i="58"/>
  <c r="L330" i="58"/>
  <c r="M330" i="58" s="1"/>
  <c r="K333" i="58"/>
  <c r="L334" i="58"/>
  <c r="M334" i="58" s="1"/>
  <c r="K337" i="58"/>
  <c r="L338" i="58"/>
  <c r="M338" i="58" s="1"/>
  <c r="K341" i="58"/>
  <c r="L342" i="58"/>
  <c r="M342" i="58" s="1"/>
  <c r="K345" i="58"/>
  <c r="L346" i="58"/>
  <c r="M346" i="58" s="1"/>
  <c r="K349" i="58"/>
  <c r="L350" i="58"/>
  <c r="M350" i="58" s="1"/>
  <c r="K353" i="58"/>
  <c r="L354" i="58"/>
  <c r="M354" i="58" s="1"/>
  <c r="K357" i="58"/>
  <c r="L358" i="58"/>
  <c r="M358" i="58" s="1"/>
  <c r="K361" i="58"/>
  <c r="L362" i="58"/>
  <c r="M362" i="58" s="1"/>
  <c r="K365" i="58"/>
  <c r="L366" i="58"/>
  <c r="M366" i="58" s="1"/>
  <c r="K369" i="58"/>
  <c r="L370" i="58"/>
  <c r="M370" i="58" s="1"/>
  <c r="K373" i="58"/>
  <c r="L374" i="58"/>
  <c r="M374" i="58" s="1"/>
  <c r="K377" i="58"/>
  <c r="L378" i="58"/>
  <c r="M378" i="58" s="1"/>
  <c r="K381" i="58"/>
  <c r="L382" i="58"/>
  <c r="M382" i="58" s="1"/>
  <c r="K385" i="58"/>
  <c r="L386" i="58"/>
  <c r="M386" i="58" s="1"/>
  <c r="K389" i="58"/>
  <c r="L390" i="58"/>
  <c r="M390" i="58" s="1"/>
  <c r="K393" i="58"/>
  <c r="L394" i="58"/>
  <c r="M394" i="58" s="1"/>
  <c r="K397" i="58"/>
  <c r="L398" i="58"/>
  <c r="M398" i="58" s="1"/>
  <c r="K401" i="58"/>
  <c r="L402" i="58"/>
  <c r="M402" i="58" s="1"/>
  <c r="K405" i="58"/>
  <c r="L406" i="58"/>
  <c r="M406" i="58" s="1"/>
  <c r="K409" i="58"/>
  <c r="L410" i="58"/>
  <c r="M410" i="58" s="1"/>
  <c r="K413" i="58"/>
  <c r="L414" i="58"/>
  <c r="M414" i="58" s="1"/>
  <c r="K417" i="58"/>
  <c r="L418" i="58"/>
  <c r="M418" i="58" s="1"/>
  <c r="K421" i="58"/>
  <c r="L422" i="58"/>
  <c r="M422" i="58" s="1"/>
  <c r="K425" i="58"/>
  <c r="L426" i="58"/>
  <c r="M426" i="58" s="1"/>
  <c r="K429" i="58"/>
  <c r="L430" i="58"/>
  <c r="M430" i="58" s="1"/>
  <c r="K433" i="58"/>
  <c r="L434" i="58"/>
  <c r="M434" i="58" s="1"/>
  <c r="K437" i="58"/>
  <c r="L438" i="58"/>
  <c r="M438" i="58" s="1"/>
  <c r="K441" i="58"/>
  <c r="L442" i="58"/>
  <c r="M442" i="58" s="1"/>
  <c r="K445" i="58"/>
  <c r="L446" i="58"/>
  <c r="M446" i="58" s="1"/>
  <c r="K449" i="58"/>
  <c r="L450" i="58"/>
  <c r="M450" i="58" s="1"/>
  <c r="K453" i="58"/>
  <c r="L454" i="58"/>
  <c r="M454" i="58" s="1"/>
  <c r="K457" i="58"/>
  <c r="L458" i="58"/>
  <c r="M458" i="58" s="1"/>
  <c r="K461" i="58"/>
  <c r="L462" i="58"/>
  <c r="M462" i="58" s="1"/>
  <c r="K465" i="58"/>
  <c r="L466" i="58"/>
  <c r="M466" i="58" s="1"/>
  <c r="K469" i="58"/>
  <c r="L470" i="58"/>
  <c r="M470" i="58" s="1"/>
  <c r="K473" i="58"/>
  <c r="L474" i="58"/>
  <c r="M474" i="58" s="1"/>
  <c r="K477" i="58"/>
  <c r="L478" i="58"/>
  <c r="M478" i="58" s="1"/>
  <c r="K481" i="58"/>
  <c r="L482" i="58"/>
  <c r="M482" i="58" s="1"/>
  <c r="K485" i="58"/>
  <c r="L486" i="58"/>
  <c r="M486" i="58" s="1"/>
  <c r="K489" i="58"/>
  <c r="L490" i="58"/>
  <c r="M490" i="58" s="1"/>
  <c r="K493" i="58"/>
  <c r="L494" i="58"/>
  <c r="M494" i="58" s="1"/>
  <c r="L501" i="58"/>
  <c r="M501" i="58" s="1"/>
  <c r="L503" i="58"/>
  <c r="M503" i="58" s="1"/>
  <c r="K505" i="58"/>
  <c r="G505" i="58"/>
  <c r="L505" i="58" s="1"/>
  <c r="M505" i="58" s="1"/>
  <c r="K508" i="58"/>
  <c r="L517" i="58"/>
  <c r="M517" i="58" s="1"/>
  <c r="L519" i="58"/>
  <c r="M519" i="58" s="1"/>
  <c r="K521" i="58"/>
  <c r="G521" i="58"/>
  <c r="L521" i="58" s="1"/>
  <c r="M521" i="58" s="1"/>
  <c r="K524" i="58"/>
  <c r="L533" i="58"/>
  <c r="M533" i="58" s="1"/>
  <c r="L535" i="58"/>
  <c r="M535" i="58" s="1"/>
  <c r="K537" i="58"/>
  <c r="G537" i="58"/>
  <c r="L537" i="58" s="1"/>
  <c r="M537" i="58" s="1"/>
  <c r="K540" i="58"/>
  <c r="L551" i="58"/>
  <c r="M551" i="58" s="1"/>
  <c r="K553" i="58"/>
  <c r="G553" i="58"/>
  <c r="K556" i="58"/>
  <c r="L565" i="58"/>
  <c r="M565" i="58" s="1"/>
  <c r="L567" i="58"/>
  <c r="M567" i="58" s="1"/>
  <c r="K569" i="58"/>
  <c r="G569" i="58"/>
  <c r="K572" i="58"/>
  <c r="L581" i="58"/>
  <c r="M581" i="58" s="1"/>
  <c r="L583" i="58"/>
  <c r="M583" i="58" s="1"/>
  <c r="K585" i="58"/>
  <c r="G585" i="58"/>
  <c r="L585" i="58" s="1"/>
  <c r="M585" i="58" s="1"/>
  <c r="K588" i="58"/>
  <c r="L597" i="58"/>
  <c r="M597" i="58" s="1"/>
  <c r="L599" i="58"/>
  <c r="M599" i="58" s="1"/>
  <c r="K601" i="58"/>
  <c r="G601" i="58"/>
  <c r="L601" i="58" s="1"/>
  <c r="M601" i="58" s="1"/>
  <c r="K604" i="58"/>
  <c r="L615" i="58"/>
  <c r="M615" i="58" s="1"/>
  <c r="K617" i="58"/>
  <c r="G617" i="58"/>
  <c r="K620" i="58"/>
  <c r="L631" i="58"/>
  <c r="M631" i="58" s="1"/>
  <c r="K633" i="58"/>
  <c r="G633" i="58"/>
  <c r="L633" i="58" s="1"/>
  <c r="M633" i="58" s="1"/>
  <c r="K636" i="58"/>
  <c r="L645" i="58"/>
  <c r="M645" i="58" s="1"/>
  <c r="L647" i="58"/>
  <c r="M647" i="58" s="1"/>
  <c r="K649" i="58"/>
  <c r="G649" i="58"/>
  <c r="L649" i="58" s="1"/>
  <c r="M649" i="58" s="1"/>
  <c r="K652" i="58"/>
  <c r="L663" i="58"/>
  <c r="M663" i="58" s="1"/>
  <c r="K665" i="58"/>
  <c r="G665" i="58"/>
  <c r="L665" i="58" s="1"/>
  <c r="M665" i="58" s="1"/>
  <c r="K669" i="58"/>
  <c r="G669" i="58"/>
  <c r="L671" i="58"/>
  <c r="M671" i="58" s="1"/>
  <c r="L686" i="58"/>
  <c r="M686" i="58" s="1"/>
  <c r="L687" i="58"/>
  <c r="M687" i="58" s="1"/>
  <c r="L702" i="58"/>
  <c r="M702" i="58" s="1"/>
  <c r="L703" i="58"/>
  <c r="M703" i="58" s="1"/>
  <c r="K719" i="58"/>
  <c r="G719" i="58"/>
  <c r="L720" i="58"/>
  <c r="M720" i="58" s="1"/>
  <c r="K735" i="58"/>
  <c r="G735" i="58"/>
  <c r="L736" i="58"/>
  <c r="M736" i="58" s="1"/>
  <c r="L748" i="58"/>
  <c r="M748" i="58" s="1"/>
  <c r="K761" i="58"/>
  <c r="G761" i="58"/>
  <c r="L761" i="58" s="1"/>
  <c r="M761" i="58" s="1"/>
  <c r="K764" i="58"/>
  <c r="G810" i="58"/>
  <c r="K810" i="58"/>
  <c r="K509" i="58"/>
  <c r="G509" i="58"/>
  <c r="K525" i="58"/>
  <c r="G525" i="58"/>
  <c r="L525" i="58" s="1"/>
  <c r="M525" i="58" s="1"/>
  <c r="K541" i="58"/>
  <c r="G541" i="58"/>
  <c r="L553" i="58"/>
  <c r="M553" i="58" s="1"/>
  <c r="K557" i="58"/>
  <c r="G557" i="58"/>
  <c r="L557" i="58" s="1"/>
  <c r="M557" i="58" s="1"/>
  <c r="L569" i="58"/>
  <c r="M569" i="58" s="1"/>
  <c r="K573" i="58"/>
  <c r="G573" i="58"/>
  <c r="K589" i="58"/>
  <c r="G589" i="58"/>
  <c r="L589" i="58" s="1"/>
  <c r="M589" i="58" s="1"/>
  <c r="K605" i="58"/>
  <c r="G605" i="58"/>
  <c r="L617" i="58"/>
  <c r="M617" i="58" s="1"/>
  <c r="K621" i="58"/>
  <c r="G621" i="58"/>
  <c r="K637" i="58"/>
  <c r="G637" i="58"/>
  <c r="K653" i="58"/>
  <c r="G653" i="58"/>
  <c r="L653" i="58" s="1"/>
  <c r="M653" i="58" s="1"/>
  <c r="L669" i="58"/>
  <c r="M669" i="58" s="1"/>
  <c r="K681" i="58"/>
  <c r="G681" i="58"/>
  <c r="L681" i="58" s="1"/>
  <c r="M681" i="58" s="1"/>
  <c r="K697" i="58"/>
  <c r="G697" i="58"/>
  <c r="L697" i="58" s="1"/>
  <c r="M697" i="58" s="1"/>
  <c r="K713" i="58"/>
  <c r="G713" i="58"/>
  <c r="K723" i="58"/>
  <c r="G723" i="58"/>
  <c r="L723" i="58" s="1"/>
  <c r="M723" i="58" s="1"/>
  <c r="K739" i="58"/>
  <c r="G739" i="58"/>
  <c r="L739" i="58" s="1"/>
  <c r="M739" i="58" s="1"/>
  <c r="G800" i="58"/>
  <c r="K800" i="58"/>
  <c r="G853" i="58"/>
  <c r="K853" i="58"/>
  <c r="K899" i="58"/>
  <c r="L897" i="58"/>
  <c r="M897" i="58" s="1"/>
  <c r="K891" i="58"/>
  <c r="L889" i="58"/>
  <c r="M889" i="58" s="1"/>
  <c r="K883" i="58"/>
  <c r="L881" i="58"/>
  <c r="M881" i="58" s="1"/>
  <c r="K875" i="58"/>
  <c r="L873" i="58"/>
  <c r="M873" i="58" s="1"/>
  <c r="K897" i="58"/>
  <c r="L892" i="58"/>
  <c r="M892" i="58" s="1"/>
  <c r="K881" i="58"/>
  <c r="L876" i="58"/>
  <c r="M876" i="58" s="1"/>
  <c r="L851" i="58"/>
  <c r="M851" i="58" s="1"/>
  <c r="L900" i="58"/>
  <c r="M900" i="58" s="1"/>
  <c r="L884" i="58"/>
  <c r="M884" i="58" s="1"/>
  <c r="K859" i="58"/>
  <c r="L888" i="58"/>
  <c r="M888" i="58" s="1"/>
  <c r="L887" i="58"/>
  <c r="M887" i="58" s="1"/>
  <c r="L872" i="58"/>
  <c r="M872" i="58" s="1"/>
  <c r="L871" i="58"/>
  <c r="M871" i="58" s="1"/>
  <c r="L864" i="58"/>
  <c r="M864" i="58" s="1"/>
  <c r="L848" i="58"/>
  <c r="M848" i="58" s="1"/>
  <c r="L857" i="58"/>
  <c r="M857" i="58" s="1"/>
  <c r="L832" i="58"/>
  <c r="M832" i="58" s="1"/>
  <c r="K826" i="58"/>
  <c r="L823" i="58"/>
  <c r="M823" i="58" s="1"/>
  <c r="K893" i="58"/>
  <c r="K877" i="58"/>
  <c r="L842" i="58"/>
  <c r="M842" i="58" s="1"/>
  <c r="L840" i="58"/>
  <c r="M840" i="58" s="1"/>
  <c r="K834" i="58"/>
  <c r="K804" i="58"/>
  <c r="K788" i="58"/>
  <c r="K772" i="58"/>
  <c r="K756" i="58"/>
  <c r="K867" i="58"/>
  <c r="K844" i="58"/>
  <c r="K842" i="58"/>
  <c r="K840" i="58"/>
  <c r="L812" i="58"/>
  <c r="M812" i="58" s="1"/>
  <c r="L810" i="58"/>
  <c r="M810" i="58" s="1"/>
  <c r="K806" i="58"/>
  <c r="L796" i="58"/>
  <c r="M796" i="58" s="1"/>
  <c r="K790" i="58"/>
  <c r="L780" i="58"/>
  <c r="M780" i="58" s="1"/>
  <c r="K774" i="58"/>
  <c r="L764" i="58"/>
  <c r="M764" i="58" s="1"/>
  <c r="K758" i="58"/>
  <c r="L860" i="58"/>
  <c r="M860" i="58" s="1"/>
  <c r="L859" i="58"/>
  <c r="M859" i="58" s="1"/>
  <c r="K814" i="58"/>
  <c r="K780" i="58"/>
  <c r="L772" i="58"/>
  <c r="M772" i="58" s="1"/>
  <c r="K750" i="58"/>
  <c r="K748" i="58"/>
  <c r="K742" i="58"/>
  <c r="K714" i="58"/>
  <c r="L712" i="58"/>
  <c r="M712" i="58" s="1"/>
  <c r="K706" i="58"/>
  <c r="L704" i="58"/>
  <c r="M704" i="58" s="1"/>
  <c r="K698" i="58"/>
  <c r="L696" i="58"/>
  <c r="M696" i="58" s="1"/>
  <c r="K690" i="58"/>
  <c r="L688" i="58"/>
  <c r="M688" i="58" s="1"/>
  <c r="K682" i="58"/>
  <c r="L680" i="58"/>
  <c r="M680" i="58" s="1"/>
  <c r="K674" i="58"/>
  <c r="L672" i="58"/>
  <c r="M672" i="58" s="1"/>
  <c r="K832" i="58"/>
  <c r="K812" i="58"/>
  <c r="L804" i="58"/>
  <c r="M804" i="58" s="1"/>
  <c r="K782" i="58"/>
  <c r="K738" i="58"/>
  <c r="K736" i="58"/>
  <c r="L735" i="58"/>
  <c r="M735" i="58" s="1"/>
  <c r="K734" i="58"/>
  <c r="K732" i="58"/>
  <c r="K730" i="58"/>
  <c r="K728" i="58"/>
  <c r="L727" i="58"/>
  <c r="M727" i="58" s="1"/>
  <c r="K726" i="58"/>
  <c r="K724" i="58"/>
  <c r="K722" i="58"/>
  <c r="K720" i="58"/>
  <c r="L719" i="58"/>
  <c r="M719" i="58" s="1"/>
  <c r="L819" i="58"/>
  <c r="M819" i="58" s="1"/>
  <c r="L788" i="58"/>
  <c r="M788" i="58" s="1"/>
  <c r="K744" i="58"/>
  <c r="K712" i="58"/>
  <c r="L707" i="58"/>
  <c r="M707" i="58" s="1"/>
  <c r="K696" i="58"/>
  <c r="L691" i="58"/>
  <c r="M691" i="58" s="1"/>
  <c r="K680" i="58"/>
  <c r="L675" i="58"/>
  <c r="M675" i="58" s="1"/>
  <c r="K668" i="58"/>
  <c r="K666" i="58"/>
  <c r="L664" i="58"/>
  <c r="M664" i="58" s="1"/>
  <c r="K658" i="58"/>
  <c r="L656" i="58"/>
  <c r="M656" i="58" s="1"/>
  <c r="K650" i="58"/>
  <c r="L648" i="58"/>
  <c r="M648" i="58" s="1"/>
  <c r="K642" i="58"/>
  <c r="L640" i="58"/>
  <c r="M640" i="58" s="1"/>
  <c r="K634" i="58"/>
  <c r="L632" i="58"/>
  <c r="M632" i="58" s="1"/>
  <c r="K626" i="58"/>
  <c r="L624" i="58"/>
  <c r="M624" i="58" s="1"/>
  <c r="K618" i="58"/>
  <c r="L616" i="58"/>
  <c r="M616" i="58" s="1"/>
  <c r="K610" i="58"/>
  <c r="L608" i="58"/>
  <c r="M608" i="58" s="1"/>
  <c r="K602" i="58"/>
  <c r="L600" i="58"/>
  <c r="M600" i="58" s="1"/>
  <c r="K594" i="58"/>
  <c r="L592" i="58"/>
  <c r="M592" i="58" s="1"/>
  <c r="K586" i="58"/>
  <c r="L584" i="58"/>
  <c r="M584" i="58" s="1"/>
  <c r="K578" i="58"/>
  <c r="L576" i="58"/>
  <c r="M576" i="58" s="1"/>
  <c r="K570" i="58"/>
  <c r="L568" i="58"/>
  <c r="M568" i="58" s="1"/>
  <c r="K562" i="58"/>
  <c r="L560" i="58"/>
  <c r="M560" i="58" s="1"/>
  <c r="K554" i="58"/>
  <c r="L552" i="58"/>
  <c r="M552" i="58" s="1"/>
  <c r="K546" i="58"/>
  <c r="L544" i="58"/>
  <c r="M544" i="58" s="1"/>
  <c r="K538" i="58"/>
  <c r="L536" i="58"/>
  <c r="M536" i="58" s="1"/>
  <c r="K530" i="58"/>
  <c r="L528" i="58"/>
  <c r="M528" i="58" s="1"/>
  <c r="K522" i="58"/>
  <c r="L520" i="58"/>
  <c r="M520" i="58" s="1"/>
  <c r="K514" i="58"/>
  <c r="L512" i="58"/>
  <c r="M512" i="58" s="1"/>
  <c r="K506" i="58"/>
  <c r="L504" i="58"/>
  <c r="M504" i="58" s="1"/>
  <c r="K498" i="58"/>
  <c r="L496" i="58"/>
  <c r="M496" i="58" s="1"/>
  <c r="L493" i="58"/>
  <c r="M493" i="58" s="1"/>
  <c r="L491" i="58"/>
  <c r="M491" i="58" s="1"/>
  <c r="L489" i="58"/>
  <c r="M489" i="58" s="1"/>
  <c r="L487" i="58"/>
  <c r="M487" i="58" s="1"/>
  <c r="L485" i="58"/>
  <c r="M485" i="58" s="1"/>
  <c r="L483" i="58"/>
  <c r="M483" i="58" s="1"/>
  <c r="L481" i="58"/>
  <c r="M481" i="58" s="1"/>
  <c r="L479" i="58"/>
  <c r="M479" i="58" s="1"/>
  <c r="L477" i="58"/>
  <c r="M477" i="58" s="1"/>
  <c r="L475" i="58"/>
  <c r="M475" i="58" s="1"/>
  <c r="L473" i="58"/>
  <c r="M473" i="58" s="1"/>
  <c r="L471" i="58"/>
  <c r="M471" i="58" s="1"/>
  <c r="L469" i="58"/>
  <c r="M469" i="58" s="1"/>
  <c r="L467" i="58"/>
  <c r="M467" i="58" s="1"/>
  <c r="L465" i="58"/>
  <c r="M465" i="58" s="1"/>
  <c r="L463" i="58"/>
  <c r="M463" i="58" s="1"/>
  <c r="L461" i="58"/>
  <c r="M461" i="58" s="1"/>
  <c r="L459" i="58"/>
  <c r="M459" i="58" s="1"/>
  <c r="L457" i="58"/>
  <c r="M457" i="58" s="1"/>
  <c r="L455" i="58"/>
  <c r="M455" i="58" s="1"/>
  <c r="L453" i="58"/>
  <c r="M453" i="58" s="1"/>
  <c r="L451" i="58"/>
  <c r="M451" i="58" s="1"/>
  <c r="L449" i="58"/>
  <c r="M449" i="58" s="1"/>
  <c r="L447" i="58"/>
  <c r="M447" i="58" s="1"/>
  <c r="L445" i="58"/>
  <c r="M445" i="58" s="1"/>
  <c r="L443" i="58"/>
  <c r="M443" i="58" s="1"/>
  <c r="L441" i="58"/>
  <c r="M441" i="58" s="1"/>
  <c r="L439" i="58"/>
  <c r="M439" i="58" s="1"/>
  <c r="L437" i="58"/>
  <c r="M437" i="58" s="1"/>
  <c r="L435" i="58"/>
  <c r="M435" i="58" s="1"/>
  <c r="L433" i="58"/>
  <c r="M433" i="58" s="1"/>
  <c r="L431" i="58"/>
  <c r="M431" i="58" s="1"/>
  <c r="L429" i="58"/>
  <c r="M429" i="58" s="1"/>
  <c r="L427" i="58"/>
  <c r="M427" i="58" s="1"/>
  <c r="L425" i="58"/>
  <c r="M425" i="58" s="1"/>
  <c r="L423" i="58"/>
  <c r="M423" i="58" s="1"/>
  <c r="L421" i="58"/>
  <c r="M421" i="58" s="1"/>
  <c r="L419" i="58"/>
  <c r="M419" i="58" s="1"/>
  <c r="L417" i="58"/>
  <c r="M417" i="58" s="1"/>
  <c r="L415" i="58"/>
  <c r="M415" i="58" s="1"/>
  <c r="L413" i="58"/>
  <c r="M413" i="58" s="1"/>
  <c r="L411" i="58"/>
  <c r="M411" i="58" s="1"/>
  <c r="L409" i="58"/>
  <c r="M409" i="58" s="1"/>
  <c r="L407" i="58"/>
  <c r="M407" i="58" s="1"/>
  <c r="L405" i="58"/>
  <c r="M405" i="58" s="1"/>
  <c r="L403" i="58"/>
  <c r="M403" i="58" s="1"/>
  <c r="L401" i="58"/>
  <c r="M401" i="58" s="1"/>
  <c r="L399" i="58"/>
  <c r="M399" i="58" s="1"/>
  <c r="L397" i="58"/>
  <c r="M397" i="58" s="1"/>
  <c r="L395" i="58"/>
  <c r="M395" i="58" s="1"/>
  <c r="L393" i="58"/>
  <c r="M393" i="58" s="1"/>
  <c r="L391" i="58"/>
  <c r="M391" i="58" s="1"/>
  <c r="L389" i="58"/>
  <c r="M389" i="58" s="1"/>
  <c r="L387" i="58"/>
  <c r="M387" i="58" s="1"/>
  <c r="L385" i="58"/>
  <c r="M385" i="58" s="1"/>
  <c r="L383" i="58"/>
  <c r="M383" i="58" s="1"/>
  <c r="L381" i="58"/>
  <c r="M381" i="58" s="1"/>
  <c r="L379" i="58"/>
  <c r="M379" i="58" s="1"/>
  <c r="L377" i="58"/>
  <c r="M377" i="58" s="1"/>
  <c r="L375" i="58"/>
  <c r="M375" i="58" s="1"/>
  <c r="L373" i="58"/>
  <c r="M373" i="58" s="1"/>
  <c r="L371" i="58"/>
  <c r="M371" i="58" s="1"/>
  <c r="L369" i="58"/>
  <c r="M369" i="58" s="1"/>
  <c r="L367" i="58"/>
  <c r="M367" i="58" s="1"/>
  <c r="L365" i="58"/>
  <c r="M365" i="58" s="1"/>
  <c r="L363" i="58"/>
  <c r="M363" i="58" s="1"/>
  <c r="L361" i="58"/>
  <c r="M361" i="58" s="1"/>
  <c r="L359" i="58"/>
  <c r="M359" i="58" s="1"/>
  <c r="L357" i="58"/>
  <c r="M357" i="58" s="1"/>
  <c r="L355" i="58"/>
  <c r="M355" i="58" s="1"/>
  <c r="L353" i="58"/>
  <c r="M353" i="58" s="1"/>
  <c r="L351" i="58"/>
  <c r="M351" i="58" s="1"/>
  <c r="L349" i="58"/>
  <c r="M349" i="58" s="1"/>
  <c r="L347" i="58"/>
  <c r="M347" i="58" s="1"/>
  <c r="L345" i="58"/>
  <c r="M345" i="58" s="1"/>
  <c r="L343" i="58"/>
  <c r="M343" i="58" s="1"/>
  <c r="L341" i="58"/>
  <c r="M341" i="58" s="1"/>
  <c r="L339" i="58"/>
  <c r="M339" i="58" s="1"/>
  <c r="L337" i="58"/>
  <c r="M337" i="58" s="1"/>
  <c r="L335" i="58"/>
  <c r="M335" i="58" s="1"/>
  <c r="L333" i="58"/>
  <c r="M333" i="58" s="1"/>
  <c r="L331" i="58"/>
  <c r="M331" i="58" s="1"/>
  <c r="L329" i="58"/>
  <c r="M329" i="58" s="1"/>
  <c r="L327" i="58"/>
  <c r="M327" i="58" s="1"/>
  <c r="L325" i="58"/>
  <c r="M325" i="58" s="1"/>
  <c r="L323" i="58"/>
  <c r="M323" i="58" s="1"/>
  <c r="L321" i="58"/>
  <c r="M321" i="58" s="1"/>
  <c r="L319" i="58"/>
  <c r="M319" i="58" s="1"/>
  <c r="L317" i="58"/>
  <c r="M317" i="58" s="1"/>
  <c r="L315" i="58"/>
  <c r="M315" i="58" s="1"/>
  <c r="L313" i="58"/>
  <c r="M313" i="58" s="1"/>
  <c r="L311" i="58"/>
  <c r="M311" i="58" s="1"/>
  <c r="L309" i="58"/>
  <c r="M309" i="58" s="1"/>
  <c r="L307" i="58"/>
  <c r="M307" i="58" s="1"/>
  <c r="L305" i="58"/>
  <c r="M305" i="58" s="1"/>
  <c r="L303" i="58"/>
  <c r="M303" i="58" s="1"/>
  <c r="L301" i="58"/>
  <c r="M301" i="58" s="1"/>
  <c r="L299" i="58"/>
  <c r="M299" i="58" s="1"/>
  <c r="L297" i="58"/>
  <c r="M297" i="58" s="1"/>
  <c r="L295" i="58"/>
  <c r="M295" i="58" s="1"/>
  <c r="L293" i="58"/>
  <c r="M293" i="58" s="1"/>
  <c r="L291" i="58"/>
  <c r="M291" i="58" s="1"/>
  <c r="L289" i="58"/>
  <c r="M289" i="58" s="1"/>
  <c r="L287" i="58"/>
  <c r="M287" i="58" s="1"/>
  <c r="L285" i="58"/>
  <c r="M285" i="58" s="1"/>
  <c r="L283" i="58"/>
  <c r="M283" i="58" s="1"/>
  <c r="L281" i="58"/>
  <c r="M281" i="58" s="1"/>
  <c r="L279" i="58"/>
  <c r="M279" i="58" s="1"/>
  <c r="L277" i="58"/>
  <c r="M277" i="58" s="1"/>
  <c r="L275" i="58"/>
  <c r="M275" i="58" s="1"/>
  <c r="L273" i="58"/>
  <c r="M273" i="58" s="1"/>
  <c r="L271" i="58"/>
  <c r="M271" i="58" s="1"/>
  <c r="L269" i="58"/>
  <c r="M269" i="58" s="1"/>
  <c r="L267" i="58"/>
  <c r="M267" i="58" s="1"/>
  <c r="L265" i="58"/>
  <c r="M265" i="58" s="1"/>
  <c r="L263" i="58"/>
  <c r="M263" i="58" s="1"/>
  <c r="L261" i="58"/>
  <c r="M261" i="58" s="1"/>
  <c r="L259" i="58"/>
  <c r="M259" i="58" s="1"/>
  <c r="L257" i="58"/>
  <c r="M257" i="58" s="1"/>
  <c r="L255" i="58"/>
  <c r="M255" i="58" s="1"/>
  <c r="L253" i="58"/>
  <c r="M253" i="58" s="1"/>
  <c r="L251" i="58"/>
  <c r="M251" i="58" s="1"/>
  <c r="L249" i="58"/>
  <c r="M249" i="58" s="1"/>
  <c r="L247" i="58"/>
  <c r="M247" i="58" s="1"/>
  <c r="L245" i="58"/>
  <c r="M245" i="58" s="1"/>
  <c r="L243" i="58"/>
  <c r="M243" i="58" s="1"/>
  <c r="L241" i="58"/>
  <c r="M241" i="58" s="1"/>
  <c r="L239" i="58"/>
  <c r="M239" i="58" s="1"/>
  <c r="L237" i="58"/>
  <c r="M237" i="58" s="1"/>
  <c r="L235" i="58"/>
  <c r="M235" i="58" s="1"/>
  <c r="L233" i="58"/>
  <c r="M233" i="58" s="1"/>
  <c r="L231" i="58"/>
  <c r="M231" i="58" s="1"/>
  <c r="L229" i="58"/>
  <c r="M229" i="58" s="1"/>
  <c r="L227" i="58"/>
  <c r="M227" i="58" s="1"/>
  <c r="L225" i="58"/>
  <c r="M225" i="58" s="1"/>
  <c r="L223" i="58"/>
  <c r="M223" i="58" s="1"/>
  <c r="L221" i="58"/>
  <c r="M221" i="58" s="1"/>
  <c r="L219" i="58"/>
  <c r="M219" i="58" s="1"/>
  <c r="L217" i="58"/>
  <c r="M217" i="58" s="1"/>
  <c r="L215" i="58"/>
  <c r="M215" i="58" s="1"/>
  <c r="L213" i="58"/>
  <c r="M213" i="58" s="1"/>
  <c r="L211" i="58"/>
  <c r="M211" i="58" s="1"/>
  <c r="L209" i="58"/>
  <c r="M209" i="58" s="1"/>
  <c r="L207" i="58"/>
  <c r="M207" i="58" s="1"/>
  <c r="L205" i="58"/>
  <c r="M205" i="58" s="1"/>
  <c r="L203" i="58"/>
  <c r="M203" i="58" s="1"/>
  <c r="L201" i="58"/>
  <c r="M201" i="58" s="1"/>
  <c r="L199" i="58"/>
  <c r="M199" i="58" s="1"/>
  <c r="L197" i="58"/>
  <c r="M197" i="58" s="1"/>
  <c r="L195" i="58"/>
  <c r="M195" i="58" s="1"/>
  <c r="L193" i="58"/>
  <c r="M193" i="58" s="1"/>
  <c r="L191" i="58"/>
  <c r="M191" i="58" s="1"/>
  <c r="L189" i="58"/>
  <c r="M189" i="58" s="1"/>
  <c r="L187" i="58"/>
  <c r="M187" i="58" s="1"/>
  <c r="L185" i="58"/>
  <c r="M185" i="58" s="1"/>
  <c r="L183" i="58"/>
  <c r="M183" i="58" s="1"/>
  <c r="L181" i="58"/>
  <c r="M181" i="58" s="1"/>
  <c r="L179" i="58"/>
  <c r="M179" i="58" s="1"/>
  <c r="L177" i="58"/>
  <c r="M177" i="58" s="1"/>
  <c r="L175" i="58"/>
  <c r="M175" i="58" s="1"/>
  <c r="L173" i="58"/>
  <c r="M173" i="58" s="1"/>
  <c r="L171" i="58"/>
  <c r="M171" i="58" s="1"/>
  <c r="L169" i="58"/>
  <c r="M169" i="58" s="1"/>
  <c r="L167" i="58"/>
  <c r="M167" i="58" s="1"/>
  <c r="L165" i="58"/>
  <c r="M165" i="58" s="1"/>
  <c r="L163" i="58"/>
  <c r="M163" i="58" s="1"/>
  <c r="K796" i="58"/>
  <c r="K766" i="58"/>
  <c r="L715" i="58"/>
  <c r="M715" i="58" s="1"/>
  <c r="L699" i="58"/>
  <c r="M699" i="58" s="1"/>
  <c r="L683" i="58"/>
  <c r="M683" i="58" s="1"/>
  <c r="K42" i="58"/>
  <c r="L47" i="58"/>
  <c r="M47" i="58" s="1"/>
  <c r="L48" i="58"/>
  <c r="M48" i="58" s="1"/>
  <c r="K50" i="58"/>
  <c r="L55" i="58"/>
  <c r="M55" i="58" s="1"/>
  <c r="K58" i="58"/>
  <c r="L63" i="58"/>
  <c r="M63" i="58" s="1"/>
  <c r="L64" i="58"/>
  <c r="M64" i="58" s="1"/>
  <c r="K66" i="58"/>
  <c r="L71" i="58"/>
  <c r="M71" i="58" s="1"/>
  <c r="K74" i="58"/>
  <c r="L79" i="58"/>
  <c r="M79" i="58" s="1"/>
  <c r="L80" i="58"/>
  <c r="M80" i="58" s="1"/>
  <c r="K82" i="58"/>
  <c r="L87" i="58"/>
  <c r="M87" i="58" s="1"/>
  <c r="K90" i="58"/>
  <c r="L95" i="58"/>
  <c r="M95" i="58" s="1"/>
  <c r="L96" i="58"/>
  <c r="M96" i="58" s="1"/>
  <c r="K98" i="58"/>
  <c r="L103" i="58"/>
  <c r="M103" i="58" s="1"/>
  <c r="L104" i="58"/>
  <c r="M104" i="58" s="1"/>
  <c r="K106" i="58"/>
  <c r="L111" i="58"/>
  <c r="M111" i="58" s="1"/>
  <c r="L112" i="58"/>
  <c r="M112" i="58" s="1"/>
  <c r="K114" i="58"/>
  <c r="L119" i="58"/>
  <c r="M119" i="58" s="1"/>
  <c r="L120" i="58"/>
  <c r="M120" i="58" s="1"/>
  <c r="K122" i="58"/>
  <c r="L127" i="58"/>
  <c r="M127" i="58" s="1"/>
  <c r="L128" i="58"/>
  <c r="M128" i="58" s="1"/>
  <c r="K130" i="58"/>
  <c r="L135" i="58"/>
  <c r="M135" i="58" s="1"/>
  <c r="K138" i="58"/>
  <c r="L143" i="58"/>
  <c r="M143" i="58" s="1"/>
  <c r="L144" i="58"/>
  <c r="M144" i="58" s="1"/>
  <c r="K146" i="58"/>
  <c r="L151" i="58"/>
  <c r="M151" i="58" s="1"/>
  <c r="L152" i="58"/>
  <c r="M152" i="58" s="1"/>
  <c r="K154" i="58"/>
  <c r="L159" i="58"/>
  <c r="M159" i="58" s="1"/>
  <c r="L160" i="58"/>
  <c r="M160" i="58" s="1"/>
  <c r="K163" i="58"/>
  <c r="L164" i="58"/>
  <c r="M164" i="58" s="1"/>
  <c r="K167" i="58"/>
  <c r="L168" i="58"/>
  <c r="M168" i="58" s="1"/>
  <c r="K171" i="58"/>
  <c r="L172" i="58"/>
  <c r="M172" i="58" s="1"/>
  <c r="K175" i="58"/>
  <c r="L176" i="58"/>
  <c r="M176" i="58" s="1"/>
  <c r="K179" i="58"/>
  <c r="L180" i="58"/>
  <c r="M180" i="58" s="1"/>
  <c r="K183" i="58"/>
  <c r="L184" i="58"/>
  <c r="M184" i="58" s="1"/>
  <c r="K187" i="58"/>
  <c r="L188" i="58"/>
  <c r="M188" i="58" s="1"/>
  <c r="K191" i="58"/>
  <c r="L192" i="58"/>
  <c r="M192" i="58" s="1"/>
  <c r="K195" i="58"/>
  <c r="L196" i="58"/>
  <c r="M196" i="58" s="1"/>
  <c r="K199" i="58"/>
  <c r="L200" i="58"/>
  <c r="M200" i="58" s="1"/>
  <c r="K203" i="58"/>
  <c r="L204" i="58"/>
  <c r="M204" i="58" s="1"/>
  <c r="K207" i="58"/>
  <c r="L208" i="58"/>
  <c r="M208" i="58" s="1"/>
  <c r="K211" i="58"/>
  <c r="L212" i="58"/>
  <c r="M212" i="58" s="1"/>
  <c r="K215" i="58"/>
  <c r="L216" i="58"/>
  <c r="M216" i="58" s="1"/>
  <c r="K219" i="58"/>
  <c r="L220" i="58"/>
  <c r="M220" i="58" s="1"/>
  <c r="K223" i="58"/>
  <c r="L224" i="58"/>
  <c r="M224" i="58" s="1"/>
  <c r="K227" i="58"/>
  <c r="L228" i="58"/>
  <c r="M228" i="58" s="1"/>
  <c r="K231" i="58"/>
  <c r="L232" i="58"/>
  <c r="M232" i="58" s="1"/>
  <c r="K235" i="58"/>
  <c r="L236" i="58"/>
  <c r="M236" i="58" s="1"/>
  <c r="K239" i="58"/>
  <c r="L240" i="58"/>
  <c r="M240" i="58" s="1"/>
  <c r="K243" i="58"/>
  <c r="L244" i="58"/>
  <c r="M244" i="58" s="1"/>
  <c r="K247" i="58"/>
  <c r="L248" i="58"/>
  <c r="M248" i="58" s="1"/>
  <c r="K251" i="58"/>
  <c r="L252" i="58"/>
  <c r="M252" i="58" s="1"/>
  <c r="K255" i="58"/>
  <c r="L256" i="58"/>
  <c r="M256" i="58" s="1"/>
  <c r="K259" i="58"/>
  <c r="L260" i="58"/>
  <c r="M260" i="58" s="1"/>
  <c r="K263" i="58"/>
  <c r="L264" i="58"/>
  <c r="M264" i="58" s="1"/>
  <c r="K267" i="58"/>
  <c r="L268" i="58"/>
  <c r="M268" i="58" s="1"/>
  <c r="K271" i="58"/>
  <c r="L272" i="58"/>
  <c r="M272" i="58" s="1"/>
  <c r="K275" i="58"/>
  <c r="L276" i="58"/>
  <c r="M276" i="58" s="1"/>
  <c r="K279" i="58"/>
  <c r="L280" i="58"/>
  <c r="M280" i="58" s="1"/>
  <c r="K283" i="58"/>
  <c r="L284" i="58"/>
  <c r="M284" i="58" s="1"/>
  <c r="K287" i="58"/>
  <c r="L288" i="58"/>
  <c r="M288" i="58" s="1"/>
  <c r="K291" i="58"/>
  <c r="L292" i="58"/>
  <c r="M292" i="58" s="1"/>
  <c r="K295" i="58"/>
  <c r="L296" i="58"/>
  <c r="M296" i="58" s="1"/>
  <c r="K299" i="58"/>
  <c r="L300" i="58"/>
  <c r="M300" i="58" s="1"/>
  <c r="K303" i="58"/>
  <c r="L304" i="58"/>
  <c r="M304" i="58" s="1"/>
  <c r="K307" i="58"/>
  <c r="L308" i="58"/>
  <c r="M308" i="58" s="1"/>
  <c r="K311" i="58"/>
  <c r="L312" i="58"/>
  <c r="M312" i="58" s="1"/>
  <c r="K315" i="58"/>
  <c r="L316" i="58"/>
  <c r="M316" i="58" s="1"/>
  <c r="K319" i="58"/>
  <c r="L320" i="58"/>
  <c r="M320" i="58" s="1"/>
  <c r="K323" i="58"/>
  <c r="L324" i="58"/>
  <c r="M324" i="58" s="1"/>
  <c r="K327" i="58"/>
  <c r="L328" i="58"/>
  <c r="M328" i="58" s="1"/>
  <c r="K331" i="58"/>
  <c r="L332" i="58"/>
  <c r="M332" i="58" s="1"/>
  <c r="K335" i="58"/>
  <c r="L336" i="58"/>
  <c r="M336" i="58" s="1"/>
  <c r="K339" i="58"/>
  <c r="L340" i="58"/>
  <c r="M340" i="58" s="1"/>
  <c r="K343" i="58"/>
  <c r="L344" i="58"/>
  <c r="M344" i="58" s="1"/>
  <c r="K347" i="58"/>
  <c r="L348" i="58"/>
  <c r="M348" i="58" s="1"/>
  <c r="K351" i="58"/>
  <c r="L352" i="58"/>
  <c r="M352" i="58" s="1"/>
  <c r="K355" i="58"/>
  <c r="L356" i="58"/>
  <c r="M356" i="58" s="1"/>
  <c r="K359" i="58"/>
  <c r="L360" i="58"/>
  <c r="M360" i="58" s="1"/>
  <c r="K363" i="58"/>
  <c r="L364" i="58"/>
  <c r="M364" i="58" s="1"/>
  <c r="K367" i="58"/>
  <c r="L368" i="58"/>
  <c r="M368" i="58" s="1"/>
  <c r="K371" i="58"/>
  <c r="L372" i="58"/>
  <c r="M372" i="58" s="1"/>
  <c r="K375" i="58"/>
  <c r="L376" i="58"/>
  <c r="M376" i="58" s="1"/>
  <c r="K379" i="58"/>
  <c r="L380" i="58"/>
  <c r="M380" i="58" s="1"/>
  <c r="K383" i="58"/>
  <c r="L384" i="58"/>
  <c r="M384" i="58" s="1"/>
  <c r="K387" i="58"/>
  <c r="L388" i="58"/>
  <c r="M388" i="58" s="1"/>
  <c r="K391" i="58"/>
  <c r="L392" i="58"/>
  <c r="M392" i="58" s="1"/>
  <c r="K395" i="58"/>
  <c r="L396" i="58"/>
  <c r="M396" i="58" s="1"/>
  <c r="K399" i="58"/>
  <c r="L400" i="58"/>
  <c r="M400" i="58" s="1"/>
  <c r="K403" i="58"/>
  <c r="L404" i="58"/>
  <c r="M404" i="58" s="1"/>
  <c r="K407" i="58"/>
  <c r="L408" i="58"/>
  <c r="M408" i="58" s="1"/>
  <c r="K411" i="58"/>
  <c r="L412" i="58"/>
  <c r="M412" i="58" s="1"/>
  <c r="K415" i="58"/>
  <c r="L416" i="58"/>
  <c r="M416" i="58" s="1"/>
  <c r="K419" i="58"/>
  <c r="L420" i="58"/>
  <c r="M420" i="58" s="1"/>
  <c r="K423" i="58"/>
  <c r="L424" i="58"/>
  <c r="M424" i="58" s="1"/>
  <c r="K427" i="58"/>
  <c r="L428" i="58"/>
  <c r="M428" i="58" s="1"/>
  <c r="K431" i="58"/>
  <c r="L432" i="58"/>
  <c r="M432" i="58" s="1"/>
  <c r="K435" i="58"/>
  <c r="L436" i="58"/>
  <c r="M436" i="58" s="1"/>
  <c r="K439" i="58"/>
  <c r="L440" i="58"/>
  <c r="M440" i="58" s="1"/>
  <c r="K443" i="58"/>
  <c r="L444" i="58"/>
  <c r="M444" i="58" s="1"/>
  <c r="K447" i="58"/>
  <c r="L448" i="58"/>
  <c r="M448" i="58" s="1"/>
  <c r="K451" i="58"/>
  <c r="L452" i="58"/>
  <c r="M452" i="58" s="1"/>
  <c r="K455" i="58"/>
  <c r="L456" i="58"/>
  <c r="M456" i="58" s="1"/>
  <c r="K459" i="58"/>
  <c r="L460" i="58"/>
  <c r="M460" i="58" s="1"/>
  <c r="K463" i="58"/>
  <c r="L464" i="58"/>
  <c r="M464" i="58" s="1"/>
  <c r="K467" i="58"/>
  <c r="L468" i="58"/>
  <c r="M468" i="58" s="1"/>
  <c r="K471" i="58"/>
  <c r="L472" i="58"/>
  <c r="M472" i="58" s="1"/>
  <c r="K475" i="58"/>
  <c r="L476" i="58"/>
  <c r="M476" i="58" s="1"/>
  <c r="K479" i="58"/>
  <c r="L480" i="58"/>
  <c r="M480" i="58" s="1"/>
  <c r="K483" i="58"/>
  <c r="L484" i="58"/>
  <c r="M484" i="58" s="1"/>
  <c r="K487" i="58"/>
  <c r="L488" i="58"/>
  <c r="M488" i="58" s="1"/>
  <c r="K491" i="58"/>
  <c r="L492" i="58"/>
  <c r="M492" i="58" s="1"/>
  <c r="L495" i="58"/>
  <c r="M495" i="58" s="1"/>
  <c r="K497" i="58"/>
  <c r="G497" i="58"/>
  <c r="L497" i="58" s="1"/>
  <c r="M497" i="58" s="1"/>
  <c r="K500" i="58"/>
  <c r="L509" i="58"/>
  <c r="M509" i="58" s="1"/>
  <c r="L511" i="58"/>
  <c r="M511" i="58" s="1"/>
  <c r="K513" i="58"/>
  <c r="G513" i="58"/>
  <c r="L513" i="58" s="1"/>
  <c r="M513" i="58" s="1"/>
  <c r="K516" i="58"/>
  <c r="L527" i="58"/>
  <c r="M527" i="58" s="1"/>
  <c r="K529" i="58"/>
  <c r="G529" i="58"/>
  <c r="L529" i="58" s="1"/>
  <c r="M529" i="58" s="1"/>
  <c r="K532" i="58"/>
  <c r="L541" i="58"/>
  <c r="M541" i="58" s="1"/>
  <c r="L543" i="58"/>
  <c r="M543" i="58" s="1"/>
  <c r="K545" i="58"/>
  <c r="G545" i="58"/>
  <c r="L545" i="58" s="1"/>
  <c r="M545" i="58" s="1"/>
  <c r="K548" i="58"/>
  <c r="L559" i="58"/>
  <c r="M559" i="58" s="1"/>
  <c r="K561" i="58"/>
  <c r="G561" i="58"/>
  <c r="L561" i="58" s="1"/>
  <c r="M561" i="58" s="1"/>
  <c r="K564" i="58"/>
  <c r="L573" i="58"/>
  <c r="M573" i="58" s="1"/>
  <c r="L575" i="58"/>
  <c r="M575" i="58" s="1"/>
  <c r="K577" i="58"/>
  <c r="G577" i="58"/>
  <c r="L577" i="58" s="1"/>
  <c r="M577" i="58" s="1"/>
  <c r="K580" i="58"/>
  <c r="L591" i="58"/>
  <c r="M591" i="58" s="1"/>
  <c r="K593" i="58"/>
  <c r="G593" i="58"/>
  <c r="L593" i="58" s="1"/>
  <c r="M593" i="58" s="1"/>
  <c r="K596" i="58"/>
  <c r="L605" i="58"/>
  <c r="M605" i="58" s="1"/>
  <c r="L607" i="58"/>
  <c r="M607" i="58" s="1"/>
  <c r="K609" i="58"/>
  <c r="G609" i="58"/>
  <c r="L609" i="58" s="1"/>
  <c r="M609" i="58" s="1"/>
  <c r="K612" i="58"/>
  <c r="L621" i="58"/>
  <c r="M621" i="58" s="1"/>
  <c r="L623" i="58"/>
  <c r="M623" i="58" s="1"/>
  <c r="K625" i="58"/>
  <c r="G625" i="58"/>
  <c r="L625" i="58" s="1"/>
  <c r="M625" i="58" s="1"/>
  <c r="K628" i="58"/>
  <c r="L637" i="58"/>
  <c r="M637" i="58" s="1"/>
  <c r="L639" i="58"/>
  <c r="M639" i="58" s="1"/>
  <c r="K641" i="58"/>
  <c r="G641" i="58"/>
  <c r="L641" i="58" s="1"/>
  <c r="M641" i="58" s="1"/>
  <c r="K644" i="58"/>
  <c r="L655" i="58"/>
  <c r="M655" i="58" s="1"/>
  <c r="K657" i="58"/>
  <c r="G657" i="58"/>
  <c r="L657" i="58" s="1"/>
  <c r="M657" i="58" s="1"/>
  <c r="K660" i="58"/>
  <c r="G670" i="58"/>
  <c r="L670" i="58" s="1"/>
  <c r="M670" i="58" s="1"/>
  <c r="K670" i="58"/>
  <c r="L678" i="58"/>
  <c r="M678" i="58" s="1"/>
  <c r="L679" i="58"/>
  <c r="M679" i="58" s="1"/>
  <c r="L694" i="58"/>
  <c r="M694" i="58" s="1"/>
  <c r="L695" i="58"/>
  <c r="M695" i="58" s="1"/>
  <c r="L710" i="58"/>
  <c r="M710" i="58" s="1"/>
  <c r="L711" i="58"/>
  <c r="M711" i="58" s="1"/>
  <c r="K727" i="58"/>
  <c r="G727" i="58"/>
  <c r="L728" i="58"/>
  <c r="M728" i="58" s="1"/>
  <c r="L742" i="58"/>
  <c r="M742" i="58" s="1"/>
  <c r="L756" i="58"/>
  <c r="M756" i="58" s="1"/>
  <c r="L758" i="58"/>
  <c r="M758" i="58" s="1"/>
  <c r="K771" i="58"/>
  <c r="G771" i="58"/>
  <c r="L771" i="58" s="1"/>
  <c r="M771" i="58" s="1"/>
  <c r="L807" i="58"/>
  <c r="M807" i="58" s="1"/>
  <c r="K499" i="58"/>
  <c r="K502" i="58"/>
  <c r="K507" i="58"/>
  <c r="K510" i="58"/>
  <c r="K515" i="58"/>
  <c r="K518" i="58"/>
  <c r="K523" i="58"/>
  <c r="K526" i="58"/>
  <c r="K531" i="58"/>
  <c r="K534" i="58"/>
  <c r="K539" i="58"/>
  <c r="K542" i="58"/>
  <c r="K547" i="58"/>
  <c r="K550" i="58"/>
  <c r="K555" i="58"/>
  <c r="K558" i="58"/>
  <c r="K563" i="58"/>
  <c r="K566" i="58"/>
  <c r="K571" i="58"/>
  <c r="K574" i="58"/>
  <c r="K579" i="58"/>
  <c r="K582" i="58"/>
  <c r="K587" i="58"/>
  <c r="K590" i="58"/>
  <c r="K595" i="58"/>
  <c r="K598" i="58"/>
  <c r="K603" i="58"/>
  <c r="K606" i="58"/>
  <c r="K611" i="58"/>
  <c r="K614" i="58"/>
  <c r="K619" i="58"/>
  <c r="K622" i="58"/>
  <c r="K627" i="58"/>
  <c r="K630" i="58"/>
  <c r="K635" i="58"/>
  <c r="K638" i="58"/>
  <c r="K643" i="58"/>
  <c r="K646" i="58"/>
  <c r="K651" i="58"/>
  <c r="K654" i="58"/>
  <c r="K659" i="58"/>
  <c r="K662" i="58"/>
  <c r="K672" i="58"/>
  <c r="L676" i="58"/>
  <c r="M676" i="58" s="1"/>
  <c r="K685" i="58"/>
  <c r="G685" i="58"/>
  <c r="L685" i="58" s="1"/>
  <c r="M685" i="58" s="1"/>
  <c r="K688" i="58"/>
  <c r="L692" i="58"/>
  <c r="M692" i="58" s="1"/>
  <c r="K701" i="58"/>
  <c r="G701" i="58"/>
  <c r="L701" i="58" s="1"/>
  <c r="M701" i="58" s="1"/>
  <c r="K704" i="58"/>
  <c r="L708" i="58"/>
  <c r="M708" i="58" s="1"/>
  <c r="L713" i="58"/>
  <c r="M713" i="58" s="1"/>
  <c r="K717" i="58"/>
  <c r="G717" i="58"/>
  <c r="L717" i="58" s="1"/>
  <c r="M717" i="58" s="1"/>
  <c r="L718" i="58"/>
  <c r="M718" i="58" s="1"/>
  <c r="K725" i="58"/>
  <c r="G725" i="58"/>
  <c r="L725" i="58" s="1"/>
  <c r="M725" i="58" s="1"/>
  <c r="L726" i="58"/>
  <c r="M726" i="58" s="1"/>
  <c r="K733" i="58"/>
  <c r="G733" i="58"/>
  <c r="L733" i="58" s="1"/>
  <c r="M733" i="58" s="1"/>
  <c r="L734" i="58"/>
  <c r="M734" i="58" s="1"/>
  <c r="G768" i="58"/>
  <c r="L768" i="58" s="1"/>
  <c r="M768" i="58" s="1"/>
  <c r="K768" i="58"/>
  <c r="G778" i="58"/>
  <c r="L778" i="58" s="1"/>
  <c r="M778" i="58" s="1"/>
  <c r="K778" i="58"/>
  <c r="L784" i="58"/>
  <c r="M784" i="58" s="1"/>
  <c r="K793" i="58"/>
  <c r="G793" i="58"/>
  <c r="L793" i="58" s="1"/>
  <c r="M793" i="58" s="1"/>
  <c r="K803" i="58"/>
  <c r="G803" i="58"/>
  <c r="L803" i="58" s="1"/>
  <c r="M803" i="58" s="1"/>
  <c r="K839" i="58"/>
  <c r="G839" i="58"/>
  <c r="L839" i="58" s="1"/>
  <c r="M839" i="58" s="1"/>
  <c r="K495" i="58"/>
  <c r="K503" i="58"/>
  <c r="K511" i="58"/>
  <c r="K519" i="58"/>
  <c r="K527" i="58"/>
  <c r="K535" i="58"/>
  <c r="K543" i="58"/>
  <c r="K551" i="58"/>
  <c r="K559" i="58"/>
  <c r="K567" i="58"/>
  <c r="K575" i="58"/>
  <c r="K583" i="58"/>
  <c r="K591" i="58"/>
  <c r="K599" i="58"/>
  <c r="K607" i="58"/>
  <c r="K615" i="58"/>
  <c r="K623" i="58"/>
  <c r="K631" i="58"/>
  <c r="K639" i="58"/>
  <c r="K647" i="58"/>
  <c r="K655" i="58"/>
  <c r="K663" i="58"/>
  <c r="K671" i="58"/>
  <c r="L673" i="58"/>
  <c r="M673" i="58" s="1"/>
  <c r="K677" i="58"/>
  <c r="G677" i="58"/>
  <c r="L677" i="58" s="1"/>
  <c r="M677" i="58" s="1"/>
  <c r="L684" i="58"/>
  <c r="M684" i="58" s="1"/>
  <c r="L689" i="58"/>
  <c r="M689" i="58" s="1"/>
  <c r="K693" i="58"/>
  <c r="G693" i="58"/>
  <c r="L693" i="58" s="1"/>
  <c r="M693" i="58" s="1"/>
  <c r="L700" i="58"/>
  <c r="M700" i="58" s="1"/>
  <c r="L705" i="58"/>
  <c r="M705" i="58" s="1"/>
  <c r="K709" i="58"/>
  <c r="G709" i="58"/>
  <c r="L709" i="58" s="1"/>
  <c r="M709" i="58" s="1"/>
  <c r="L716" i="58"/>
  <c r="M716" i="58" s="1"/>
  <c r="K721" i="58"/>
  <c r="G721" i="58"/>
  <c r="L721" i="58" s="1"/>
  <c r="M721" i="58" s="1"/>
  <c r="L722" i="58"/>
  <c r="M722" i="58" s="1"/>
  <c r="K729" i="58"/>
  <c r="G729" i="58"/>
  <c r="L729" i="58" s="1"/>
  <c r="M729" i="58" s="1"/>
  <c r="L730" i="58"/>
  <c r="M730" i="58" s="1"/>
  <c r="K737" i="58"/>
  <c r="G737" i="58"/>
  <c r="L737" i="58" s="1"/>
  <c r="M737" i="58" s="1"/>
  <c r="L738" i="58"/>
  <c r="M738" i="58" s="1"/>
  <c r="L775" i="58"/>
  <c r="M775" i="58" s="1"/>
  <c r="L790" i="58"/>
  <c r="M790" i="58" s="1"/>
  <c r="L826" i="58"/>
  <c r="M826" i="58" s="1"/>
  <c r="G828" i="58"/>
  <c r="K828" i="58"/>
  <c r="L829" i="58"/>
  <c r="M829" i="58" s="1"/>
  <c r="L843" i="58"/>
  <c r="M843" i="58" s="1"/>
  <c r="K667" i="58"/>
  <c r="K675" i="58"/>
  <c r="K678" i="58"/>
  <c r="K683" i="58"/>
  <c r="K686" i="58"/>
  <c r="K691" i="58"/>
  <c r="K694" i="58"/>
  <c r="K699" i="58"/>
  <c r="K702" i="58"/>
  <c r="K707" i="58"/>
  <c r="K710" i="58"/>
  <c r="K715" i="58"/>
  <c r="K718" i="58"/>
  <c r="K741" i="58"/>
  <c r="G741" i="58"/>
  <c r="L741" i="58" s="1"/>
  <c r="M741" i="58" s="1"/>
  <c r="L744" i="58"/>
  <c r="M744" i="58" s="1"/>
  <c r="K747" i="58"/>
  <c r="G747" i="58"/>
  <c r="L747" i="58" s="1"/>
  <c r="M747" i="58" s="1"/>
  <c r="G762" i="58"/>
  <c r="L762" i="58" s="1"/>
  <c r="M762" i="58" s="1"/>
  <c r="K762" i="58"/>
  <c r="K777" i="58"/>
  <c r="G784" i="58"/>
  <c r="K784" i="58"/>
  <c r="K787" i="58"/>
  <c r="G787" i="58"/>
  <c r="L787" i="58" s="1"/>
  <c r="M787" i="58" s="1"/>
  <c r="L791" i="58"/>
  <c r="M791" i="58" s="1"/>
  <c r="L800" i="58"/>
  <c r="M800" i="58" s="1"/>
  <c r="L806" i="58"/>
  <c r="M806" i="58" s="1"/>
  <c r="L870" i="58"/>
  <c r="M870" i="58" s="1"/>
  <c r="K679" i="58"/>
  <c r="K687" i="58"/>
  <c r="K695" i="58"/>
  <c r="K703" i="58"/>
  <c r="K711" i="58"/>
  <c r="G752" i="58"/>
  <c r="L752" i="58" s="1"/>
  <c r="M752" i="58" s="1"/>
  <c r="K752" i="58"/>
  <c r="K755" i="58"/>
  <c r="G755" i="58"/>
  <c r="L755" i="58" s="1"/>
  <c r="M755" i="58" s="1"/>
  <c r="L759" i="58"/>
  <c r="M759" i="58" s="1"/>
  <c r="L774" i="58"/>
  <c r="M774" i="58" s="1"/>
  <c r="G794" i="58"/>
  <c r="L794" i="58" s="1"/>
  <c r="M794" i="58" s="1"/>
  <c r="K794" i="58"/>
  <c r="K809" i="58"/>
  <c r="G816" i="58"/>
  <c r="L816" i="58" s="1"/>
  <c r="M816" i="58" s="1"/>
  <c r="K816" i="58"/>
  <c r="G820" i="58"/>
  <c r="L820" i="58" s="1"/>
  <c r="M820" i="58" s="1"/>
  <c r="K820" i="58"/>
  <c r="K825" i="58"/>
  <c r="G825" i="58"/>
  <c r="L825" i="58" s="1"/>
  <c r="M825" i="58" s="1"/>
  <c r="L828" i="58"/>
  <c r="M828" i="58" s="1"/>
  <c r="L836" i="58"/>
  <c r="M836" i="58" s="1"/>
  <c r="K856" i="58"/>
  <c r="G856" i="58"/>
  <c r="L856" i="58" s="1"/>
  <c r="M856" i="58" s="1"/>
  <c r="K743" i="58"/>
  <c r="K745" i="58"/>
  <c r="G746" i="58"/>
  <c r="L746" i="58" s="1"/>
  <c r="M746" i="58" s="1"/>
  <c r="K746" i="58"/>
  <c r="K749" i="58"/>
  <c r="G749" i="58"/>
  <c r="L749" i="58" s="1"/>
  <c r="M749" i="58" s="1"/>
  <c r="K753" i="58"/>
  <c r="G754" i="58"/>
  <c r="L754" i="58" s="1"/>
  <c r="M754" i="58" s="1"/>
  <c r="K754" i="58"/>
  <c r="G760" i="58"/>
  <c r="L760" i="58" s="1"/>
  <c r="M760" i="58" s="1"/>
  <c r="K760" i="58"/>
  <c r="K769" i="58"/>
  <c r="G770" i="58"/>
  <c r="L770" i="58" s="1"/>
  <c r="M770" i="58" s="1"/>
  <c r="K770" i="58"/>
  <c r="G776" i="58"/>
  <c r="K776" i="58"/>
  <c r="L777" i="58"/>
  <c r="M777" i="58" s="1"/>
  <c r="K785" i="58"/>
  <c r="G786" i="58"/>
  <c r="K786" i="58"/>
  <c r="G792" i="58"/>
  <c r="L792" i="58" s="1"/>
  <c r="M792" i="58" s="1"/>
  <c r="K792" i="58"/>
  <c r="K801" i="58"/>
  <c r="G802" i="58"/>
  <c r="L802" i="58" s="1"/>
  <c r="M802" i="58" s="1"/>
  <c r="K802" i="58"/>
  <c r="G808" i="58"/>
  <c r="L808" i="58" s="1"/>
  <c r="M808" i="58" s="1"/>
  <c r="K808" i="58"/>
  <c r="L809" i="58"/>
  <c r="M809" i="58" s="1"/>
  <c r="K817" i="58"/>
  <c r="G818" i="58"/>
  <c r="L818" i="58" s="1"/>
  <c r="M818" i="58" s="1"/>
  <c r="K818" i="58"/>
  <c r="G822" i="58"/>
  <c r="K822" i="58"/>
  <c r="L834" i="58"/>
  <c r="M834" i="58" s="1"/>
  <c r="L835" i="58"/>
  <c r="M835" i="58" s="1"/>
  <c r="G846" i="58"/>
  <c r="L846" i="58" s="1"/>
  <c r="M846" i="58" s="1"/>
  <c r="K846" i="58"/>
  <c r="G849" i="58"/>
  <c r="L849" i="58" s="1"/>
  <c r="M849" i="58" s="1"/>
  <c r="K849" i="58"/>
  <c r="G863" i="58"/>
  <c r="L863" i="58" s="1"/>
  <c r="M863" i="58" s="1"/>
  <c r="K863" i="58"/>
  <c r="G869" i="58"/>
  <c r="L869" i="58" s="1"/>
  <c r="M869" i="58" s="1"/>
  <c r="K869" i="58"/>
  <c r="L883" i="58"/>
  <c r="M883" i="58" s="1"/>
  <c r="G885" i="58"/>
  <c r="K885" i="58"/>
  <c r="L899" i="58"/>
  <c r="M899" i="58" s="1"/>
  <c r="G901" i="58"/>
  <c r="L901" i="58" s="1"/>
  <c r="M901" i="58" s="1"/>
  <c r="K901" i="58"/>
  <c r="G743" i="58"/>
  <c r="L743" i="58" s="1"/>
  <c r="M743" i="58" s="1"/>
  <c r="G745" i="58"/>
  <c r="L745" i="58" s="1"/>
  <c r="M745" i="58" s="1"/>
  <c r="L750" i="58"/>
  <c r="M750" i="58" s="1"/>
  <c r="L751" i="58"/>
  <c r="M751" i="58" s="1"/>
  <c r="G753" i="58"/>
  <c r="L753" i="58" s="1"/>
  <c r="M753" i="58" s="1"/>
  <c r="K763" i="58"/>
  <c r="G763" i="58"/>
  <c r="L763" i="58" s="1"/>
  <c r="M763" i="58" s="1"/>
  <c r="L766" i="58"/>
  <c r="M766" i="58" s="1"/>
  <c r="L767" i="58"/>
  <c r="M767" i="58" s="1"/>
  <c r="G769" i="58"/>
  <c r="L769" i="58" s="1"/>
  <c r="M769" i="58" s="1"/>
  <c r="L776" i="58"/>
  <c r="M776" i="58" s="1"/>
  <c r="K779" i="58"/>
  <c r="G779" i="58"/>
  <c r="L779" i="58" s="1"/>
  <c r="M779" i="58" s="1"/>
  <c r="L782" i="58"/>
  <c r="M782" i="58" s="1"/>
  <c r="L783" i="58"/>
  <c r="M783" i="58" s="1"/>
  <c r="G785" i="58"/>
  <c r="L785" i="58" s="1"/>
  <c r="M785" i="58" s="1"/>
  <c r="K795" i="58"/>
  <c r="G795" i="58"/>
  <c r="L795" i="58" s="1"/>
  <c r="M795" i="58" s="1"/>
  <c r="L798" i="58"/>
  <c r="M798" i="58" s="1"/>
  <c r="L799" i="58"/>
  <c r="M799" i="58" s="1"/>
  <c r="G801" i="58"/>
  <c r="L801" i="58" s="1"/>
  <c r="M801" i="58" s="1"/>
  <c r="K811" i="58"/>
  <c r="G811" i="58"/>
  <c r="L811" i="58" s="1"/>
  <c r="M811" i="58" s="1"/>
  <c r="L814" i="58"/>
  <c r="M814" i="58" s="1"/>
  <c r="L815" i="58"/>
  <c r="M815" i="58" s="1"/>
  <c r="G817" i="58"/>
  <c r="L817" i="58" s="1"/>
  <c r="M817" i="58" s="1"/>
  <c r="K821" i="58"/>
  <c r="L822" i="58"/>
  <c r="M822" i="58" s="1"/>
  <c r="G824" i="58"/>
  <c r="L824" i="58" s="1"/>
  <c r="M824" i="58" s="1"/>
  <c r="K824" i="58"/>
  <c r="L827" i="58"/>
  <c r="M827" i="58" s="1"/>
  <c r="K845" i="58"/>
  <c r="G845" i="58"/>
  <c r="L855" i="58"/>
  <c r="M855" i="58" s="1"/>
  <c r="G865" i="58"/>
  <c r="L865" i="58" s="1"/>
  <c r="M865" i="58" s="1"/>
  <c r="K865" i="58"/>
  <c r="K882" i="58"/>
  <c r="G882" i="58"/>
  <c r="L882" i="58" s="1"/>
  <c r="M882" i="58" s="1"/>
  <c r="K898" i="58"/>
  <c r="G898" i="58"/>
  <c r="K757" i="58"/>
  <c r="K765" i="58"/>
  <c r="K773" i="58"/>
  <c r="K781" i="58"/>
  <c r="K789" i="58"/>
  <c r="K797" i="58"/>
  <c r="K805" i="58"/>
  <c r="K813" i="58"/>
  <c r="L821" i="58"/>
  <c r="M821" i="58" s="1"/>
  <c r="K831" i="58"/>
  <c r="K837" i="58"/>
  <c r="G838" i="58"/>
  <c r="L838" i="58" s="1"/>
  <c r="M838" i="58" s="1"/>
  <c r="K838" i="58"/>
  <c r="K841" i="58"/>
  <c r="G841" i="58"/>
  <c r="L841" i="58" s="1"/>
  <c r="M841" i="58" s="1"/>
  <c r="L861" i="58"/>
  <c r="M861" i="58" s="1"/>
  <c r="K874" i="58"/>
  <c r="G874" i="58"/>
  <c r="L875" i="58"/>
  <c r="M875" i="58" s="1"/>
  <c r="K890" i="58"/>
  <c r="G890" i="58"/>
  <c r="L891" i="58"/>
  <c r="M891" i="58" s="1"/>
  <c r="K751" i="58"/>
  <c r="G757" i="58"/>
  <c r="L757" i="58" s="1"/>
  <c r="M757" i="58" s="1"/>
  <c r="K759" i="58"/>
  <c r="G765" i="58"/>
  <c r="L765" i="58" s="1"/>
  <c r="M765" i="58" s="1"/>
  <c r="K767" i="58"/>
  <c r="G773" i="58"/>
  <c r="L773" i="58" s="1"/>
  <c r="M773" i="58" s="1"/>
  <c r="K775" i="58"/>
  <c r="G781" i="58"/>
  <c r="L781" i="58" s="1"/>
  <c r="M781" i="58" s="1"/>
  <c r="K783" i="58"/>
  <c r="G789" i="58"/>
  <c r="L789" i="58" s="1"/>
  <c r="M789" i="58" s="1"/>
  <c r="K791" i="58"/>
  <c r="G797" i="58"/>
  <c r="L797" i="58" s="1"/>
  <c r="M797" i="58" s="1"/>
  <c r="K799" i="58"/>
  <c r="G805" i="58"/>
  <c r="L805" i="58" s="1"/>
  <c r="M805" i="58" s="1"/>
  <c r="K807" i="58"/>
  <c r="G813" i="58"/>
  <c r="L813" i="58" s="1"/>
  <c r="M813" i="58" s="1"/>
  <c r="K815" i="58"/>
  <c r="K823" i="58"/>
  <c r="K829" i="58"/>
  <c r="G830" i="58"/>
  <c r="L830" i="58" s="1"/>
  <c r="M830" i="58" s="1"/>
  <c r="K830" i="58"/>
  <c r="G831" i="58"/>
  <c r="L831" i="58" s="1"/>
  <c r="M831" i="58" s="1"/>
  <c r="K833" i="58"/>
  <c r="G833" i="58"/>
  <c r="L833" i="58" s="1"/>
  <c r="M833" i="58" s="1"/>
  <c r="G837" i="58"/>
  <c r="L837" i="58" s="1"/>
  <c r="M837" i="58" s="1"/>
  <c r="L844" i="58"/>
  <c r="M844" i="58" s="1"/>
  <c r="L845" i="58"/>
  <c r="M845" i="58" s="1"/>
  <c r="K850" i="58"/>
  <c r="G850" i="58"/>
  <c r="L850" i="58" s="1"/>
  <c r="M850" i="58" s="1"/>
  <c r="L852" i="58"/>
  <c r="M852" i="58" s="1"/>
  <c r="K862" i="58"/>
  <c r="G862" i="58"/>
  <c r="L862" i="58" s="1"/>
  <c r="M862" i="58" s="1"/>
  <c r="K866" i="58"/>
  <c r="G866" i="58"/>
  <c r="L866" i="58" s="1"/>
  <c r="M866" i="58" s="1"/>
  <c r="L867" i="58"/>
  <c r="M867" i="58" s="1"/>
  <c r="L868" i="58"/>
  <c r="M868" i="58" s="1"/>
  <c r="K819" i="58"/>
  <c r="K827" i="58"/>
  <c r="K835" i="58"/>
  <c r="K843" i="58"/>
  <c r="L853" i="58"/>
  <c r="M853" i="58" s="1"/>
  <c r="L854" i="58"/>
  <c r="M854" i="58" s="1"/>
  <c r="K857" i="58"/>
  <c r="K861" i="58"/>
  <c r="K864" i="58"/>
  <c r="K870" i="58"/>
  <c r="G870" i="58"/>
  <c r="K873" i="58"/>
  <c r="L877" i="58"/>
  <c r="M877" i="58" s="1"/>
  <c r="K886" i="58"/>
  <c r="G886" i="58"/>
  <c r="L886" i="58" s="1"/>
  <c r="M886" i="58" s="1"/>
  <c r="K889" i="58"/>
  <c r="L893" i="58"/>
  <c r="M893" i="58" s="1"/>
  <c r="L898" i="58"/>
  <c r="M898" i="58" s="1"/>
  <c r="K848" i="58"/>
  <c r="K854" i="58"/>
  <c r="G855" i="58"/>
  <c r="K855" i="58"/>
  <c r="K858" i="58"/>
  <c r="G858" i="58"/>
  <c r="L858" i="58" s="1"/>
  <c r="M858" i="58" s="1"/>
  <c r="L874" i="58"/>
  <c r="M874" i="58" s="1"/>
  <c r="K878" i="58"/>
  <c r="G878" i="58"/>
  <c r="L878" i="58" s="1"/>
  <c r="M878" i="58" s="1"/>
  <c r="L885" i="58"/>
  <c r="M885" i="58" s="1"/>
  <c r="L890" i="58"/>
  <c r="M890" i="58" s="1"/>
  <c r="K894" i="58"/>
  <c r="G894" i="58"/>
  <c r="L894" i="58" s="1"/>
  <c r="M894" i="58" s="1"/>
  <c r="K852" i="58"/>
  <c r="K860" i="58"/>
  <c r="K868" i="58"/>
  <c r="K871" i="58"/>
  <c r="K876" i="58"/>
  <c r="K879" i="58"/>
  <c r="K884" i="58"/>
  <c r="K887" i="58"/>
  <c r="K892" i="58"/>
  <c r="K895" i="58"/>
  <c r="K900" i="58"/>
  <c r="K872" i="58"/>
  <c r="K880" i="58"/>
  <c r="K888" i="58"/>
  <c r="K896" i="58"/>
  <c r="C27" i="50"/>
  <c r="C29" i="50"/>
  <c r="S11" i="26"/>
  <c r="AH11" i="26" s="1"/>
  <c r="P14" i="26"/>
  <c r="AD14" i="26"/>
  <c r="N14" i="26"/>
  <c r="AE14" i="26"/>
  <c r="AB14" i="26"/>
  <c r="L14" i="26"/>
  <c r="J14" i="26"/>
  <c r="Q14" i="26"/>
  <c r="M14" i="26"/>
  <c r="O14" i="26"/>
  <c r="G14" i="26"/>
  <c r="H14" i="26"/>
  <c r="V14" i="26"/>
  <c r="F14" i="26"/>
  <c r="I14" i="26"/>
  <c r="E14" i="26"/>
  <c r="AH14" i="26"/>
  <c r="R14" i="26"/>
  <c r="AC14" i="26"/>
  <c r="S14" i="26"/>
  <c r="K14" i="26"/>
  <c r="AE13" i="26"/>
  <c r="O13" i="26"/>
  <c r="AC13" i="26"/>
  <c r="M13" i="26"/>
  <c r="V13" i="26"/>
  <c r="G13" i="26"/>
  <c r="K13" i="26"/>
  <c r="I13" i="26"/>
  <c r="N13" i="26"/>
  <c r="R13" i="26"/>
  <c r="P13" i="26"/>
  <c r="L13" i="26"/>
  <c r="E13" i="26"/>
  <c r="F13" i="26"/>
  <c r="J13" i="26"/>
  <c r="H13" i="26"/>
  <c r="S13" i="26"/>
  <c r="Q13" i="26"/>
  <c r="AD13" i="26"/>
  <c r="AH13" i="26"/>
  <c r="AB13" i="26"/>
  <c r="P11" i="26" l="1"/>
  <c r="AE11" i="26" s="1"/>
  <c r="M11" i="26"/>
  <c r="AB11" i="26" s="1"/>
  <c r="J11" i="26" l="1"/>
  <c r="Y11" i="26" l="1"/>
  <c r="R11" i="26"/>
  <c r="AG11" i="26" s="1"/>
  <c r="Q11" i="26"/>
  <c r="AF11" i="26" s="1"/>
  <c r="O11" i="26"/>
  <c r="AD11" i="26" s="1"/>
  <c r="N11" i="26"/>
  <c r="AC11" i="26" s="1"/>
  <c r="L11" i="26"/>
  <c r="AA11" i="26" s="1"/>
  <c r="K11" i="26"/>
  <c r="Z11" i="26" s="1"/>
  <c r="I11" i="26"/>
  <c r="X11" i="26" s="1"/>
  <c r="H11" i="26"/>
  <c r="W11" i="26" s="1"/>
  <c r="G11" i="26"/>
  <c r="V11" i="26" s="1"/>
  <c r="F11" i="26"/>
  <c r="U11" i="26" s="1"/>
  <c r="E11" i="26"/>
  <c r="T11" i="26" s="1"/>
  <c r="L59" i="54"/>
  <c r="E540" i="27"/>
  <c r="D85" i="54"/>
  <c r="D20" i="54"/>
  <c r="L37" i="54"/>
  <c r="L34" i="54"/>
  <c r="L12" i="54"/>
  <c r="D27" i="54"/>
  <c r="L102" i="54"/>
  <c r="L52" i="54"/>
  <c r="E526" i="27"/>
  <c r="D97" i="54"/>
  <c r="L58" i="54"/>
  <c r="E529" i="27"/>
  <c r="L24" i="54"/>
  <c r="L48" i="54"/>
  <c r="D89" i="54"/>
  <c r="L62" i="54"/>
  <c r="D91" i="54"/>
  <c r="D102" i="54"/>
  <c r="L100" i="54"/>
  <c r="D87" i="54"/>
  <c r="E538" i="27"/>
  <c r="E527" i="27"/>
  <c r="D30" i="54"/>
  <c r="L41" i="54"/>
  <c r="L66" i="54"/>
  <c r="D51" i="54"/>
  <c r="D47" i="54"/>
  <c r="D95" i="54"/>
  <c r="D62" i="54"/>
  <c r="D19" i="54"/>
  <c r="D86" i="54"/>
  <c r="L14" i="54"/>
  <c r="D24" i="54"/>
  <c r="L22" i="54"/>
  <c r="L49" i="54"/>
  <c r="D39" i="54"/>
  <c r="D65" i="54"/>
  <c r="L47" i="54"/>
  <c r="D103" i="54"/>
  <c r="D60" i="54"/>
  <c r="E542" i="27"/>
  <c r="E535" i="27"/>
  <c r="L53" i="54"/>
  <c r="L30" i="54"/>
  <c r="L9" i="54"/>
  <c r="L67" i="54"/>
  <c r="L50" i="54"/>
  <c r="D100" i="54"/>
  <c r="L75" i="54"/>
  <c r="L91" i="54"/>
  <c r="L96" i="54"/>
  <c r="L8" i="54"/>
  <c r="L11" i="54"/>
  <c r="E543" i="27"/>
  <c r="L28" i="54"/>
  <c r="D77" i="54"/>
  <c r="D79" i="54"/>
  <c r="L60" i="54"/>
  <c r="D84" i="54"/>
  <c r="L18" i="54"/>
  <c r="L70" i="54"/>
  <c r="L26" i="54"/>
  <c r="D48" i="54"/>
  <c r="E530" i="27"/>
  <c r="D28" i="54"/>
  <c r="D105" i="54"/>
  <c r="L61" i="54"/>
  <c r="L94" i="54"/>
  <c r="L33" i="54"/>
  <c r="L79" i="54"/>
  <c r="L43" i="54"/>
  <c r="D52" i="54"/>
  <c r="L27" i="54"/>
  <c r="D56" i="54"/>
  <c r="D81" i="54"/>
  <c r="D43" i="54"/>
  <c r="L81" i="54"/>
  <c r="D82" i="54"/>
  <c r="D59" i="54"/>
  <c r="L54" i="54"/>
  <c r="L20" i="54"/>
  <c r="D46" i="54"/>
  <c r="D53" i="54"/>
  <c r="D41" i="54"/>
  <c r="D23" i="54"/>
  <c r="L13" i="54"/>
  <c r="D94" i="54"/>
  <c r="E533" i="27"/>
  <c r="D42" i="54"/>
  <c r="E539" i="27"/>
  <c r="L44" i="54"/>
  <c r="D80" i="54"/>
  <c r="L56" i="54"/>
  <c r="L105" i="54"/>
  <c r="D37" i="54"/>
  <c r="L6" i="54"/>
  <c r="L69" i="54"/>
  <c r="D70" i="54"/>
  <c r="D57" i="54"/>
  <c r="D26" i="54"/>
  <c r="D93" i="54"/>
  <c r="L74" i="54"/>
  <c r="L42" i="54"/>
  <c r="L36" i="54"/>
  <c r="D63" i="54"/>
  <c r="L63" i="54"/>
  <c r="L38" i="54"/>
  <c r="E534" i="27"/>
  <c r="D45" i="54"/>
  <c r="L77" i="54"/>
  <c r="L84" i="54"/>
  <c r="L85" i="54"/>
  <c r="D33" i="54"/>
  <c r="L101" i="54"/>
  <c r="L21" i="54"/>
  <c r="L65" i="54"/>
  <c r="E525" i="27"/>
  <c r="E528" i="27"/>
  <c r="L104" i="54"/>
  <c r="D64" i="54"/>
  <c r="L72" i="54"/>
  <c r="L25" i="54"/>
  <c r="L76" i="54"/>
  <c r="D69" i="54"/>
  <c r="D96" i="54"/>
  <c r="D58" i="54"/>
  <c r="D6" i="54"/>
  <c r="L16" i="54"/>
  <c r="L40" i="54"/>
  <c r="L35" i="54"/>
  <c r="D76" i="54"/>
  <c r="L97" i="54"/>
  <c r="L78" i="54"/>
  <c r="E545" i="27"/>
  <c r="L46" i="54"/>
  <c r="D78" i="54"/>
  <c r="L15" i="54"/>
  <c r="D31" i="54"/>
  <c r="D36" i="54"/>
  <c r="D101" i="54"/>
  <c r="E541" i="27"/>
  <c r="D68" i="54"/>
  <c r="D12" i="26"/>
  <c r="D54" i="54"/>
  <c r="D83" i="54"/>
  <c r="D72" i="54"/>
  <c r="L7" i="54"/>
  <c r="L64" i="54"/>
  <c r="D25" i="54"/>
  <c r="D99" i="54"/>
  <c r="D90" i="54"/>
  <c r="D38" i="54"/>
  <c r="L32" i="54"/>
  <c r="L80" i="54"/>
  <c r="L10" i="54"/>
  <c r="L31" i="54"/>
  <c r="D22" i="54"/>
  <c r="E532" i="27"/>
  <c r="L71" i="54"/>
  <c r="L98" i="54"/>
  <c r="D73" i="54"/>
  <c r="D44" i="54"/>
  <c r="L19" i="54"/>
  <c r="L93" i="54"/>
  <c r="L17" i="54"/>
  <c r="E522" i="27"/>
  <c r="D67" i="54"/>
  <c r="L88" i="54"/>
  <c r="D61" i="54"/>
  <c r="L51" i="54"/>
  <c r="E523" i="27"/>
  <c r="D74" i="54"/>
  <c r="L89" i="54"/>
  <c r="L68" i="54"/>
  <c r="L87" i="54"/>
  <c r="E536" i="27"/>
  <c r="L39" i="54"/>
  <c r="D32" i="54"/>
  <c r="D18" i="54"/>
  <c r="D75" i="54"/>
  <c r="D40" i="54"/>
  <c r="D92" i="54"/>
  <c r="D34" i="54"/>
  <c r="L92" i="54"/>
  <c r="E544" i="27"/>
  <c r="L57" i="54"/>
  <c r="D98" i="54"/>
  <c r="D55" i="54"/>
  <c r="D88" i="54"/>
  <c r="L73" i="54"/>
  <c r="D49" i="54"/>
  <c r="D8" i="54"/>
  <c r="E524" i="27"/>
  <c r="D104" i="54"/>
  <c r="L86" i="54"/>
  <c r="L55" i="54"/>
  <c r="D35" i="54"/>
  <c r="D29" i="54"/>
  <c r="E537" i="27"/>
  <c r="E531" i="27"/>
  <c r="D50" i="54"/>
  <c r="D21" i="54"/>
  <c r="D66" i="54"/>
  <c r="L95" i="54"/>
  <c r="L45" i="54"/>
  <c r="L99" i="54"/>
  <c r="L23" i="54"/>
  <c r="D71" i="54"/>
  <c r="L90" i="54"/>
  <c r="L29" i="54"/>
  <c r="L83" i="54"/>
  <c r="L82" i="54"/>
  <c r="L103" i="54"/>
  <c r="B11" i="59" l="1"/>
  <c r="B14" i="59"/>
  <c r="H11" i="59"/>
  <c r="H14" i="59"/>
  <c r="H23" i="59"/>
  <c r="B22" i="59"/>
  <c r="H21" i="59"/>
  <c r="B20" i="59"/>
  <c r="H19" i="59"/>
  <c r="B18" i="59"/>
  <c r="H17" i="59"/>
  <c r="B16" i="59"/>
  <c r="H15" i="59"/>
  <c r="B13" i="59"/>
  <c r="H12" i="59"/>
  <c r="B10" i="59"/>
  <c r="B23" i="59"/>
  <c r="H22" i="59"/>
  <c r="B21" i="59"/>
  <c r="H20" i="59"/>
  <c r="B19" i="59"/>
  <c r="H18" i="59"/>
  <c r="B17" i="59"/>
  <c r="H16" i="59"/>
  <c r="B15" i="59"/>
  <c r="H13" i="59"/>
  <c r="B12" i="59"/>
  <c r="H10" i="59"/>
  <c r="B11" i="58"/>
  <c r="H13" i="58"/>
  <c r="H11" i="58"/>
  <c r="B13" i="58"/>
  <c r="H19" i="58"/>
  <c r="B18" i="58"/>
  <c r="H15" i="58"/>
  <c r="B14" i="58"/>
  <c r="B19" i="58"/>
  <c r="B15" i="58"/>
  <c r="H10" i="58"/>
  <c r="H21" i="58"/>
  <c r="B20" i="58"/>
  <c r="H17" i="58"/>
  <c r="B16" i="58"/>
  <c r="H12" i="58"/>
  <c r="B10" i="58"/>
  <c r="B21" i="58"/>
  <c r="H18" i="58"/>
  <c r="B17" i="58"/>
  <c r="H14" i="58"/>
  <c r="B12" i="58"/>
  <c r="H20" i="58"/>
  <c r="H16" i="58"/>
  <c r="R25" i="54"/>
  <c r="R32" i="54"/>
  <c r="R73" i="54"/>
  <c r="R70" i="54"/>
  <c r="R20" i="54"/>
  <c r="R30" i="54"/>
  <c r="R77" i="54"/>
  <c r="R42" i="54"/>
  <c r="R33" i="54"/>
  <c r="R41" i="54"/>
  <c r="R86" i="54"/>
  <c r="R58" i="54"/>
  <c r="R84" i="54"/>
  <c r="R53" i="54"/>
  <c r="R104" i="54"/>
  <c r="R21" i="54"/>
  <c r="R48" i="54"/>
  <c r="R60" i="54"/>
  <c r="R63" i="54"/>
  <c r="R68" i="54"/>
  <c r="R31" i="54"/>
  <c r="R22" i="54"/>
  <c r="R85" i="54"/>
  <c r="R40" i="54"/>
  <c r="R35" i="54"/>
  <c r="R91" i="54"/>
  <c r="R88" i="54"/>
  <c r="R103" i="54"/>
  <c r="R57" i="54"/>
  <c r="R83" i="54"/>
  <c r="R46" i="54"/>
  <c r="R78" i="54"/>
  <c r="R72" i="54"/>
  <c r="R81" i="54"/>
  <c r="R29" i="54"/>
  <c r="R38" i="54"/>
  <c r="R71" i="54"/>
  <c r="R56" i="54"/>
  <c r="R89" i="54"/>
  <c r="R105" i="54"/>
  <c r="R62" i="54"/>
  <c r="R51" i="54"/>
  <c r="R28" i="54"/>
  <c r="R101" i="54"/>
  <c r="R52" i="54"/>
  <c r="R98" i="54"/>
  <c r="R59" i="54"/>
  <c r="R74" i="54"/>
  <c r="R96" i="54"/>
  <c r="R93" i="54"/>
  <c r="R39" i="54"/>
  <c r="R43" i="54"/>
  <c r="R100" i="54"/>
  <c r="R54" i="54"/>
  <c r="R27" i="54"/>
  <c r="R19" i="54"/>
  <c r="R69" i="54"/>
  <c r="R37" i="54"/>
  <c r="R102" i="54"/>
  <c r="R95" i="54"/>
  <c r="R61" i="54"/>
  <c r="R6" i="54"/>
  <c r="R94" i="54"/>
  <c r="R79" i="54"/>
  <c r="R26" i="54"/>
  <c r="R65" i="54"/>
  <c r="R49" i="54"/>
  <c r="R64" i="54"/>
  <c r="R18" i="54"/>
  <c r="R66" i="54"/>
  <c r="R23" i="54"/>
  <c r="R36" i="54"/>
  <c r="R67" i="54"/>
  <c r="R97" i="54"/>
  <c r="R90" i="54"/>
  <c r="R34" i="54"/>
  <c r="R92" i="54"/>
  <c r="R45" i="54"/>
  <c r="R44" i="54"/>
  <c r="R82" i="54"/>
  <c r="R50" i="54"/>
  <c r="R99" i="54"/>
  <c r="R47" i="54"/>
  <c r="R76" i="54"/>
  <c r="R55" i="54"/>
  <c r="R24" i="54"/>
  <c r="R75" i="54"/>
  <c r="B12" i="32"/>
  <c r="R87" i="54"/>
  <c r="R80" i="54"/>
  <c r="G1" i="54"/>
  <c r="L16" i="59" l="1"/>
  <c r="M16" i="59" s="1"/>
  <c r="K16" i="59"/>
  <c r="G16" i="59"/>
  <c r="K20" i="59"/>
  <c r="G20" i="59"/>
  <c r="G12" i="59"/>
  <c r="L12" i="59" s="1"/>
  <c r="M12" i="59" s="1"/>
  <c r="K12" i="59"/>
  <c r="G21" i="59"/>
  <c r="L21" i="59" s="1"/>
  <c r="M21" i="59" s="1"/>
  <c r="K21" i="59"/>
  <c r="K13" i="59"/>
  <c r="G13" i="59"/>
  <c r="L13" i="59" s="1"/>
  <c r="M13" i="59" s="1"/>
  <c r="K18" i="59"/>
  <c r="G18" i="59"/>
  <c r="L18" i="59" s="1"/>
  <c r="M18" i="59" s="1"/>
  <c r="K22" i="59"/>
  <c r="G22" i="59"/>
  <c r="L22" i="59" s="1"/>
  <c r="M22" i="59" s="1"/>
  <c r="G14" i="59"/>
  <c r="L14" i="59" s="1"/>
  <c r="M14" i="59" s="1"/>
  <c r="K14" i="59"/>
  <c r="L20" i="59"/>
  <c r="M20" i="59" s="1"/>
  <c r="K10" i="59"/>
  <c r="G10" i="59"/>
  <c r="L10" i="59" s="1"/>
  <c r="M10" i="59" s="1"/>
  <c r="G17" i="59"/>
  <c r="L17" i="59" s="1"/>
  <c r="M17" i="59" s="1"/>
  <c r="K17" i="59"/>
  <c r="G15" i="59"/>
  <c r="L15" i="59" s="1"/>
  <c r="M15" i="59" s="1"/>
  <c r="K15" i="59"/>
  <c r="G19" i="59"/>
  <c r="L19" i="59" s="1"/>
  <c r="M19" i="59" s="1"/>
  <c r="K19" i="59"/>
  <c r="G23" i="59"/>
  <c r="K23" i="59"/>
  <c r="L23" i="59"/>
  <c r="M23" i="59" s="1"/>
  <c r="K11" i="59"/>
  <c r="G11" i="59"/>
  <c r="L11" i="59" s="1"/>
  <c r="M11" i="59" s="1"/>
  <c r="G17" i="58"/>
  <c r="K17" i="58"/>
  <c r="K14" i="58"/>
  <c r="G14" i="58"/>
  <c r="L17" i="58"/>
  <c r="M17" i="58" s="1"/>
  <c r="G15" i="58"/>
  <c r="K15" i="58"/>
  <c r="K18" i="58"/>
  <c r="G18" i="58"/>
  <c r="L18" i="58" s="1"/>
  <c r="M18" i="58" s="1"/>
  <c r="K13" i="58"/>
  <c r="G13" i="58"/>
  <c r="L13" i="58" s="1"/>
  <c r="M13" i="58" s="1"/>
  <c r="K16" i="58"/>
  <c r="G16" i="58"/>
  <c r="L16" i="58" s="1"/>
  <c r="M16" i="58" s="1"/>
  <c r="G12" i="58"/>
  <c r="K12" i="58"/>
  <c r="G21" i="58"/>
  <c r="L21" i="58" s="1"/>
  <c r="M21" i="58" s="1"/>
  <c r="K21" i="58"/>
  <c r="K10" i="58"/>
  <c r="G10" i="58"/>
  <c r="K20" i="58"/>
  <c r="G20" i="58"/>
  <c r="L20" i="58" s="1"/>
  <c r="M20" i="58" s="1"/>
  <c r="G19" i="58"/>
  <c r="K19" i="58"/>
  <c r="G11" i="58"/>
  <c r="L11" i="58" s="1"/>
  <c r="M11" i="58" s="1"/>
  <c r="K11" i="58"/>
  <c r="B2" i="50"/>
  <c r="T14" i="26"/>
  <c r="AA14" i="26"/>
  <c r="Y14" i="26"/>
  <c r="AG14" i="26"/>
  <c r="AF14" i="26"/>
  <c r="U14" i="26"/>
  <c r="W14" i="26"/>
  <c r="X14" i="26"/>
  <c r="Z14" i="26"/>
  <c r="AG13" i="26"/>
  <c r="Z13" i="26"/>
  <c r="AA13" i="26"/>
  <c r="T13" i="26"/>
  <c r="AF13" i="26"/>
  <c r="Y13" i="26"/>
  <c r="X13" i="26"/>
  <c r="W13" i="26"/>
  <c r="U13" i="26"/>
  <c r="G20" i="50"/>
  <c r="G22" i="50"/>
  <c r="A43" i="27"/>
  <c r="A38" i="27"/>
  <c r="A70" i="27"/>
  <c r="A68" i="27"/>
  <c r="A3" i="27"/>
  <c r="A19" i="27"/>
  <c r="A104" i="27"/>
  <c r="A29" i="27"/>
  <c r="A67" i="27"/>
  <c r="A33" i="27"/>
  <c r="A74" i="27"/>
  <c r="A99" i="27"/>
  <c r="A84" i="27"/>
  <c r="G25" i="50"/>
  <c r="A18" i="27"/>
  <c r="A17" i="27"/>
  <c r="G19" i="50"/>
  <c r="A97" i="27"/>
  <c r="A65" i="27"/>
  <c r="A57" i="27"/>
  <c r="A49" i="27"/>
  <c r="A101" i="27"/>
  <c r="A63" i="27"/>
  <c r="A30" i="27"/>
  <c r="A95" i="27"/>
  <c r="A60" i="27"/>
  <c r="A86" i="27"/>
  <c r="A61" i="27"/>
  <c r="A56" i="27"/>
  <c r="A91" i="27"/>
  <c r="A85" i="27"/>
  <c r="A40" i="27"/>
  <c r="D15" i="54"/>
  <c r="A7" i="27"/>
  <c r="G16" i="50"/>
  <c r="A35" i="27"/>
  <c r="A11" i="27"/>
  <c r="A81" i="27"/>
  <c r="A22" i="27"/>
  <c r="G21" i="50"/>
  <c r="A26" i="27"/>
  <c r="A108" i="27"/>
  <c r="A76" i="27"/>
  <c r="A15" i="27"/>
  <c r="A92" i="27"/>
  <c r="A103" i="27"/>
  <c r="A62" i="27"/>
  <c r="A59" i="27"/>
  <c r="A69" i="27"/>
  <c r="A64" i="27"/>
  <c r="A6" i="27"/>
  <c r="A58" i="27"/>
  <c r="A27" i="27"/>
  <c r="G15" i="50"/>
  <c r="A106" i="27"/>
  <c r="A28" i="27"/>
  <c r="A34" i="27"/>
  <c r="A8" i="27"/>
  <c r="A52" i="27"/>
  <c r="A13" i="27"/>
  <c r="A41" i="27"/>
  <c r="A107" i="27"/>
  <c r="A16" i="27"/>
  <c r="A96" i="27"/>
  <c r="A2" i="27"/>
  <c r="A83" i="27"/>
  <c r="A21" i="27"/>
  <c r="A72" i="27"/>
  <c r="A24" i="27"/>
  <c r="A105" i="27"/>
  <c r="A36" i="27"/>
  <c r="A31" i="27"/>
  <c r="A9" i="27"/>
  <c r="A88" i="27"/>
  <c r="A77" i="27"/>
  <c r="A90" i="27"/>
  <c r="A79" i="27"/>
  <c r="A94" i="27"/>
  <c r="D17" i="54"/>
  <c r="A42" i="27"/>
  <c r="A23" i="27"/>
  <c r="A5" i="27"/>
  <c r="A51" i="27"/>
  <c r="A75" i="27"/>
  <c r="A71" i="27"/>
  <c r="D13" i="54"/>
  <c r="A14" i="27"/>
  <c r="A37" i="27"/>
  <c r="A32" i="27"/>
  <c r="A93" i="27"/>
  <c r="A100" i="27"/>
  <c r="A10" i="27"/>
  <c r="A87" i="27"/>
  <c r="A4" i="27"/>
  <c r="A80" i="27"/>
  <c r="A73" i="27"/>
  <c r="A48" i="27"/>
  <c r="A98" i="27"/>
  <c r="A25" i="27"/>
  <c r="A45" i="27"/>
  <c r="A102" i="27"/>
  <c r="A46" i="27"/>
  <c r="A55" i="27"/>
  <c r="A44" i="27"/>
  <c r="A82" i="27"/>
  <c r="A12" i="27"/>
  <c r="A20" i="27"/>
  <c r="A53" i="27"/>
  <c r="A89" i="27"/>
  <c r="A78" i="27"/>
  <c r="A47" i="27"/>
  <c r="A66" i="27"/>
  <c r="A50" i="27"/>
  <c r="A39" i="27"/>
  <c r="AI14" i="26" l="1"/>
  <c r="AI13" i="26"/>
  <c r="R17" i="54"/>
  <c r="B900" i="32"/>
  <c r="G900" i="32" s="1"/>
  <c r="B899" i="32"/>
  <c r="G899" i="32" s="1"/>
  <c r="B898" i="32"/>
  <c r="G898" i="32" s="1"/>
  <c r="B897" i="32"/>
  <c r="G897" i="32" s="1"/>
  <c r="B896" i="32"/>
  <c r="G896" i="32" s="1"/>
  <c r="B895" i="32"/>
  <c r="G895" i="32" s="1"/>
  <c r="B894" i="32"/>
  <c r="G894" i="32" s="1"/>
  <c r="B893" i="32"/>
  <c r="G893" i="32" s="1"/>
  <c r="B892" i="32"/>
  <c r="G892" i="32" s="1"/>
  <c r="B891" i="32"/>
  <c r="G891" i="32" s="1"/>
  <c r="B890" i="32"/>
  <c r="G890" i="32" s="1"/>
  <c r="B889" i="32"/>
  <c r="G889" i="32" s="1"/>
  <c r="B888" i="32"/>
  <c r="G888" i="32" s="1"/>
  <c r="B887" i="32"/>
  <c r="G887" i="32" s="1"/>
  <c r="B886" i="32"/>
  <c r="G886" i="32" s="1"/>
  <c r="B885" i="32"/>
  <c r="G885" i="32" s="1"/>
  <c r="B884" i="32"/>
  <c r="G884" i="32" s="1"/>
  <c r="B883" i="32"/>
  <c r="G883" i="32" s="1"/>
  <c r="B882" i="32"/>
  <c r="G882" i="32" s="1"/>
  <c r="B881" i="32"/>
  <c r="G881" i="32" s="1"/>
  <c r="B880" i="32"/>
  <c r="G880" i="32" s="1"/>
  <c r="B879" i="32"/>
  <c r="G879" i="32" s="1"/>
  <c r="B878" i="32"/>
  <c r="G878" i="32" s="1"/>
  <c r="B877" i="32"/>
  <c r="G877" i="32" s="1"/>
  <c r="B876" i="32"/>
  <c r="G876" i="32" s="1"/>
  <c r="B875" i="32"/>
  <c r="G875" i="32" s="1"/>
  <c r="B874" i="32"/>
  <c r="G874" i="32" s="1"/>
  <c r="B873" i="32"/>
  <c r="G873" i="32" s="1"/>
  <c r="B872" i="32"/>
  <c r="G872" i="32" s="1"/>
  <c r="B871" i="32"/>
  <c r="G871" i="32" s="1"/>
  <c r="B870" i="32"/>
  <c r="G870" i="32" s="1"/>
  <c r="B869" i="32"/>
  <c r="G869" i="32" s="1"/>
  <c r="B868" i="32"/>
  <c r="G868" i="32" s="1"/>
  <c r="B867" i="32"/>
  <c r="G867" i="32" s="1"/>
  <c r="B866" i="32"/>
  <c r="G866" i="32" s="1"/>
  <c r="B865" i="32"/>
  <c r="G865" i="32" s="1"/>
  <c r="B864" i="32"/>
  <c r="G864" i="32" s="1"/>
  <c r="B863" i="32"/>
  <c r="G863" i="32" s="1"/>
  <c r="B862" i="32"/>
  <c r="G862" i="32" s="1"/>
  <c r="B861" i="32"/>
  <c r="G861" i="32" s="1"/>
  <c r="B860" i="32"/>
  <c r="G860" i="32" s="1"/>
  <c r="B859" i="32"/>
  <c r="G859" i="32" s="1"/>
  <c r="B858" i="32"/>
  <c r="G858" i="32" s="1"/>
  <c r="B857" i="32"/>
  <c r="G857" i="32" s="1"/>
  <c r="B856" i="32"/>
  <c r="G856" i="32" s="1"/>
  <c r="B855" i="32"/>
  <c r="G855" i="32" s="1"/>
  <c r="B854" i="32"/>
  <c r="G854" i="32" s="1"/>
  <c r="B853" i="32"/>
  <c r="G853" i="32" s="1"/>
  <c r="B852" i="32"/>
  <c r="G852" i="32" s="1"/>
  <c r="B851" i="32"/>
  <c r="G851" i="32" s="1"/>
  <c r="B850" i="32"/>
  <c r="G850" i="32" s="1"/>
  <c r="B849" i="32"/>
  <c r="G849" i="32" s="1"/>
  <c r="B848" i="32"/>
  <c r="G848" i="32" s="1"/>
  <c r="B847" i="32"/>
  <c r="G847" i="32" s="1"/>
  <c r="B846" i="32"/>
  <c r="G846" i="32" s="1"/>
  <c r="B845" i="32"/>
  <c r="G845" i="32" s="1"/>
  <c r="B844" i="32"/>
  <c r="G844" i="32" s="1"/>
  <c r="B843" i="32"/>
  <c r="G843" i="32" s="1"/>
  <c r="B842" i="32"/>
  <c r="G842" i="32" s="1"/>
  <c r="B841" i="32"/>
  <c r="G841" i="32" s="1"/>
  <c r="B840" i="32"/>
  <c r="G840" i="32" s="1"/>
  <c r="B839" i="32"/>
  <c r="G839" i="32" s="1"/>
  <c r="B838" i="32"/>
  <c r="G838" i="32" s="1"/>
  <c r="B837" i="32"/>
  <c r="G837" i="32" s="1"/>
  <c r="B836" i="32"/>
  <c r="G836" i="32" s="1"/>
  <c r="B835" i="32"/>
  <c r="G835" i="32" s="1"/>
  <c r="B834" i="32"/>
  <c r="G834" i="32" s="1"/>
  <c r="B833" i="32"/>
  <c r="G833" i="32" s="1"/>
  <c r="B832" i="32"/>
  <c r="G832" i="32" s="1"/>
  <c r="B831" i="32"/>
  <c r="G831" i="32" s="1"/>
  <c r="B830" i="32"/>
  <c r="G830" i="32" s="1"/>
  <c r="B829" i="32"/>
  <c r="G829" i="32" s="1"/>
  <c r="B828" i="32"/>
  <c r="G828" i="32" s="1"/>
  <c r="B827" i="32"/>
  <c r="G827" i="32" s="1"/>
  <c r="B826" i="32"/>
  <c r="G826" i="32" s="1"/>
  <c r="B825" i="32"/>
  <c r="G825" i="32" s="1"/>
  <c r="B824" i="32"/>
  <c r="G824" i="32" s="1"/>
  <c r="B823" i="32"/>
  <c r="G823" i="32" s="1"/>
  <c r="B822" i="32"/>
  <c r="G822" i="32" s="1"/>
  <c r="B821" i="32"/>
  <c r="G821" i="32" s="1"/>
  <c r="B820" i="32"/>
  <c r="G820" i="32" s="1"/>
  <c r="B819" i="32"/>
  <c r="G819" i="32" s="1"/>
  <c r="B818" i="32"/>
  <c r="G818" i="32" s="1"/>
  <c r="B817" i="32"/>
  <c r="G817" i="32" s="1"/>
  <c r="B816" i="32"/>
  <c r="G816" i="32" s="1"/>
  <c r="B815" i="32"/>
  <c r="G815" i="32" s="1"/>
  <c r="B814" i="32"/>
  <c r="G814" i="32" s="1"/>
  <c r="B813" i="32"/>
  <c r="G813" i="32" s="1"/>
  <c r="B812" i="32"/>
  <c r="G812" i="32" s="1"/>
  <c r="B811" i="32"/>
  <c r="G811" i="32" s="1"/>
  <c r="B810" i="32"/>
  <c r="G810" i="32" s="1"/>
  <c r="B809" i="32"/>
  <c r="G809" i="32" s="1"/>
  <c r="B808" i="32"/>
  <c r="G808" i="32" s="1"/>
  <c r="B807" i="32"/>
  <c r="G807" i="32" s="1"/>
  <c r="B806" i="32"/>
  <c r="G806" i="32" s="1"/>
  <c r="B805" i="32"/>
  <c r="G805" i="32" s="1"/>
  <c r="B804" i="32"/>
  <c r="G804" i="32" s="1"/>
  <c r="B803" i="32"/>
  <c r="G803" i="32" s="1"/>
  <c r="B802" i="32"/>
  <c r="G802" i="32" s="1"/>
  <c r="B801" i="32"/>
  <c r="G801" i="32" s="1"/>
  <c r="B800" i="32"/>
  <c r="G800" i="32" s="1"/>
  <c r="B799" i="32"/>
  <c r="G799" i="32" s="1"/>
  <c r="B798" i="32"/>
  <c r="G798" i="32" s="1"/>
  <c r="B797" i="32"/>
  <c r="G797" i="32" s="1"/>
  <c r="B796" i="32"/>
  <c r="G796" i="32" s="1"/>
  <c r="B795" i="32"/>
  <c r="G795" i="32" s="1"/>
  <c r="B794" i="32"/>
  <c r="G794" i="32" s="1"/>
  <c r="B793" i="32"/>
  <c r="G793" i="32" s="1"/>
  <c r="B792" i="32"/>
  <c r="G792" i="32" s="1"/>
  <c r="B791" i="32"/>
  <c r="G791" i="32" s="1"/>
  <c r="B790" i="32"/>
  <c r="G790" i="32" s="1"/>
  <c r="B789" i="32"/>
  <c r="G789" i="32" s="1"/>
  <c r="B788" i="32"/>
  <c r="G788" i="32" s="1"/>
  <c r="B787" i="32"/>
  <c r="G787" i="32" s="1"/>
  <c r="B786" i="32"/>
  <c r="G786" i="32" s="1"/>
  <c r="B785" i="32"/>
  <c r="G785" i="32" s="1"/>
  <c r="B784" i="32"/>
  <c r="G784" i="32" s="1"/>
  <c r="B783" i="32"/>
  <c r="G783" i="32" s="1"/>
  <c r="B782" i="32"/>
  <c r="G782" i="32" s="1"/>
  <c r="B781" i="32"/>
  <c r="G781" i="32" s="1"/>
  <c r="B780" i="32"/>
  <c r="G780" i="32" s="1"/>
  <c r="B779" i="32"/>
  <c r="G779" i="32" s="1"/>
  <c r="B778" i="32"/>
  <c r="G778" i="32" s="1"/>
  <c r="B777" i="32"/>
  <c r="G777" i="32" s="1"/>
  <c r="B776" i="32"/>
  <c r="G776" i="32" s="1"/>
  <c r="B775" i="32"/>
  <c r="G775" i="32" s="1"/>
  <c r="B774" i="32"/>
  <c r="G774" i="32" s="1"/>
  <c r="B773" i="32"/>
  <c r="G773" i="32" s="1"/>
  <c r="B772" i="32"/>
  <c r="G772" i="32" s="1"/>
  <c r="B771" i="32"/>
  <c r="G771" i="32" s="1"/>
  <c r="B770" i="32"/>
  <c r="G770" i="32" s="1"/>
  <c r="B769" i="32"/>
  <c r="G769" i="32" s="1"/>
  <c r="B768" i="32"/>
  <c r="G768" i="32" s="1"/>
  <c r="B767" i="32"/>
  <c r="G767" i="32" s="1"/>
  <c r="B766" i="32"/>
  <c r="G766" i="32" s="1"/>
  <c r="B765" i="32"/>
  <c r="G765" i="32" s="1"/>
  <c r="B764" i="32"/>
  <c r="G764" i="32" s="1"/>
  <c r="B763" i="32"/>
  <c r="G763" i="32" s="1"/>
  <c r="B762" i="32"/>
  <c r="G762" i="32" s="1"/>
  <c r="B761" i="32"/>
  <c r="G761" i="32" s="1"/>
  <c r="B760" i="32"/>
  <c r="G760" i="32" s="1"/>
  <c r="B759" i="32"/>
  <c r="G759" i="32" s="1"/>
  <c r="B758" i="32"/>
  <c r="G758" i="32" s="1"/>
  <c r="B757" i="32"/>
  <c r="G757" i="32" s="1"/>
  <c r="B756" i="32"/>
  <c r="G756" i="32" s="1"/>
  <c r="B755" i="32"/>
  <c r="G755" i="32" s="1"/>
  <c r="B754" i="32"/>
  <c r="G754" i="32" s="1"/>
  <c r="B753" i="32"/>
  <c r="G753" i="32" s="1"/>
  <c r="B752" i="32"/>
  <c r="G752" i="32" s="1"/>
  <c r="B751" i="32"/>
  <c r="G751" i="32" s="1"/>
  <c r="B750" i="32"/>
  <c r="G750" i="32" s="1"/>
  <c r="B749" i="32"/>
  <c r="G749" i="32" s="1"/>
  <c r="B748" i="32"/>
  <c r="G748" i="32" s="1"/>
  <c r="B747" i="32"/>
  <c r="G747" i="32" s="1"/>
  <c r="B746" i="32"/>
  <c r="G746" i="32" s="1"/>
  <c r="B745" i="32"/>
  <c r="G745" i="32" s="1"/>
  <c r="B744" i="32"/>
  <c r="G744" i="32" s="1"/>
  <c r="B743" i="32"/>
  <c r="G743" i="32" s="1"/>
  <c r="B742" i="32"/>
  <c r="G742" i="32" s="1"/>
  <c r="B741" i="32"/>
  <c r="G741" i="32" s="1"/>
  <c r="B740" i="32"/>
  <c r="G740" i="32" s="1"/>
  <c r="B739" i="32"/>
  <c r="G739" i="32" s="1"/>
  <c r="B738" i="32"/>
  <c r="G738" i="32" s="1"/>
  <c r="B737" i="32"/>
  <c r="G737" i="32" s="1"/>
  <c r="B736" i="32"/>
  <c r="G736" i="32" s="1"/>
  <c r="B735" i="32"/>
  <c r="G735" i="32" s="1"/>
  <c r="B734" i="32"/>
  <c r="G734" i="32" s="1"/>
  <c r="B733" i="32"/>
  <c r="G733" i="32" s="1"/>
  <c r="B732" i="32"/>
  <c r="G732" i="32" s="1"/>
  <c r="B731" i="32"/>
  <c r="G731" i="32" s="1"/>
  <c r="B730" i="32"/>
  <c r="G730" i="32" s="1"/>
  <c r="B729" i="32"/>
  <c r="G729" i="32" s="1"/>
  <c r="B728" i="32"/>
  <c r="G728" i="32" s="1"/>
  <c r="B727" i="32"/>
  <c r="G727" i="32" s="1"/>
  <c r="B726" i="32"/>
  <c r="G726" i="32" s="1"/>
  <c r="B725" i="32"/>
  <c r="G725" i="32" s="1"/>
  <c r="B724" i="32"/>
  <c r="G724" i="32" s="1"/>
  <c r="B723" i="32"/>
  <c r="G723" i="32" s="1"/>
  <c r="B722" i="32"/>
  <c r="G722" i="32" s="1"/>
  <c r="B721" i="32"/>
  <c r="G721" i="32" s="1"/>
  <c r="B720" i="32"/>
  <c r="G720" i="32" s="1"/>
  <c r="B719" i="32"/>
  <c r="G719" i="32" s="1"/>
  <c r="B718" i="32"/>
  <c r="G718" i="32" s="1"/>
  <c r="B717" i="32"/>
  <c r="G717" i="32" s="1"/>
  <c r="B716" i="32"/>
  <c r="G716" i="32" s="1"/>
  <c r="B715" i="32"/>
  <c r="G715" i="32" s="1"/>
  <c r="B714" i="32"/>
  <c r="G714" i="32" s="1"/>
  <c r="B713" i="32"/>
  <c r="G713" i="32" s="1"/>
  <c r="B712" i="32"/>
  <c r="G712" i="32" s="1"/>
  <c r="B711" i="32"/>
  <c r="G711" i="32" s="1"/>
  <c r="B710" i="32"/>
  <c r="G710" i="32" s="1"/>
  <c r="B709" i="32"/>
  <c r="G709" i="32" s="1"/>
  <c r="B708" i="32"/>
  <c r="G708" i="32" s="1"/>
  <c r="B707" i="32"/>
  <c r="G707" i="32" s="1"/>
  <c r="B706" i="32"/>
  <c r="G706" i="32" s="1"/>
  <c r="B705" i="32"/>
  <c r="G705" i="32" s="1"/>
  <c r="B704" i="32"/>
  <c r="G704" i="32" s="1"/>
  <c r="B703" i="32"/>
  <c r="G703" i="32" s="1"/>
  <c r="B702" i="32"/>
  <c r="G702" i="32" s="1"/>
  <c r="B701" i="32"/>
  <c r="G701" i="32" s="1"/>
  <c r="B700" i="32"/>
  <c r="G700" i="32" s="1"/>
  <c r="B699" i="32"/>
  <c r="G699" i="32" s="1"/>
  <c r="B698" i="32"/>
  <c r="G698" i="32" s="1"/>
  <c r="B697" i="32"/>
  <c r="G697" i="32" s="1"/>
  <c r="B696" i="32"/>
  <c r="G696" i="32" s="1"/>
  <c r="B695" i="32"/>
  <c r="G695" i="32" s="1"/>
  <c r="B694" i="32"/>
  <c r="G694" i="32" s="1"/>
  <c r="B693" i="32"/>
  <c r="G693" i="32" s="1"/>
  <c r="B692" i="32"/>
  <c r="G692" i="32" s="1"/>
  <c r="B691" i="32"/>
  <c r="G691" i="32" s="1"/>
  <c r="B690" i="32"/>
  <c r="G690" i="32" s="1"/>
  <c r="B689" i="32"/>
  <c r="G689" i="32" s="1"/>
  <c r="B688" i="32"/>
  <c r="G688" i="32" s="1"/>
  <c r="B687" i="32"/>
  <c r="G687" i="32" s="1"/>
  <c r="B686" i="32"/>
  <c r="G686" i="32" s="1"/>
  <c r="B685" i="32"/>
  <c r="G685" i="32" s="1"/>
  <c r="B684" i="32"/>
  <c r="G684" i="32" s="1"/>
  <c r="B683" i="32"/>
  <c r="G683" i="32" s="1"/>
  <c r="B682" i="32"/>
  <c r="G682" i="32" s="1"/>
  <c r="B681" i="32"/>
  <c r="G681" i="32" s="1"/>
  <c r="B680" i="32"/>
  <c r="G680" i="32" s="1"/>
  <c r="B679" i="32"/>
  <c r="G679" i="32" s="1"/>
  <c r="B678" i="32"/>
  <c r="G678" i="32" s="1"/>
  <c r="B677" i="32"/>
  <c r="G677" i="32" s="1"/>
  <c r="B676" i="32"/>
  <c r="G676" i="32" s="1"/>
  <c r="B675" i="32"/>
  <c r="G675" i="32" s="1"/>
  <c r="B674" i="32"/>
  <c r="G674" i="32" s="1"/>
  <c r="B673" i="32"/>
  <c r="G673" i="32" s="1"/>
  <c r="B672" i="32"/>
  <c r="G672" i="32" s="1"/>
  <c r="B671" i="32"/>
  <c r="G671" i="32" s="1"/>
  <c r="B670" i="32"/>
  <c r="G670" i="32" s="1"/>
  <c r="B669" i="32"/>
  <c r="G669" i="32" s="1"/>
  <c r="B668" i="32"/>
  <c r="G668" i="32" s="1"/>
  <c r="B667" i="32"/>
  <c r="G667" i="32" s="1"/>
  <c r="B666" i="32"/>
  <c r="G666" i="32" s="1"/>
  <c r="B665" i="32"/>
  <c r="G665" i="32" s="1"/>
  <c r="B664" i="32"/>
  <c r="G664" i="32" s="1"/>
  <c r="B663" i="32"/>
  <c r="G663" i="32" s="1"/>
  <c r="B662" i="32"/>
  <c r="G662" i="32" s="1"/>
  <c r="B661" i="32"/>
  <c r="G661" i="32" s="1"/>
  <c r="B660" i="32"/>
  <c r="G660" i="32" s="1"/>
  <c r="B659" i="32"/>
  <c r="G659" i="32" s="1"/>
  <c r="B658" i="32"/>
  <c r="G658" i="32" s="1"/>
  <c r="B657" i="32"/>
  <c r="G657" i="32" s="1"/>
  <c r="B656" i="32"/>
  <c r="G656" i="32" s="1"/>
  <c r="B655" i="32"/>
  <c r="G655" i="32" s="1"/>
  <c r="B654" i="32"/>
  <c r="G654" i="32" s="1"/>
  <c r="B653" i="32"/>
  <c r="G653" i="32" s="1"/>
  <c r="B652" i="32"/>
  <c r="G652" i="32" s="1"/>
  <c r="B651" i="32"/>
  <c r="G651" i="32" s="1"/>
  <c r="B650" i="32"/>
  <c r="G650" i="32" s="1"/>
  <c r="B649" i="32"/>
  <c r="G649" i="32" s="1"/>
  <c r="B648" i="32"/>
  <c r="G648" i="32" s="1"/>
  <c r="B647" i="32"/>
  <c r="G647" i="32" s="1"/>
  <c r="B646" i="32"/>
  <c r="G646" i="32" s="1"/>
  <c r="B645" i="32"/>
  <c r="G645" i="32" s="1"/>
  <c r="B644" i="32"/>
  <c r="G644" i="32" s="1"/>
  <c r="B643" i="32"/>
  <c r="G643" i="32" s="1"/>
  <c r="B642" i="32"/>
  <c r="G642" i="32" s="1"/>
  <c r="B641" i="32"/>
  <c r="G641" i="32" s="1"/>
  <c r="B640" i="32"/>
  <c r="G640" i="32" s="1"/>
  <c r="B639" i="32"/>
  <c r="G639" i="32" s="1"/>
  <c r="B638" i="32"/>
  <c r="G638" i="32" s="1"/>
  <c r="B637" i="32"/>
  <c r="G637" i="32" s="1"/>
  <c r="B636" i="32"/>
  <c r="G636" i="32" s="1"/>
  <c r="B635" i="32"/>
  <c r="G635" i="32" s="1"/>
  <c r="B634" i="32"/>
  <c r="G634" i="32" s="1"/>
  <c r="B633" i="32"/>
  <c r="G633" i="32" s="1"/>
  <c r="B632" i="32"/>
  <c r="G632" i="32" s="1"/>
  <c r="B631" i="32"/>
  <c r="G631" i="32" s="1"/>
  <c r="B630" i="32"/>
  <c r="G630" i="32" s="1"/>
  <c r="B629" i="32"/>
  <c r="G629" i="32" s="1"/>
  <c r="B628" i="32"/>
  <c r="G628" i="32" s="1"/>
  <c r="B627" i="32"/>
  <c r="G627" i="32" s="1"/>
  <c r="B626" i="32"/>
  <c r="G626" i="32" s="1"/>
  <c r="B625" i="32"/>
  <c r="G625" i="32" s="1"/>
  <c r="B624" i="32"/>
  <c r="G624" i="32" s="1"/>
  <c r="B623" i="32"/>
  <c r="G623" i="32" s="1"/>
  <c r="B622" i="32"/>
  <c r="G622" i="32" s="1"/>
  <c r="B621" i="32"/>
  <c r="G621" i="32" s="1"/>
  <c r="B620" i="32"/>
  <c r="G620" i="32" s="1"/>
  <c r="B619" i="32"/>
  <c r="G619" i="32" s="1"/>
  <c r="B618" i="32"/>
  <c r="G618" i="32" s="1"/>
  <c r="B617" i="32"/>
  <c r="G617" i="32" s="1"/>
  <c r="B616" i="32"/>
  <c r="G616" i="32" s="1"/>
  <c r="B615" i="32"/>
  <c r="G615" i="32" s="1"/>
  <c r="B614" i="32"/>
  <c r="G614" i="32" s="1"/>
  <c r="B613" i="32"/>
  <c r="G613" i="32" s="1"/>
  <c r="B612" i="32"/>
  <c r="G612" i="32" s="1"/>
  <c r="B611" i="32"/>
  <c r="G611" i="32" s="1"/>
  <c r="B610" i="32"/>
  <c r="G610" i="32" s="1"/>
  <c r="B609" i="32"/>
  <c r="G609" i="32" s="1"/>
  <c r="B608" i="32"/>
  <c r="G608" i="32" s="1"/>
  <c r="B607" i="32"/>
  <c r="G607" i="32" s="1"/>
  <c r="B606" i="32"/>
  <c r="G606" i="32" s="1"/>
  <c r="B605" i="32"/>
  <c r="G605" i="32" s="1"/>
  <c r="B604" i="32"/>
  <c r="G604" i="32" s="1"/>
  <c r="B603" i="32"/>
  <c r="G603" i="32" s="1"/>
  <c r="B602" i="32"/>
  <c r="G602" i="32" s="1"/>
  <c r="B601" i="32"/>
  <c r="G601" i="32" s="1"/>
  <c r="B600" i="32"/>
  <c r="G600" i="32" s="1"/>
  <c r="B599" i="32"/>
  <c r="G599" i="32" s="1"/>
  <c r="B598" i="32"/>
  <c r="G598" i="32" s="1"/>
  <c r="B597" i="32"/>
  <c r="G597" i="32" s="1"/>
  <c r="B596" i="32"/>
  <c r="G596" i="32" s="1"/>
  <c r="B595" i="32"/>
  <c r="G595" i="32" s="1"/>
  <c r="B594" i="32"/>
  <c r="G594" i="32" s="1"/>
  <c r="B593" i="32"/>
  <c r="G593" i="32" s="1"/>
  <c r="B592" i="32"/>
  <c r="G592" i="32" s="1"/>
  <c r="B591" i="32"/>
  <c r="G591" i="32" s="1"/>
  <c r="B590" i="32"/>
  <c r="G590" i="32" s="1"/>
  <c r="B589" i="32"/>
  <c r="G589" i="32" s="1"/>
  <c r="B588" i="32"/>
  <c r="G588" i="32" s="1"/>
  <c r="B587" i="32"/>
  <c r="G587" i="32" s="1"/>
  <c r="B586" i="32"/>
  <c r="G586" i="32" s="1"/>
  <c r="B585" i="32"/>
  <c r="G585" i="32" s="1"/>
  <c r="B584" i="32"/>
  <c r="G584" i="32" s="1"/>
  <c r="B583" i="32"/>
  <c r="G583" i="32" s="1"/>
  <c r="B582" i="32"/>
  <c r="G582" i="32" s="1"/>
  <c r="B581" i="32"/>
  <c r="G581" i="32" s="1"/>
  <c r="B580" i="32"/>
  <c r="G580" i="32" s="1"/>
  <c r="B579" i="32"/>
  <c r="G579" i="32" s="1"/>
  <c r="B578" i="32"/>
  <c r="G578" i="32" s="1"/>
  <c r="B577" i="32"/>
  <c r="G577" i="32" s="1"/>
  <c r="B576" i="32"/>
  <c r="G576" i="32" s="1"/>
  <c r="B575" i="32"/>
  <c r="G575" i="32" s="1"/>
  <c r="B574" i="32"/>
  <c r="G574" i="32" s="1"/>
  <c r="B573" i="32"/>
  <c r="G573" i="32" s="1"/>
  <c r="B572" i="32"/>
  <c r="G572" i="32" s="1"/>
  <c r="B571" i="32"/>
  <c r="G571" i="32" s="1"/>
  <c r="B570" i="32"/>
  <c r="G570" i="32" s="1"/>
  <c r="B569" i="32"/>
  <c r="G569" i="32" s="1"/>
  <c r="B568" i="32"/>
  <c r="G568" i="32" s="1"/>
  <c r="B567" i="32"/>
  <c r="G567" i="32" s="1"/>
  <c r="B566" i="32"/>
  <c r="G566" i="32" s="1"/>
  <c r="B565" i="32"/>
  <c r="G565" i="32" s="1"/>
  <c r="B564" i="32"/>
  <c r="G564" i="32" s="1"/>
  <c r="B563" i="32"/>
  <c r="G563" i="32" s="1"/>
  <c r="B562" i="32"/>
  <c r="G562" i="32" s="1"/>
  <c r="B561" i="32"/>
  <c r="G561" i="32" s="1"/>
  <c r="B560" i="32"/>
  <c r="G560" i="32" s="1"/>
  <c r="B559" i="32"/>
  <c r="G559" i="32" s="1"/>
  <c r="B558" i="32"/>
  <c r="G558" i="32" s="1"/>
  <c r="B557" i="32"/>
  <c r="G557" i="32" s="1"/>
  <c r="B556" i="32"/>
  <c r="G556" i="32" s="1"/>
  <c r="B555" i="32"/>
  <c r="G555" i="32" s="1"/>
  <c r="B554" i="32"/>
  <c r="G554" i="32" s="1"/>
  <c r="B553" i="32"/>
  <c r="G553" i="32" s="1"/>
  <c r="B552" i="32"/>
  <c r="G552" i="32" s="1"/>
  <c r="B551" i="32"/>
  <c r="G551" i="32" s="1"/>
  <c r="B550" i="32"/>
  <c r="G550" i="32" s="1"/>
  <c r="B549" i="32"/>
  <c r="G549" i="32" s="1"/>
  <c r="B548" i="32"/>
  <c r="G548" i="32" s="1"/>
  <c r="B547" i="32"/>
  <c r="G547" i="32" s="1"/>
  <c r="B546" i="32"/>
  <c r="G546" i="32" s="1"/>
  <c r="B545" i="32"/>
  <c r="G545" i="32" s="1"/>
  <c r="B544" i="32"/>
  <c r="G544" i="32" s="1"/>
  <c r="B543" i="32"/>
  <c r="G543" i="32" s="1"/>
  <c r="B542" i="32"/>
  <c r="G542" i="32" s="1"/>
  <c r="B541" i="32"/>
  <c r="G541" i="32" s="1"/>
  <c r="B540" i="32"/>
  <c r="G540" i="32" s="1"/>
  <c r="B539" i="32"/>
  <c r="G539" i="32" s="1"/>
  <c r="B538" i="32"/>
  <c r="G538" i="32" s="1"/>
  <c r="B537" i="32"/>
  <c r="G537" i="32" s="1"/>
  <c r="B536" i="32"/>
  <c r="G536" i="32" s="1"/>
  <c r="B535" i="32"/>
  <c r="G535" i="32" s="1"/>
  <c r="B534" i="32"/>
  <c r="G534" i="32" s="1"/>
  <c r="B533" i="32"/>
  <c r="G533" i="32" s="1"/>
  <c r="B532" i="32"/>
  <c r="G532" i="32" s="1"/>
  <c r="B531" i="32"/>
  <c r="G531" i="32" s="1"/>
  <c r="B530" i="32"/>
  <c r="G530" i="32" s="1"/>
  <c r="B529" i="32"/>
  <c r="G529" i="32" s="1"/>
  <c r="B528" i="32"/>
  <c r="G528" i="32" s="1"/>
  <c r="B527" i="32"/>
  <c r="G527" i="32" s="1"/>
  <c r="B526" i="32"/>
  <c r="G526" i="32" s="1"/>
  <c r="B525" i="32"/>
  <c r="G525" i="32" s="1"/>
  <c r="B524" i="32"/>
  <c r="G524" i="32" s="1"/>
  <c r="B523" i="32"/>
  <c r="G523" i="32" s="1"/>
  <c r="B522" i="32"/>
  <c r="G522" i="32" s="1"/>
  <c r="B521" i="32"/>
  <c r="G521" i="32" s="1"/>
  <c r="B520" i="32"/>
  <c r="G520" i="32" s="1"/>
  <c r="B519" i="32"/>
  <c r="G519" i="32" s="1"/>
  <c r="B518" i="32"/>
  <c r="G518" i="32" s="1"/>
  <c r="B517" i="32"/>
  <c r="G517" i="32" s="1"/>
  <c r="B516" i="32"/>
  <c r="G516" i="32" s="1"/>
  <c r="B515" i="32"/>
  <c r="G515" i="32" s="1"/>
  <c r="B514" i="32"/>
  <c r="G514" i="32" s="1"/>
  <c r="B513" i="32"/>
  <c r="G513" i="32" s="1"/>
  <c r="B512" i="32"/>
  <c r="G512" i="32" s="1"/>
  <c r="B511" i="32"/>
  <c r="G511" i="32" s="1"/>
  <c r="B510" i="32"/>
  <c r="G510" i="32" s="1"/>
  <c r="B509" i="32"/>
  <c r="G509" i="32" s="1"/>
  <c r="B508" i="32"/>
  <c r="G508" i="32" s="1"/>
  <c r="B507" i="32"/>
  <c r="G507" i="32" s="1"/>
  <c r="B506" i="32"/>
  <c r="G506" i="32" s="1"/>
  <c r="B505" i="32"/>
  <c r="G505" i="32" s="1"/>
  <c r="B504" i="32"/>
  <c r="G504" i="32" s="1"/>
  <c r="B503" i="32"/>
  <c r="G503" i="32" s="1"/>
  <c r="B502" i="32"/>
  <c r="G502" i="32" s="1"/>
  <c r="B501" i="32"/>
  <c r="G501" i="32" s="1"/>
  <c r="B500" i="32"/>
  <c r="G500" i="32" s="1"/>
  <c r="B499" i="32"/>
  <c r="G499" i="32" s="1"/>
  <c r="B498" i="32"/>
  <c r="G498" i="32" s="1"/>
  <c r="B497" i="32"/>
  <c r="G497" i="32" s="1"/>
  <c r="B496" i="32"/>
  <c r="G496" i="32" s="1"/>
  <c r="B495" i="32"/>
  <c r="G495" i="32" s="1"/>
  <c r="B494" i="32"/>
  <c r="G494" i="32" s="1"/>
  <c r="B493" i="32"/>
  <c r="G493" i="32" s="1"/>
  <c r="B492" i="32"/>
  <c r="G492" i="32" s="1"/>
  <c r="B491" i="32"/>
  <c r="G491" i="32" s="1"/>
  <c r="B490" i="32"/>
  <c r="G490" i="32" s="1"/>
  <c r="B489" i="32"/>
  <c r="G489" i="32" s="1"/>
  <c r="B488" i="32"/>
  <c r="G488" i="32" s="1"/>
  <c r="B487" i="32"/>
  <c r="G487" i="32" s="1"/>
  <c r="B486" i="32"/>
  <c r="G486" i="32" s="1"/>
  <c r="B485" i="32"/>
  <c r="G485" i="32" s="1"/>
  <c r="B484" i="32"/>
  <c r="G484" i="32" s="1"/>
  <c r="B483" i="32"/>
  <c r="G483" i="32" s="1"/>
  <c r="B482" i="32"/>
  <c r="G482" i="32" s="1"/>
  <c r="B481" i="32"/>
  <c r="G481" i="32" s="1"/>
  <c r="B480" i="32"/>
  <c r="G480" i="32" s="1"/>
  <c r="B479" i="32"/>
  <c r="G479" i="32" s="1"/>
  <c r="B478" i="32"/>
  <c r="G478" i="32" s="1"/>
  <c r="B477" i="32"/>
  <c r="G477" i="32" s="1"/>
  <c r="B476" i="32"/>
  <c r="G476" i="32" s="1"/>
  <c r="B475" i="32"/>
  <c r="G475" i="32" s="1"/>
  <c r="B474" i="32"/>
  <c r="G474" i="32" s="1"/>
  <c r="B473" i="32"/>
  <c r="G473" i="32" s="1"/>
  <c r="B472" i="32"/>
  <c r="G472" i="32" s="1"/>
  <c r="B471" i="32"/>
  <c r="G471" i="32" s="1"/>
  <c r="B470" i="32"/>
  <c r="G470" i="32" s="1"/>
  <c r="B469" i="32"/>
  <c r="G469" i="32" s="1"/>
  <c r="B468" i="32"/>
  <c r="G468" i="32" s="1"/>
  <c r="B467" i="32"/>
  <c r="G467" i="32" s="1"/>
  <c r="B466" i="32"/>
  <c r="G466" i="32" s="1"/>
  <c r="B465" i="32"/>
  <c r="G465" i="32" s="1"/>
  <c r="B464" i="32"/>
  <c r="G464" i="32" s="1"/>
  <c r="B463" i="32"/>
  <c r="G463" i="32" s="1"/>
  <c r="B462" i="32"/>
  <c r="G462" i="32" s="1"/>
  <c r="B461" i="32"/>
  <c r="G461" i="32" s="1"/>
  <c r="B460" i="32"/>
  <c r="G460" i="32" s="1"/>
  <c r="B459" i="32"/>
  <c r="G459" i="32" s="1"/>
  <c r="B458" i="32"/>
  <c r="G458" i="32" s="1"/>
  <c r="B457" i="32"/>
  <c r="G457" i="32" s="1"/>
  <c r="B456" i="32"/>
  <c r="G456" i="32" s="1"/>
  <c r="B455" i="32"/>
  <c r="G455" i="32" s="1"/>
  <c r="B454" i="32"/>
  <c r="G454" i="32" s="1"/>
  <c r="B453" i="32"/>
  <c r="G453" i="32" s="1"/>
  <c r="B452" i="32"/>
  <c r="G452" i="32" s="1"/>
  <c r="B451" i="32"/>
  <c r="G451" i="32" s="1"/>
  <c r="B450" i="32"/>
  <c r="G450" i="32" s="1"/>
  <c r="B449" i="32"/>
  <c r="G449" i="32" s="1"/>
  <c r="B448" i="32"/>
  <c r="G448" i="32" s="1"/>
  <c r="B447" i="32"/>
  <c r="G447" i="32" s="1"/>
  <c r="B446" i="32"/>
  <c r="G446" i="32" s="1"/>
  <c r="B445" i="32"/>
  <c r="G445" i="32" s="1"/>
  <c r="B444" i="32"/>
  <c r="G444" i="32" s="1"/>
  <c r="B443" i="32"/>
  <c r="G443" i="32" s="1"/>
  <c r="B442" i="32"/>
  <c r="G442" i="32" s="1"/>
  <c r="B441" i="32"/>
  <c r="G441" i="32" s="1"/>
  <c r="B440" i="32"/>
  <c r="G440" i="32" s="1"/>
  <c r="B439" i="32"/>
  <c r="G439" i="32" s="1"/>
  <c r="B438" i="32"/>
  <c r="G438" i="32" s="1"/>
  <c r="B437" i="32"/>
  <c r="G437" i="32" s="1"/>
  <c r="B436" i="32"/>
  <c r="G436" i="32" s="1"/>
  <c r="B435" i="32"/>
  <c r="G435" i="32" s="1"/>
  <c r="B434" i="32"/>
  <c r="G434" i="32" s="1"/>
  <c r="B433" i="32"/>
  <c r="G433" i="32" s="1"/>
  <c r="B432" i="32"/>
  <c r="G432" i="32" s="1"/>
  <c r="B431" i="32"/>
  <c r="G431" i="32" s="1"/>
  <c r="B430" i="32"/>
  <c r="G430" i="32" s="1"/>
  <c r="B429" i="32"/>
  <c r="G429" i="32" s="1"/>
  <c r="B428" i="32"/>
  <c r="G428" i="32" s="1"/>
  <c r="B427" i="32"/>
  <c r="G427" i="32" s="1"/>
  <c r="B426" i="32"/>
  <c r="G426" i="32" s="1"/>
  <c r="B425" i="32"/>
  <c r="G425" i="32" s="1"/>
  <c r="B424" i="32"/>
  <c r="G424" i="32" s="1"/>
  <c r="B423" i="32"/>
  <c r="G423" i="32" s="1"/>
  <c r="B422" i="32"/>
  <c r="G422" i="32" s="1"/>
  <c r="B421" i="32"/>
  <c r="G421" i="32" s="1"/>
  <c r="B420" i="32"/>
  <c r="G420" i="32" s="1"/>
  <c r="B419" i="32"/>
  <c r="G419" i="32" s="1"/>
  <c r="B418" i="32"/>
  <c r="G418" i="32" s="1"/>
  <c r="B417" i="32"/>
  <c r="G417" i="32" s="1"/>
  <c r="B416" i="32"/>
  <c r="G416" i="32" s="1"/>
  <c r="B415" i="32"/>
  <c r="G415" i="32" s="1"/>
  <c r="B414" i="32"/>
  <c r="G414" i="32" s="1"/>
  <c r="B413" i="32"/>
  <c r="G413" i="32" s="1"/>
  <c r="B412" i="32"/>
  <c r="G412" i="32" s="1"/>
  <c r="B411" i="32"/>
  <c r="G411" i="32" s="1"/>
  <c r="B410" i="32"/>
  <c r="G410" i="32" s="1"/>
  <c r="B409" i="32"/>
  <c r="G409" i="32" s="1"/>
  <c r="B408" i="32"/>
  <c r="G408" i="32" s="1"/>
  <c r="B407" i="32"/>
  <c r="G407" i="32" s="1"/>
  <c r="B406" i="32"/>
  <c r="G406" i="32" s="1"/>
  <c r="B405" i="32"/>
  <c r="G405" i="32" s="1"/>
  <c r="B404" i="32"/>
  <c r="G404" i="32" s="1"/>
  <c r="B403" i="32"/>
  <c r="G403" i="32" s="1"/>
  <c r="B402" i="32"/>
  <c r="G402" i="32" s="1"/>
  <c r="B401" i="32"/>
  <c r="G401" i="32" s="1"/>
  <c r="B400" i="32"/>
  <c r="G400" i="32" s="1"/>
  <c r="B399" i="32"/>
  <c r="G399" i="32" s="1"/>
  <c r="B398" i="32"/>
  <c r="G398" i="32" s="1"/>
  <c r="B397" i="32"/>
  <c r="G397" i="32" s="1"/>
  <c r="B396" i="32"/>
  <c r="G396" i="32" s="1"/>
  <c r="B395" i="32"/>
  <c r="G395" i="32" s="1"/>
  <c r="B394" i="32"/>
  <c r="G394" i="32" s="1"/>
  <c r="B393" i="32"/>
  <c r="G393" i="32" s="1"/>
  <c r="B392" i="32"/>
  <c r="G392" i="32" s="1"/>
  <c r="B391" i="32"/>
  <c r="G391" i="32" s="1"/>
  <c r="B390" i="32"/>
  <c r="G390" i="32" s="1"/>
  <c r="B389" i="32"/>
  <c r="G389" i="32" s="1"/>
  <c r="B388" i="32"/>
  <c r="G388" i="32" s="1"/>
  <c r="B387" i="32"/>
  <c r="G387" i="32" s="1"/>
  <c r="B386" i="32"/>
  <c r="G386" i="32" s="1"/>
  <c r="B385" i="32"/>
  <c r="G385" i="32" s="1"/>
  <c r="B384" i="32"/>
  <c r="G384" i="32" s="1"/>
  <c r="B383" i="32"/>
  <c r="G383" i="32" s="1"/>
  <c r="B382" i="32"/>
  <c r="G382" i="32" s="1"/>
  <c r="B381" i="32"/>
  <c r="G381" i="32" s="1"/>
  <c r="B380" i="32"/>
  <c r="G380" i="32" s="1"/>
  <c r="B379" i="32"/>
  <c r="G379" i="32" s="1"/>
  <c r="B378" i="32"/>
  <c r="G378" i="32" s="1"/>
  <c r="B377" i="32"/>
  <c r="G377" i="32" s="1"/>
  <c r="B376" i="32"/>
  <c r="G376" i="32" s="1"/>
  <c r="B375" i="32"/>
  <c r="G375" i="32" s="1"/>
  <c r="B374" i="32"/>
  <c r="G374" i="32" s="1"/>
  <c r="B373" i="32"/>
  <c r="G373" i="32" s="1"/>
  <c r="B372" i="32"/>
  <c r="G372" i="32" s="1"/>
  <c r="B371" i="32"/>
  <c r="G371" i="32" s="1"/>
  <c r="B370" i="32"/>
  <c r="G370" i="32" s="1"/>
  <c r="B369" i="32"/>
  <c r="G369" i="32" s="1"/>
  <c r="B368" i="32"/>
  <c r="G368" i="32" s="1"/>
  <c r="B367" i="32"/>
  <c r="G367" i="32" s="1"/>
  <c r="B366" i="32"/>
  <c r="G366" i="32" s="1"/>
  <c r="B365" i="32"/>
  <c r="G365" i="32" s="1"/>
  <c r="B364" i="32"/>
  <c r="G364" i="32" s="1"/>
  <c r="B363" i="32"/>
  <c r="G363" i="32" s="1"/>
  <c r="B362" i="32"/>
  <c r="G362" i="32" s="1"/>
  <c r="B361" i="32"/>
  <c r="G361" i="32" s="1"/>
  <c r="B360" i="32"/>
  <c r="G360" i="32" s="1"/>
  <c r="B359" i="32"/>
  <c r="G359" i="32" s="1"/>
  <c r="B358" i="32"/>
  <c r="G358" i="32" s="1"/>
  <c r="B357" i="32"/>
  <c r="G357" i="32" s="1"/>
  <c r="B356" i="32"/>
  <c r="G356" i="32" s="1"/>
  <c r="B355" i="32"/>
  <c r="G355" i="32" s="1"/>
  <c r="B354" i="32"/>
  <c r="G354" i="32" s="1"/>
  <c r="B353" i="32"/>
  <c r="G353" i="32" s="1"/>
  <c r="B352" i="32"/>
  <c r="G352" i="32" s="1"/>
  <c r="B351" i="32"/>
  <c r="G351" i="32" s="1"/>
  <c r="B350" i="32"/>
  <c r="G350" i="32" s="1"/>
  <c r="B349" i="32"/>
  <c r="G349" i="32" s="1"/>
  <c r="B348" i="32"/>
  <c r="G348" i="32" s="1"/>
  <c r="B347" i="32"/>
  <c r="G347" i="32" s="1"/>
  <c r="B346" i="32"/>
  <c r="G346" i="32" s="1"/>
  <c r="B345" i="32"/>
  <c r="G345" i="32" s="1"/>
  <c r="B344" i="32"/>
  <c r="G344" i="32" s="1"/>
  <c r="B343" i="32"/>
  <c r="G343" i="32" s="1"/>
  <c r="B342" i="32"/>
  <c r="G342" i="32" s="1"/>
  <c r="B341" i="32"/>
  <c r="G341" i="32" s="1"/>
  <c r="B340" i="32"/>
  <c r="G340" i="32" s="1"/>
  <c r="B339" i="32"/>
  <c r="G339" i="32" s="1"/>
  <c r="B338" i="32"/>
  <c r="G338" i="32" s="1"/>
  <c r="B337" i="32"/>
  <c r="G337" i="32" s="1"/>
  <c r="B336" i="32"/>
  <c r="G336" i="32" s="1"/>
  <c r="B335" i="32"/>
  <c r="G335" i="32" s="1"/>
  <c r="B334" i="32"/>
  <c r="G334" i="32" s="1"/>
  <c r="B333" i="32"/>
  <c r="G333" i="32" s="1"/>
  <c r="B332" i="32"/>
  <c r="G332" i="32" s="1"/>
  <c r="B331" i="32"/>
  <c r="G331" i="32" s="1"/>
  <c r="B330" i="32"/>
  <c r="G330" i="32" s="1"/>
  <c r="B329" i="32"/>
  <c r="G329" i="32" s="1"/>
  <c r="B328" i="32"/>
  <c r="G328" i="32" s="1"/>
  <c r="B327" i="32"/>
  <c r="G327" i="32" s="1"/>
  <c r="B326" i="32"/>
  <c r="G326" i="32" s="1"/>
  <c r="B325" i="32"/>
  <c r="G325" i="32" s="1"/>
  <c r="B324" i="32"/>
  <c r="G324" i="32" s="1"/>
  <c r="B323" i="32"/>
  <c r="G323" i="32" s="1"/>
  <c r="B322" i="32"/>
  <c r="G322" i="32" s="1"/>
  <c r="B321" i="32"/>
  <c r="G321" i="32" s="1"/>
  <c r="B320" i="32"/>
  <c r="G320" i="32" s="1"/>
  <c r="B319" i="32"/>
  <c r="G319" i="32" s="1"/>
  <c r="B318" i="32"/>
  <c r="G318" i="32" s="1"/>
  <c r="B317" i="32"/>
  <c r="G317" i="32" s="1"/>
  <c r="B316" i="32"/>
  <c r="G316" i="32" s="1"/>
  <c r="B315" i="32"/>
  <c r="G315" i="32" s="1"/>
  <c r="B314" i="32"/>
  <c r="G314" i="32" s="1"/>
  <c r="B313" i="32"/>
  <c r="G313" i="32" s="1"/>
  <c r="B312" i="32"/>
  <c r="G312" i="32" s="1"/>
  <c r="B311" i="32"/>
  <c r="G311" i="32" s="1"/>
  <c r="B310" i="32"/>
  <c r="G310" i="32" s="1"/>
  <c r="B309" i="32"/>
  <c r="G309" i="32" s="1"/>
  <c r="B308" i="32"/>
  <c r="G308" i="32" s="1"/>
  <c r="B307" i="32"/>
  <c r="G307" i="32" s="1"/>
  <c r="B306" i="32"/>
  <c r="G306" i="32" s="1"/>
  <c r="B305" i="32"/>
  <c r="G305" i="32" s="1"/>
  <c r="B304" i="32"/>
  <c r="G304" i="32" s="1"/>
  <c r="B303" i="32"/>
  <c r="G303" i="32" s="1"/>
  <c r="B302" i="32"/>
  <c r="G302" i="32" s="1"/>
  <c r="B301" i="32"/>
  <c r="G301" i="32" s="1"/>
  <c r="B300" i="32"/>
  <c r="G300" i="32" s="1"/>
  <c r="B299" i="32"/>
  <c r="G299" i="32" s="1"/>
  <c r="B298" i="32"/>
  <c r="G298" i="32" s="1"/>
  <c r="B297" i="32"/>
  <c r="G297" i="32" s="1"/>
  <c r="B296" i="32"/>
  <c r="G296" i="32" s="1"/>
  <c r="B295" i="32"/>
  <c r="G295" i="32" s="1"/>
  <c r="B294" i="32"/>
  <c r="G294" i="32" s="1"/>
  <c r="B293" i="32"/>
  <c r="G293" i="32" s="1"/>
  <c r="B292" i="32"/>
  <c r="G292" i="32" s="1"/>
  <c r="B291" i="32"/>
  <c r="G291" i="32" s="1"/>
  <c r="B290" i="32"/>
  <c r="G290" i="32" s="1"/>
  <c r="B289" i="32"/>
  <c r="G289" i="32" s="1"/>
  <c r="B288" i="32"/>
  <c r="G288" i="32" s="1"/>
  <c r="B287" i="32"/>
  <c r="G287" i="32" s="1"/>
  <c r="B286" i="32"/>
  <c r="G286" i="32" s="1"/>
  <c r="B285" i="32"/>
  <c r="G285" i="32" s="1"/>
  <c r="B284" i="32"/>
  <c r="G284" i="32" s="1"/>
  <c r="B283" i="32"/>
  <c r="G283" i="32" s="1"/>
  <c r="B282" i="32"/>
  <c r="G282" i="32" s="1"/>
  <c r="B281" i="32"/>
  <c r="G281" i="32" s="1"/>
  <c r="B280" i="32"/>
  <c r="G280" i="32" s="1"/>
  <c r="B279" i="32"/>
  <c r="G279" i="32" s="1"/>
  <c r="B278" i="32"/>
  <c r="G278" i="32" s="1"/>
  <c r="B277" i="32"/>
  <c r="G277" i="32" s="1"/>
  <c r="B276" i="32"/>
  <c r="G276" i="32" s="1"/>
  <c r="B275" i="32"/>
  <c r="G275" i="32" s="1"/>
  <c r="B274" i="32"/>
  <c r="G274" i="32" s="1"/>
  <c r="B273" i="32"/>
  <c r="G273" i="32" s="1"/>
  <c r="B272" i="32"/>
  <c r="G272" i="32" s="1"/>
  <c r="B271" i="32"/>
  <c r="G271" i="32" s="1"/>
  <c r="B270" i="32"/>
  <c r="G270" i="32" s="1"/>
  <c r="B269" i="32"/>
  <c r="G269" i="32" s="1"/>
  <c r="B268" i="32"/>
  <c r="G268" i="32" s="1"/>
  <c r="B267" i="32"/>
  <c r="G267" i="32" s="1"/>
  <c r="B266" i="32"/>
  <c r="G266" i="32" s="1"/>
  <c r="B265" i="32"/>
  <c r="G265" i="32" s="1"/>
  <c r="B264" i="32"/>
  <c r="G264" i="32" s="1"/>
  <c r="B263" i="32"/>
  <c r="G263" i="32" s="1"/>
  <c r="B262" i="32"/>
  <c r="G262" i="32" s="1"/>
  <c r="B261" i="32"/>
  <c r="G261" i="32" s="1"/>
  <c r="B260" i="32"/>
  <c r="G260" i="32" s="1"/>
  <c r="B259" i="32"/>
  <c r="G259" i="32" s="1"/>
  <c r="B258" i="32"/>
  <c r="G258" i="32" s="1"/>
  <c r="B257" i="32"/>
  <c r="G257" i="32" s="1"/>
  <c r="B256" i="32"/>
  <c r="G256" i="32" s="1"/>
  <c r="B255" i="32"/>
  <c r="G255" i="32" s="1"/>
  <c r="B254" i="32"/>
  <c r="G254" i="32" s="1"/>
  <c r="B253" i="32"/>
  <c r="G253" i="32" s="1"/>
  <c r="B252" i="32"/>
  <c r="G252" i="32" s="1"/>
  <c r="B251" i="32"/>
  <c r="G251" i="32" s="1"/>
  <c r="B250" i="32"/>
  <c r="G250" i="32" s="1"/>
  <c r="B249" i="32"/>
  <c r="G249" i="32" s="1"/>
  <c r="B248" i="32"/>
  <c r="G248" i="32" s="1"/>
  <c r="B247" i="32"/>
  <c r="G247" i="32" s="1"/>
  <c r="B246" i="32"/>
  <c r="G246" i="32" s="1"/>
  <c r="B245" i="32"/>
  <c r="G245" i="32" s="1"/>
  <c r="B244" i="32"/>
  <c r="G244" i="32" s="1"/>
  <c r="B243" i="32"/>
  <c r="G243" i="32" s="1"/>
  <c r="B242" i="32"/>
  <c r="G242" i="32" s="1"/>
  <c r="B241" i="32"/>
  <c r="G241" i="32" s="1"/>
  <c r="B240" i="32"/>
  <c r="G240" i="32" s="1"/>
  <c r="B239" i="32"/>
  <c r="G239" i="32" s="1"/>
  <c r="B238" i="32"/>
  <c r="G238" i="32" s="1"/>
  <c r="B237" i="32"/>
  <c r="G237" i="32" s="1"/>
  <c r="B236" i="32"/>
  <c r="G236" i="32" s="1"/>
  <c r="B235" i="32"/>
  <c r="G235" i="32" s="1"/>
  <c r="B234" i="32"/>
  <c r="G234" i="32" s="1"/>
  <c r="B233" i="32"/>
  <c r="G233" i="32" s="1"/>
  <c r="B232" i="32"/>
  <c r="G232" i="32" s="1"/>
  <c r="B231" i="32"/>
  <c r="G231" i="32" s="1"/>
  <c r="B230" i="32"/>
  <c r="G230" i="32" s="1"/>
  <c r="B229" i="32"/>
  <c r="G229" i="32" s="1"/>
  <c r="B228" i="32"/>
  <c r="G228" i="32" s="1"/>
  <c r="B227" i="32"/>
  <c r="G227" i="32" s="1"/>
  <c r="B226" i="32"/>
  <c r="G226" i="32" s="1"/>
  <c r="B225" i="32"/>
  <c r="G225" i="32" s="1"/>
  <c r="B224" i="32"/>
  <c r="G224" i="32" s="1"/>
  <c r="B223" i="32"/>
  <c r="G223" i="32" s="1"/>
  <c r="B222" i="32"/>
  <c r="G222" i="32" s="1"/>
  <c r="B221" i="32"/>
  <c r="G221" i="32" s="1"/>
  <c r="B220" i="32"/>
  <c r="G220" i="32" s="1"/>
  <c r="B219" i="32"/>
  <c r="G219" i="32" s="1"/>
  <c r="B218" i="32"/>
  <c r="G218" i="32" s="1"/>
  <c r="B217" i="32"/>
  <c r="G217" i="32" s="1"/>
  <c r="B216" i="32"/>
  <c r="G216" i="32" s="1"/>
  <c r="B215" i="32"/>
  <c r="G215" i="32" s="1"/>
  <c r="B214" i="32"/>
  <c r="G214" i="32" s="1"/>
  <c r="B213" i="32"/>
  <c r="G213" i="32" s="1"/>
  <c r="B212" i="32"/>
  <c r="G212" i="32" s="1"/>
  <c r="B211" i="32"/>
  <c r="G211" i="32" s="1"/>
  <c r="B210" i="32"/>
  <c r="G210" i="32" s="1"/>
  <c r="B209" i="32"/>
  <c r="G209" i="32" s="1"/>
  <c r="B208" i="32"/>
  <c r="G208" i="32" s="1"/>
  <c r="B207" i="32"/>
  <c r="G207" i="32" s="1"/>
  <c r="B206" i="32"/>
  <c r="G206" i="32" s="1"/>
  <c r="B205" i="32"/>
  <c r="G205" i="32" s="1"/>
  <c r="B204" i="32"/>
  <c r="G204" i="32" s="1"/>
  <c r="B203" i="32"/>
  <c r="G203" i="32" s="1"/>
  <c r="B202" i="32"/>
  <c r="G202" i="32" s="1"/>
  <c r="B201" i="32"/>
  <c r="G201" i="32" s="1"/>
  <c r="B200" i="32"/>
  <c r="G200" i="32" s="1"/>
  <c r="B199" i="32"/>
  <c r="G199" i="32" s="1"/>
  <c r="B198" i="32"/>
  <c r="G198" i="32" s="1"/>
  <c r="B197" i="32"/>
  <c r="G197" i="32" s="1"/>
  <c r="B196" i="32"/>
  <c r="G196" i="32" s="1"/>
  <c r="B195" i="32"/>
  <c r="G195" i="32" s="1"/>
  <c r="B194" i="32"/>
  <c r="G194" i="32" s="1"/>
  <c r="B193" i="32"/>
  <c r="G193" i="32" s="1"/>
  <c r="B192" i="32"/>
  <c r="G192" i="32" s="1"/>
  <c r="B191" i="32"/>
  <c r="G191" i="32" s="1"/>
  <c r="B190" i="32"/>
  <c r="G190" i="32" s="1"/>
  <c r="B189" i="32"/>
  <c r="G189" i="32" s="1"/>
  <c r="B188" i="32"/>
  <c r="G188" i="32" s="1"/>
  <c r="B187" i="32"/>
  <c r="G187" i="32" s="1"/>
  <c r="B186" i="32"/>
  <c r="G186" i="32" s="1"/>
  <c r="B185" i="32"/>
  <c r="G185" i="32" s="1"/>
  <c r="B184" i="32"/>
  <c r="G184" i="32" s="1"/>
  <c r="B183" i="32"/>
  <c r="G183" i="32" s="1"/>
  <c r="B182" i="32"/>
  <c r="G182" i="32" s="1"/>
  <c r="B181" i="32"/>
  <c r="G181" i="32" s="1"/>
  <c r="B180" i="32"/>
  <c r="G180" i="32" s="1"/>
  <c r="B179" i="32"/>
  <c r="G179" i="32" s="1"/>
  <c r="B178" i="32"/>
  <c r="G178" i="32" s="1"/>
  <c r="B177" i="32"/>
  <c r="G177" i="32" s="1"/>
  <c r="B176" i="32"/>
  <c r="G176" i="32" s="1"/>
  <c r="B175" i="32"/>
  <c r="G175" i="32" s="1"/>
  <c r="B174" i="32"/>
  <c r="G174" i="32" s="1"/>
  <c r="B173" i="32"/>
  <c r="G173" i="32" s="1"/>
  <c r="B172" i="32"/>
  <c r="G172" i="32" s="1"/>
  <c r="B171" i="32"/>
  <c r="G171" i="32" s="1"/>
  <c r="B170" i="32"/>
  <c r="G170" i="32" s="1"/>
  <c r="B169" i="32"/>
  <c r="G169" i="32" s="1"/>
  <c r="B168" i="32"/>
  <c r="G168" i="32" s="1"/>
  <c r="B167" i="32"/>
  <c r="G167" i="32" s="1"/>
  <c r="B166" i="32"/>
  <c r="G166" i="32" s="1"/>
  <c r="B165" i="32"/>
  <c r="G165" i="32" s="1"/>
  <c r="B164" i="32"/>
  <c r="G164" i="32" s="1"/>
  <c r="B163" i="32"/>
  <c r="G163" i="32" s="1"/>
  <c r="B162" i="32"/>
  <c r="G162" i="32" s="1"/>
  <c r="B161" i="32"/>
  <c r="G161" i="32" s="1"/>
  <c r="B160" i="32"/>
  <c r="G160" i="32" s="1"/>
  <c r="B159" i="32"/>
  <c r="G159" i="32" s="1"/>
  <c r="B158" i="32"/>
  <c r="G158" i="32" s="1"/>
  <c r="B157" i="32"/>
  <c r="G157" i="32" s="1"/>
  <c r="B156" i="32"/>
  <c r="G156" i="32" s="1"/>
  <c r="B155" i="32"/>
  <c r="G155" i="32" s="1"/>
  <c r="B154" i="32"/>
  <c r="G154" i="32" s="1"/>
  <c r="B153" i="32"/>
  <c r="G153" i="32" s="1"/>
  <c r="B152" i="32"/>
  <c r="G152" i="32" s="1"/>
  <c r="B151" i="32"/>
  <c r="G151" i="32" s="1"/>
  <c r="B150" i="32"/>
  <c r="G150" i="32" s="1"/>
  <c r="B149" i="32"/>
  <c r="G149" i="32" s="1"/>
  <c r="B148" i="32"/>
  <c r="G148" i="32" s="1"/>
  <c r="B147" i="32"/>
  <c r="G147" i="32" s="1"/>
  <c r="B146" i="32"/>
  <c r="G146" i="32" s="1"/>
  <c r="B145" i="32"/>
  <c r="G145" i="32" s="1"/>
  <c r="B144" i="32"/>
  <c r="G144" i="32" s="1"/>
  <c r="B143" i="32"/>
  <c r="G143" i="32" s="1"/>
  <c r="B142" i="32"/>
  <c r="G142" i="32" s="1"/>
  <c r="B141" i="32"/>
  <c r="G141" i="32" s="1"/>
  <c r="B140" i="32"/>
  <c r="G140" i="32" s="1"/>
  <c r="B139" i="32"/>
  <c r="G139" i="32" s="1"/>
  <c r="B138" i="32"/>
  <c r="G138" i="32" s="1"/>
  <c r="B137" i="32"/>
  <c r="G137" i="32" s="1"/>
  <c r="B136" i="32"/>
  <c r="G136" i="32" s="1"/>
  <c r="B135" i="32"/>
  <c r="G135" i="32" s="1"/>
  <c r="B134" i="32"/>
  <c r="G134" i="32" s="1"/>
  <c r="B133" i="32"/>
  <c r="G133" i="32" s="1"/>
  <c r="B132" i="32"/>
  <c r="G132" i="32" s="1"/>
  <c r="B131" i="32"/>
  <c r="G131" i="32" s="1"/>
  <c r="B130" i="32"/>
  <c r="G130" i="32" s="1"/>
  <c r="B129" i="32"/>
  <c r="G129" i="32" s="1"/>
  <c r="B128" i="32"/>
  <c r="G128" i="32" s="1"/>
  <c r="B127" i="32"/>
  <c r="G127" i="32" s="1"/>
  <c r="B126" i="32"/>
  <c r="G126" i="32" s="1"/>
  <c r="B125" i="32"/>
  <c r="G125" i="32" s="1"/>
  <c r="B124" i="32"/>
  <c r="G124" i="32" s="1"/>
  <c r="B123" i="32"/>
  <c r="G123" i="32" s="1"/>
  <c r="B122" i="32"/>
  <c r="G122" i="32" s="1"/>
  <c r="B121" i="32"/>
  <c r="G121" i="32" s="1"/>
  <c r="B120" i="32"/>
  <c r="G120" i="32" s="1"/>
  <c r="B119" i="32"/>
  <c r="G119" i="32" s="1"/>
  <c r="B118" i="32"/>
  <c r="G118" i="32" s="1"/>
  <c r="B117" i="32"/>
  <c r="G117" i="32" s="1"/>
  <c r="B116" i="32"/>
  <c r="G116" i="32" s="1"/>
  <c r="B115" i="32"/>
  <c r="G115" i="32" s="1"/>
  <c r="B114" i="32"/>
  <c r="G114" i="32" s="1"/>
  <c r="B113" i="32"/>
  <c r="G113" i="32" s="1"/>
  <c r="B112" i="32"/>
  <c r="G112" i="32" s="1"/>
  <c r="B111" i="32"/>
  <c r="G111" i="32" s="1"/>
  <c r="B110" i="32"/>
  <c r="G110" i="32" s="1"/>
  <c r="B109" i="32"/>
  <c r="G109" i="32" s="1"/>
  <c r="B108" i="32"/>
  <c r="G108" i="32" s="1"/>
  <c r="B107" i="32"/>
  <c r="G107" i="32" s="1"/>
  <c r="B106" i="32"/>
  <c r="G106" i="32" s="1"/>
  <c r="B105" i="32"/>
  <c r="G105" i="32" s="1"/>
  <c r="B104" i="32"/>
  <c r="G104" i="32" s="1"/>
  <c r="B103" i="32"/>
  <c r="G103" i="32" s="1"/>
  <c r="B102" i="32"/>
  <c r="G102" i="32" s="1"/>
  <c r="B101" i="32"/>
  <c r="G101" i="32" s="1"/>
  <c r="B100" i="32"/>
  <c r="G100" i="32" s="1"/>
  <c r="B99" i="32"/>
  <c r="G99" i="32" s="1"/>
  <c r="B98" i="32"/>
  <c r="G98" i="32" s="1"/>
  <c r="B97" i="32"/>
  <c r="G97" i="32" s="1"/>
  <c r="B96" i="32"/>
  <c r="G96" i="32" s="1"/>
  <c r="B95" i="32"/>
  <c r="G95" i="32" s="1"/>
  <c r="B94" i="32"/>
  <c r="G94" i="32" s="1"/>
  <c r="B93" i="32"/>
  <c r="G93" i="32" s="1"/>
  <c r="B92" i="32"/>
  <c r="G92" i="32" s="1"/>
  <c r="B91" i="32"/>
  <c r="G91" i="32" s="1"/>
  <c r="B90" i="32"/>
  <c r="G90" i="32" s="1"/>
  <c r="B89" i="32"/>
  <c r="G89" i="32" s="1"/>
  <c r="B88" i="32"/>
  <c r="G88" i="32" s="1"/>
  <c r="B87" i="32"/>
  <c r="G87" i="32" s="1"/>
  <c r="B86" i="32"/>
  <c r="G86" i="32" s="1"/>
  <c r="B85" i="32"/>
  <c r="G85" i="32" s="1"/>
  <c r="B84" i="32"/>
  <c r="G84" i="32" s="1"/>
  <c r="B83" i="32"/>
  <c r="G83" i="32" s="1"/>
  <c r="B82" i="32"/>
  <c r="G82" i="32" s="1"/>
  <c r="B81" i="32"/>
  <c r="G81" i="32" s="1"/>
  <c r="B80" i="32"/>
  <c r="G80" i="32" s="1"/>
  <c r="B79" i="32"/>
  <c r="G79" i="32" s="1"/>
  <c r="B78" i="32"/>
  <c r="G78" i="32" s="1"/>
  <c r="B77" i="32"/>
  <c r="G77" i="32" s="1"/>
  <c r="B76" i="32"/>
  <c r="G76" i="32" s="1"/>
  <c r="B75" i="32"/>
  <c r="G75" i="32" s="1"/>
  <c r="B74" i="32"/>
  <c r="G74" i="32" s="1"/>
  <c r="B73" i="32"/>
  <c r="G73" i="32" s="1"/>
  <c r="B72" i="32"/>
  <c r="G72" i="32" s="1"/>
  <c r="B71" i="32"/>
  <c r="G71" i="32" s="1"/>
  <c r="B70" i="32"/>
  <c r="G70" i="32" s="1"/>
  <c r="B69" i="32"/>
  <c r="G69" i="32" s="1"/>
  <c r="B68" i="32"/>
  <c r="G68" i="32" s="1"/>
  <c r="B67" i="32"/>
  <c r="G67" i="32" s="1"/>
  <c r="B66" i="32"/>
  <c r="G66" i="32" s="1"/>
  <c r="B65" i="32"/>
  <c r="G65" i="32" s="1"/>
  <c r="B64" i="32"/>
  <c r="G64" i="32" s="1"/>
  <c r="B63" i="32"/>
  <c r="G63" i="32" s="1"/>
  <c r="B62" i="32"/>
  <c r="G62" i="32" s="1"/>
  <c r="B61" i="32"/>
  <c r="G61" i="32" s="1"/>
  <c r="B60" i="32"/>
  <c r="G60" i="32" s="1"/>
  <c r="B59" i="32"/>
  <c r="G59" i="32" s="1"/>
  <c r="B58" i="32"/>
  <c r="G58" i="32" s="1"/>
  <c r="B57" i="32"/>
  <c r="G57" i="32" s="1"/>
  <c r="B56" i="32"/>
  <c r="G56" i="32" s="1"/>
  <c r="B55" i="32"/>
  <c r="G55" i="32" s="1"/>
  <c r="B54" i="32"/>
  <c r="G54" i="32" s="1"/>
  <c r="B53" i="32"/>
  <c r="G53" i="32" s="1"/>
  <c r="B52" i="32"/>
  <c r="G52" i="32" s="1"/>
  <c r="B51" i="32"/>
  <c r="G51" i="32" s="1"/>
  <c r="B50" i="32"/>
  <c r="G50" i="32" s="1"/>
  <c r="B49" i="32"/>
  <c r="G49" i="32" s="1"/>
  <c r="B48" i="32"/>
  <c r="G48" i="32" s="1"/>
  <c r="B47" i="32"/>
  <c r="G47" i="32" s="1"/>
  <c r="B46" i="32"/>
  <c r="G46" i="32" s="1"/>
  <c r="B45" i="32"/>
  <c r="G45" i="32" s="1"/>
  <c r="B44" i="32"/>
  <c r="G44" i="32" s="1"/>
  <c r="B43" i="32"/>
  <c r="G43" i="32" s="1"/>
  <c r="B42" i="32"/>
  <c r="G42" i="32" s="1"/>
  <c r="B41" i="32"/>
  <c r="G41" i="32" s="1"/>
  <c r="B40" i="32"/>
  <c r="G40" i="32" s="1"/>
  <c r="B39" i="32"/>
  <c r="G39" i="32" s="1"/>
  <c r="B38" i="32"/>
  <c r="G38" i="32" s="1"/>
  <c r="B37" i="32"/>
  <c r="G37" i="32" s="1"/>
  <c r="B36" i="32"/>
  <c r="G36" i="32" s="1"/>
  <c r="B35" i="32"/>
  <c r="G35" i="32" s="1"/>
  <c r="B34" i="32"/>
  <c r="G34" i="32" s="1"/>
  <c r="B33" i="32"/>
  <c r="G33" i="32" s="1"/>
  <c r="B32" i="32"/>
  <c r="G32" i="32" s="1"/>
  <c r="B31" i="32"/>
  <c r="G31" i="32" s="1"/>
  <c r="B30" i="32"/>
  <c r="G30" i="32" s="1"/>
  <c r="B29" i="32"/>
  <c r="G29" i="32" s="1"/>
  <c r="B28" i="32"/>
  <c r="G28" i="32" s="1"/>
  <c r="B27" i="32"/>
  <c r="G27" i="32" s="1"/>
  <c r="B26" i="32"/>
  <c r="G26" i="32" s="1"/>
  <c r="B25" i="32"/>
  <c r="G25" i="32" s="1"/>
  <c r="B24" i="32"/>
  <c r="G24" i="32" s="1"/>
  <c r="B23" i="32"/>
  <c r="G23" i="32" s="1"/>
  <c r="B22" i="32"/>
  <c r="G22" i="32" s="1"/>
  <c r="B21" i="32"/>
  <c r="G21" i="32" s="1"/>
  <c r="B16" i="32"/>
  <c r="K16" i="32" s="1"/>
  <c r="B11" i="32"/>
  <c r="B17" i="32"/>
  <c r="B19" i="32"/>
  <c r="B15" i="32"/>
  <c r="B14" i="32"/>
  <c r="H900" i="32"/>
  <c r="H15" i="32"/>
  <c r="H19" i="32"/>
  <c r="H17" i="32"/>
  <c r="H11" i="32"/>
  <c r="H16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H47" i="32"/>
  <c r="H48" i="32"/>
  <c r="H49" i="32"/>
  <c r="H50" i="32"/>
  <c r="H51" i="32"/>
  <c r="H52" i="32"/>
  <c r="H53" i="32"/>
  <c r="H54" i="32"/>
  <c r="H55" i="32"/>
  <c r="H56" i="32"/>
  <c r="H57" i="32"/>
  <c r="H58" i="32"/>
  <c r="H59" i="32"/>
  <c r="H60" i="32"/>
  <c r="H61" i="32"/>
  <c r="H62" i="32"/>
  <c r="H63" i="32"/>
  <c r="H64" i="32"/>
  <c r="H65" i="32"/>
  <c r="H66" i="32"/>
  <c r="H67" i="32"/>
  <c r="H68" i="32"/>
  <c r="H69" i="32"/>
  <c r="H70" i="32"/>
  <c r="H71" i="32"/>
  <c r="H72" i="32"/>
  <c r="H73" i="32"/>
  <c r="H74" i="32"/>
  <c r="H75" i="32"/>
  <c r="H76" i="32"/>
  <c r="H77" i="32"/>
  <c r="H78" i="32"/>
  <c r="H79" i="32"/>
  <c r="H80" i="32"/>
  <c r="H81" i="32"/>
  <c r="H82" i="32"/>
  <c r="H83" i="32"/>
  <c r="H84" i="32"/>
  <c r="H85" i="32"/>
  <c r="H86" i="32"/>
  <c r="H87" i="32"/>
  <c r="H88" i="32"/>
  <c r="H89" i="32"/>
  <c r="H90" i="32"/>
  <c r="H91" i="32"/>
  <c r="H92" i="32"/>
  <c r="H93" i="32"/>
  <c r="H94" i="32"/>
  <c r="H95" i="32"/>
  <c r="H96" i="32"/>
  <c r="H97" i="32"/>
  <c r="H98" i="32"/>
  <c r="H99" i="32"/>
  <c r="H100" i="32"/>
  <c r="H101" i="32"/>
  <c r="H102" i="32"/>
  <c r="H103" i="32"/>
  <c r="H104" i="32"/>
  <c r="H105" i="32"/>
  <c r="H106" i="32"/>
  <c r="H107" i="32"/>
  <c r="H108" i="32"/>
  <c r="H109" i="32"/>
  <c r="H110" i="32"/>
  <c r="H111" i="32"/>
  <c r="H112" i="32"/>
  <c r="H113" i="32"/>
  <c r="H114" i="32"/>
  <c r="H115" i="32"/>
  <c r="H116" i="32"/>
  <c r="H117" i="32"/>
  <c r="H118" i="32"/>
  <c r="H119" i="32"/>
  <c r="H120" i="32"/>
  <c r="H121" i="32"/>
  <c r="H122" i="32"/>
  <c r="H123" i="32"/>
  <c r="H124" i="32"/>
  <c r="H125" i="32"/>
  <c r="H126" i="32"/>
  <c r="H127" i="32"/>
  <c r="H128" i="32"/>
  <c r="H129" i="32"/>
  <c r="H130" i="32"/>
  <c r="H131" i="32"/>
  <c r="H132" i="32"/>
  <c r="H133" i="32"/>
  <c r="H134" i="32"/>
  <c r="H135" i="32"/>
  <c r="H136" i="32"/>
  <c r="H137" i="32"/>
  <c r="H138" i="32"/>
  <c r="H139" i="32"/>
  <c r="H140" i="32"/>
  <c r="H141" i="32"/>
  <c r="H142" i="32"/>
  <c r="H143" i="32"/>
  <c r="H144" i="32"/>
  <c r="H145" i="32"/>
  <c r="H146" i="32"/>
  <c r="H147" i="32"/>
  <c r="H148" i="32"/>
  <c r="H149" i="32"/>
  <c r="H150" i="32"/>
  <c r="H151" i="32"/>
  <c r="H152" i="32"/>
  <c r="H153" i="32"/>
  <c r="H154" i="32"/>
  <c r="H155" i="32"/>
  <c r="H156" i="32"/>
  <c r="H157" i="32"/>
  <c r="H158" i="32"/>
  <c r="H159" i="32"/>
  <c r="H160" i="32"/>
  <c r="H161" i="32"/>
  <c r="H162" i="32"/>
  <c r="H163" i="32"/>
  <c r="H164" i="32"/>
  <c r="H165" i="32"/>
  <c r="H166" i="32"/>
  <c r="H167" i="32"/>
  <c r="H168" i="32"/>
  <c r="H169" i="32"/>
  <c r="H170" i="32"/>
  <c r="H171" i="32"/>
  <c r="H172" i="32"/>
  <c r="H173" i="32"/>
  <c r="H174" i="32"/>
  <c r="H175" i="32"/>
  <c r="H176" i="32"/>
  <c r="H177" i="32"/>
  <c r="H178" i="32"/>
  <c r="H179" i="32"/>
  <c r="H180" i="32"/>
  <c r="H181" i="32"/>
  <c r="H182" i="32"/>
  <c r="H183" i="32"/>
  <c r="H184" i="32"/>
  <c r="H185" i="32"/>
  <c r="H186" i="32"/>
  <c r="H187" i="32"/>
  <c r="H188" i="32"/>
  <c r="H189" i="32"/>
  <c r="H190" i="32"/>
  <c r="H191" i="32"/>
  <c r="H192" i="32"/>
  <c r="H193" i="32"/>
  <c r="H194" i="32"/>
  <c r="H195" i="32"/>
  <c r="H196" i="32"/>
  <c r="H197" i="32"/>
  <c r="H198" i="32"/>
  <c r="H199" i="32"/>
  <c r="H200" i="32"/>
  <c r="H201" i="32"/>
  <c r="H202" i="32"/>
  <c r="H203" i="32"/>
  <c r="H204" i="32"/>
  <c r="H205" i="32"/>
  <c r="H206" i="32"/>
  <c r="H207" i="32"/>
  <c r="H208" i="32"/>
  <c r="H209" i="32"/>
  <c r="H210" i="32"/>
  <c r="H211" i="32"/>
  <c r="H212" i="32"/>
  <c r="H213" i="32"/>
  <c r="H214" i="32"/>
  <c r="H215" i="32"/>
  <c r="H216" i="32"/>
  <c r="H217" i="32"/>
  <c r="H218" i="32"/>
  <c r="H219" i="32"/>
  <c r="H220" i="32"/>
  <c r="H221" i="32"/>
  <c r="H222" i="32"/>
  <c r="H223" i="32"/>
  <c r="H224" i="32"/>
  <c r="H225" i="32"/>
  <c r="H226" i="32"/>
  <c r="H227" i="32"/>
  <c r="H228" i="32"/>
  <c r="H229" i="32"/>
  <c r="H230" i="32"/>
  <c r="H231" i="32"/>
  <c r="H232" i="32"/>
  <c r="H233" i="32"/>
  <c r="H234" i="32"/>
  <c r="H235" i="32"/>
  <c r="H236" i="32"/>
  <c r="H237" i="32"/>
  <c r="H238" i="32"/>
  <c r="H239" i="32"/>
  <c r="H240" i="32"/>
  <c r="H241" i="32"/>
  <c r="H242" i="32"/>
  <c r="H243" i="32"/>
  <c r="H244" i="32"/>
  <c r="H245" i="32"/>
  <c r="H246" i="32"/>
  <c r="H247" i="32"/>
  <c r="H248" i="32"/>
  <c r="H249" i="32"/>
  <c r="H250" i="32"/>
  <c r="H251" i="32"/>
  <c r="H252" i="32"/>
  <c r="H253" i="32"/>
  <c r="H254" i="32"/>
  <c r="H255" i="32"/>
  <c r="H256" i="32"/>
  <c r="H257" i="32"/>
  <c r="H258" i="32"/>
  <c r="H259" i="32"/>
  <c r="H260" i="32"/>
  <c r="H261" i="32"/>
  <c r="H262" i="32"/>
  <c r="H263" i="32"/>
  <c r="H264" i="32"/>
  <c r="H265" i="32"/>
  <c r="H266" i="32"/>
  <c r="H267" i="32"/>
  <c r="H268" i="32"/>
  <c r="H269" i="32"/>
  <c r="H270" i="32"/>
  <c r="H271" i="32"/>
  <c r="H272" i="32"/>
  <c r="H273" i="32"/>
  <c r="H274" i="32"/>
  <c r="H275" i="32"/>
  <c r="H276" i="32"/>
  <c r="H277" i="32"/>
  <c r="H278" i="32"/>
  <c r="H279" i="32"/>
  <c r="H280" i="32"/>
  <c r="H281" i="32"/>
  <c r="H282" i="32"/>
  <c r="H283" i="32"/>
  <c r="H284" i="32"/>
  <c r="H285" i="32"/>
  <c r="H286" i="32"/>
  <c r="H287" i="32"/>
  <c r="H288" i="32"/>
  <c r="H289" i="32"/>
  <c r="H290" i="32"/>
  <c r="H291" i="32"/>
  <c r="H292" i="32"/>
  <c r="H293" i="32"/>
  <c r="H294" i="32"/>
  <c r="H295" i="32"/>
  <c r="H296" i="32"/>
  <c r="H297" i="32"/>
  <c r="H298" i="32"/>
  <c r="H299" i="32"/>
  <c r="H300" i="32"/>
  <c r="H301" i="32"/>
  <c r="H302" i="32"/>
  <c r="H303" i="32"/>
  <c r="H304" i="32"/>
  <c r="H305" i="32"/>
  <c r="H306" i="32"/>
  <c r="H307" i="32"/>
  <c r="H308" i="32"/>
  <c r="H309" i="32"/>
  <c r="H310" i="32"/>
  <c r="H311" i="32"/>
  <c r="H312" i="32"/>
  <c r="H313" i="32"/>
  <c r="H314" i="32"/>
  <c r="H315" i="32"/>
  <c r="H316" i="32"/>
  <c r="H317" i="32"/>
  <c r="H318" i="32"/>
  <c r="H319" i="32"/>
  <c r="H320" i="32"/>
  <c r="H321" i="32"/>
  <c r="H322" i="32"/>
  <c r="H323" i="32"/>
  <c r="H324" i="32"/>
  <c r="H325" i="32"/>
  <c r="H326" i="32"/>
  <c r="H327" i="32"/>
  <c r="H328" i="32"/>
  <c r="H329" i="32"/>
  <c r="H330" i="32"/>
  <c r="H331" i="32"/>
  <c r="H332" i="32"/>
  <c r="H333" i="32"/>
  <c r="H334" i="32"/>
  <c r="H335" i="32"/>
  <c r="H336" i="32"/>
  <c r="H337" i="32"/>
  <c r="H338" i="32"/>
  <c r="H339" i="32"/>
  <c r="H340" i="32"/>
  <c r="H341" i="32"/>
  <c r="H342" i="32"/>
  <c r="H343" i="32"/>
  <c r="H344" i="32"/>
  <c r="H345" i="32"/>
  <c r="H346" i="32"/>
  <c r="H347" i="32"/>
  <c r="H348" i="32"/>
  <c r="H349" i="32"/>
  <c r="H350" i="32"/>
  <c r="H351" i="32"/>
  <c r="H352" i="32"/>
  <c r="H353" i="32"/>
  <c r="H354" i="32"/>
  <c r="H355" i="32"/>
  <c r="H356" i="32"/>
  <c r="H357" i="32"/>
  <c r="H358" i="32"/>
  <c r="H359" i="32"/>
  <c r="H360" i="32"/>
  <c r="H361" i="32"/>
  <c r="H362" i="32"/>
  <c r="H363" i="32"/>
  <c r="H364" i="32"/>
  <c r="H365" i="32"/>
  <c r="H366" i="32"/>
  <c r="H367" i="32"/>
  <c r="H368" i="32"/>
  <c r="H369" i="32"/>
  <c r="H370" i="32"/>
  <c r="H371" i="32"/>
  <c r="H372" i="32"/>
  <c r="H373" i="32"/>
  <c r="H374" i="32"/>
  <c r="H375" i="32"/>
  <c r="H376" i="32"/>
  <c r="H377" i="32"/>
  <c r="H378" i="32"/>
  <c r="H379" i="32"/>
  <c r="H380" i="32"/>
  <c r="H381" i="32"/>
  <c r="H382" i="32"/>
  <c r="H383" i="32"/>
  <c r="H384" i="32"/>
  <c r="H385" i="32"/>
  <c r="H386" i="32"/>
  <c r="H387" i="32"/>
  <c r="H388" i="32"/>
  <c r="H389" i="32"/>
  <c r="H390" i="32"/>
  <c r="H391" i="32"/>
  <c r="H392" i="32"/>
  <c r="H393" i="32"/>
  <c r="H394" i="32"/>
  <c r="H395" i="32"/>
  <c r="H396" i="32"/>
  <c r="H397" i="32"/>
  <c r="H398" i="32"/>
  <c r="H399" i="32"/>
  <c r="H400" i="32"/>
  <c r="H401" i="32"/>
  <c r="H402" i="32"/>
  <c r="H403" i="32"/>
  <c r="H404" i="32"/>
  <c r="H405" i="32"/>
  <c r="H406" i="32"/>
  <c r="H407" i="32"/>
  <c r="H408" i="32"/>
  <c r="H409" i="32"/>
  <c r="H410" i="32"/>
  <c r="H411" i="32"/>
  <c r="H412" i="32"/>
  <c r="H413" i="32"/>
  <c r="H414" i="32"/>
  <c r="H415" i="32"/>
  <c r="H416" i="32"/>
  <c r="H417" i="32"/>
  <c r="H418" i="32"/>
  <c r="H419" i="32"/>
  <c r="H420" i="32"/>
  <c r="H421" i="32"/>
  <c r="H422" i="32"/>
  <c r="H423" i="32"/>
  <c r="H424" i="32"/>
  <c r="H425" i="32"/>
  <c r="H426" i="32"/>
  <c r="H427" i="32"/>
  <c r="H428" i="32"/>
  <c r="H429" i="32"/>
  <c r="H430" i="32"/>
  <c r="H431" i="32"/>
  <c r="H432" i="32"/>
  <c r="H433" i="32"/>
  <c r="H434" i="32"/>
  <c r="H435" i="32"/>
  <c r="H436" i="32"/>
  <c r="H437" i="32"/>
  <c r="H438" i="32"/>
  <c r="H439" i="32"/>
  <c r="H440" i="32"/>
  <c r="H441" i="32"/>
  <c r="H442" i="32"/>
  <c r="H443" i="32"/>
  <c r="H444" i="32"/>
  <c r="H445" i="32"/>
  <c r="H446" i="32"/>
  <c r="H447" i="32"/>
  <c r="H448" i="32"/>
  <c r="H449" i="32"/>
  <c r="H450" i="32"/>
  <c r="H451" i="32"/>
  <c r="H452" i="32"/>
  <c r="H453" i="32"/>
  <c r="H454" i="32"/>
  <c r="H455" i="32"/>
  <c r="H456" i="32"/>
  <c r="H457" i="32"/>
  <c r="H458" i="32"/>
  <c r="H459" i="32"/>
  <c r="H460" i="32"/>
  <c r="H461" i="32"/>
  <c r="H462" i="32"/>
  <c r="H463" i="32"/>
  <c r="H464" i="32"/>
  <c r="H465" i="32"/>
  <c r="H466" i="32"/>
  <c r="H467" i="32"/>
  <c r="H468" i="32"/>
  <c r="H469" i="32"/>
  <c r="H470" i="32"/>
  <c r="H471" i="32"/>
  <c r="H472" i="32"/>
  <c r="H473" i="32"/>
  <c r="H474" i="32"/>
  <c r="H475" i="32"/>
  <c r="H476" i="32"/>
  <c r="H477" i="32"/>
  <c r="H478" i="32"/>
  <c r="H479" i="32"/>
  <c r="H480" i="32"/>
  <c r="H481" i="32"/>
  <c r="H482" i="32"/>
  <c r="H483" i="32"/>
  <c r="H484" i="32"/>
  <c r="H485" i="32"/>
  <c r="H486" i="32"/>
  <c r="H487" i="32"/>
  <c r="H488" i="32"/>
  <c r="H489" i="32"/>
  <c r="H490" i="32"/>
  <c r="H491" i="32"/>
  <c r="H492" i="32"/>
  <c r="H493" i="32"/>
  <c r="H494" i="32"/>
  <c r="H495" i="32"/>
  <c r="H496" i="32"/>
  <c r="H497" i="32"/>
  <c r="H498" i="32"/>
  <c r="H499" i="32"/>
  <c r="H500" i="32"/>
  <c r="H501" i="32"/>
  <c r="H502" i="32"/>
  <c r="H503" i="32"/>
  <c r="H504" i="32"/>
  <c r="H505" i="32"/>
  <c r="H506" i="32"/>
  <c r="H507" i="32"/>
  <c r="H508" i="32"/>
  <c r="H509" i="32"/>
  <c r="H510" i="32"/>
  <c r="H511" i="32"/>
  <c r="H512" i="32"/>
  <c r="H513" i="32"/>
  <c r="H514" i="32"/>
  <c r="H515" i="32"/>
  <c r="H516" i="32"/>
  <c r="H517" i="32"/>
  <c r="H518" i="32"/>
  <c r="H519" i="32"/>
  <c r="H520" i="32"/>
  <c r="H521" i="32"/>
  <c r="H522" i="32"/>
  <c r="H523" i="32"/>
  <c r="H524" i="32"/>
  <c r="H525" i="32"/>
  <c r="H526" i="32"/>
  <c r="H527" i="32"/>
  <c r="H528" i="32"/>
  <c r="H529" i="32"/>
  <c r="H530" i="32"/>
  <c r="H531" i="32"/>
  <c r="H532" i="32"/>
  <c r="H533" i="32"/>
  <c r="H534" i="32"/>
  <c r="H535" i="32"/>
  <c r="H536" i="32"/>
  <c r="H537" i="32"/>
  <c r="H538" i="32"/>
  <c r="H539" i="32"/>
  <c r="H540" i="32"/>
  <c r="H541" i="32"/>
  <c r="H542" i="32"/>
  <c r="H543" i="32"/>
  <c r="H544" i="32"/>
  <c r="H545" i="32"/>
  <c r="H546" i="32"/>
  <c r="H547" i="32"/>
  <c r="H548" i="32"/>
  <c r="H549" i="32"/>
  <c r="H550" i="32"/>
  <c r="H551" i="32"/>
  <c r="H552" i="32"/>
  <c r="H553" i="32"/>
  <c r="H554" i="32"/>
  <c r="H555" i="32"/>
  <c r="H556" i="32"/>
  <c r="H557" i="32"/>
  <c r="H558" i="32"/>
  <c r="H559" i="32"/>
  <c r="H560" i="32"/>
  <c r="H561" i="32"/>
  <c r="H562" i="32"/>
  <c r="H563" i="32"/>
  <c r="H564" i="32"/>
  <c r="H565" i="32"/>
  <c r="H566" i="32"/>
  <c r="H567" i="32"/>
  <c r="H568" i="32"/>
  <c r="H569" i="32"/>
  <c r="H570" i="32"/>
  <c r="H571" i="32"/>
  <c r="H572" i="32"/>
  <c r="H573" i="32"/>
  <c r="H574" i="32"/>
  <c r="H575" i="32"/>
  <c r="H576" i="32"/>
  <c r="H577" i="32"/>
  <c r="H578" i="32"/>
  <c r="H579" i="32"/>
  <c r="H580" i="32"/>
  <c r="H581" i="32"/>
  <c r="H582" i="32"/>
  <c r="H583" i="32"/>
  <c r="H584" i="32"/>
  <c r="H585" i="32"/>
  <c r="H586" i="32"/>
  <c r="H587" i="32"/>
  <c r="H588" i="32"/>
  <c r="H589" i="32"/>
  <c r="H590" i="32"/>
  <c r="H591" i="32"/>
  <c r="H592" i="32"/>
  <c r="H593" i="32"/>
  <c r="H594" i="32"/>
  <c r="H595" i="32"/>
  <c r="H596" i="32"/>
  <c r="H597" i="32"/>
  <c r="H598" i="32"/>
  <c r="H599" i="32"/>
  <c r="H600" i="32"/>
  <c r="H601" i="32"/>
  <c r="H602" i="32"/>
  <c r="H603" i="32"/>
  <c r="H604" i="32"/>
  <c r="H605" i="32"/>
  <c r="H606" i="32"/>
  <c r="H607" i="32"/>
  <c r="H608" i="32"/>
  <c r="H609" i="32"/>
  <c r="H610" i="32"/>
  <c r="H611" i="32"/>
  <c r="H612" i="32"/>
  <c r="H613" i="32"/>
  <c r="H614" i="32"/>
  <c r="H615" i="32"/>
  <c r="H616" i="32"/>
  <c r="H617" i="32"/>
  <c r="H618" i="32"/>
  <c r="H619" i="32"/>
  <c r="H620" i="32"/>
  <c r="H621" i="32"/>
  <c r="H622" i="32"/>
  <c r="H623" i="32"/>
  <c r="H624" i="32"/>
  <c r="H625" i="32"/>
  <c r="H626" i="32"/>
  <c r="H627" i="32"/>
  <c r="H628" i="32"/>
  <c r="H629" i="32"/>
  <c r="H630" i="32"/>
  <c r="H631" i="32"/>
  <c r="H632" i="32"/>
  <c r="H633" i="32"/>
  <c r="H634" i="32"/>
  <c r="H635" i="32"/>
  <c r="H636" i="32"/>
  <c r="H637" i="32"/>
  <c r="H638" i="32"/>
  <c r="H639" i="32"/>
  <c r="H640" i="32"/>
  <c r="H641" i="32"/>
  <c r="H642" i="32"/>
  <c r="H643" i="32"/>
  <c r="H644" i="32"/>
  <c r="H645" i="32"/>
  <c r="H646" i="32"/>
  <c r="H647" i="32"/>
  <c r="H648" i="32"/>
  <c r="H649" i="32"/>
  <c r="H650" i="32"/>
  <c r="H651" i="32"/>
  <c r="H652" i="32"/>
  <c r="H653" i="32"/>
  <c r="H654" i="32"/>
  <c r="H655" i="32"/>
  <c r="H656" i="32"/>
  <c r="H657" i="32"/>
  <c r="H658" i="32"/>
  <c r="H659" i="32"/>
  <c r="H660" i="32"/>
  <c r="H661" i="32"/>
  <c r="H662" i="32"/>
  <c r="H663" i="32"/>
  <c r="H664" i="32"/>
  <c r="H665" i="32"/>
  <c r="H666" i="32"/>
  <c r="H667" i="32"/>
  <c r="H668" i="32"/>
  <c r="H669" i="32"/>
  <c r="H670" i="32"/>
  <c r="H671" i="32"/>
  <c r="H672" i="32"/>
  <c r="H673" i="32"/>
  <c r="H674" i="32"/>
  <c r="H675" i="32"/>
  <c r="H676" i="32"/>
  <c r="H677" i="32"/>
  <c r="H678" i="32"/>
  <c r="H679" i="32"/>
  <c r="H680" i="32"/>
  <c r="H681" i="32"/>
  <c r="H682" i="32"/>
  <c r="H683" i="32"/>
  <c r="H684" i="32"/>
  <c r="H685" i="32"/>
  <c r="H686" i="32"/>
  <c r="H687" i="32"/>
  <c r="H688" i="32"/>
  <c r="H689" i="32"/>
  <c r="H690" i="32"/>
  <c r="H691" i="32"/>
  <c r="H692" i="32"/>
  <c r="H693" i="32"/>
  <c r="H694" i="32"/>
  <c r="H695" i="32"/>
  <c r="H696" i="32"/>
  <c r="H697" i="32"/>
  <c r="H698" i="32"/>
  <c r="H699" i="32"/>
  <c r="H700" i="32"/>
  <c r="H701" i="32"/>
  <c r="H702" i="32"/>
  <c r="H703" i="32"/>
  <c r="H704" i="32"/>
  <c r="H705" i="32"/>
  <c r="H706" i="32"/>
  <c r="H707" i="32"/>
  <c r="H708" i="32"/>
  <c r="H709" i="32"/>
  <c r="H710" i="32"/>
  <c r="H711" i="32"/>
  <c r="H712" i="32"/>
  <c r="H713" i="32"/>
  <c r="H714" i="32"/>
  <c r="H715" i="32"/>
  <c r="H716" i="32"/>
  <c r="H717" i="32"/>
  <c r="H718" i="32"/>
  <c r="H719" i="32"/>
  <c r="H720" i="32"/>
  <c r="H721" i="32"/>
  <c r="H722" i="32"/>
  <c r="H723" i="32"/>
  <c r="H724" i="32"/>
  <c r="H725" i="32"/>
  <c r="H726" i="32"/>
  <c r="H727" i="32"/>
  <c r="H728" i="32"/>
  <c r="H729" i="32"/>
  <c r="H730" i="32"/>
  <c r="H731" i="32"/>
  <c r="H732" i="32"/>
  <c r="H733" i="32"/>
  <c r="H734" i="32"/>
  <c r="H735" i="32"/>
  <c r="H736" i="32"/>
  <c r="H737" i="32"/>
  <c r="H738" i="32"/>
  <c r="H739" i="32"/>
  <c r="H740" i="32"/>
  <c r="H741" i="32"/>
  <c r="H742" i="32"/>
  <c r="H743" i="32"/>
  <c r="H744" i="32"/>
  <c r="H745" i="32"/>
  <c r="H746" i="32"/>
  <c r="H747" i="32"/>
  <c r="H748" i="32"/>
  <c r="H749" i="32"/>
  <c r="H750" i="32"/>
  <c r="H751" i="32"/>
  <c r="H752" i="32"/>
  <c r="H753" i="32"/>
  <c r="H754" i="32"/>
  <c r="H755" i="32"/>
  <c r="H756" i="32"/>
  <c r="H757" i="32"/>
  <c r="H758" i="32"/>
  <c r="H759" i="32"/>
  <c r="H760" i="32"/>
  <c r="H761" i="32"/>
  <c r="H762" i="32"/>
  <c r="H763" i="32"/>
  <c r="H764" i="32"/>
  <c r="H765" i="32"/>
  <c r="H766" i="32"/>
  <c r="H767" i="32"/>
  <c r="H768" i="32"/>
  <c r="H769" i="32"/>
  <c r="H770" i="32"/>
  <c r="H771" i="32"/>
  <c r="H772" i="32"/>
  <c r="H773" i="32"/>
  <c r="H774" i="32"/>
  <c r="H775" i="32"/>
  <c r="H776" i="32"/>
  <c r="H777" i="32"/>
  <c r="H778" i="32"/>
  <c r="H779" i="32"/>
  <c r="H780" i="32"/>
  <c r="H781" i="32"/>
  <c r="H782" i="32"/>
  <c r="H783" i="32"/>
  <c r="H784" i="32"/>
  <c r="H785" i="32"/>
  <c r="H786" i="32"/>
  <c r="H787" i="32"/>
  <c r="H788" i="32"/>
  <c r="H789" i="32"/>
  <c r="H790" i="32"/>
  <c r="H791" i="32"/>
  <c r="H792" i="32"/>
  <c r="H793" i="32"/>
  <c r="H794" i="32"/>
  <c r="H795" i="32"/>
  <c r="H796" i="32"/>
  <c r="H797" i="32"/>
  <c r="H798" i="32"/>
  <c r="H799" i="32"/>
  <c r="H800" i="32"/>
  <c r="H801" i="32"/>
  <c r="H802" i="32"/>
  <c r="H803" i="32"/>
  <c r="H804" i="32"/>
  <c r="H805" i="32"/>
  <c r="H806" i="32"/>
  <c r="H807" i="32"/>
  <c r="H808" i="32"/>
  <c r="H809" i="32"/>
  <c r="H810" i="32"/>
  <c r="H811" i="32"/>
  <c r="H812" i="32"/>
  <c r="H813" i="32"/>
  <c r="H814" i="32"/>
  <c r="H815" i="32"/>
  <c r="H816" i="32"/>
  <c r="H817" i="32"/>
  <c r="H818" i="32"/>
  <c r="H819" i="32"/>
  <c r="H820" i="32"/>
  <c r="H821" i="32"/>
  <c r="H822" i="32"/>
  <c r="H823" i="32"/>
  <c r="H824" i="32"/>
  <c r="H825" i="32"/>
  <c r="H826" i="32"/>
  <c r="H827" i="32"/>
  <c r="H828" i="32"/>
  <c r="H829" i="32"/>
  <c r="H830" i="32"/>
  <c r="H831" i="32"/>
  <c r="H832" i="32"/>
  <c r="H833" i="32"/>
  <c r="H834" i="32"/>
  <c r="H835" i="32"/>
  <c r="H836" i="32"/>
  <c r="H837" i="32"/>
  <c r="H838" i="32"/>
  <c r="H839" i="32"/>
  <c r="H840" i="32"/>
  <c r="H841" i="32"/>
  <c r="H842" i="32"/>
  <c r="H843" i="32"/>
  <c r="H844" i="32"/>
  <c r="H845" i="32"/>
  <c r="H846" i="32"/>
  <c r="H847" i="32"/>
  <c r="H848" i="32"/>
  <c r="H849" i="32"/>
  <c r="H850" i="32"/>
  <c r="H851" i="32"/>
  <c r="H852" i="32"/>
  <c r="H853" i="32"/>
  <c r="H854" i="32"/>
  <c r="H855" i="32"/>
  <c r="H856" i="32"/>
  <c r="H857" i="32"/>
  <c r="H858" i="32"/>
  <c r="H859" i="32"/>
  <c r="H860" i="32"/>
  <c r="H861" i="32"/>
  <c r="H862" i="32"/>
  <c r="H863" i="32"/>
  <c r="H864" i="32"/>
  <c r="H865" i="32"/>
  <c r="H866" i="32"/>
  <c r="H867" i="32"/>
  <c r="H868" i="32"/>
  <c r="H869" i="32"/>
  <c r="H870" i="32"/>
  <c r="H871" i="32"/>
  <c r="H872" i="32"/>
  <c r="H873" i="32"/>
  <c r="H874" i="32"/>
  <c r="H875" i="32"/>
  <c r="H876" i="32"/>
  <c r="H877" i="32"/>
  <c r="H878" i="32"/>
  <c r="H879" i="32"/>
  <c r="H880" i="32"/>
  <c r="H881" i="32"/>
  <c r="H882" i="32"/>
  <c r="H883" i="32"/>
  <c r="H884" i="32"/>
  <c r="H885" i="32"/>
  <c r="H886" i="32"/>
  <c r="H887" i="32"/>
  <c r="H888" i="32"/>
  <c r="H889" i="32"/>
  <c r="H890" i="32"/>
  <c r="H891" i="32"/>
  <c r="H892" i="32"/>
  <c r="H893" i="32"/>
  <c r="H894" i="32"/>
  <c r="H895" i="32"/>
  <c r="H896" i="32"/>
  <c r="H897" i="32"/>
  <c r="H898" i="32"/>
  <c r="H899" i="32"/>
  <c r="D16" i="54"/>
  <c r="D9" i="54"/>
  <c r="AC12" i="26"/>
  <c r="D7" i="54"/>
  <c r="AE12" i="26"/>
  <c r="V12" i="26"/>
  <c r="AB12" i="26"/>
  <c r="D11" i="54"/>
  <c r="M12" i="26"/>
  <c r="P12" i="26"/>
  <c r="D10" i="54"/>
  <c r="D12" i="54"/>
  <c r="D14" i="54"/>
  <c r="E12" i="26"/>
  <c r="S12" i="26"/>
  <c r="AD12" i="26"/>
  <c r="R16" i="54" l="1"/>
  <c r="T9" i="26"/>
  <c r="AI9" i="26" s="1"/>
  <c r="AB15" i="26"/>
  <c r="AC15" i="26"/>
  <c r="AE15" i="26"/>
  <c r="E15" i="26"/>
  <c r="AD15" i="26"/>
  <c r="P15" i="26"/>
  <c r="M15" i="26"/>
  <c r="V15" i="26"/>
  <c r="S15" i="26"/>
  <c r="C26" i="50" l="1"/>
  <c r="C25" i="50"/>
  <c r="C24" i="50"/>
  <c r="C23" i="50"/>
  <c r="C22" i="50"/>
  <c r="C21" i="50"/>
  <c r="C20" i="50"/>
  <c r="C19" i="50"/>
  <c r="C18" i="50"/>
  <c r="C17" i="50"/>
  <c r="C16" i="50"/>
  <c r="C15" i="50"/>
  <c r="B10" i="32" l="1"/>
  <c r="B18" i="32"/>
  <c r="B20" i="32"/>
  <c r="B13" i="32"/>
  <c r="H13" i="32"/>
  <c r="H20" i="32"/>
  <c r="H18" i="32"/>
  <c r="H10" i="32"/>
  <c r="H14" i="32"/>
  <c r="H12" i="32"/>
  <c r="L9" i="32" l="1"/>
  <c r="E2" i="32"/>
  <c r="K900" i="32" l="1"/>
  <c r="K896" i="32"/>
  <c r="K892" i="32"/>
  <c r="K888" i="32"/>
  <c r="K884" i="32"/>
  <c r="K880" i="32"/>
  <c r="K876" i="32"/>
  <c r="K872" i="32"/>
  <c r="K868" i="32"/>
  <c r="K864" i="32"/>
  <c r="K860" i="32"/>
  <c r="K856" i="32"/>
  <c r="K852" i="32"/>
  <c r="K848" i="32"/>
  <c r="K844" i="32"/>
  <c r="K840" i="32"/>
  <c r="K836" i="32"/>
  <c r="K832" i="32"/>
  <c r="K828" i="32"/>
  <c r="K824" i="32"/>
  <c r="K820" i="32"/>
  <c r="K816" i="32"/>
  <c r="K812" i="32"/>
  <c r="K808" i="32"/>
  <c r="K804" i="32"/>
  <c r="K800" i="32"/>
  <c r="K796" i="32"/>
  <c r="K792" i="32"/>
  <c r="K788" i="32"/>
  <c r="K784" i="32"/>
  <c r="K780" i="32"/>
  <c r="K776" i="32"/>
  <c r="K772" i="32"/>
  <c r="K768" i="32"/>
  <c r="K764" i="32"/>
  <c r="K760" i="32"/>
  <c r="K756" i="32"/>
  <c r="K752" i="32"/>
  <c r="K748" i="32"/>
  <c r="K744" i="32"/>
  <c r="K740" i="32"/>
  <c r="K736" i="32"/>
  <c r="K732" i="32"/>
  <c r="K728" i="32"/>
  <c r="K724" i="32"/>
  <c r="K720" i="32"/>
  <c r="K716" i="32"/>
  <c r="K712" i="32"/>
  <c r="K708" i="32"/>
  <c r="K704" i="32"/>
  <c r="K700" i="32"/>
  <c r="K696" i="32"/>
  <c r="K692" i="32"/>
  <c r="K688" i="32"/>
  <c r="K684" i="32"/>
  <c r="K680" i="32"/>
  <c r="K676" i="32"/>
  <c r="K672" i="32"/>
  <c r="K668" i="32"/>
  <c r="K664" i="32"/>
  <c r="K660" i="32"/>
  <c r="K656" i="32"/>
  <c r="K652" i="32"/>
  <c r="K648" i="32"/>
  <c r="K644" i="32"/>
  <c r="K640" i="32"/>
  <c r="K636" i="32"/>
  <c r="K632" i="32"/>
  <c r="K628" i="32"/>
  <c r="K624" i="32"/>
  <c r="K620" i="32"/>
  <c r="K616" i="32"/>
  <c r="K612" i="32"/>
  <c r="K608" i="32"/>
  <c r="K604" i="32"/>
  <c r="K600" i="32"/>
  <c r="K596" i="32"/>
  <c r="K592" i="32"/>
  <c r="K588" i="32"/>
  <c r="K584" i="32"/>
  <c r="K580" i="32"/>
  <c r="K576" i="32"/>
  <c r="K572" i="32"/>
  <c r="K568" i="32"/>
  <c r="K564" i="32"/>
  <c r="K895" i="32"/>
  <c r="K890" i="32"/>
  <c r="K885" i="32"/>
  <c r="K879" i="32"/>
  <c r="K874" i="32"/>
  <c r="K869" i="32"/>
  <c r="K863" i="32"/>
  <c r="K858" i="32"/>
  <c r="K853" i="32"/>
  <c r="K847" i="32"/>
  <c r="K842" i="32"/>
  <c r="K837" i="32"/>
  <c r="K831" i="32"/>
  <c r="K826" i="32"/>
  <c r="K821" i="32"/>
  <c r="K815" i="32"/>
  <c r="K810" i="32"/>
  <c r="K805" i="32"/>
  <c r="K799" i="32"/>
  <c r="K794" i="32"/>
  <c r="K789" i="32"/>
  <c r="K783" i="32"/>
  <c r="K778" i="32"/>
  <c r="K773" i="32"/>
  <c r="K767" i="32"/>
  <c r="K762" i="32"/>
  <c r="K757" i="32"/>
  <c r="K751" i="32"/>
  <c r="K746" i="32"/>
  <c r="K741" i="32"/>
  <c r="K735" i="32"/>
  <c r="K730" i="32"/>
  <c r="K725" i="32"/>
  <c r="K719" i="32"/>
  <c r="K714" i="32"/>
  <c r="K709" i="32"/>
  <c r="K703" i="32"/>
  <c r="K698" i="32"/>
  <c r="K693" i="32"/>
  <c r="K687" i="32"/>
  <c r="K682" i="32"/>
  <c r="K677" i="32"/>
  <c r="K671" i="32"/>
  <c r="K666" i="32"/>
  <c r="K661" i="32"/>
  <c r="K655" i="32"/>
  <c r="K650" i="32"/>
  <c r="K645" i="32"/>
  <c r="K639" i="32"/>
  <c r="K634" i="32"/>
  <c r="K629" i="32"/>
  <c r="K623" i="32"/>
  <c r="K618" i="32"/>
  <c r="K613" i="32"/>
  <c r="K607" i="32"/>
  <c r="K602" i="32"/>
  <c r="K597" i="32"/>
  <c r="K591" i="32"/>
  <c r="K586" i="32"/>
  <c r="K581" i="32"/>
  <c r="K575" i="32"/>
  <c r="K570" i="32"/>
  <c r="K565" i="32"/>
  <c r="K560" i="32"/>
  <c r="K556" i="32"/>
  <c r="K552" i="32"/>
  <c r="K548" i="32"/>
  <c r="K544" i="32"/>
  <c r="K540" i="32"/>
  <c r="K536" i="32"/>
  <c r="K532" i="32"/>
  <c r="K528" i="32"/>
  <c r="K524" i="32"/>
  <c r="K520" i="32"/>
  <c r="K516" i="32"/>
  <c r="K512" i="32"/>
  <c r="K508" i="32"/>
  <c r="K504" i="32"/>
  <c r="K500" i="32"/>
  <c r="K496" i="32"/>
  <c r="K492" i="32"/>
  <c r="K488" i="32"/>
  <c r="K484" i="32"/>
  <c r="K480" i="32"/>
  <c r="K476" i="32"/>
  <c r="K897" i="32"/>
  <c r="K889" i="32"/>
  <c r="K882" i="32"/>
  <c r="K875" i="32"/>
  <c r="K867" i="32"/>
  <c r="K861" i="32"/>
  <c r="K854" i="32"/>
  <c r="K846" i="32"/>
  <c r="K839" i="32"/>
  <c r="K833" i="32"/>
  <c r="K825" i="32"/>
  <c r="K818" i="32"/>
  <c r="K811" i="32"/>
  <c r="K803" i="32"/>
  <c r="K797" i="32"/>
  <c r="K790" i="32"/>
  <c r="K782" i="32"/>
  <c r="K775" i="32"/>
  <c r="K769" i="32"/>
  <c r="K761" i="32"/>
  <c r="K754" i="32"/>
  <c r="K747" i="32"/>
  <c r="K739" i="32"/>
  <c r="K733" i="32"/>
  <c r="K726" i="32"/>
  <c r="K718" i="32"/>
  <c r="K711" i="32"/>
  <c r="K705" i="32"/>
  <c r="K697" i="32"/>
  <c r="K690" i="32"/>
  <c r="K683" i="32"/>
  <c r="K675" i="32"/>
  <c r="K669" i="32"/>
  <c r="K662" i="32"/>
  <c r="K654" i="32"/>
  <c r="K647" i="32"/>
  <c r="K641" i="32"/>
  <c r="K633" i="32"/>
  <c r="K626" i="32"/>
  <c r="K619" i="32"/>
  <c r="K611" i="32"/>
  <c r="K605" i="32"/>
  <c r="K598" i="32"/>
  <c r="K590" i="32"/>
  <c r="K583" i="32"/>
  <c r="K577" i="32"/>
  <c r="K569" i="32"/>
  <c r="K562" i="32"/>
  <c r="K557" i="32"/>
  <c r="K551" i="32"/>
  <c r="K546" i="32"/>
  <c r="K541" i="32"/>
  <c r="K535" i="32"/>
  <c r="K530" i="32"/>
  <c r="K525" i="32"/>
  <c r="K519" i="32"/>
  <c r="K514" i="32"/>
  <c r="K509" i="32"/>
  <c r="K503" i="32"/>
  <c r="K498" i="32"/>
  <c r="K493" i="32"/>
  <c r="K487" i="32"/>
  <c r="K482" i="32"/>
  <c r="K477" i="32"/>
  <c r="K472" i="32"/>
  <c r="K468" i="32"/>
  <c r="K464" i="32"/>
  <c r="K460" i="32"/>
  <c r="K456" i="32"/>
  <c r="K452" i="32"/>
  <c r="K448" i="32"/>
  <c r="K444" i="32"/>
  <c r="K440" i="32"/>
  <c r="K436" i="32"/>
  <c r="K432" i="32"/>
  <c r="K428" i="32"/>
  <c r="K424" i="32"/>
  <c r="K420" i="32"/>
  <c r="K416" i="32"/>
  <c r="K412" i="32"/>
  <c r="K408" i="32"/>
  <c r="K404" i="32"/>
  <c r="K400" i="32"/>
  <c r="K396" i="32"/>
  <c r="K392" i="32"/>
  <c r="K893" i="32"/>
  <c r="K883" i="32"/>
  <c r="K873" i="32"/>
  <c r="K865" i="32"/>
  <c r="K855" i="32"/>
  <c r="K845" i="32"/>
  <c r="K835" i="32"/>
  <c r="K827" i="32"/>
  <c r="K817" i="32"/>
  <c r="K807" i="32"/>
  <c r="K798" i="32"/>
  <c r="K787" i="32"/>
  <c r="K779" i="32"/>
  <c r="K770" i="32"/>
  <c r="K759" i="32"/>
  <c r="K750" i="32"/>
  <c r="K742" i="32"/>
  <c r="K731" i="32"/>
  <c r="K722" i="32"/>
  <c r="K713" i="32"/>
  <c r="K702" i="32"/>
  <c r="K694" i="32"/>
  <c r="K685" i="32"/>
  <c r="K674" i="32"/>
  <c r="K665" i="32"/>
  <c r="K657" i="32"/>
  <c r="K646" i="32"/>
  <c r="K637" i="32"/>
  <c r="K627" i="32"/>
  <c r="K617" i="32"/>
  <c r="K609" i="32"/>
  <c r="K599" i="32"/>
  <c r="K589" i="32"/>
  <c r="K579" i="32"/>
  <c r="K571" i="32"/>
  <c r="K561" i="32"/>
  <c r="K554" i="32"/>
  <c r="K547" i="32"/>
  <c r="K539" i="32"/>
  <c r="K533" i="32"/>
  <c r="K526" i="32"/>
  <c r="K518" i="32"/>
  <c r="K511" i="32"/>
  <c r="K505" i="32"/>
  <c r="K497" i="32"/>
  <c r="K490" i="32"/>
  <c r="K483" i="32"/>
  <c r="K475" i="32"/>
  <c r="K470" i="32"/>
  <c r="K465" i="32"/>
  <c r="K459" i="32"/>
  <c r="K454" i="32"/>
  <c r="K449" i="32"/>
  <c r="K443" i="32"/>
  <c r="K438" i="32"/>
  <c r="K433" i="32"/>
  <c r="K427" i="32"/>
  <c r="K422" i="32"/>
  <c r="K417" i="32"/>
  <c r="K411" i="32"/>
  <c r="K406" i="32"/>
  <c r="K401" i="32"/>
  <c r="K395" i="32"/>
  <c r="K390" i="32"/>
  <c r="K386" i="32"/>
  <c r="K382" i="32"/>
  <c r="K378" i="32"/>
  <c r="K374" i="32"/>
  <c r="K370" i="32"/>
  <c r="K366" i="32"/>
  <c r="K362" i="32"/>
  <c r="K358" i="32"/>
  <c r="K354" i="32"/>
  <c r="K350" i="32"/>
  <c r="K346" i="32"/>
  <c r="K342" i="32"/>
  <c r="K338" i="32"/>
  <c r="K334" i="32"/>
  <c r="K330" i="32"/>
  <c r="K326" i="32"/>
  <c r="K322" i="32"/>
  <c r="K318" i="32"/>
  <c r="K314" i="32"/>
  <c r="K310" i="32"/>
  <c r="K306" i="32"/>
  <c r="K302" i="32"/>
  <c r="K298" i="32"/>
  <c r="K294" i="32"/>
  <c r="K290" i="32"/>
  <c r="K286" i="32"/>
  <c r="K282" i="32"/>
  <c r="K278" i="32"/>
  <c r="K274" i="32"/>
  <c r="K270" i="32"/>
  <c r="K266" i="32"/>
  <c r="K262" i="32"/>
  <c r="K258" i="32"/>
  <c r="K254" i="32"/>
  <c r="K250" i="32"/>
  <c r="K246" i="32"/>
  <c r="K242" i="32"/>
  <c r="K238" i="32"/>
  <c r="K234" i="32"/>
  <c r="K230" i="32"/>
  <c r="K226" i="32"/>
  <c r="K222" i="32"/>
  <c r="K218" i="32"/>
  <c r="K214" i="32"/>
  <c r="K210" i="32"/>
  <c r="K206" i="32"/>
  <c r="K202" i="32"/>
  <c r="K198" i="32"/>
  <c r="K194" i="32"/>
  <c r="K190" i="32"/>
  <c r="K186" i="32"/>
  <c r="K182" i="32"/>
  <c r="K178" i="32"/>
  <c r="K174" i="32"/>
  <c r="K170" i="32"/>
  <c r="K166" i="32"/>
  <c r="K162" i="32"/>
  <c r="K158" i="32"/>
  <c r="K154" i="32"/>
  <c r="K150" i="32"/>
  <c r="K146" i="32"/>
  <c r="K142" i="32"/>
  <c r="K138" i="32"/>
  <c r="K134" i="32"/>
  <c r="K130" i="32"/>
  <c r="K126" i="32"/>
  <c r="K122" i="32"/>
  <c r="K118" i="32"/>
  <c r="K114" i="32"/>
  <c r="K110" i="32"/>
  <c r="K106" i="32"/>
  <c r="K102" i="32"/>
  <c r="K98" i="32"/>
  <c r="K94" i="32"/>
  <c r="K90" i="32"/>
  <c r="K86" i="32"/>
  <c r="K82" i="32"/>
  <c r="K78" i="32"/>
  <c r="K74" i="32"/>
  <c r="K70" i="32"/>
  <c r="K66" i="32"/>
  <c r="K62" i="32"/>
  <c r="K58" i="32"/>
  <c r="K54" i="32"/>
  <c r="K50" i="32"/>
  <c r="K46" i="32"/>
  <c r="K42" i="32"/>
  <c r="K38" i="32"/>
  <c r="K34" i="32"/>
  <c r="K30" i="32"/>
  <c r="K26" i="32"/>
  <c r="K22" i="32"/>
  <c r="K899" i="32"/>
  <c r="K891" i="32"/>
  <c r="K881" i="32"/>
  <c r="K871" i="32"/>
  <c r="K862" i="32"/>
  <c r="K851" i="32"/>
  <c r="K843" i="32"/>
  <c r="K834" i="32"/>
  <c r="K823" i="32"/>
  <c r="K814" i="32"/>
  <c r="K806" i="32"/>
  <c r="K795" i="32"/>
  <c r="K37" i="32"/>
  <c r="K819" i="32"/>
  <c r="K758" i="32"/>
  <c r="K734" i="32"/>
  <c r="K707" i="32"/>
  <c r="K681" i="32"/>
  <c r="K658" i="32"/>
  <c r="K631" i="32"/>
  <c r="K594" i="32"/>
  <c r="K567" i="32"/>
  <c r="K549" i="32"/>
  <c r="K529" i="32"/>
  <c r="K510" i="32"/>
  <c r="K491" i="32"/>
  <c r="K473" i="32"/>
  <c r="K458" i="32"/>
  <c r="K445" i="32"/>
  <c r="K430" i="32"/>
  <c r="K415" i="32"/>
  <c r="K402" i="32"/>
  <c r="K388" i="32"/>
  <c r="K377" i="32"/>
  <c r="K367" i="32"/>
  <c r="K356" i="32"/>
  <c r="K345" i="32"/>
  <c r="K335" i="32"/>
  <c r="K324" i="32"/>
  <c r="K313" i="32"/>
  <c r="K303" i="32"/>
  <c r="K292" i="32"/>
  <c r="K276" i="32"/>
  <c r="K265" i="32"/>
  <c r="K255" i="32"/>
  <c r="K244" i="32"/>
  <c r="K233" i="32"/>
  <c r="K223" i="32"/>
  <c r="K212" i="32"/>
  <c r="K201" i="32"/>
  <c r="K191" i="32"/>
  <c r="K180" i="32"/>
  <c r="K169" i="32"/>
  <c r="K159" i="32"/>
  <c r="K148" i="32"/>
  <c r="K137" i="32"/>
  <c r="K121" i="32"/>
  <c r="K111" i="32"/>
  <c r="K100" i="32"/>
  <c r="K89" i="32"/>
  <c r="K79" i="32"/>
  <c r="K68" i="32"/>
  <c r="K57" i="32"/>
  <c r="K47" i="32"/>
  <c r="K36" i="32"/>
  <c r="K25" i="32"/>
  <c r="K870" i="32"/>
  <c r="K830" i="32"/>
  <c r="K793" i="32"/>
  <c r="K766" i="32"/>
  <c r="K743" i="32"/>
  <c r="K717" i="32"/>
  <c r="K691" i="32"/>
  <c r="K667" i="32"/>
  <c r="K642" i="32"/>
  <c r="K615" i="32"/>
  <c r="K593" i="32"/>
  <c r="K566" i="32"/>
  <c r="K545" i="32"/>
  <c r="K527" i="32"/>
  <c r="K507" i="32"/>
  <c r="K489" i="32"/>
  <c r="K471" i="32"/>
  <c r="K457" i="32"/>
  <c r="K442" i="32"/>
  <c r="K429" i="32"/>
  <c r="K414" i="32"/>
  <c r="K399" i="32"/>
  <c r="K387" i="32"/>
  <c r="K376" i="32"/>
  <c r="K365" i="32"/>
  <c r="K355" i="32"/>
  <c r="K344" i="32"/>
  <c r="K333" i="32"/>
  <c r="K323" i="32"/>
  <c r="K312" i="32"/>
  <c r="K301" i="32"/>
  <c r="K291" i="32"/>
  <c r="K280" i="32"/>
  <c r="K269" i="32"/>
  <c r="K259" i="32"/>
  <c r="K248" i="32"/>
  <c r="K237" i="32"/>
  <c r="K227" i="32"/>
  <c r="K216" i="32"/>
  <c r="K205" i="32"/>
  <c r="K195" i="32"/>
  <c r="K184" i="32"/>
  <c r="K173" i="32"/>
  <c r="K163" i="32"/>
  <c r="K152" i="32"/>
  <c r="K141" i="32"/>
  <c r="K886" i="32"/>
  <c r="K866" i="32"/>
  <c r="K849" i="32"/>
  <c r="K829" i="32"/>
  <c r="K809" i="32"/>
  <c r="K791" i="32"/>
  <c r="K777" i="32"/>
  <c r="K765" i="32"/>
  <c r="K753" i="32"/>
  <c r="K738" i="32"/>
  <c r="K727" i="32"/>
  <c r="K715" i="32"/>
  <c r="K701" i="32"/>
  <c r="K689" i="32"/>
  <c r="K678" i="32"/>
  <c r="K663" i="32"/>
  <c r="K651" i="32"/>
  <c r="K638" i="32"/>
  <c r="K625" i="32"/>
  <c r="K614" i="32"/>
  <c r="K601" i="32"/>
  <c r="K587" i="32"/>
  <c r="K574" i="32"/>
  <c r="K563" i="32"/>
  <c r="K553" i="32"/>
  <c r="K543" i="32"/>
  <c r="K534" i="32"/>
  <c r="K523" i="32"/>
  <c r="K515" i="32"/>
  <c r="K506" i="32"/>
  <c r="K495" i="32"/>
  <c r="K486" i="32"/>
  <c r="K478" i="32"/>
  <c r="K469" i="32"/>
  <c r="K462" i="32"/>
  <c r="K455" i="32"/>
  <c r="K447" i="32"/>
  <c r="K441" i="32"/>
  <c r="K434" i="32"/>
  <c r="K426" i="32"/>
  <c r="K419" i="32"/>
  <c r="K413" i="32"/>
  <c r="K405" i="32"/>
  <c r="K398" i="32"/>
  <c r="K391" i="32"/>
  <c r="K385" i="32"/>
  <c r="K380" i="32"/>
  <c r="K375" i="32"/>
  <c r="K369" i="32"/>
  <c r="K364" i="32"/>
  <c r="K359" i="32"/>
  <c r="K353" i="32"/>
  <c r="K348" i="32"/>
  <c r="K343" i="32"/>
  <c r="K337" i="32"/>
  <c r="K332" i="32"/>
  <c r="K327" i="32"/>
  <c r="K321" i="32"/>
  <c r="K316" i="32"/>
  <c r="K311" i="32"/>
  <c r="K305" i="32"/>
  <c r="K300" i="32"/>
  <c r="K295" i="32"/>
  <c r="K289" i="32"/>
  <c r="K284" i="32"/>
  <c r="K279" i="32"/>
  <c r="K273" i="32"/>
  <c r="K268" i="32"/>
  <c r="K263" i="32"/>
  <c r="K257" i="32"/>
  <c r="K252" i="32"/>
  <c r="K247" i="32"/>
  <c r="K241" i="32"/>
  <c r="K236" i="32"/>
  <c r="K231" i="32"/>
  <c r="K225" i="32"/>
  <c r="K220" i="32"/>
  <c r="K215" i="32"/>
  <c r="K209" i="32"/>
  <c r="K204" i="32"/>
  <c r="K199" i="32"/>
  <c r="K193" i="32"/>
  <c r="K188" i="32"/>
  <c r="K183" i="32"/>
  <c r="K177" i="32"/>
  <c r="K172" i="32"/>
  <c r="K167" i="32"/>
  <c r="K161" i="32"/>
  <c r="K156" i="32"/>
  <c r="K151" i="32"/>
  <c r="K145" i="32"/>
  <c r="K140" i="32"/>
  <c r="K135" i="32"/>
  <c r="K129" i="32"/>
  <c r="K124" i="32"/>
  <c r="K119" i="32"/>
  <c r="K113" i="32"/>
  <c r="K108" i="32"/>
  <c r="K103" i="32"/>
  <c r="K97" i="32"/>
  <c r="K92" i="32"/>
  <c r="K87" i="32"/>
  <c r="K81" i="32"/>
  <c r="K76" i="32"/>
  <c r="K71" i="32"/>
  <c r="K65" i="32"/>
  <c r="K60" i="32"/>
  <c r="K55" i="32"/>
  <c r="K49" i="32"/>
  <c r="K44" i="32"/>
  <c r="K39" i="32"/>
  <c r="K33" i="32"/>
  <c r="K28" i="32"/>
  <c r="K23" i="32"/>
  <c r="K898" i="32"/>
  <c r="K878" i="32"/>
  <c r="K859" i="32"/>
  <c r="K841" i="32"/>
  <c r="K822" i="32"/>
  <c r="K802" i="32"/>
  <c r="K786" i="32"/>
  <c r="K774" i="32"/>
  <c r="K763" i="32"/>
  <c r="K749" i="32"/>
  <c r="K737" i="32"/>
  <c r="K723" i="32"/>
  <c r="K710" i="32"/>
  <c r="K699" i="32"/>
  <c r="K686" i="32"/>
  <c r="K673" i="32"/>
  <c r="K659" i="32"/>
  <c r="K649" i="32"/>
  <c r="K635" i="32"/>
  <c r="K622" i="32"/>
  <c r="K610" i="32"/>
  <c r="K595" i="32"/>
  <c r="K585" i="32"/>
  <c r="K573" i="32"/>
  <c r="K559" i="32"/>
  <c r="K550" i="32"/>
  <c r="K542" i="32"/>
  <c r="K531" i="32"/>
  <c r="K522" i="32"/>
  <c r="K513" i="32"/>
  <c r="K502" i="32"/>
  <c r="K494" i="32"/>
  <c r="K485" i="32"/>
  <c r="K474" i="32"/>
  <c r="K467" i="32"/>
  <c r="K461" i="32"/>
  <c r="K453" i="32"/>
  <c r="K446" i="32"/>
  <c r="K439" i="32"/>
  <c r="K431" i="32"/>
  <c r="K425" i="32"/>
  <c r="K418" i="32"/>
  <c r="K410" i="32"/>
  <c r="K403" i="32"/>
  <c r="K397" i="32"/>
  <c r="K389" i="32"/>
  <c r="K384" i="32"/>
  <c r="K379" i="32"/>
  <c r="K373" i="32"/>
  <c r="K368" i="32"/>
  <c r="K363" i="32"/>
  <c r="K357" i="32"/>
  <c r="K352" i="32"/>
  <c r="K347" i="32"/>
  <c r="K341" i="32"/>
  <c r="K336" i="32"/>
  <c r="K331" i="32"/>
  <c r="K325" i="32"/>
  <c r="K320" i="32"/>
  <c r="K315" i="32"/>
  <c r="K309" i="32"/>
  <c r="K304" i="32"/>
  <c r="K299" i="32"/>
  <c r="K293" i="32"/>
  <c r="K288" i="32"/>
  <c r="K283" i="32"/>
  <c r="K277" i="32"/>
  <c r="K272" i="32"/>
  <c r="K267" i="32"/>
  <c r="K261" i="32"/>
  <c r="K256" i="32"/>
  <c r="K251" i="32"/>
  <c r="K245" i="32"/>
  <c r="K240" i="32"/>
  <c r="K235" i="32"/>
  <c r="K229" i="32"/>
  <c r="K224" i="32"/>
  <c r="K219" i="32"/>
  <c r="K213" i="32"/>
  <c r="K208" i="32"/>
  <c r="K203" i="32"/>
  <c r="K197" i="32"/>
  <c r="K192" i="32"/>
  <c r="K187" i="32"/>
  <c r="K181" i="32"/>
  <c r="K176" i="32"/>
  <c r="K171" i="32"/>
  <c r="K165" i="32"/>
  <c r="K160" i="32"/>
  <c r="K155" i="32"/>
  <c r="K149" i="32"/>
  <c r="K144" i="32"/>
  <c r="K139" i="32"/>
  <c r="K133" i="32"/>
  <c r="K128" i="32"/>
  <c r="K123" i="32"/>
  <c r="K117" i="32"/>
  <c r="K112" i="32"/>
  <c r="K107" i="32"/>
  <c r="K101" i="32"/>
  <c r="K96" i="32"/>
  <c r="K91" i="32"/>
  <c r="K85" i="32"/>
  <c r="K80" i="32"/>
  <c r="K75" i="32"/>
  <c r="K69" i="32"/>
  <c r="K64" i="32"/>
  <c r="K59" i="32"/>
  <c r="K53" i="32"/>
  <c r="K48" i="32"/>
  <c r="K43" i="32"/>
  <c r="K32" i="32"/>
  <c r="K27" i="32"/>
  <c r="K21" i="32"/>
  <c r="K894" i="32"/>
  <c r="K877" i="32"/>
  <c r="K857" i="32"/>
  <c r="K838" i="32"/>
  <c r="K801" i="32"/>
  <c r="K785" i="32"/>
  <c r="K771" i="32"/>
  <c r="K745" i="32"/>
  <c r="K721" i="32"/>
  <c r="K695" i="32"/>
  <c r="K670" i="32"/>
  <c r="K643" i="32"/>
  <c r="K621" i="32"/>
  <c r="K606" i="32"/>
  <c r="K582" i="32"/>
  <c r="K558" i="32"/>
  <c r="K538" i="32"/>
  <c r="K521" i="32"/>
  <c r="K501" i="32"/>
  <c r="K481" i="32"/>
  <c r="K466" i="32"/>
  <c r="K451" i="32"/>
  <c r="K437" i="32"/>
  <c r="K423" i="32"/>
  <c r="K409" i="32"/>
  <c r="K394" i="32"/>
  <c r="K383" i="32"/>
  <c r="K372" i="32"/>
  <c r="K361" i="32"/>
  <c r="K351" i="32"/>
  <c r="K340" i="32"/>
  <c r="K329" i="32"/>
  <c r="K319" i="32"/>
  <c r="K308" i="32"/>
  <c r="K297" i="32"/>
  <c r="K287" i="32"/>
  <c r="K281" i="32"/>
  <c r="K271" i="32"/>
  <c r="K260" i="32"/>
  <c r="K249" i="32"/>
  <c r="K239" i="32"/>
  <c r="K228" i="32"/>
  <c r="K217" i="32"/>
  <c r="K207" i="32"/>
  <c r="K196" i="32"/>
  <c r="K185" i="32"/>
  <c r="K175" i="32"/>
  <c r="K164" i="32"/>
  <c r="K153" i="32"/>
  <c r="K143" i="32"/>
  <c r="K132" i="32"/>
  <c r="K127" i="32"/>
  <c r="K116" i="32"/>
  <c r="K105" i="32"/>
  <c r="K95" i="32"/>
  <c r="K84" i="32"/>
  <c r="K73" i="32"/>
  <c r="K63" i="32"/>
  <c r="K52" i="32"/>
  <c r="K41" i="32"/>
  <c r="K31" i="32"/>
  <c r="K887" i="32"/>
  <c r="K850" i="32"/>
  <c r="K813" i="32"/>
  <c r="K781" i="32"/>
  <c r="K755" i="32"/>
  <c r="K729" i="32"/>
  <c r="K706" i="32"/>
  <c r="K679" i="32"/>
  <c r="K653" i="32"/>
  <c r="K630" i="32"/>
  <c r="K603" i="32"/>
  <c r="K578" i="32"/>
  <c r="K555" i="32"/>
  <c r="K537" i="32"/>
  <c r="K517" i="32"/>
  <c r="K499" i="32"/>
  <c r="K479" i="32"/>
  <c r="K463" i="32"/>
  <c r="K450" i="32"/>
  <c r="K435" i="32"/>
  <c r="K421" i="32"/>
  <c r="K407" i="32"/>
  <c r="K393" i="32"/>
  <c r="K381" i="32"/>
  <c r="K371" i="32"/>
  <c r="K360" i="32"/>
  <c r="K349" i="32"/>
  <c r="K339" i="32"/>
  <c r="K328" i="32"/>
  <c r="K317" i="32"/>
  <c r="K307" i="32"/>
  <c r="K296" i="32"/>
  <c r="K285" i="32"/>
  <c r="K275" i="32"/>
  <c r="K264" i="32"/>
  <c r="K253" i="32"/>
  <c r="K243" i="32"/>
  <c r="K232" i="32"/>
  <c r="K221" i="32"/>
  <c r="K211" i="32"/>
  <c r="K200" i="32"/>
  <c r="K189" i="32"/>
  <c r="K179" i="32"/>
  <c r="K168" i="32"/>
  <c r="K157" i="32"/>
  <c r="K147" i="32"/>
  <c r="K136" i="32"/>
  <c r="K115" i="32"/>
  <c r="K51" i="32"/>
  <c r="K131" i="32"/>
  <c r="K109" i="32"/>
  <c r="K88" i="32"/>
  <c r="K67" i="32"/>
  <c r="K45" i="32"/>
  <c r="K24" i="32"/>
  <c r="K125" i="32"/>
  <c r="K104" i="32"/>
  <c r="K83" i="32"/>
  <c r="K61" i="32"/>
  <c r="K40" i="32"/>
  <c r="K120" i="32"/>
  <c r="K99" i="32"/>
  <c r="K77" i="32"/>
  <c r="K56" i="32"/>
  <c r="K35" i="32"/>
  <c r="K93" i="32"/>
  <c r="K72" i="32"/>
  <c r="K29" i="32"/>
  <c r="K12" i="32"/>
  <c r="K17" i="32"/>
  <c r="K15" i="32"/>
  <c r="K19" i="32"/>
  <c r="K14" i="32"/>
  <c r="K11" i="32"/>
  <c r="K13" i="32"/>
  <c r="K18" i="32"/>
  <c r="K20" i="32"/>
  <c r="K10" i="32"/>
  <c r="L900" i="32"/>
  <c r="M900" i="32" s="1"/>
  <c r="L896" i="32"/>
  <c r="M896" i="32" s="1"/>
  <c r="L892" i="32"/>
  <c r="M892" i="32" s="1"/>
  <c r="L888" i="32"/>
  <c r="M888" i="32" s="1"/>
  <c r="L884" i="32"/>
  <c r="M884" i="32" s="1"/>
  <c r="L880" i="32"/>
  <c r="M880" i="32" s="1"/>
  <c r="L876" i="32"/>
  <c r="M876" i="32" s="1"/>
  <c r="L872" i="32"/>
  <c r="M872" i="32" s="1"/>
  <c r="L868" i="32"/>
  <c r="M868" i="32" s="1"/>
  <c r="L864" i="32"/>
  <c r="M864" i="32" s="1"/>
  <c r="L860" i="32"/>
  <c r="M860" i="32" s="1"/>
  <c r="L856" i="32"/>
  <c r="M856" i="32" s="1"/>
  <c r="L852" i="32"/>
  <c r="M852" i="32" s="1"/>
  <c r="L848" i="32"/>
  <c r="M848" i="32" s="1"/>
  <c r="L844" i="32"/>
  <c r="M844" i="32" s="1"/>
  <c r="L840" i="32"/>
  <c r="M840" i="32" s="1"/>
  <c r="L836" i="32"/>
  <c r="M836" i="32" s="1"/>
  <c r="L832" i="32"/>
  <c r="M832" i="32" s="1"/>
  <c r="L828" i="32"/>
  <c r="M828" i="32" s="1"/>
  <c r="L824" i="32"/>
  <c r="M824" i="32" s="1"/>
  <c r="L820" i="32"/>
  <c r="M820" i="32" s="1"/>
  <c r="L816" i="32"/>
  <c r="M816" i="32" s="1"/>
  <c r="L812" i="32"/>
  <c r="M812" i="32" s="1"/>
  <c r="L808" i="32"/>
  <c r="M808" i="32" s="1"/>
  <c r="L804" i="32"/>
  <c r="M804" i="32" s="1"/>
  <c r="L800" i="32"/>
  <c r="M800" i="32" s="1"/>
  <c r="L796" i="32"/>
  <c r="M796" i="32" s="1"/>
  <c r="L792" i="32"/>
  <c r="M792" i="32" s="1"/>
  <c r="L788" i="32"/>
  <c r="M788" i="32" s="1"/>
  <c r="L784" i="32"/>
  <c r="M784" i="32" s="1"/>
  <c r="L780" i="32"/>
  <c r="M780" i="32" s="1"/>
  <c r="L776" i="32"/>
  <c r="M776" i="32" s="1"/>
  <c r="L772" i="32"/>
  <c r="M772" i="32" s="1"/>
  <c r="L768" i="32"/>
  <c r="M768" i="32" s="1"/>
  <c r="L764" i="32"/>
  <c r="M764" i="32" s="1"/>
  <c r="L760" i="32"/>
  <c r="M760" i="32" s="1"/>
  <c r="L756" i="32"/>
  <c r="M756" i="32" s="1"/>
  <c r="L752" i="32"/>
  <c r="M752" i="32" s="1"/>
  <c r="L748" i="32"/>
  <c r="M748" i="32" s="1"/>
  <c r="L744" i="32"/>
  <c r="M744" i="32" s="1"/>
  <c r="L740" i="32"/>
  <c r="M740" i="32" s="1"/>
  <c r="L736" i="32"/>
  <c r="M736" i="32" s="1"/>
  <c r="L732" i="32"/>
  <c r="M732" i="32" s="1"/>
  <c r="L728" i="32"/>
  <c r="M728" i="32" s="1"/>
  <c r="L724" i="32"/>
  <c r="M724" i="32" s="1"/>
  <c r="L720" i="32"/>
  <c r="M720" i="32" s="1"/>
  <c r="L716" i="32"/>
  <c r="M716" i="32" s="1"/>
  <c r="L712" i="32"/>
  <c r="M712" i="32" s="1"/>
  <c r="L708" i="32"/>
  <c r="M708" i="32" s="1"/>
  <c r="L704" i="32"/>
  <c r="M704" i="32" s="1"/>
  <c r="L700" i="32"/>
  <c r="M700" i="32" s="1"/>
  <c r="L696" i="32"/>
  <c r="M696" i="32" s="1"/>
  <c r="L692" i="32"/>
  <c r="M692" i="32" s="1"/>
  <c r="L688" i="32"/>
  <c r="M688" i="32" s="1"/>
  <c r="L684" i="32"/>
  <c r="M684" i="32" s="1"/>
  <c r="L680" i="32"/>
  <c r="M680" i="32" s="1"/>
  <c r="L676" i="32"/>
  <c r="M676" i="32" s="1"/>
  <c r="L672" i="32"/>
  <c r="M672" i="32" s="1"/>
  <c r="L668" i="32"/>
  <c r="M668" i="32" s="1"/>
  <c r="L664" i="32"/>
  <c r="M664" i="32" s="1"/>
  <c r="L660" i="32"/>
  <c r="M660" i="32" s="1"/>
  <c r="L656" i="32"/>
  <c r="M656" i="32" s="1"/>
  <c r="L652" i="32"/>
  <c r="M652" i="32" s="1"/>
  <c r="L648" i="32"/>
  <c r="M648" i="32" s="1"/>
  <c r="L644" i="32"/>
  <c r="M644" i="32" s="1"/>
  <c r="L640" i="32"/>
  <c r="M640" i="32" s="1"/>
  <c r="L636" i="32"/>
  <c r="M636" i="32" s="1"/>
  <c r="L632" i="32"/>
  <c r="M632" i="32" s="1"/>
  <c r="L628" i="32"/>
  <c r="M628" i="32" s="1"/>
  <c r="L624" i="32"/>
  <c r="M624" i="32" s="1"/>
  <c r="L620" i="32"/>
  <c r="M620" i="32" s="1"/>
  <c r="L616" i="32"/>
  <c r="M616" i="32" s="1"/>
  <c r="L612" i="32"/>
  <c r="M612" i="32" s="1"/>
  <c r="L608" i="32"/>
  <c r="M608" i="32" s="1"/>
  <c r="L604" i="32"/>
  <c r="M604" i="32" s="1"/>
  <c r="L600" i="32"/>
  <c r="M600" i="32" s="1"/>
  <c r="L596" i="32"/>
  <c r="M596" i="32" s="1"/>
  <c r="L592" i="32"/>
  <c r="M592" i="32" s="1"/>
  <c r="L588" i="32"/>
  <c r="M588" i="32" s="1"/>
  <c r="L584" i="32"/>
  <c r="M584" i="32" s="1"/>
  <c r="L580" i="32"/>
  <c r="M580" i="32" s="1"/>
  <c r="L576" i="32"/>
  <c r="M576" i="32" s="1"/>
  <c r="L572" i="32"/>
  <c r="M572" i="32" s="1"/>
  <c r="L568" i="32"/>
  <c r="M568" i="32" s="1"/>
  <c r="L564" i="32"/>
  <c r="M564" i="32" s="1"/>
  <c r="L899" i="32"/>
  <c r="M899" i="32" s="1"/>
  <c r="L894" i="32"/>
  <c r="M894" i="32" s="1"/>
  <c r="L889" i="32"/>
  <c r="M889" i="32" s="1"/>
  <c r="L883" i="32"/>
  <c r="M883" i="32" s="1"/>
  <c r="L878" i="32"/>
  <c r="M878" i="32" s="1"/>
  <c r="L873" i="32"/>
  <c r="M873" i="32" s="1"/>
  <c r="L867" i="32"/>
  <c r="M867" i="32" s="1"/>
  <c r="L862" i="32"/>
  <c r="M862" i="32" s="1"/>
  <c r="L857" i="32"/>
  <c r="M857" i="32" s="1"/>
  <c r="L851" i="32"/>
  <c r="M851" i="32" s="1"/>
  <c r="L846" i="32"/>
  <c r="M846" i="32" s="1"/>
  <c r="L841" i="32"/>
  <c r="M841" i="32" s="1"/>
  <c r="L835" i="32"/>
  <c r="M835" i="32" s="1"/>
  <c r="L830" i="32"/>
  <c r="M830" i="32" s="1"/>
  <c r="L825" i="32"/>
  <c r="M825" i="32" s="1"/>
  <c r="L819" i="32"/>
  <c r="M819" i="32" s="1"/>
  <c r="L814" i="32"/>
  <c r="M814" i="32" s="1"/>
  <c r="L809" i="32"/>
  <c r="M809" i="32" s="1"/>
  <c r="L803" i="32"/>
  <c r="M803" i="32" s="1"/>
  <c r="L798" i="32"/>
  <c r="M798" i="32" s="1"/>
  <c r="L793" i="32"/>
  <c r="M793" i="32" s="1"/>
  <c r="L787" i="32"/>
  <c r="M787" i="32" s="1"/>
  <c r="L782" i="32"/>
  <c r="M782" i="32" s="1"/>
  <c r="L777" i="32"/>
  <c r="M777" i="32" s="1"/>
  <c r="L771" i="32"/>
  <c r="M771" i="32" s="1"/>
  <c r="L766" i="32"/>
  <c r="M766" i="32" s="1"/>
  <c r="L761" i="32"/>
  <c r="M761" i="32" s="1"/>
  <c r="L755" i="32"/>
  <c r="M755" i="32" s="1"/>
  <c r="L750" i="32"/>
  <c r="M750" i="32" s="1"/>
  <c r="L745" i="32"/>
  <c r="M745" i="32" s="1"/>
  <c r="L739" i="32"/>
  <c r="M739" i="32" s="1"/>
  <c r="L734" i="32"/>
  <c r="M734" i="32" s="1"/>
  <c r="L729" i="32"/>
  <c r="M729" i="32" s="1"/>
  <c r="L723" i="32"/>
  <c r="M723" i="32" s="1"/>
  <c r="L718" i="32"/>
  <c r="M718" i="32" s="1"/>
  <c r="L713" i="32"/>
  <c r="M713" i="32" s="1"/>
  <c r="L707" i="32"/>
  <c r="M707" i="32" s="1"/>
  <c r="L702" i="32"/>
  <c r="M702" i="32" s="1"/>
  <c r="L697" i="32"/>
  <c r="M697" i="32" s="1"/>
  <c r="L691" i="32"/>
  <c r="M691" i="32" s="1"/>
  <c r="L686" i="32"/>
  <c r="M686" i="32" s="1"/>
  <c r="L681" i="32"/>
  <c r="M681" i="32" s="1"/>
  <c r="L675" i="32"/>
  <c r="M675" i="32" s="1"/>
  <c r="L670" i="32"/>
  <c r="M670" i="32" s="1"/>
  <c r="L665" i="32"/>
  <c r="M665" i="32" s="1"/>
  <c r="L659" i="32"/>
  <c r="M659" i="32" s="1"/>
  <c r="L654" i="32"/>
  <c r="M654" i="32" s="1"/>
  <c r="L649" i="32"/>
  <c r="M649" i="32" s="1"/>
  <c r="L643" i="32"/>
  <c r="M643" i="32" s="1"/>
  <c r="L638" i="32"/>
  <c r="M638" i="32" s="1"/>
  <c r="L633" i="32"/>
  <c r="M633" i="32" s="1"/>
  <c r="L627" i="32"/>
  <c r="M627" i="32" s="1"/>
  <c r="L622" i="32"/>
  <c r="M622" i="32" s="1"/>
  <c r="L617" i="32"/>
  <c r="M617" i="32" s="1"/>
  <c r="L611" i="32"/>
  <c r="M611" i="32" s="1"/>
  <c r="L606" i="32"/>
  <c r="M606" i="32" s="1"/>
  <c r="L601" i="32"/>
  <c r="M601" i="32" s="1"/>
  <c r="L595" i="32"/>
  <c r="M595" i="32" s="1"/>
  <c r="L590" i="32"/>
  <c r="M590" i="32" s="1"/>
  <c r="L585" i="32"/>
  <c r="M585" i="32" s="1"/>
  <c r="L579" i="32"/>
  <c r="M579" i="32" s="1"/>
  <c r="L574" i="32"/>
  <c r="M574" i="32" s="1"/>
  <c r="L569" i="32"/>
  <c r="M569" i="32" s="1"/>
  <c r="L563" i="32"/>
  <c r="M563" i="32" s="1"/>
  <c r="L559" i="32"/>
  <c r="M559" i="32" s="1"/>
  <c r="L555" i="32"/>
  <c r="M555" i="32" s="1"/>
  <c r="L551" i="32"/>
  <c r="M551" i="32" s="1"/>
  <c r="L547" i="32"/>
  <c r="M547" i="32" s="1"/>
  <c r="L543" i="32"/>
  <c r="M543" i="32" s="1"/>
  <c r="L539" i="32"/>
  <c r="M539" i="32" s="1"/>
  <c r="L535" i="32"/>
  <c r="M535" i="32" s="1"/>
  <c r="L531" i="32"/>
  <c r="M531" i="32" s="1"/>
  <c r="L527" i="32"/>
  <c r="M527" i="32" s="1"/>
  <c r="L523" i="32"/>
  <c r="M523" i="32" s="1"/>
  <c r="L519" i="32"/>
  <c r="M519" i="32" s="1"/>
  <c r="L515" i="32"/>
  <c r="M515" i="32" s="1"/>
  <c r="L511" i="32"/>
  <c r="M511" i="32" s="1"/>
  <c r="L507" i="32"/>
  <c r="M507" i="32" s="1"/>
  <c r="L503" i="32"/>
  <c r="M503" i="32" s="1"/>
  <c r="L499" i="32"/>
  <c r="M499" i="32" s="1"/>
  <c r="L495" i="32"/>
  <c r="M495" i="32" s="1"/>
  <c r="L491" i="32"/>
  <c r="M491" i="32" s="1"/>
  <c r="L487" i="32"/>
  <c r="M487" i="32" s="1"/>
  <c r="L483" i="32"/>
  <c r="M483" i="32" s="1"/>
  <c r="L479" i="32"/>
  <c r="M479" i="32" s="1"/>
  <c r="L475" i="32"/>
  <c r="M475" i="32" s="1"/>
  <c r="L471" i="32"/>
  <c r="M471" i="32" s="1"/>
  <c r="L467" i="32"/>
  <c r="M467" i="32" s="1"/>
  <c r="L463" i="32"/>
  <c r="M463" i="32" s="1"/>
  <c r="L459" i="32"/>
  <c r="M459" i="32" s="1"/>
  <c r="L455" i="32"/>
  <c r="M455" i="32" s="1"/>
  <c r="L451" i="32"/>
  <c r="M451" i="32" s="1"/>
  <c r="L447" i="32"/>
  <c r="M447" i="32" s="1"/>
  <c r="L443" i="32"/>
  <c r="M443" i="32" s="1"/>
  <c r="L439" i="32"/>
  <c r="M439" i="32" s="1"/>
  <c r="L435" i="32"/>
  <c r="M435" i="32" s="1"/>
  <c r="L431" i="32"/>
  <c r="M431" i="32" s="1"/>
  <c r="L427" i="32"/>
  <c r="M427" i="32" s="1"/>
  <c r="L423" i="32"/>
  <c r="M423" i="32" s="1"/>
  <c r="L419" i="32"/>
  <c r="M419" i="32" s="1"/>
  <c r="L415" i="32"/>
  <c r="M415" i="32" s="1"/>
  <c r="L411" i="32"/>
  <c r="M411" i="32" s="1"/>
  <c r="L407" i="32"/>
  <c r="M407" i="32" s="1"/>
  <c r="L403" i="32"/>
  <c r="M403" i="32" s="1"/>
  <c r="L399" i="32"/>
  <c r="M399" i="32" s="1"/>
  <c r="L395" i="32"/>
  <c r="M395" i="32" s="1"/>
  <c r="L391" i="32"/>
  <c r="M391" i="32" s="1"/>
  <c r="L387" i="32"/>
  <c r="M387" i="32" s="1"/>
  <c r="L383" i="32"/>
  <c r="M383" i="32" s="1"/>
  <c r="L379" i="32"/>
  <c r="M379" i="32" s="1"/>
  <c r="L375" i="32"/>
  <c r="M375" i="32" s="1"/>
  <c r="L371" i="32"/>
  <c r="M371" i="32" s="1"/>
  <c r="L367" i="32"/>
  <c r="M367" i="32" s="1"/>
  <c r="L363" i="32"/>
  <c r="M363" i="32" s="1"/>
  <c r="L359" i="32"/>
  <c r="M359" i="32" s="1"/>
  <c r="L355" i="32"/>
  <c r="M355" i="32" s="1"/>
  <c r="L351" i="32"/>
  <c r="M351" i="32" s="1"/>
  <c r="L347" i="32"/>
  <c r="M347" i="32" s="1"/>
  <c r="L343" i="32"/>
  <c r="M343" i="32" s="1"/>
  <c r="L339" i="32"/>
  <c r="M339" i="32" s="1"/>
  <c r="L335" i="32"/>
  <c r="M335" i="32" s="1"/>
  <c r="L331" i="32"/>
  <c r="M331" i="32" s="1"/>
  <c r="L327" i="32"/>
  <c r="M327" i="32" s="1"/>
  <c r="L323" i="32"/>
  <c r="M323" i="32" s="1"/>
  <c r="L319" i="32"/>
  <c r="M319" i="32" s="1"/>
  <c r="L315" i="32"/>
  <c r="M315" i="32" s="1"/>
  <c r="L311" i="32"/>
  <c r="M311" i="32" s="1"/>
  <c r="L307" i="32"/>
  <c r="M307" i="32" s="1"/>
  <c r="L303" i="32"/>
  <c r="M303" i="32" s="1"/>
  <c r="L299" i="32"/>
  <c r="M299" i="32" s="1"/>
  <c r="L295" i="32"/>
  <c r="M295" i="32" s="1"/>
  <c r="L291" i="32"/>
  <c r="M291" i="32" s="1"/>
  <c r="L287" i="32"/>
  <c r="M287" i="32" s="1"/>
  <c r="L283" i="32"/>
  <c r="M283" i="32" s="1"/>
  <c r="L279" i="32"/>
  <c r="M279" i="32" s="1"/>
  <c r="L275" i="32"/>
  <c r="M275" i="32" s="1"/>
  <c r="L271" i="32"/>
  <c r="L267" i="32"/>
  <c r="M267" i="32" s="1"/>
  <c r="L263" i="32"/>
  <c r="M263" i="32" s="1"/>
  <c r="L259" i="32"/>
  <c r="M259" i="32" s="1"/>
  <c r="L255" i="32"/>
  <c r="M255" i="32" s="1"/>
  <c r="L251" i="32"/>
  <c r="M251" i="32" s="1"/>
  <c r="L247" i="32"/>
  <c r="M247" i="32" s="1"/>
  <c r="L243" i="32"/>
  <c r="M243" i="32" s="1"/>
  <c r="L239" i="32"/>
  <c r="M239" i="32" s="1"/>
  <c r="L235" i="32"/>
  <c r="M235" i="32" s="1"/>
  <c r="L231" i="32"/>
  <c r="M231" i="32" s="1"/>
  <c r="L227" i="32"/>
  <c r="M227" i="32" s="1"/>
  <c r="L223" i="32"/>
  <c r="M223" i="32" s="1"/>
  <c r="L219" i="32"/>
  <c r="M219" i="32" s="1"/>
  <c r="L215" i="32"/>
  <c r="M215" i="32" s="1"/>
  <c r="L211" i="32"/>
  <c r="M211" i="32" s="1"/>
  <c r="L207" i="32"/>
  <c r="M207" i="32" s="1"/>
  <c r="L203" i="32"/>
  <c r="M203" i="32" s="1"/>
  <c r="L199" i="32"/>
  <c r="M199" i="32" s="1"/>
  <c r="L195" i="32"/>
  <c r="M195" i="32" s="1"/>
  <c r="L191" i="32"/>
  <c r="M191" i="32" s="1"/>
  <c r="L187" i="32"/>
  <c r="M187" i="32" s="1"/>
  <c r="L183" i="32"/>
  <c r="M183" i="32" s="1"/>
  <c r="L179" i="32"/>
  <c r="M179" i="32" s="1"/>
  <c r="L175" i="32"/>
  <c r="M175" i="32" s="1"/>
  <c r="L171" i="32"/>
  <c r="M171" i="32" s="1"/>
  <c r="L167" i="32"/>
  <c r="M167" i="32" s="1"/>
  <c r="L163" i="32"/>
  <c r="M163" i="32" s="1"/>
  <c r="L159" i="32"/>
  <c r="M159" i="32" s="1"/>
  <c r="L155" i="32"/>
  <c r="M155" i="32" s="1"/>
  <c r="L151" i="32"/>
  <c r="M151" i="32" s="1"/>
  <c r="L147" i="32"/>
  <c r="M147" i="32" s="1"/>
  <c r="L143" i="32"/>
  <c r="M143" i="32" s="1"/>
  <c r="L139" i="32"/>
  <c r="M139" i="32" s="1"/>
  <c r="L898" i="32"/>
  <c r="M898" i="32" s="1"/>
  <c r="L891" i="32"/>
  <c r="M891" i="32" s="1"/>
  <c r="L885" i="32"/>
  <c r="M885" i="32" s="1"/>
  <c r="L877" i="32"/>
  <c r="M877" i="32" s="1"/>
  <c r="L870" i="32"/>
  <c r="M870" i="32" s="1"/>
  <c r="L863" i="32"/>
  <c r="M863" i="32" s="1"/>
  <c r="L855" i="32"/>
  <c r="M855" i="32" s="1"/>
  <c r="L849" i="32"/>
  <c r="M849" i="32" s="1"/>
  <c r="L842" i="32"/>
  <c r="M842" i="32" s="1"/>
  <c r="L834" i="32"/>
  <c r="M834" i="32" s="1"/>
  <c r="L827" i="32"/>
  <c r="M827" i="32" s="1"/>
  <c r="L821" i="32"/>
  <c r="M821" i="32" s="1"/>
  <c r="L813" i="32"/>
  <c r="M813" i="32" s="1"/>
  <c r="L806" i="32"/>
  <c r="M806" i="32" s="1"/>
  <c r="L799" i="32"/>
  <c r="M799" i="32" s="1"/>
  <c r="L791" i="32"/>
  <c r="M791" i="32" s="1"/>
  <c r="L785" i="32"/>
  <c r="M785" i="32" s="1"/>
  <c r="L778" i="32"/>
  <c r="M778" i="32" s="1"/>
  <c r="L770" i="32"/>
  <c r="M770" i="32" s="1"/>
  <c r="L763" i="32"/>
  <c r="M763" i="32" s="1"/>
  <c r="L757" i="32"/>
  <c r="M757" i="32" s="1"/>
  <c r="L749" i="32"/>
  <c r="M749" i="32" s="1"/>
  <c r="L742" i="32"/>
  <c r="M742" i="32" s="1"/>
  <c r="L735" i="32"/>
  <c r="M735" i="32" s="1"/>
  <c r="L727" i="32"/>
  <c r="M727" i="32" s="1"/>
  <c r="L721" i="32"/>
  <c r="M721" i="32" s="1"/>
  <c r="L714" i="32"/>
  <c r="M714" i="32" s="1"/>
  <c r="L706" i="32"/>
  <c r="M706" i="32" s="1"/>
  <c r="L699" i="32"/>
  <c r="M699" i="32" s="1"/>
  <c r="L693" i="32"/>
  <c r="M693" i="32" s="1"/>
  <c r="L685" i="32"/>
  <c r="M685" i="32" s="1"/>
  <c r="L678" i="32"/>
  <c r="M678" i="32" s="1"/>
  <c r="L671" i="32"/>
  <c r="M671" i="32" s="1"/>
  <c r="L663" i="32"/>
  <c r="M663" i="32" s="1"/>
  <c r="L657" i="32"/>
  <c r="M657" i="32" s="1"/>
  <c r="L650" i="32"/>
  <c r="M650" i="32" s="1"/>
  <c r="L642" i="32"/>
  <c r="M642" i="32" s="1"/>
  <c r="L635" i="32"/>
  <c r="M635" i="32" s="1"/>
  <c r="L629" i="32"/>
  <c r="M629" i="32" s="1"/>
  <c r="L621" i="32"/>
  <c r="M621" i="32" s="1"/>
  <c r="L614" i="32"/>
  <c r="M614" i="32" s="1"/>
  <c r="L607" i="32"/>
  <c r="M607" i="32" s="1"/>
  <c r="L599" i="32"/>
  <c r="M599" i="32" s="1"/>
  <c r="L593" i="32"/>
  <c r="M593" i="32" s="1"/>
  <c r="L586" i="32"/>
  <c r="M586" i="32" s="1"/>
  <c r="L578" i="32"/>
  <c r="M578" i="32" s="1"/>
  <c r="L571" i="32"/>
  <c r="M571" i="32" s="1"/>
  <c r="L565" i="32"/>
  <c r="M565" i="32" s="1"/>
  <c r="L558" i="32"/>
  <c r="M558" i="32" s="1"/>
  <c r="L553" i="32"/>
  <c r="M553" i="32" s="1"/>
  <c r="L548" i="32"/>
  <c r="M548" i="32" s="1"/>
  <c r="L542" i="32"/>
  <c r="M542" i="32" s="1"/>
  <c r="L537" i="32"/>
  <c r="M537" i="32" s="1"/>
  <c r="L532" i="32"/>
  <c r="M532" i="32" s="1"/>
  <c r="L526" i="32"/>
  <c r="M526" i="32" s="1"/>
  <c r="L521" i="32"/>
  <c r="M521" i="32" s="1"/>
  <c r="L516" i="32"/>
  <c r="M516" i="32" s="1"/>
  <c r="L510" i="32"/>
  <c r="M510" i="32" s="1"/>
  <c r="L505" i="32"/>
  <c r="M505" i="32" s="1"/>
  <c r="L500" i="32"/>
  <c r="M500" i="32" s="1"/>
  <c r="L494" i="32"/>
  <c r="M494" i="32" s="1"/>
  <c r="L489" i="32"/>
  <c r="M489" i="32" s="1"/>
  <c r="L484" i="32"/>
  <c r="M484" i="32" s="1"/>
  <c r="L478" i="32"/>
  <c r="M478" i="32" s="1"/>
  <c r="L473" i="32"/>
  <c r="M473" i="32" s="1"/>
  <c r="L468" i="32"/>
  <c r="M468" i="32" s="1"/>
  <c r="L462" i="32"/>
  <c r="M462" i="32" s="1"/>
  <c r="L457" i="32"/>
  <c r="M457" i="32" s="1"/>
  <c r="L452" i="32"/>
  <c r="M452" i="32" s="1"/>
  <c r="L446" i="32"/>
  <c r="M446" i="32" s="1"/>
  <c r="L441" i="32"/>
  <c r="M441" i="32" s="1"/>
  <c r="L436" i="32"/>
  <c r="M436" i="32" s="1"/>
  <c r="L430" i="32"/>
  <c r="M430" i="32" s="1"/>
  <c r="L425" i="32"/>
  <c r="M425" i="32" s="1"/>
  <c r="L420" i="32"/>
  <c r="M420" i="32" s="1"/>
  <c r="L414" i="32"/>
  <c r="M414" i="32" s="1"/>
  <c r="L409" i="32"/>
  <c r="M409" i="32" s="1"/>
  <c r="L404" i="32"/>
  <c r="M404" i="32" s="1"/>
  <c r="L398" i="32"/>
  <c r="M398" i="32" s="1"/>
  <c r="L393" i="32"/>
  <c r="M393" i="32" s="1"/>
  <c r="L388" i="32"/>
  <c r="M388" i="32" s="1"/>
  <c r="L382" i="32"/>
  <c r="M382" i="32" s="1"/>
  <c r="L377" i="32"/>
  <c r="M377" i="32" s="1"/>
  <c r="L372" i="32"/>
  <c r="M372" i="32" s="1"/>
  <c r="L366" i="32"/>
  <c r="M366" i="32" s="1"/>
  <c r="L361" i="32"/>
  <c r="M361" i="32" s="1"/>
  <c r="L356" i="32"/>
  <c r="M356" i="32" s="1"/>
  <c r="L350" i="32"/>
  <c r="M350" i="32" s="1"/>
  <c r="L345" i="32"/>
  <c r="M345" i="32" s="1"/>
  <c r="L340" i="32"/>
  <c r="M340" i="32" s="1"/>
  <c r="L334" i="32"/>
  <c r="M334" i="32" s="1"/>
  <c r="L329" i="32"/>
  <c r="M329" i="32" s="1"/>
  <c r="L324" i="32"/>
  <c r="M324" i="32" s="1"/>
  <c r="L318" i="32"/>
  <c r="M318" i="32" s="1"/>
  <c r="L313" i="32"/>
  <c r="M313" i="32" s="1"/>
  <c r="L308" i="32"/>
  <c r="M308" i="32" s="1"/>
  <c r="L302" i="32"/>
  <c r="M302" i="32" s="1"/>
  <c r="L297" i="32"/>
  <c r="M297" i="32" s="1"/>
  <c r="L292" i="32"/>
  <c r="M292" i="32" s="1"/>
  <c r="L286" i="32"/>
  <c r="M286" i="32" s="1"/>
  <c r="L281" i="32"/>
  <c r="M281" i="32" s="1"/>
  <c r="L276" i="32"/>
  <c r="M276" i="32" s="1"/>
  <c r="L270" i="32"/>
  <c r="M270" i="32" s="1"/>
  <c r="L265" i="32"/>
  <c r="M265" i="32" s="1"/>
  <c r="L260" i="32"/>
  <c r="M260" i="32" s="1"/>
  <c r="L254" i="32"/>
  <c r="M254" i="32" s="1"/>
  <c r="L249" i="32"/>
  <c r="M249" i="32" s="1"/>
  <c r="L244" i="32"/>
  <c r="M244" i="32" s="1"/>
  <c r="L238" i="32"/>
  <c r="M238" i="32" s="1"/>
  <c r="L233" i="32"/>
  <c r="M233" i="32" s="1"/>
  <c r="L228" i="32"/>
  <c r="M228" i="32" s="1"/>
  <c r="L222" i="32"/>
  <c r="M222" i="32" s="1"/>
  <c r="L217" i="32"/>
  <c r="M217" i="32" s="1"/>
  <c r="L212" i="32"/>
  <c r="M212" i="32" s="1"/>
  <c r="L206" i="32"/>
  <c r="M206" i="32" s="1"/>
  <c r="L201" i="32"/>
  <c r="M201" i="32" s="1"/>
  <c r="L196" i="32"/>
  <c r="M196" i="32" s="1"/>
  <c r="L190" i="32"/>
  <c r="M190" i="32" s="1"/>
  <c r="L185" i="32"/>
  <c r="M185" i="32" s="1"/>
  <c r="L180" i="32"/>
  <c r="M180" i="32" s="1"/>
  <c r="L174" i="32"/>
  <c r="M174" i="32" s="1"/>
  <c r="L169" i="32"/>
  <c r="M169" i="32" s="1"/>
  <c r="L164" i="32"/>
  <c r="M164" i="32" s="1"/>
  <c r="L158" i="32"/>
  <c r="M158" i="32" s="1"/>
  <c r="L153" i="32"/>
  <c r="M153" i="32" s="1"/>
  <c r="L148" i="32"/>
  <c r="M148" i="32" s="1"/>
  <c r="L142" i="32"/>
  <c r="M142" i="32" s="1"/>
  <c r="L137" i="32"/>
  <c r="M137" i="32" s="1"/>
  <c r="L133" i="32"/>
  <c r="M133" i="32" s="1"/>
  <c r="L129" i="32"/>
  <c r="M129" i="32" s="1"/>
  <c r="L125" i="32"/>
  <c r="M125" i="32" s="1"/>
  <c r="L121" i="32"/>
  <c r="M121" i="32" s="1"/>
  <c r="L117" i="32"/>
  <c r="M117" i="32" s="1"/>
  <c r="L113" i="32"/>
  <c r="M113" i="32" s="1"/>
  <c r="L109" i="32"/>
  <c r="M109" i="32" s="1"/>
  <c r="L105" i="32"/>
  <c r="M105" i="32" s="1"/>
  <c r="L101" i="32"/>
  <c r="M101" i="32" s="1"/>
  <c r="L97" i="32"/>
  <c r="M97" i="32" s="1"/>
  <c r="L93" i="32"/>
  <c r="M93" i="32" s="1"/>
  <c r="L89" i="32"/>
  <c r="M89" i="32" s="1"/>
  <c r="L85" i="32"/>
  <c r="M85" i="32" s="1"/>
  <c r="L81" i="32"/>
  <c r="M81" i="32" s="1"/>
  <c r="L77" i="32"/>
  <c r="M77" i="32" s="1"/>
  <c r="L73" i="32"/>
  <c r="M73" i="32" s="1"/>
  <c r="L69" i="32"/>
  <c r="M69" i="32" s="1"/>
  <c r="L65" i="32"/>
  <c r="M65" i="32" s="1"/>
  <c r="L61" i="32"/>
  <c r="M61" i="32" s="1"/>
  <c r="L57" i="32"/>
  <c r="M57" i="32" s="1"/>
  <c r="L53" i="32"/>
  <c r="M53" i="32" s="1"/>
  <c r="L49" i="32"/>
  <c r="M49" i="32" s="1"/>
  <c r="L45" i="32"/>
  <c r="M45" i="32" s="1"/>
  <c r="L41" i="32"/>
  <c r="M41" i="32" s="1"/>
  <c r="L37" i="32"/>
  <c r="M37" i="32" s="1"/>
  <c r="L33" i="32"/>
  <c r="M33" i="32" s="1"/>
  <c r="L29" i="32"/>
  <c r="M29" i="32" s="1"/>
  <c r="L25" i="32"/>
  <c r="M25" i="32" s="1"/>
  <c r="L21" i="32"/>
  <c r="M21" i="32" s="1"/>
  <c r="L897" i="32"/>
  <c r="M897" i="32" s="1"/>
  <c r="L890" i="32"/>
  <c r="M890" i="32" s="1"/>
  <c r="L882" i="32"/>
  <c r="M882" i="32" s="1"/>
  <c r="L875" i="32"/>
  <c r="M875" i="32" s="1"/>
  <c r="L869" i="32"/>
  <c r="M869" i="32" s="1"/>
  <c r="L861" i="32"/>
  <c r="M861" i="32" s="1"/>
  <c r="L854" i="32"/>
  <c r="M854" i="32" s="1"/>
  <c r="L847" i="32"/>
  <c r="M847" i="32" s="1"/>
  <c r="L839" i="32"/>
  <c r="M839" i="32" s="1"/>
  <c r="L833" i="32"/>
  <c r="M833" i="32" s="1"/>
  <c r="L826" i="32"/>
  <c r="M826" i="32" s="1"/>
  <c r="L818" i="32"/>
  <c r="M818" i="32" s="1"/>
  <c r="L811" i="32"/>
  <c r="M811" i="32" s="1"/>
  <c r="L805" i="32"/>
  <c r="M805" i="32" s="1"/>
  <c r="L797" i="32"/>
  <c r="M797" i="32" s="1"/>
  <c r="L790" i="32"/>
  <c r="M790" i="32" s="1"/>
  <c r="L783" i="32"/>
  <c r="M783" i="32" s="1"/>
  <c r="L775" i="32"/>
  <c r="M775" i="32" s="1"/>
  <c r="L769" i="32"/>
  <c r="M769" i="32" s="1"/>
  <c r="L762" i="32"/>
  <c r="M762" i="32" s="1"/>
  <c r="L754" i="32"/>
  <c r="M754" i="32" s="1"/>
  <c r="L747" i="32"/>
  <c r="M747" i="32" s="1"/>
  <c r="L741" i="32"/>
  <c r="M741" i="32" s="1"/>
  <c r="L733" i="32"/>
  <c r="M733" i="32" s="1"/>
  <c r="L726" i="32"/>
  <c r="M726" i="32" s="1"/>
  <c r="L719" i="32"/>
  <c r="M719" i="32" s="1"/>
  <c r="L711" i="32"/>
  <c r="M711" i="32" s="1"/>
  <c r="L705" i="32"/>
  <c r="M705" i="32" s="1"/>
  <c r="L698" i="32"/>
  <c r="M698" i="32" s="1"/>
  <c r="L690" i="32"/>
  <c r="M690" i="32" s="1"/>
  <c r="L683" i="32"/>
  <c r="M683" i="32" s="1"/>
  <c r="L677" i="32"/>
  <c r="M677" i="32" s="1"/>
  <c r="L669" i="32"/>
  <c r="M669" i="32" s="1"/>
  <c r="L662" i="32"/>
  <c r="M662" i="32" s="1"/>
  <c r="L655" i="32"/>
  <c r="M655" i="32" s="1"/>
  <c r="L647" i="32"/>
  <c r="M647" i="32" s="1"/>
  <c r="L641" i="32"/>
  <c r="M641" i="32" s="1"/>
  <c r="L634" i="32"/>
  <c r="M634" i="32" s="1"/>
  <c r="L626" i="32"/>
  <c r="M626" i="32" s="1"/>
  <c r="L619" i="32"/>
  <c r="M619" i="32" s="1"/>
  <c r="L613" i="32"/>
  <c r="M613" i="32" s="1"/>
  <c r="L605" i="32"/>
  <c r="M605" i="32" s="1"/>
  <c r="L598" i="32"/>
  <c r="M598" i="32" s="1"/>
  <c r="L591" i="32"/>
  <c r="M591" i="32" s="1"/>
  <c r="L583" i="32"/>
  <c r="M583" i="32" s="1"/>
  <c r="L577" i="32"/>
  <c r="M577" i="32" s="1"/>
  <c r="L570" i="32"/>
  <c r="M570" i="32" s="1"/>
  <c r="L562" i="32"/>
  <c r="M562" i="32" s="1"/>
  <c r="L557" i="32"/>
  <c r="M557" i="32" s="1"/>
  <c r="L552" i="32"/>
  <c r="M552" i="32" s="1"/>
  <c r="L546" i="32"/>
  <c r="M546" i="32" s="1"/>
  <c r="L541" i="32"/>
  <c r="M541" i="32" s="1"/>
  <c r="L536" i="32"/>
  <c r="M536" i="32" s="1"/>
  <c r="L530" i="32"/>
  <c r="M530" i="32" s="1"/>
  <c r="L525" i="32"/>
  <c r="M525" i="32" s="1"/>
  <c r="L520" i="32"/>
  <c r="M520" i="32" s="1"/>
  <c r="L514" i="32"/>
  <c r="M514" i="32" s="1"/>
  <c r="L509" i="32"/>
  <c r="M509" i="32" s="1"/>
  <c r="L504" i="32"/>
  <c r="M504" i="32" s="1"/>
  <c r="L498" i="32"/>
  <c r="M498" i="32" s="1"/>
  <c r="L493" i="32"/>
  <c r="M493" i="32" s="1"/>
  <c r="L488" i="32"/>
  <c r="M488" i="32" s="1"/>
  <c r="L482" i="32"/>
  <c r="M482" i="32" s="1"/>
  <c r="L477" i="32"/>
  <c r="M477" i="32" s="1"/>
  <c r="L472" i="32"/>
  <c r="M472" i="32" s="1"/>
  <c r="L466" i="32"/>
  <c r="M466" i="32" s="1"/>
  <c r="L461" i="32"/>
  <c r="M461" i="32" s="1"/>
  <c r="L456" i="32"/>
  <c r="M456" i="32" s="1"/>
  <c r="L450" i="32"/>
  <c r="M450" i="32" s="1"/>
  <c r="L445" i="32"/>
  <c r="M445" i="32" s="1"/>
  <c r="L440" i="32"/>
  <c r="M440" i="32" s="1"/>
  <c r="L434" i="32"/>
  <c r="M434" i="32" s="1"/>
  <c r="L429" i="32"/>
  <c r="M429" i="32" s="1"/>
  <c r="L424" i="32"/>
  <c r="M424" i="32" s="1"/>
  <c r="L418" i="32"/>
  <c r="M418" i="32" s="1"/>
  <c r="L413" i="32"/>
  <c r="M413" i="32" s="1"/>
  <c r="L408" i="32"/>
  <c r="M408" i="32" s="1"/>
  <c r="L402" i="32"/>
  <c r="M402" i="32" s="1"/>
  <c r="L397" i="32"/>
  <c r="M397" i="32" s="1"/>
  <c r="L392" i="32"/>
  <c r="M392" i="32" s="1"/>
  <c r="L386" i="32"/>
  <c r="M386" i="32" s="1"/>
  <c r="L381" i="32"/>
  <c r="M381" i="32" s="1"/>
  <c r="L376" i="32"/>
  <c r="M376" i="32" s="1"/>
  <c r="L370" i="32"/>
  <c r="M370" i="32" s="1"/>
  <c r="L365" i="32"/>
  <c r="M365" i="32" s="1"/>
  <c r="L360" i="32"/>
  <c r="M360" i="32" s="1"/>
  <c r="L354" i="32"/>
  <c r="M354" i="32" s="1"/>
  <c r="L349" i="32"/>
  <c r="M349" i="32" s="1"/>
  <c r="L344" i="32"/>
  <c r="M344" i="32" s="1"/>
  <c r="L338" i="32"/>
  <c r="M338" i="32" s="1"/>
  <c r="L333" i="32"/>
  <c r="M333" i="32" s="1"/>
  <c r="L328" i="32"/>
  <c r="M328" i="32" s="1"/>
  <c r="L322" i="32"/>
  <c r="M322" i="32" s="1"/>
  <c r="L317" i="32"/>
  <c r="M317" i="32" s="1"/>
  <c r="L312" i="32"/>
  <c r="M312" i="32" s="1"/>
  <c r="L306" i="32"/>
  <c r="M306" i="32" s="1"/>
  <c r="L301" i="32"/>
  <c r="M301" i="32" s="1"/>
  <c r="L296" i="32"/>
  <c r="M296" i="32" s="1"/>
  <c r="L290" i="32"/>
  <c r="M290" i="32" s="1"/>
  <c r="L285" i="32"/>
  <c r="M285" i="32" s="1"/>
  <c r="L280" i="32"/>
  <c r="M280" i="32" s="1"/>
  <c r="L274" i="32"/>
  <c r="M274" i="32" s="1"/>
  <c r="L269" i="32"/>
  <c r="M269" i="32" s="1"/>
  <c r="L264" i="32"/>
  <c r="M264" i="32" s="1"/>
  <c r="L258" i="32"/>
  <c r="M258" i="32" s="1"/>
  <c r="L253" i="32"/>
  <c r="M253" i="32" s="1"/>
  <c r="L248" i="32"/>
  <c r="M248" i="32" s="1"/>
  <c r="L242" i="32"/>
  <c r="M242" i="32" s="1"/>
  <c r="L237" i="32"/>
  <c r="M237" i="32" s="1"/>
  <c r="L232" i="32"/>
  <c r="M232" i="32" s="1"/>
  <c r="L226" i="32"/>
  <c r="M226" i="32" s="1"/>
  <c r="L221" i="32"/>
  <c r="M221" i="32" s="1"/>
  <c r="L216" i="32"/>
  <c r="M216" i="32" s="1"/>
  <c r="L210" i="32"/>
  <c r="M210" i="32" s="1"/>
  <c r="L205" i="32"/>
  <c r="M205" i="32" s="1"/>
  <c r="L200" i="32"/>
  <c r="M200" i="32" s="1"/>
  <c r="L194" i="32"/>
  <c r="M194" i="32" s="1"/>
  <c r="L189" i="32"/>
  <c r="M189" i="32" s="1"/>
  <c r="L184" i="32"/>
  <c r="M184" i="32" s="1"/>
  <c r="L178" i="32"/>
  <c r="M178" i="32" s="1"/>
  <c r="L173" i="32"/>
  <c r="M173" i="32" s="1"/>
  <c r="L168" i="32"/>
  <c r="M168" i="32" s="1"/>
  <c r="L162" i="32"/>
  <c r="M162" i="32" s="1"/>
  <c r="L157" i="32"/>
  <c r="M157" i="32" s="1"/>
  <c r="L152" i="32"/>
  <c r="M152" i="32" s="1"/>
  <c r="L146" i="32"/>
  <c r="M146" i="32" s="1"/>
  <c r="L141" i="32"/>
  <c r="M141" i="32" s="1"/>
  <c r="L136" i="32"/>
  <c r="M136" i="32" s="1"/>
  <c r="L132" i="32"/>
  <c r="M132" i="32" s="1"/>
  <c r="L128" i="32"/>
  <c r="M128" i="32" s="1"/>
  <c r="L124" i="32"/>
  <c r="M124" i="32" s="1"/>
  <c r="L120" i="32"/>
  <c r="M120" i="32" s="1"/>
  <c r="L116" i="32"/>
  <c r="M116" i="32" s="1"/>
  <c r="L112" i="32"/>
  <c r="M112" i="32" s="1"/>
  <c r="L108" i="32"/>
  <c r="M108" i="32" s="1"/>
  <c r="L104" i="32"/>
  <c r="M104" i="32" s="1"/>
  <c r="L100" i="32"/>
  <c r="M100" i="32" s="1"/>
  <c r="L96" i="32"/>
  <c r="M96" i="32" s="1"/>
  <c r="L92" i="32"/>
  <c r="M92" i="32" s="1"/>
  <c r="L88" i="32"/>
  <c r="M88" i="32" s="1"/>
  <c r="L84" i="32"/>
  <c r="M84" i="32" s="1"/>
  <c r="L80" i="32"/>
  <c r="M80" i="32" s="1"/>
  <c r="L76" i="32"/>
  <c r="M76" i="32" s="1"/>
  <c r="L72" i="32"/>
  <c r="M72" i="32" s="1"/>
  <c r="L68" i="32"/>
  <c r="M68" i="32" s="1"/>
  <c r="L64" i="32"/>
  <c r="M64" i="32" s="1"/>
  <c r="L60" i="32"/>
  <c r="M60" i="32" s="1"/>
  <c r="L56" i="32"/>
  <c r="M56" i="32" s="1"/>
  <c r="L52" i="32"/>
  <c r="M52" i="32" s="1"/>
  <c r="L48" i="32"/>
  <c r="M48" i="32" s="1"/>
  <c r="L44" i="32"/>
  <c r="M44" i="32" s="1"/>
  <c r="L40" i="32"/>
  <c r="M40" i="32" s="1"/>
  <c r="L36" i="32"/>
  <c r="M36" i="32" s="1"/>
  <c r="L32" i="32"/>
  <c r="M32" i="32" s="1"/>
  <c r="L28" i="32"/>
  <c r="M28" i="32" s="1"/>
  <c r="L24" i="32"/>
  <c r="M24" i="32" s="1"/>
  <c r="L895" i="32"/>
  <c r="M895" i="32" s="1"/>
  <c r="L887" i="32"/>
  <c r="M887" i="32" s="1"/>
  <c r="L881" i="32"/>
  <c r="M881" i="32" s="1"/>
  <c r="L874" i="32"/>
  <c r="M874" i="32" s="1"/>
  <c r="L866" i="32"/>
  <c r="M866" i="32" s="1"/>
  <c r="L859" i="32"/>
  <c r="M859" i="32" s="1"/>
  <c r="L853" i="32"/>
  <c r="M853" i="32" s="1"/>
  <c r="L845" i="32"/>
  <c r="M845" i="32" s="1"/>
  <c r="L838" i="32"/>
  <c r="M838" i="32" s="1"/>
  <c r="L831" i="32"/>
  <c r="M831" i="32" s="1"/>
  <c r="L823" i="32"/>
  <c r="M823" i="32" s="1"/>
  <c r="L817" i="32"/>
  <c r="M817" i="32" s="1"/>
  <c r="L810" i="32"/>
  <c r="M810" i="32" s="1"/>
  <c r="L802" i="32"/>
  <c r="M802" i="32" s="1"/>
  <c r="L795" i="32"/>
  <c r="M795" i="32" s="1"/>
  <c r="L789" i="32"/>
  <c r="M789" i="32" s="1"/>
  <c r="L781" i="32"/>
  <c r="M781" i="32" s="1"/>
  <c r="L774" i="32"/>
  <c r="M774" i="32" s="1"/>
  <c r="L767" i="32"/>
  <c r="M767" i="32" s="1"/>
  <c r="L759" i="32"/>
  <c r="M759" i="32" s="1"/>
  <c r="L753" i="32"/>
  <c r="M753" i="32" s="1"/>
  <c r="L746" i="32"/>
  <c r="M746" i="32" s="1"/>
  <c r="L738" i="32"/>
  <c r="M738" i="32" s="1"/>
  <c r="L893" i="32"/>
  <c r="M893" i="32" s="1"/>
  <c r="L865" i="32"/>
  <c r="M865" i="32" s="1"/>
  <c r="L837" i="32"/>
  <c r="M837" i="32" s="1"/>
  <c r="L807" i="32"/>
  <c r="M807" i="32" s="1"/>
  <c r="L779" i="32"/>
  <c r="M779" i="32" s="1"/>
  <c r="L751" i="32"/>
  <c r="M751" i="32" s="1"/>
  <c r="L730" i="32"/>
  <c r="M730" i="32" s="1"/>
  <c r="L715" i="32"/>
  <c r="M715" i="32" s="1"/>
  <c r="L701" i="32"/>
  <c r="M701" i="32" s="1"/>
  <c r="L687" i="32"/>
  <c r="M687" i="32" s="1"/>
  <c r="L673" i="32"/>
  <c r="M673" i="32" s="1"/>
  <c r="L658" i="32"/>
  <c r="M658" i="32" s="1"/>
  <c r="L645" i="32"/>
  <c r="M645" i="32" s="1"/>
  <c r="L630" i="32"/>
  <c r="M630" i="32" s="1"/>
  <c r="L615" i="32"/>
  <c r="M615" i="32" s="1"/>
  <c r="L602" i="32"/>
  <c r="M602" i="32" s="1"/>
  <c r="L587" i="32"/>
  <c r="M587" i="32" s="1"/>
  <c r="L573" i="32"/>
  <c r="M573" i="32" s="1"/>
  <c r="L560" i="32"/>
  <c r="M560" i="32" s="1"/>
  <c r="L549" i="32"/>
  <c r="M549" i="32" s="1"/>
  <c r="L538" i="32"/>
  <c r="M538" i="32" s="1"/>
  <c r="L528" i="32"/>
  <c r="M528" i="32" s="1"/>
  <c r="L517" i="32"/>
  <c r="M517" i="32" s="1"/>
  <c r="L506" i="32"/>
  <c r="M506" i="32" s="1"/>
  <c r="L496" i="32"/>
  <c r="M496" i="32" s="1"/>
  <c r="L485" i="32"/>
  <c r="M485" i="32" s="1"/>
  <c r="L474" i="32"/>
  <c r="M474" i="32" s="1"/>
  <c r="L464" i="32"/>
  <c r="M464" i="32" s="1"/>
  <c r="L453" i="32"/>
  <c r="M453" i="32" s="1"/>
  <c r="L442" i="32"/>
  <c r="M442" i="32" s="1"/>
  <c r="L432" i="32"/>
  <c r="M432" i="32" s="1"/>
  <c r="L421" i="32"/>
  <c r="M421" i="32" s="1"/>
  <c r="L410" i="32"/>
  <c r="M410" i="32" s="1"/>
  <c r="L400" i="32"/>
  <c r="M400" i="32" s="1"/>
  <c r="L389" i="32"/>
  <c r="M389" i="32" s="1"/>
  <c r="L378" i="32"/>
  <c r="M378" i="32" s="1"/>
  <c r="L368" i="32"/>
  <c r="M368" i="32" s="1"/>
  <c r="L357" i="32"/>
  <c r="M357" i="32" s="1"/>
  <c r="L346" i="32"/>
  <c r="M346" i="32" s="1"/>
  <c r="L336" i="32"/>
  <c r="M336" i="32" s="1"/>
  <c r="L325" i="32"/>
  <c r="M325" i="32" s="1"/>
  <c r="L314" i="32"/>
  <c r="M314" i="32" s="1"/>
  <c r="L304" i="32"/>
  <c r="M304" i="32" s="1"/>
  <c r="L293" i="32"/>
  <c r="M293" i="32" s="1"/>
  <c r="L282" i="32"/>
  <c r="M282" i="32" s="1"/>
  <c r="L272" i="32"/>
  <c r="M272" i="32" s="1"/>
  <c r="L261" i="32"/>
  <c r="M261" i="32" s="1"/>
  <c r="L250" i="32"/>
  <c r="M250" i="32" s="1"/>
  <c r="L240" i="32"/>
  <c r="M240" i="32" s="1"/>
  <c r="L229" i="32"/>
  <c r="M229" i="32" s="1"/>
  <c r="L218" i="32"/>
  <c r="M218" i="32" s="1"/>
  <c r="L208" i="32"/>
  <c r="M208" i="32" s="1"/>
  <c r="L197" i="32"/>
  <c r="M197" i="32" s="1"/>
  <c r="L186" i="32"/>
  <c r="M186" i="32" s="1"/>
  <c r="L176" i="32"/>
  <c r="M176" i="32" s="1"/>
  <c r="L165" i="32"/>
  <c r="M165" i="32" s="1"/>
  <c r="L154" i="32"/>
  <c r="M154" i="32" s="1"/>
  <c r="L144" i="32"/>
  <c r="M144" i="32" s="1"/>
  <c r="L134" i="32"/>
  <c r="M134" i="32" s="1"/>
  <c r="L126" i="32"/>
  <c r="M126" i="32" s="1"/>
  <c r="L118" i="32"/>
  <c r="M118" i="32" s="1"/>
  <c r="L110" i="32"/>
  <c r="M110" i="32" s="1"/>
  <c r="L102" i="32"/>
  <c r="M102" i="32" s="1"/>
  <c r="L94" i="32"/>
  <c r="M94" i="32" s="1"/>
  <c r="L86" i="32"/>
  <c r="M86" i="32" s="1"/>
  <c r="L78" i="32"/>
  <c r="M78" i="32" s="1"/>
  <c r="L70" i="32"/>
  <c r="M70" i="32" s="1"/>
  <c r="L62" i="32"/>
  <c r="M62" i="32" s="1"/>
  <c r="L54" i="32"/>
  <c r="M54" i="32" s="1"/>
  <c r="L46" i="32"/>
  <c r="M46" i="32" s="1"/>
  <c r="L38" i="32"/>
  <c r="M38" i="32" s="1"/>
  <c r="L30" i="32"/>
  <c r="M30" i="32" s="1"/>
  <c r="L22" i="32"/>
  <c r="M22" i="32" s="1"/>
  <c r="L886" i="32"/>
  <c r="M886" i="32" s="1"/>
  <c r="L858" i="32"/>
  <c r="M858" i="32" s="1"/>
  <c r="L829" i="32"/>
  <c r="M829" i="32" s="1"/>
  <c r="L801" i="32"/>
  <c r="M801" i="32" s="1"/>
  <c r="L773" i="32"/>
  <c r="M773" i="32" s="1"/>
  <c r="L743" i="32"/>
  <c r="M743" i="32" s="1"/>
  <c r="L725" i="32"/>
  <c r="M725" i="32" s="1"/>
  <c r="L710" i="32"/>
  <c r="M710" i="32" s="1"/>
  <c r="L695" i="32"/>
  <c r="M695" i="32" s="1"/>
  <c r="L682" i="32"/>
  <c r="M682" i="32" s="1"/>
  <c r="L667" i="32"/>
  <c r="M667" i="32" s="1"/>
  <c r="L653" i="32"/>
  <c r="M653" i="32" s="1"/>
  <c r="L639" i="32"/>
  <c r="M639" i="32" s="1"/>
  <c r="L625" i="32"/>
  <c r="M625" i="32" s="1"/>
  <c r="L610" i="32"/>
  <c r="M610" i="32" s="1"/>
  <c r="L597" i="32"/>
  <c r="M597" i="32" s="1"/>
  <c r="L582" i="32"/>
  <c r="M582" i="32" s="1"/>
  <c r="L567" i="32"/>
  <c r="M567" i="32" s="1"/>
  <c r="L556" i="32"/>
  <c r="M556" i="32" s="1"/>
  <c r="L545" i="32"/>
  <c r="M545" i="32" s="1"/>
  <c r="L534" i="32"/>
  <c r="M534" i="32" s="1"/>
  <c r="L524" i="32"/>
  <c r="M524" i="32" s="1"/>
  <c r="L513" i="32"/>
  <c r="M513" i="32" s="1"/>
  <c r="L502" i="32"/>
  <c r="M502" i="32" s="1"/>
  <c r="L492" i="32"/>
  <c r="M492" i="32" s="1"/>
  <c r="L481" i="32"/>
  <c r="M481" i="32" s="1"/>
  <c r="L470" i="32"/>
  <c r="M470" i="32" s="1"/>
  <c r="L460" i="32"/>
  <c r="M460" i="32" s="1"/>
  <c r="L449" i="32"/>
  <c r="M449" i="32" s="1"/>
  <c r="L438" i="32"/>
  <c r="M438" i="32" s="1"/>
  <c r="L428" i="32"/>
  <c r="M428" i="32" s="1"/>
  <c r="L417" i="32"/>
  <c r="M417" i="32" s="1"/>
  <c r="L406" i="32"/>
  <c r="M406" i="32" s="1"/>
  <c r="L396" i="32"/>
  <c r="M396" i="32" s="1"/>
  <c r="L385" i="32"/>
  <c r="M385" i="32" s="1"/>
  <c r="L374" i="32"/>
  <c r="M374" i="32" s="1"/>
  <c r="L364" i="32"/>
  <c r="M364" i="32" s="1"/>
  <c r="L353" i="32"/>
  <c r="M353" i="32" s="1"/>
  <c r="L342" i="32"/>
  <c r="M342" i="32" s="1"/>
  <c r="L332" i="32"/>
  <c r="M332" i="32" s="1"/>
  <c r="L321" i="32"/>
  <c r="M321" i="32" s="1"/>
  <c r="L310" i="32"/>
  <c r="M310" i="32" s="1"/>
  <c r="L300" i="32"/>
  <c r="M300" i="32" s="1"/>
  <c r="L289" i="32"/>
  <c r="M289" i="32" s="1"/>
  <c r="L278" i="32"/>
  <c r="M278" i="32" s="1"/>
  <c r="L268" i="32"/>
  <c r="M268" i="32" s="1"/>
  <c r="L257" i="32"/>
  <c r="M257" i="32" s="1"/>
  <c r="L246" i="32"/>
  <c r="M246" i="32" s="1"/>
  <c r="L236" i="32"/>
  <c r="M236" i="32" s="1"/>
  <c r="L225" i="32"/>
  <c r="M225" i="32" s="1"/>
  <c r="L214" i="32"/>
  <c r="M214" i="32" s="1"/>
  <c r="L204" i="32"/>
  <c r="M204" i="32" s="1"/>
  <c r="L193" i="32"/>
  <c r="M193" i="32" s="1"/>
  <c r="L182" i="32"/>
  <c r="M182" i="32" s="1"/>
  <c r="L172" i="32"/>
  <c r="M172" i="32" s="1"/>
  <c r="L161" i="32"/>
  <c r="M161" i="32" s="1"/>
  <c r="L150" i="32"/>
  <c r="M150" i="32" s="1"/>
  <c r="L140" i="32"/>
  <c r="M140" i="32" s="1"/>
  <c r="L131" i="32"/>
  <c r="M131" i="32" s="1"/>
  <c r="L123" i="32"/>
  <c r="M123" i="32" s="1"/>
  <c r="L115" i="32"/>
  <c r="M115" i="32" s="1"/>
  <c r="L107" i="32"/>
  <c r="M107" i="32" s="1"/>
  <c r="L99" i="32"/>
  <c r="M99" i="32" s="1"/>
  <c r="L91" i="32"/>
  <c r="M91" i="32" s="1"/>
  <c r="L83" i="32"/>
  <c r="M83" i="32" s="1"/>
  <c r="L75" i="32"/>
  <c r="M75" i="32" s="1"/>
  <c r="L67" i="32"/>
  <c r="M67" i="32" s="1"/>
  <c r="L59" i="32"/>
  <c r="M59" i="32" s="1"/>
  <c r="L51" i="32"/>
  <c r="L43" i="32"/>
  <c r="M43" i="32" s="1"/>
  <c r="L35" i="32"/>
  <c r="M35" i="32" s="1"/>
  <c r="L27" i="32"/>
  <c r="M27" i="32" s="1"/>
  <c r="L879" i="32"/>
  <c r="M879" i="32" s="1"/>
  <c r="L850" i="32"/>
  <c r="M850" i="32" s="1"/>
  <c r="L822" i="32"/>
  <c r="M822" i="32" s="1"/>
  <c r="L794" i="32"/>
  <c r="M794" i="32" s="1"/>
  <c r="L765" i="32"/>
  <c r="M765" i="32" s="1"/>
  <c r="L737" i="32"/>
  <c r="M737" i="32" s="1"/>
  <c r="L722" i="32"/>
  <c r="M722" i="32" s="1"/>
  <c r="L709" i="32"/>
  <c r="M709" i="32" s="1"/>
  <c r="L694" i="32"/>
  <c r="M694" i="32" s="1"/>
  <c r="L679" i="32"/>
  <c r="M679" i="32" s="1"/>
  <c r="L666" i="32"/>
  <c r="M666" i="32" s="1"/>
  <c r="L651" i="32"/>
  <c r="M651" i="32" s="1"/>
  <c r="L637" i="32"/>
  <c r="M637" i="32" s="1"/>
  <c r="L623" i="32"/>
  <c r="M623" i="32" s="1"/>
  <c r="L609" i="32"/>
  <c r="M609" i="32" s="1"/>
  <c r="L594" i="32"/>
  <c r="M594" i="32" s="1"/>
  <c r="L581" i="32"/>
  <c r="M581" i="32" s="1"/>
  <c r="L566" i="32"/>
  <c r="M566" i="32" s="1"/>
  <c r="L554" i="32"/>
  <c r="M554" i="32" s="1"/>
  <c r="L544" i="32"/>
  <c r="M544" i="32" s="1"/>
  <c r="L533" i="32"/>
  <c r="M533" i="32" s="1"/>
  <c r="L522" i="32"/>
  <c r="M522" i="32" s="1"/>
  <c r="L512" i="32"/>
  <c r="M512" i="32" s="1"/>
  <c r="L501" i="32"/>
  <c r="M501" i="32" s="1"/>
  <c r="L490" i="32"/>
  <c r="M490" i="32" s="1"/>
  <c r="L480" i="32"/>
  <c r="M480" i="32" s="1"/>
  <c r="L469" i="32"/>
  <c r="M469" i="32" s="1"/>
  <c r="L458" i="32"/>
  <c r="M458" i="32" s="1"/>
  <c r="L448" i="32"/>
  <c r="M448" i="32" s="1"/>
  <c r="L437" i="32"/>
  <c r="M437" i="32" s="1"/>
  <c r="L426" i="32"/>
  <c r="M426" i="32" s="1"/>
  <c r="L416" i="32"/>
  <c r="M416" i="32" s="1"/>
  <c r="L405" i="32"/>
  <c r="M405" i="32" s="1"/>
  <c r="L394" i="32"/>
  <c r="M394" i="32" s="1"/>
  <c r="L384" i="32"/>
  <c r="M384" i="32" s="1"/>
  <c r="L373" i="32"/>
  <c r="M373" i="32" s="1"/>
  <c r="L362" i="32"/>
  <c r="M362" i="32" s="1"/>
  <c r="L352" i="32"/>
  <c r="M352" i="32" s="1"/>
  <c r="L341" i="32"/>
  <c r="M341" i="32" s="1"/>
  <c r="L330" i="32"/>
  <c r="M330" i="32" s="1"/>
  <c r="L320" i="32"/>
  <c r="M320" i="32" s="1"/>
  <c r="L309" i="32"/>
  <c r="M309" i="32" s="1"/>
  <c r="L298" i="32"/>
  <c r="M298" i="32" s="1"/>
  <c r="L288" i="32"/>
  <c r="M288" i="32" s="1"/>
  <c r="L277" i="32"/>
  <c r="M277" i="32" s="1"/>
  <c r="L266" i="32"/>
  <c r="M266" i="32" s="1"/>
  <c r="L256" i="32"/>
  <c r="M256" i="32" s="1"/>
  <c r="L245" i="32"/>
  <c r="M245" i="32" s="1"/>
  <c r="L234" i="32"/>
  <c r="M234" i="32" s="1"/>
  <c r="L224" i="32"/>
  <c r="M224" i="32" s="1"/>
  <c r="L213" i="32"/>
  <c r="M213" i="32" s="1"/>
  <c r="L202" i="32"/>
  <c r="M202" i="32" s="1"/>
  <c r="L192" i="32"/>
  <c r="M192" i="32" s="1"/>
  <c r="L181" i="32"/>
  <c r="M181" i="32" s="1"/>
  <c r="L170" i="32"/>
  <c r="M170" i="32" s="1"/>
  <c r="L160" i="32"/>
  <c r="M160" i="32" s="1"/>
  <c r="L149" i="32"/>
  <c r="M149" i="32" s="1"/>
  <c r="L138" i="32"/>
  <c r="M138" i="32" s="1"/>
  <c r="L130" i="32"/>
  <c r="M130" i="32" s="1"/>
  <c r="L122" i="32"/>
  <c r="M122" i="32" s="1"/>
  <c r="L114" i="32"/>
  <c r="M114" i="32" s="1"/>
  <c r="L106" i="32"/>
  <c r="M106" i="32" s="1"/>
  <c r="L98" i="32"/>
  <c r="M98" i="32" s="1"/>
  <c r="L90" i="32"/>
  <c r="M90" i="32" s="1"/>
  <c r="L82" i="32"/>
  <c r="M82" i="32" s="1"/>
  <c r="L74" i="32"/>
  <c r="M74" i="32" s="1"/>
  <c r="L66" i="32"/>
  <c r="M66" i="32" s="1"/>
  <c r="L58" i="32"/>
  <c r="M58" i="32" s="1"/>
  <c r="L50" i="32"/>
  <c r="M50" i="32" s="1"/>
  <c r="L42" i="32"/>
  <c r="M42" i="32" s="1"/>
  <c r="L34" i="32"/>
  <c r="M34" i="32" s="1"/>
  <c r="L26" i="32"/>
  <c r="M26" i="32" s="1"/>
  <c r="L871" i="32"/>
  <c r="M871" i="32" s="1"/>
  <c r="L843" i="32"/>
  <c r="M843" i="32" s="1"/>
  <c r="L815" i="32"/>
  <c r="M815" i="32" s="1"/>
  <c r="L786" i="32"/>
  <c r="M786" i="32" s="1"/>
  <c r="L758" i="32"/>
  <c r="M758" i="32" s="1"/>
  <c r="L731" i="32"/>
  <c r="M731" i="32" s="1"/>
  <c r="L717" i="32"/>
  <c r="M717" i="32" s="1"/>
  <c r="L703" i="32"/>
  <c r="M703" i="32" s="1"/>
  <c r="L689" i="32"/>
  <c r="M689" i="32" s="1"/>
  <c r="L674" i="32"/>
  <c r="M674" i="32" s="1"/>
  <c r="L661" i="32"/>
  <c r="M661" i="32" s="1"/>
  <c r="L646" i="32"/>
  <c r="M646" i="32" s="1"/>
  <c r="L631" i="32"/>
  <c r="M631" i="32" s="1"/>
  <c r="L618" i="32"/>
  <c r="M618" i="32" s="1"/>
  <c r="L603" i="32"/>
  <c r="M603" i="32" s="1"/>
  <c r="L589" i="32"/>
  <c r="M589" i="32" s="1"/>
  <c r="L575" i="32"/>
  <c r="M575" i="32" s="1"/>
  <c r="L561" i="32"/>
  <c r="M561" i="32" s="1"/>
  <c r="L550" i="32"/>
  <c r="M550" i="32" s="1"/>
  <c r="L540" i="32"/>
  <c r="M540" i="32" s="1"/>
  <c r="L529" i="32"/>
  <c r="M529" i="32" s="1"/>
  <c r="L518" i="32"/>
  <c r="M518" i="32" s="1"/>
  <c r="L508" i="32"/>
  <c r="M508" i="32" s="1"/>
  <c r="L497" i="32"/>
  <c r="M497" i="32" s="1"/>
  <c r="L486" i="32"/>
  <c r="M486" i="32" s="1"/>
  <c r="L476" i="32"/>
  <c r="M476" i="32" s="1"/>
  <c r="L465" i="32"/>
  <c r="M465" i="32" s="1"/>
  <c r="L454" i="32"/>
  <c r="M454" i="32" s="1"/>
  <c r="L444" i="32"/>
  <c r="M444" i="32" s="1"/>
  <c r="L433" i="32"/>
  <c r="M433" i="32" s="1"/>
  <c r="L422" i="32"/>
  <c r="M422" i="32" s="1"/>
  <c r="L412" i="32"/>
  <c r="M412" i="32" s="1"/>
  <c r="L401" i="32"/>
  <c r="M401" i="32" s="1"/>
  <c r="L390" i="32"/>
  <c r="M390" i="32" s="1"/>
  <c r="L380" i="32"/>
  <c r="M380" i="32" s="1"/>
  <c r="L369" i="32"/>
  <c r="M369" i="32" s="1"/>
  <c r="L358" i="32"/>
  <c r="M358" i="32" s="1"/>
  <c r="L348" i="32"/>
  <c r="M348" i="32" s="1"/>
  <c r="L337" i="32"/>
  <c r="M337" i="32" s="1"/>
  <c r="L326" i="32"/>
  <c r="M326" i="32" s="1"/>
  <c r="L316" i="32"/>
  <c r="M316" i="32" s="1"/>
  <c r="L305" i="32"/>
  <c r="M305" i="32" s="1"/>
  <c r="L294" i="32"/>
  <c r="M294" i="32" s="1"/>
  <c r="L284" i="32"/>
  <c r="M284" i="32" s="1"/>
  <c r="L273" i="32"/>
  <c r="M273" i="32" s="1"/>
  <c r="L262" i="32"/>
  <c r="M262" i="32" s="1"/>
  <c r="L252" i="32"/>
  <c r="M252" i="32" s="1"/>
  <c r="L241" i="32"/>
  <c r="M241" i="32" s="1"/>
  <c r="L230" i="32"/>
  <c r="M230" i="32" s="1"/>
  <c r="L220" i="32"/>
  <c r="M220" i="32" s="1"/>
  <c r="L209" i="32"/>
  <c r="M209" i="32" s="1"/>
  <c r="L198" i="32"/>
  <c r="M198" i="32" s="1"/>
  <c r="L188" i="32"/>
  <c r="M188" i="32" s="1"/>
  <c r="L177" i="32"/>
  <c r="M177" i="32" s="1"/>
  <c r="L166" i="32"/>
  <c r="M166" i="32" s="1"/>
  <c r="L156" i="32"/>
  <c r="M156" i="32" s="1"/>
  <c r="L145" i="32"/>
  <c r="M145" i="32" s="1"/>
  <c r="L135" i="32"/>
  <c r="M135" i="32" s="1"/>
  <c r="L127" i="32"/>
  <c r="M127" i="32" s="1"/>
  <c r="L119" i="32"/>
  <c r="M119" i="32" s="1"/>
  <c r="L111" i="32"/>
  <c r="M111" i="32" s="1"/>
  <c r="L103" i="32"/>
  <c r="M103" i="32" s="1"/>
  <c r="L95" i="32"/>
  <c r="M95" i="32" s="1"/>
  <c r="L87" i="32"/>
  <c r="M87" i="32" s="1"/>
  <c r="L79" i="32"/>
  <c r="M79" i="32" s="1"/>
  <c r="L71" i="32"/>
  <c r="M71" i="32" s="1"/>
  <c r="L63" i="32"/>
  <c r="M63" i="32" s="1"/>
  <c r="L55" i="32"/>
  <c r="M55" i="32" s="1"/>
  <c r="L47" i="32"/>
  <c r="M47" i="32" s="1"/>
  <c r="L39" i="32"/>
  <c r="M39" i="32" s="1"/>
  <c r="L31" i="32"/>
  <c r="M31" i="32" s="1"/>
  <c r="L23" i="32"/>
  <c r="M23" i="32" s="1"/>
  <c r="M51" i="32"/>
  <c r="M271" i="32"/>
  <c r="G16" i="32"/>
  <c r="L16" i="32" s="1"/>
  <c r="G12" i="32"/>
  <c r="L12" i="32" s="1"/>
  <c r="G11" i="32"/>
  <c r="L11" i="32" s="1"/>
  <c r="G14" i="32"/>
  <c r="L14" i="32" s="1"/>
  <c r="G15" i="32"/>
  <c r="L15" i="32" s="1"/>
  <c r="G19" i="32"/>
  <c r="L19" i="32" s="1"/>
  <c r="G17" i="32"/>
  <c r="L17" i="32" s="1"/>
  <c r="G18" i="32"/>
  <c r="L18" i="32" s="1"/>
  <c r="G20" i="32"/>
  <c r="L20" i="32" s="1"/>
  <c r="G10" i="32"/>
  <c r="L10" i="32" s="1"/>
  <c r="G13" i="32"/>
  <c r="L13" i="32" s="1"/>
  <c r="K4" i="32"/>
  <c r="J4" i="32"/>
  <c r="Y12" i="26"/>
  <c r="Y15" i="26" s="1"/>
  <c r="H14" i="54"/>
  <c r="H71" i="54"/>
  <c r="H29" i="54"/>
  <c r="AH12" i="26"/>
  <c r="H50" i="54"/>
  <c r="H12" i="54"/>
  <c r="H75" i="54"/>
  <c r="H90" i="54"/>
  <c r="H21" i="54"/>
  <c r="H78" i="54"/>
  <c r="H95" i="54"/>
  <c r="H89" i="54"/>
  <c r="H11" i="54"/>
  <c r="H57" i="54"/>
  <c r="H40" i="54"/>
  <c r="H85" i="54"/>
  <c r="H10" i="54"/>
  <c r="X12" i="26"/>
  <c r="H84" i="54"/>
  <c r="H43" i="54"/>
  <c r="H28" i="54"/>
  <c r="H39" i="54"/>
  <c r="H38" i="54"/>
  <c r="H87" i="54"/>
  <c r="H13" i="54"/>
  <c r="H31" i="54"/>
  <c r="H64" i="54"/>
  <c r="H65" i="54"/>
  <c r="H41" i="54"/>
  <c r="H99" i="54"/>
  <c r="H27" i="54"/>
  <c r="H59" i="54"/>
  <c r="H92" i="54"/>
  <c r="H105" i="54"/>
  <c r="H46" i="54"/>
  <c r="H79" i="54"/>
  <c r="H73" i="54"/>
  <c r="H80" i="54"/>
  <c r="H98" i="54"/>
  <c r="H53" i="54"/>
  <c r="H48" i="54"/>
  <c r="H32" i="54"/>
  <c r="H58" i="54"/>
  <c r="H49" i="54"/>
  <c r="W12" i="26"/>
  <c r="H35" i="54"/>
  <c r="H17" i="54"/>
  <c r="H91" i="54"/>
  <c r="H24" i="54"/>
  <c r="H61" i="54"/>
  <c r="H93" i="54"/>
  <c r="H47" i="54"/>
  <c r="G29" i="50"/>
  <c r="H66" i="54"/>
  <c r="H100" i="54"/>
  <c r="H6" i="54"/>
  <c r="H22" i="54"/>
  <c r="H26" i="54"/>
  <c r="H9" i="54"/>
  <c r="H63" i="54"/>
  <c r="H72" i="54"/>
  <c r="AG12" i="26"/>
  <c r="H7" i="54"/>
  <c r="H102" i="54"/>
  <c r="AA12" i="26"/>
  <c r="H20" i="54"/>
  <c r="H104" i="54"/>
  <c r="H55" i="54"/>
  <c r="H77" i="54"/>
  <c r="H45" i="54"/>
  <c r="H34" i="54"/>
  <c r="H68" i="54"/>
  <c r="H70" i="54"/>
  <c r="AF12" i="26"/>
  <c r="H82" i="54"/>
  <c r="H74" i="54"/>
  <c r="H30" i="54"/>
  <c r="H86" i="54"/>
  <c r="H76" i="54"/>
  <c r="U12" i="26"/>
  <c r="H97" i="54"/>
  <c r="H37" i="54"/>
  <c r="H42" i="54"/>
  <c r="H67" i="54"/>
  <c r="H36" i="54"/>
  <c r="H56" i="54"/>
  <c r="H25" i="54"/>
  <c r="H33" i="54"/>
  <c r="H60" i="54"/>
  <c r="Z12" i="26"/>
  <c r="H88" i="54"/>
  <c r="H94" i="54"/>
  <c r="H16" i="54"/>
  <c r="H69" i="54"/>
  <c r="T12" i="26"/>
  <c r="H54" i="54"/>
  <c r="H23" i="54"/>
  <c r="H62" i="54"/>
  <c r="H103" i="54"/>
  <c r="H8" i="54"/>
  <c r="H44" i="54"/>
  <c r="H96" i="54"/>
  <c r="H15" i="54"/>
  <c r="H101" i="54"/>
  <c r="H19" i="54"/>
  <c r="H83" i="54"/>
  <c r="H51" i="54"/>
  <c r="H18" i="54"/>
  <c r="H52" i="54"/>
  <c r="H81" i="54"/>
  <c r="M14" i="32" l="1"/>
  <c r="M13" i="32"/>
  <c r="M11" i="32"/>
  <c r="M18" i="32"/>
  <c r="M17" i="32"/>
  <c r="M12" i="32"/>
  <c r="M20" i="32"/>
  <c r="M15" i="32"/>
  <c r="M16" i="32"/>
  <c r="M19" i="32"/>
  <c r="M10" i="32"/>
  <c r="G11" i="54"/>
  <c r="I11" i="54"/>
  <c r="O11" i="54"/>
  <c r="O6" i="54"/>
  <c r="G6" i="54"/>
  <c r="I6" i="54"/>
  <c r="I8" i="54"/>
  <c r="O8" i="54"/>
  <c r="G8" i="54"/>
  <c r="G9" i="54"/>
  <c r="I9" i="54"/>
  <c r="O9" i="54"/>
  <c r="I13" i="54"/>
  <c r="O13" i="54"/>
  <c r="G13" i="54"/>
  <c r="O7" i="54"/>
  <c r="G7" i="54"/>
  <c r="I7" i="54"/>
  <c r="O17" i="54"/>
  <c r="G17" i="54"/>
  <c r="I17" i="54"/>
  <c r="G103" i="54"/>
  <c r="I103" i="54"/>
  <c r="O103" i="54"/>
  <c r="G66" i="54"/>
  <c r="I66" i="54"/>
  <c r="O66" i="54"/>
  <c r="I42" i="54"/>
  <c r="O42" i="54"/>
  <c r="G42" i="54"/>
  <c r="O95" i="54"/>
  <c r="G95" i="54"/>
  <c r="I95" i="54"/>
  <c r="O30" i="54"/>
  <c r="G30" i="54"/>
  <c r="I30" i="54"/>
  <c r="O31" i="54"/>
  <c r="G31" i="54"/>
  <c r="I31" i="54"/>
  <c r="I76" i="54"/>
  <c r="O76" i="54"/>
  <c r="G76" i="54"/>
  <c r="G44" i="54"/>
  <c r="I44" i="54"/>
  <c r="O44" i="54"/>
  <c r="G77" i="54"/>
  <c r="I77" i="54"/>
  <c r="O77" i="54"/>
  <c r="I45" i="54"/>
  <c r="O45" i="54"/>
  <c r="G45" i="54"/>
  <c r="I63" i="54"/>
  <c r="O63" i="54"/>
  <c r="G63" i="54"/>
  <c r="I74" i="54"/>
  <c r="O74" i="54"/>
  <c r="G74" i="54"/>
  <c r="O58" i="54"/>
  <c r="G58" i="54"/>
  <c r="I58" i="54"/>
  <c r="O46" i="54"/>
  <c r="G46" i="54"/>
  <c r="I46" i="54"/>
  <c r="O35" i="54"/>
  <c r="G35" i="54"/>
  <c r="I35" i="54"/>
  <c r="O80" i="54"/>
  <c r="G80" i="54"/>
  <c r="I80" i="54"/>
  <c r="I48" i="54"/>
  <c r="O48" i="54"/>
  <c r="G48" i="54"/>
  <c r="G81" i="54"/>
  <c r="I81" i="54"/>
  <c r="O81" i="54"/>
  <c r="G49" i="54"/>
  <c r="I49" i="54"/>
  <c r="O49" i="54"/>
  <c r="I15" i="54"/>
  <c r="O15" i="54"/>
  <c r="G15" i="54"/>
  <c r="O79" i="54"/>
  <c r="G79" i="54"/>
  <c r="I79" i="54"/>
  <c r="I82" i="54"/>
  <c r="O82" i="54"/>
  <c r="G82" i="54"/>
  <c r="O38" i="54"/>
  <c r="G38" i="54"/>
  <c r="I38" i="54"/>
  <c r="O99" i="54"/>
  <c r="G99" i="54"/>
  <c r="I99" i="54"/>
  <c r="O67" i="54"/>
  <c r="G67" i="54"/>
  <c r="I67" i="54"/>
  <c r="G34" i="54"/>
  <c r="I34" i="54"/>
  <c r="O34" i="54"/>
  <c r="I94" i="54"/>
  <c r="O94" i="54"/>
  <c r="G94" i="54"/>
  <c r="I62" i="54"/>
  <c r="O62" i="54"/>
  <c r="G62" i="54"/>
  <c r="G55" i="54"/>
  <c r="I55" i="54"/>
  <c r="O55" i="54"/>
  <c r="G39" i="54"/>
  <c r="I39" i="54"/>
  <c r="O39" i="54"/>
  <c r="O23" i="54"/>
  <c r="G23" i="54"/>
  <c r="I23" i="54"/>
  <c r="I100" i="54"/>
  <c r="O100" i="54"/>
  <c r="G100" i="54"/>
  <c r="G84" i="54"/>
  <c r="I84" i="54"/>
  <c r="O84" i="54"/>
  <c r="O68" i="54"/>
  <c r="G68" i="54"/>
  <c r="I68" i="54"/>
  <c r="G52" i="54"/>
  <c r="I52" i="54"/>
  <c r="O52" i="54"/>
  <c r="O36" i="54"/>
  <c r="G36" i="54"/>
  <c r="I36" i="54"/>
  <c r="G20" i="54"/>
  <c r="I20" i="54"/>
  <c r="O20" i="54"/>
  <c r="G101" i="54"/>
  <c r="I101" i="54"/>
  <c r="O101" i="54"/>
  <c r="O85" i="54"/>
  <c r="G85" i="54"/>
  <c r="I85" i="54"/>
  <c r="O69" i="54"/>
  <c r="G69" i="54"/>
  <c r="I69" i="54"/>
  <c r="I53" i="54"/>
  <c r="O53" i="54"/>
  <c r="G53" i="54"/>
  <c r="G37" i="54"/>
  <c r="I37" i="54"/>
  <c r="O37" i="54"/>
  <c r="O21" i="54"/>
  <c r="G21" i="54"/>
  <c r="I21" i="54"/>
  <c r="G12" i="54"/>
  <c r="I12" i="54"/>
  <c r="O12" i="54"/>
  <c r="G14" i="54"/>
  <c r="I14" i="54"/>
  <c r="O14" i="54"/>
  <c r="O10" i="54"/>
  <c r="G10" i="54"/>
  <c r="I10" i="54"/>
  <c r="G50" i="54"/>
  <c r="I50" i="54"/>
  <c r="O50" i="54"/>
  <c r="G98" i="54"/>
  <c r="I98" i="54"/>
  <c r="O98" i="54"/>
  <c r="G83" i="54"/>
  <c r="I83" i="54"/>
  <c r="O83" i="54"/>
  <c r="O78" i="54"/>
  <c r="G78" i="54"/>
  <c r="I78" i="54"/>
  <c r="G47" i="54"/>
  <c r="I47" i="54"/>
  <c r="O47" i="54"/>
  <c r="G92" i="54"/>
  <c r="I92" i="54"/>
  <c r="O92" i="54"/>
  <c r="I60" i="54"/>
  <c r="O60" i="54"/>
  <c r="G60" i="54"/>
  <c r="G28" i="54"/>
  <c r="I28" i="54"/>
  <c r="O28" i="54"/>
  <c r="I93" i="54"/>
  <c r="O93" i="54"/>
  <c r="G93" i="54"/>
  <c r="O61" i="54"/>
  <c r="G61" i="54"/>
  <c r="I61" i="54"/>
  <c r="I29" i="54"/>
  <c r="O29" i="54"/>
  <c r="G29" i="54"/>
  <c r="G16" i="54"/>
  <c r="I16" i="54"/>
  <c r="O16" i="54"/>
  <c r="G22" i="54"/>
  <c r="I22" i="54"/>
  <c r="O22" i="54"/>
  <c r="O91" i="54"/>
  <c r="G91" i="54"/>
  <c r="I91" i="54"/>
  <c r="G86" i="54"/>
  <c r="I86" i="54"/>
  <c r="O86" i="54"/>
  <c r="G51" i="54"/>
  <c r="I51" i="54"/>
  <c r="O51" i="54"/>
  <c r="G19" i="54"/>
  <c r="I19" i="54"/>
  <c r="O19" i="54"/>
  <c r="G96" i="54"/>
  <c r="I96" i="54"/>
  <c r="O96" i="54"/>
  <c r="G64" i="54"/>
  <c r="I64" i="54"/>
  <c r="O64" i="54"/>
  <c r="G32" i="54"/>
  <c r="I32" i="54"/>
  <c r="O32" i="54"/>
  <c r="G97" i="54"/>
  <c r="I97" i="54"/>
  <c r="O97" i="54"/>
  <c r="G65" i="54"/>
  <c r="I65" i="54"/>
  <c r="O65" i="54"/>
  <c r="G33" i="54"/>
  <c r="I33" i="54"/>
  <c r="O33" i="54"/>
  <c r="O87" i="54"/>
  <c r="G87" i="54"/>
  <c r="I87" i="54"/>
  <c r="G18" i="54"/>
  <c r="I18" i="54"/>
  <c r="O18" i="54"/>
  <c r="I90" i="54"/>
  <c r="O90" i="54"/>
  <c r="G90" i="54"/>
  <c r="I54" i="54"/>
  <c r="O54" i="54"/>
  <c r="G54" i="54"/>
  <c r="O75" i="54"/>
  <c r="G75" i="54"/>
  <c r="I75" i="54"/>
  <c r="O26" i="54"/>
  <c r="G26" i="54"/>
  <c r="I26" i="54"/>
  <c r="O71" i="54"/>
  <c r="G71" i="54"/>
  <c r="I71" i="54"/>
  <c r="O102" i="54"/>
  <c r="G102" i="54"/>
  <c r="I102" i="54"/>
  <c r="I70" i="54"/>
  <c r="O70" i="54"/>
  <c r="G70" i="54"/>
  <c r="O59" i="54"/>
  <c r="G59" i="54"/>
  <c r="I59" i="54"/>
  <c r="O43" i="54"/>
  <c r="G43" i="54"/>
  <c r="I43" i="54"/>
  <c r="O27" i="54"/>
  <c r="G27" i="54"/>
  <c r="I27" i="54"/>
  <c r="G104" i="54"/>
  <c r="I104" i="54"/>
  <c r="O104" i="54"/>
  <c r="I88" i="54"/>
  <c r="O88" i="54"/>
  <c r="G88" i="54"/>
  <c r="G72" i="54"/>
  <c r="I72" i="54"/>
  <c r="O72" i="54"/>
  <c r="O56" i="54"/>
  <c r="G56" i="54"/>
  <c r="I56" i="54"/>
  <c r="I40" i="54"/>
  <c r="O40" i="54"/>
  <c r="G40" i="54"/>
  <c r="I24" i="54"/>
  <c r="O24" i="54"/>
  <c r="G24" i="54"/>
  <c r="G105" i="54"/>
  <c r="I105" i="54"/>
  <c r="O105" i="54"/>
  <c r="G89" i="54"/>
  <c r="I89" i="54"/>
  <c r="O89" i="54"/>
  <c r="G73" i="54"/>
  <c r="I73" i="54"/>
  <c r="O73" i="54"/>
  <c r="G57" i="54"/>
  <c r="I57" i="54"/>
  <c r="O57" i="54"/>
  <c r="G41" i="54"/>
  <c r="I41" i="54"/>
  <c r="O41" i="54"/>
  <c r="G25" i="54"/>
  <c r="I25" i="54"/>
  <c r="O25" i="54"/>
  <c r="AI12" i="26"/>
  <c r="R11" i="54"/>
  <c r="R14" i="54"/>
  <c r="R9" i="54"/>
  <c r="R8" i="54"/>
  <c r="R12" i="54"/>
  <c r="R15" i="54"/>
  <c r="R10" i="54"/>
  <c r="R13" i="54"/>
  <c r="AI15" i="26"/>
  <c r="U15" i="26"/>
  <c r="AH15" i="26"/>
  <c r="AF15" i="26"/>
  <c r="AA15" i="26"/>
  <c r="X15" i="26"/>
  <c r="AG15" i="26"/>
  <c r="T15" i="26"/>
  <c r="W15" i="26"/>
  <c r="Z15" i="26"/>
  <c r="E9" i="26" l="1"/>
  <c r="E2" i="26"/>
  <c r="I12" i="26"/>
  <c r="G12" i="26"/>
  <c r="L12" i="26"/>
  <c r="K12" i="26"/>
  <c r="N12" i="26"/>
  <c r="H12" i="26"/>
  <c r="J12" i="26"/>
  <c r="Q12" i="26"/>
  <c r="R12" i="26"/>
  <c r="F12" i="26"/>
  <c r="O12" i="26"/>
  <c r="G35" i="50" l="1"/>
  <c r="B38" i="50" s="1"/>
  <c r="I15" i="26"/>
  <c r="J15" i="26"/>
  <c r="O15" i="26"/>
  <c r="F15" i="26"/>
  <c r="G15" i="26"/>
  <c r="L15" i="26"/>
  <c r="H15" i="26"/>
  <c r="R15" i="26"/>
  <c r="Q15" i="26"/>
  <c r="N15" i="26"/>
  <c r="K15" i="26"/>
  <c r="R7" i="54" l="1"/>
</calcChain>
</file>

<file path=xl/sharedStrings.xml><?xml version="1.0" encoding="utf-8"?>
<sst xmlns="http://schemas.openxmlformats.org/spreadsheetml/2006/main" count="4783" uniqueCount="1107">
  <si>
    <t>DATE</t>
  </si>
  <si>
    <t>Sheetlist</t>
  </si>
  <si>
    <t>TOTAL / Type</t>
  </si>
  <si>
    <t>PRIX UNITAIRE</t>
  </si>
  <si>
    <t>CODE</t>
  </si>
  <si>
    <t>DESIGNATION</t>
  </si>
  <si>
    <t>DATE SORTIE</t>
  </si>
  <si>
    <t>DATE ENTREE</t>
  </si>
  <si>
    <t>CUMUL M-1</t>
  </si>
  <si>
    <t>CUMUL M</t>
  </si>
  <si>
    <t>Fourgon MASTER, BOXER</t>
  </si>
  <si>
    <t>Fourgonnette DOKKER, PARTNER</t>
  </si>
  <si>
    <t>PICKUP</t>
  </si>
  <si>
    <t>Logan à bande</t>
  </si>
  <si>
    <t>C3 à bande</t>
  </si>
  <si>
    <t>308 Access, C4 attraction, Mégane authentique</t>
  </si>
  <si>
    <t xml:space="preserve">508 allure BVA, C5 exclusive BVA </t>
  </si>
  <si>
    <t>BMW 120</t>
  </si>
  <si>
    <t>BMW 320</t>
  </si>
  <si>
    <t>AUDI A6</t>
  </si>
  <si>
    <t>AUDI A8</t>
  </si>
  <si>
    <t>Minibus</t>
  </si>
  <si>
    <t>VL-1</t>
  </si>
  <si>
    <t>VL-2</t>
  </si>
  <si>
    <t>VL-3</t>
  </si>
  <si>
    <t>VL-4</t>
  </si>
  <si>
    <t>VL-5</t>
  </si>
  <si>
    <t>VL-6</t>
  </si>
  <si>
    <t>VL-7</t>
  </si>
  <si>
    <t>VL-8</t>
  </si>
  <si>
    <t>VL-9</t>
  </si>
  <si>
    <t>VL-10</t>
  </si>
  <si>
    <t>VL-11</t>
  </si>
  <si>
    <t>VL-12</t>
  </si>
  <si>
    <t>VL-13</t>
  </si>
  <si>
    <t>VL-14</t>
  </si>
  <si>
    <t>VL-15</t>
  </si>
  <si>
    <t>207, C3, C Elysée, 301, Clio</t>
  </si>
  <si>
    <t>VL-16</t>
  </si>
  <si>
    <t>VL-17</t>
  </si>
  <si>
    <t xml:space="preserve">C4 </t>
  </si>
  <si>
    <t xml:space="preserve">P208 </t>
  </si>
  <si>
    <t>Bungalow vide</t>
  </si>
  <si>
    <t>Kit de jonction agence</t>
  </si>
  <si>
    <t>Bungalow Sanitaire compagnons</t>
  </si>
  <si>
    <t>Bungalow sanitaire bureaux</t>
  </si>
  <si>
    <t>Sanitaire Solo</t>
  </si>
  <si>
    <t>Kiosque à plan</t>
  </si>
  <si>
    <t>Guérite gardien</t>
  </si>
  <si>
    <t>Container 20"</t>
  </si>
  <si>
    <t>Container 40"</t>
  </si>
  <si>
    <t>Armoire vestiaire double</t>
  </si>
  <si>
    <t>Banc</t>
  </si>
  <si>
    <t>Table de réfectoire</t>
  </si>
  <si>
    <t>Lit superposé (sans matelas)</t>
  </si>
  <si>
    <t>Table forme vague série ULIS droite</t>
  </si>
  <si>
    <t>Table forme vague série ULIS gauche</t>
  </si>
  <si>
    <t>Table de retour</t>
  </si>
  <si>
    <t>Caisson roulant métallique</t>
  </si>
  <si>
    <t>Armoire basse</t>
  </si>
  <si>
    <t>Armoire haute</t>
  </si>
  <si>
    <t>Fauteuil</t>
  </si>
  <si>
    <t>Table 120 x 80</t>
  </si>
  <si>
    <t>Table de réunion 20 personnes</t>
  </si>
  <si>
    <t xml:space="preserve">Table ronde </t>
  </si>
  <si>
    <t>Chaise normale</t>
  </si>
  <si>
    <t>Porte manteau</t>
  </si>
  <si>
    <t>Climatiseur 9000 BTU yc support</t>
  </si>
  <si>
    <t>Climatiseur 12000 BTU yc support</t>
  </si>
  <si>
    <t>Escalier R+1</t>
  </si>
  <si>
    <t>Meuble cuisine (hors réfrigérateur et plaques)</t>
  </si>
  <si>
    <t>Etagère magasin 20"</t>
  </si>
  <si>
    <t>Etagère magasin 40"</t>
  </si>
  <si>
    <t>CANT-1</t>
  </si>
  <si>
    <t>CANT-2</t>
  </si>
  <si>
    <t>CANT-3</t>
  </si>
  <si>
    <t>CANT-4</t>
  </si>
  <si>
    <t>CANT-5</t>
  </si>
  <si>
    <t>CANT-6</t>
  </si>
  <si>
    <t>CANT-7</t>
  </si>
  <si>
    <t>CANT-8</t>
  </si>
  <si>
    <t>CANT-9</t>
  </si>
  <si>
    <t>CANT-10</t>
  </si>
  <si>
    <t>CANT-11</t>
  </si>
  <si>
    <t>CANT-12</t>
  </si>
  <si>
    <t>CANT-13</t>
  </si>
  <si>
    <t>CANT-14</t>
  </si>
  <si>
    <t>CANT-15</t>
  </si>
  <si>
    <t>CANT-16</t>
  </si>
  <si>
    <t>CANT-17</t>
  </si>
  <si>
    <t>CANT-18</t>
  </si>
  <si>
    <t>CANT-19</t>
  </si>
  <si>
    <t>CANT-20</t>
  </si>
  <si>
    <t>CANT-21</t>
  </si>
  <si>
    <t>Support de panneau BYMARO</t>
  </si>
  <si>
    <t>Panneaux de clôture grillagé</t>
  </si>
  <si>
    <t>Plot de clôture</t>
  </si>
  <si>
    <t>Bride de clôture</t>
  </si>
  <si>
    <t>EQUI-1</t>
  </si>
  <si>
    <t>EQUI-2</t>
  </si>
  <si>
    <t>EQUI-3</t>
  </si>
  <si>
    <t>EQUI-4</t>
  </si>
  <si>
    <t>EQUI-5</t>
  </si>
  <si>
    <t>EQUI-6</t>
  </si>
  <si>
    <t xml:space="preserve">Cabine HT/BT  </t>
  </si>
  <si>
    <t>Armoires Générale BT  (AGTB) 4 Départs</t>
  </si>
  <si>
    <t>Armoires  TGBT 5 départs (4 départs non compris)</t>
  </si>
  <si>
    <t>Armoire AP172</t>
  </si>
  <si>
    <t>Armoire  Pied de colonne</t>
  </si>
  <si>
    <t>Armoire cantonnement</t>
  </si>
  <si>
    <t>Armoire de dérivation 4 départs</t>
  </si>
  <si>
    <t>Armoire de dérivation 3 départs</t>
  </si>
  <si>
    <t>Armoire I40</t>
  </si>
  <si>
    <t>Armoire éclairage avec cellule crépusculaire</t>
  </si>
  <si>
    <t>Armoire éclairage avec horloge</t>
  </si>
  <si>
    <t>Coffret gaine</t>
  </si>
  <si>
    <t>Posta à souder autonome</t>
  </si>
  <si>
    <t>Poste à souder</t>
  </si>
  <si>
    <t>Départ optionnel 100A  160A  250A</t>
  </si>
  <si>
    <t>Mâts d'éclairage  6m</t>
  </si>
  <si>
    <t>Projecteur 400w</t>
  </si>
  <si>
    <t>ELEC-1</t>
  </si>
  <si>
    <t>ELEC-2</t>
  </si>
  <si>
    <t>ELEC-3</t>
  </si>
  <si>
    <t>ELEC-4</t>
  </si>
  <si>
    <t>ELEC-5</t>
  </si>
  <si>
    <t>ELEC-6</t>
  </si>
  <si>
    <t>ELEC-7</t>
  </si>
  <si>
    <t>ELEC-8</t>
  </si>
  <si>
    <t>ELEC-9</t>
  </si>
  <si>
    <t>ELEC-10</t>
  </si>
  <si>
    <t>ELEC-11</t>
  </si>
  <si>
    <t>ELEC-12</t>
  </si>
  <si>
    <t>ELEC-13</t>
  </si>
  <si>
    <t>ELEC-14</t>
  </si>
  <si>
    <t>ELEC-15</t>
  </si>
  <si>
    <t>ELEC-16</t>
  </si>
  <si>
    <t>ELEC-17</t>
  </si>
  <si>
    <t>ELEC-18</t>
  </si>
  <si>
    <t>ELEC-19</t>
  </si>
  <si>
    <t>ELEC-20</t>
  </si>
  <si>
    <t>ELEC-21</t>
  </si>
  <si>
    <t>ELEC-22</t>
  </si>
  <si>
    <t>ELEC-23</t>
  </si>
  <si>
    <t>ELEC-24</t>
  </si>
  <si>
    <t>ELEC-25</t>
  </si>
  <si>
    <t>ELEC-26</t>
  </si>
  <si>
    <t>Grue automotrice 60 tonnes TEREX avec chauffeur</t>
  </si>
  <si>
    <t>Panneau BYMARO rétro-éclairé</t>
  </si>
  <si>
    <t xml:space="preserve">interférences grues </t>
  </si>
  <si>
    <t>Treuil électrique</t>
  </si>
  <si>
    <t>Voie de grue ml</t>
  </si>
  <si>
    <t>Balisage nocturne</t>
  </si>
  <si>
    <t>Transpalette</t>
  </si>
  <si>
    <t>Panneaux d'identification G1  G2  G3</t>
  </si>
  <si>
    <t xml:space="preserve">Grue à tour GTMR 380     </t>
  </si>
  <si>
    <t>LEV-1</t>
  </si>
  <si>
    <t>LEV-2</t>
  </si>
  <si>
    <t>LEV-3</t>
  </si>
  <si>
    <t>LEV-4</t>
  </si>
  <si>
    <t>LEV-5</t>
  </si>
  <si>
    <t>LEV-6</t>
  </si>
  <si>
    <t>LEV-7</t>
  </si>
  <si>
    <t>LEV-8</t>
  </si>
  <si>
    <t>LEV-9</t>
  </si>
  <si>
    <t>LEV-10</t>
  </si>
  <si>
    <t>LEV-11</t>
  </si>
  <si>
    <t>LEV-12</t>
  </si>
  <si>
    <t>LEV-13</t>
  </si>
  <si>
    <t>LEV-14</t>
  </si>
  <si>
    <t>LEV-15</t>
  </si>
  <si>
    <t>LEV-16</t>
  </si>
  <si>
    <t>LEV-17</t>
  </si>
  <si>
    <t>LEV-18</t>
  </si>
  <si>
    <t>LEV-19</t>
  </si>
  <si>
    <t>LEV-20</t>
  </si>
  <si>
    <t>LEV-21</t>
  </si>
  <si>
    <t>LEV-22</t>
  </si>
  <si>
    <t>LEV-23</t>
  </si>
  <si>
    <t>LEV-24</t>
  </si>
  <si>
    <t>Pompe à projeter</t>
  </si>
  <si>
    <t>Benne autovide 1000L</t>
  </si>
  <si>
    <t>Benne autovide 1500L</t>
  </si>
  <si>
    <t>Fourche à palette</t>
  </si>
  <si>
    <t>Bac à mortier</t>
  </si>
  <si>
    <t>Trémie agitatrice</t>
  </si>
  <si>
    <t>Convertisseur 2 pc</t>
  </si>
  <si>
    <t>Règle vibrante</t>
  </si>
  <si>
    <t>Vibreur mobile</t>
  </si>
  <si>
    <t>Truelle mécanique</t>
  </si>
  <si>
    <t>Goulotte à gravats / Trémie</t>
  </si>
  <si>
    <t>Goulotte à gravats / Support</t>
  </si>
  <si>
    <t>Scie à sol</t>
  </si>
  <si>
    <t>Carotteuse</t>
  </si>
  <si>
    <t>PROD-1</t>
  </si>
  <si>
    <t>PROD-2</t>
  </si>
  <si>
    <t>PROD-3</t>
  </si>
  <si>
    <t>PROD-4</t>
  </si>
  <si>
    <t>PROD-5</t>
  </si>
  <si>
    <t>PROD-6</t>
  </si>
  <si>
    <t>PROD-7</t>
  </si>
  <si>
    <t>PROD-8</t>
  </si>
  <si>
    <t>PROD-9</t>
  </si>
  <si>
    <t>PROD-10</t>
  </si>
  <si>
    <t>PROD-11</t>
  </si>
  <si>
    <t>PROD-12</t>
  </si>
  <si>
    <t>PROD-13</t>
  </si>
  <si>
    <t>PROD-14</t>
  </si>
  <si>
    <t>PROD-15</t>
  </si>
  <si>
    <t>PROD-16</t>
  </si>
  <si>
    <t>PROD-17</t>
  </si>
  <si>
    <t>PROD-18</t>
  </si>
  <si>
    <t>PROD-19</t>
  </si>
  <si>
    <t>PROD-20</t>
  </si>
  <si>
    <t>PROD-21</t>
  </si>
  <si>
    <t>Pièces d'usure CAB/m3  12dh/m3</t>
  </si>
  <si>
    <t>Centrale à béton  55m3/h</t>
  </si>
  <si>
    <t>Chariot élévateur avec fourche et godet 17m et 18m</t>
  </si>
  <si>
    <t>Chariot élévateur avec fourche et godet 13m</t>
  </si>
  <si>
    <t xml:space="preserve">Chariot élévateur avec fourche et godet 9m </t>
  </si>
  <si>
    <t>Projecteur grue 2000w yc support</t>
  </si>
  <si>
    <t>Tuyau pompe à projeter 25ml</t>
  </si>
  <si>
    <t>Goulotte à gravats / Goulotte 1m</t>
  </si>
  <si>
    <t>Pilonneuse</t>
  </si>
  <si>
    <t>Plaque vibrante</t>
  </si>
  <si>
    <t xml:space="preserve">Mini pelle </t>
  </si>
  <si>
    <t>Tractopelle</t>
  </si>
  <si>
    <t>Compresseurs sans flexible</t>
  </si>
  <si>
    <t>Extincteur</t>
  </si>
  <si>
    <t>Bac de rétention</t>
  </si>
  <si>
    <t>Bac palette de rétention</t>
  </si>
  <si>
    <t>Pompe à eau Grindex Minette (50 m3/h) (+25ml Tuyau)</t>
  </si>
  <si>
    <t>Appareil de niveau TOPCON ATB4 complet</t>
  </si>
  <si>
    <t>Laser</t>
  </si>
  <si>
    <t>Théodolite</t>
  </si>
  <si>
    <t>Mire</t>
  </si>
  <si>
    <t>Trépied</t>
  </si>
  <si>
    <t>Pelle  45T</t>
  </si>
  <si>
    <t>Compacteur  75cm  2 billes</t>
  </si>
  <si>
    <t>Chargeur sur pneu 4300L</t>
  </si>
  <si>
    <t>Dumper 1000L</t>
  </si>
  <si>
    <t>Citerne à gasoil mobile 1000L</t>
  </si>
  <si>
    <t>Citerne à gasoil fixe 2000L</t>
  </si>
  <si>
    <t>Citerne à eau fixe 3000L</t>
  </si>
  <si>
    <t>Citerne à eau fixe 5000L</t>
  </si>
  <si>
    <t>Surpresseur 80L</t>
  </si>
  <si>
    <t>TER-1</t>
  </si>
  <si>
    <t>TER-2</t>
  </si>
  <si>
    <t>TER-3</t>
  </si>
  <si>
    <t>TER-4</t>
  </si>
  <si>
    <t>TER-5</t>
  </si>
  <si>
    <t>TER-6</t>
  </si>
  <si>
    <t>TER-7</t>
  </si>
  <si>
    <t>TER-8</t>
  </si>
  <si>
    <t>CIT-2</t>
  </si>
  <si>
    <t>CIT-3</t>
  </si>
  <si>
    <t>CIT-4</t>
  </si>
  <si>
    <t>CIT-5</t>
  </si>
  <si>
    <t>CIT-6</t>
  </si>
  <si>
    <t>CIT-7</t>
  </si>
  <si>
    <t>CIT-8</t>
  </si>
  <si>
    <t>CIT-9</t>
  </si>
  <si>
    <t>Rallonge de ferme</t>
  </si>
  <si>
    <t>attaches volantes dalle</t>
  </si>
  <si>
    <t>attaches volantes voile</t>
  </si>
  <si>
    <t>Porteur sous extensible</t>
  </si>
  <si>
    <t>Palonnier déport</t>
  </si>
  <si>
    <t>Protection ascenseur 400</t>
  </si>
  <si>
    <t>Protection ascenseur 700</t>
  </si>
  <si>
    <t>Coulisseaux de poutrelle</t>
  </si>
  <si>
    <t>Potelets garde corps à pince</t>
  </si>
  <si>
    <t>Potelets garde corps à  fiche</t>
  </si>
  <si>
    <t>Pinces réversibles D25  (dalle et acrotère)</t>
  </si>
  <si>
    <t>TPS 300</t>
  </si>
  <si>
    <t>TPS 350</t>
  </si>
  <si>
    <t>TPS 450</t>
  </si>
  <si>
    <t>TPS 530</t>
  </si>
  <si>
    <t>TPS 600</t>
  </si>
  <si>
    <t>TPS 700</t>
  </si>
  <si>
    <t xml:space="preserve">Chappe </t>
  </si>
  <si>
    <t>Manille de levage</t>
  </si>
  <si>
    <t>Suspente de vérin</t>
  </si>
  <si>
    <t>Poteau de départ 1m</t>
  </si>
  <si>
    <t>Goupille de sécurité</t>
  </si>
  <si>
    <t>Boulon 12 x 60 + écrou frein</t>
  </si>
  <si>
    <t>Poteau 100 grutable + manchons</t>
  </si>
  <si>
    <t>Poteau 200 grutable + manchons</t>
  </si>
  <si>
    <t>Moise 200</t>
  </si>
  <si>
    <t>Moise renforcée 200</t>
  </si>
  <si>
    <t>Moise 300</t>
  </si>
  <si>
    <t>Diagonale 200 x 200 L 2755</t>
  </si>
  <si>
    <t>Diagonale 300 x 200 L 3505</t>
  </si>
  <si>
    <t>Plinthe 200</t>
  </si>
  <si>
    <t>Volée alu 90 x 300 ht 100</t>
  </si>
  <si>
    <t>Volée alu 90 x 300 ht 200</t>
  </si>
  <si>
    <t>Garde corps volée 300 Haut 100 + GP</t>
  </si>
  <si>
    <t>Garde corps volée 300 Haut 200 + GP</t>
  </si>
  <si>
    <t>Garde corps Palier 300 x 100</t>
  </si>
  <si>
    <t>Garde corps Palier 300 x 200 + GP haut</t>
  </si>
  <si>
    <t>Garde corps Palier 300 x 200 + GP bas</t>
  </si>
  <si>
    <t>Podium ascenseur PCA</t>
  </si>
  <si>
    <t>CLAP 5t</t>
  </si>
  <si>
    <t>Nacelle à blessé</t>
  </si>
  <si>
    <t>Consoles pignon 2F 1900</t>
  </si>
  <si>
    <t>Consoles pignon 2F 3700</t>
  </si>
  <si>
    <t>Consoles pignon Angle</t>
  </si>
  <si>
    <t>Fermeture articulée 1,76m</t>
  </si>
  <si>
    <t>SEC-1</t>
  </si>
  <si>
    <t>SEC-2</t>
  </si>
  <si>
    <t>SEC-3</t>
  </si>
  <si>
    <t>SEC-4</t>
  </si>
  <si>
    <t>SEC-5</t>
  </si>
  <si>
    <t>SEC-6</t>
  </si>
  <si>
    <t>SEC-7</t>
  </si>
  <si>
    <t>SEC-8</t>
  </si>
  <si>
    <t>SEC-9</t>
  </si>
  <si>
    <t>SEC-10</t>
  </si>
  <si>
    <t>SEC-11</t>
  </si>
  <si>
    <t>SEC-12</t>
  </si>
  <si>
    <t>SEC-13</t>
  </si>
  <si>
    <t>SEC-14</t>
  </si>
  <si>
    <t>SEC-15</t>
  </si>
  <si>
    <t>SEC-16</t>
  </si>
  <si>
    <t>SEC-17</t>
  </si>
  <si>
    <t>SEC-18</t>
  </si>
  <si>
    <t>SEC-19</t>
  </si>
  <si>
    <t>SEC-20</t>
  </si>
  <si>
    <t>SEC-21</t>
  </si>
  <si>
    <t>SEC-22</t>
  </si>
  <si>
    <t>SEC-23</t>
  </si>
  <si>
    <t>SEC-24</t>
  </si>
  <si>
    <t>SEC-25</t>
  </si>
  <si>
    <t>SEC-26</t>
  </si>
  <si>
    <t>SEC-27</t>
  </si>
  <si>
    <t>SEC-28</t>
  </si>
  <si>
    <t>SEC-29</t>
  </si>
  <si>
    <t>SEC-30</t>
  </si>
  <si>
    <t>SEC-31</t>
  </si>
  <si>
    <t>SEC-32</t>
  </si>
  <si>
    <t>SEC-33</t>
  </si>
  <si>
    <t>SEC-34</t>
  </si>
  <si>
    <t>SEC-35</t>
  </si>
  <si>
    <t>SEC-36</t>
  </si>
  <si>
    <t>SEC-37</t>
  </si>
  <si>
    <t>SEC-38</t>
  </si>
  <si>
    <t>SEC-39</t>
  </si>
  <si>
    <t>SEC-40</t>
  </si>
  <si>
    <t>SEC-41</t>
  </si>
  <si>
    <t>SEC-42</t>
  </si>
  <si>
    <t>SEC-43</t>
  </si>
  <si>
    <t>SEC-44</t>
  </si>
  <si>
    <t>SEC-45</t>
  </si>
  <si>
    <t>SEC-46</t>
  </si>
  <si>
    <t>SEC-47</t>
  </si>
  <si>
    <t>Banchette 0,35 x 2,00</t>
  </si>
  <si>
    <t>Banchette 0,35 x 1,50</t>
  </si>
  <si>
    <t xml:space="preserve">Banchette 0,35 x 1,00 </t>
  </si>
  <si>
    <t xml:space="preserve">Banchette 0,35 x 0,50 </t>
  </si>
  <si>
    <t>Pince de serrage</t>
  </si>
  <si>
    <t>Panneau Frami 0,90X1,50 m</t>
  </si>
  <si>
    <t>Panneau Frami 0,60X1,50 m</t>
  </si>
  <si>
    <t>Panneau Frami 0,30X1,50 m</t>
  </si>
  <si>
    <t>Angle intérieur frami</t>
  </si>
  <si>
    <t>Angle extérieur frami</t>
  </si>
  <si>
    <t>Pince de serrage rapide frami</t>
  </si>
  <si>
    <t>Panneau PERI 0,90 x 1,20 m</t>
  </si>
  <si>
    <t>Panneau Alquisur 3,00 m x 1,00 m</t>
  </si>
  <si>
    <t>Panneau Alquisur 1,50 m x 1,00 m</t>
  </si>
  <si>
    <t>Panneau Alquisur 3,00 m x 0,70 m</t>
  </si>
  <si>
    <t>Panneau Alquisur 3,00 m x 0,60 m</t>
  </si>
  <si>
    <t>Axe moyen</t>
  </si>
  <si>
    <t>Fixation</t>
  </si>
  <si>
    <t>Crochet de levage</t>
  </si>
  <si>
    <t>Banche 280 x 240</t>
  </si>
  <si>
    <t>Banche 280 x 120</t>
  </si>
  <si>
    <t>Banche 280 x 60</t>
  </si>
  <si>
    <t>Banche 280 x 30</t>
  </si>
  <si>
    <t>Banche 280 x 10</t>
  </si>
  <si>
    <t xml:space="preserve">Angle int 280 </t>
  </si>
  <si>
    <t xml:space="preserve">Angle ext 280 </t>
  </si>
  <si>
    <t>Sous Hausse 150 x 240</t>
  </si>
  <si>
    <t>Sous Hausse 150 x 120</t>
  </si>
  <si>
    <t>Sous Hausse 150 x 60</t>
  </si>
  <si>
    <t>Sous Hausse 150 x 30</t>
  </si>
  <si>
    <t>Sous Hausse 150 x 10</t>
  </si>
  <si>
    <t>Angle int 150</t>
  </si>
  <si>
    <t>Angle ext 150</t>
  </si>
  <si>
    <t>Sous Hausse 100 x 240</t>
  </si>
  <si>
    <t>Sous Hausse 100 x 120</t>
  </si>
  <si>
    <t>Sous Hausse 100 x 60</t>
  </si>
  <si>
    <t>Sous Hausse 100 x 30</t>
  </si>
  <si>
    <t>Sous Hausse 100 x 10</t>
  </si>
  <si>
    <t>Angle int 100</t>
  </si>
  <si>
    <t>Angle ext 100</t>
  </si>
  <si>
    <t>Rehausse 20 x 240</t>
  </si>
  <si>
    <t>Rehausse 20 x 120</t>
  </si>
  <si>
    <t>Rehausse 20 x 60</t>
  </si>
  <si>
    <t>Rehausse 20 x 30</t>
  </si>
  <si>
    <t>Rehausse 20 x 10</t>
  </si>
  <si>
    <t>Angle ext 20</t>
  </si>
  <si>
    <t>Rehausse 50 x 240</t>
  </si>
  <si>
    <t>Rehausse 50 x 120</t>
  </si>
  <si>
    <t>Rehausse 50 x 60</t>
  </si>
  <si>
    <t>Rehausse 50 x 30</t>
  </si>
  <si>
    <t>Rehausse 50 x 10</t>
  </si>
  <si>
    <t>Angle ext 50</t>
  </si>
  <si>
    <t>Compas</t>
  </si>
  <si>
    <t xml:space="preserve">Angle int 50 </t>
  </si>
  <si>
    <t>Angle int 20</t>
  </si>
  <si>
    <t>Banche 285 x 240</t>
  </si>
  <si>
    <t>Banche 285 x 120</t>
  </si>
  <si>
    <t>Banche 285 x 60</t>
  </si>
  <si>
    <t>Banche 285 x 28</t>
  </si>
  <si>
    <t>Banche 285 x 15</t>
  </si>
  <si>
    <t>Angle int 285</t>
  </si>
  <si>
    <t>Angle ext 285</t>
  </si>
  <si>
    <t>Sous Hausse 100 x 28</t>
  </si>
  <si>
    <t>Sous Hausse 100 x 15</t>
  </si>
  <si>
    <t>Rehausse 50 x 28</t>
  </si>
  <si>
    <t>Rehausse 50 x 15</t>
  </si>
  <si>
    <t>Règle de compensation  2 x 100</t>
  </si>
  <si>
    <t>Règle de compensation  3 x 100</t>
  </si>
  <si>
    <t>Règle de compensation  4 x 100</t>
  </si>
  <si>
    <t>Règle de compensation  5 x 100</t>
  </si>
  <si>
    <t>Règle de compensation  2 x 285</t>
  </si>
  <si>
    <t>Règle de compensation  3 x 285</t>
  </si>
  <si>
    <t>Règle de compensation  4 x 285</t>
  </si>
  <si>
    <t>Règle de compensation  5 x 285</t>
  </si>
  <si>
    <t>Règle de compensation  2 x 335</t>
  </si>
  <si>
    <t>Règle de compensation  3 x 335</t>
  </si>
  <si>
    <t>Règle de compensation  4 x 335</t>
  </si>
  <si>
    <t>Règle de compensation  5 x 335</t>
  </si>
  <si>
    <t>Barrette d'about</t>
  </si>
  <si>
    <t>Aimant galva</t>
  </si>
  <si>
    <t>Panneau Topec 1,80X1,80 m</t>
  </si>
  <si>
    <t>Tête à 4 Sup</t>
  </si>
  <si>
    <t>Tête à 3 Sup</t>
  </si>
  <si>
    <t xml:space="preserve">Broche A Ressort </t>
  </si>
  <si>
    <t xml:space="preserve">Barre de Montage </t>
  </si>
  <si>
    <t>Panneau 150 X 100</t>
  </si>
  <si>
    <t>Panneau 150 x 50</t>
  </si>
  <si>
    <t>Serrure de coffrage</t>
  </si>
  <si>
    <t>Serrure réglable</t>
  </si>
  <si>
    <t xml:space="preserve">Tête </t>
  </si>
  <si>
    <t>Poutrelle Support 4m</t>
  </si>
  <si>
    <t>Poutrelle Support 3m</t>
  </si>
  <si>
    <t>Poutrelle  mixte 4m</t>
  </si>
  <si>
    <t>Poutrelle mixte 3m</t>
  </si>
  <si>
    <t>Poutrelle Guide 4m</t>
  </si>
  <si>
    <t>Support poutrelle guide</t>
  </si>
  <si>
    <t>Tables préfa 15 m² avec mains de levage</t>
  </si>
  <si>
    <t>Tables préfa 30 m²  avec mains de levage</t>
  </si>
  <si>
    <t>Moules nervurés</t>
  </si>
  <si>
    <t>Coffrage escalier</t>
  </si>
  <si>
    <t>Générateur d'air chaud</t>
  </si>
  <si>
    <t>Bâche préfa</t>
  </si>
  <si>
    <t>Palonnier de poutre</t>
  </si>
  <si>
    <t>Moules de poutres 10m</t>
  </si>
  <si>
    <t>COF-1</t>
  </si>
  <si>
    <t>COF-2</t>
  </si>
  <si>
    <t>COF-3</t>
  </si>
  <si>
    <t>COF-4</t>
  </si>
  <si>
    <t>COF-5</t>
  </si>
  <si>
    <t>COF-6</t>
  </si>
  <si>
    <t>COF-8</t>
  </si>
  <si>
    <t>COF-9</t>
  </si>
  <si>
    <t>COF-10</t>
  </si>
  <si>
    <t>COF-11</t>
  </si>
  <si>
    <t>COF-12</t>
  </si>
  <si>
    <t>COF-13</t>
  </si>
  <si>
    <t>COF-14</t>
  </si>
  <si>
    <t>COF-15</t>
  </si>
  <si>
    <t>COF-16</t>
  </si>
  <si>
    <t>COF-17</t>
  </si>
  <si>
    <t>COF-18</t>
  </si>
  <si>
    <t>COF-19</t>
  </si>
  <si>
    <t>COF-20</t>
  </si>
  <si>
    <t>COF-21</t>
  </si>
  <si>
    <t>COF-22</t>
  </si>
  <si>
    <t>COF-23</t>
  </si>
  <si>
    <t>COF-24</t>
  </si>
  <si>
    <t>COF-25</t>
  </si>
  <si>
    <t>COF-26</t>
  </si>
  <si>
    <t>COF-27</t>
  </si>
  <si>
    <t>COF-28</t>
  </si>
  <si>
    <t>COF-29</t>
  </si>
  <si>
    <t>COF-30</t>
  </si>
  <si>
    <t>COF-31</t>
  </si>
  <si>
    <t>COF-32</t>
  </si>
  <si>
    <t>COF-33</t>
  </si>
  <si>
    <t>COF-34</t>
  </si>
  <si>
    <t>COF-35</t>
  </si>
  <si>
    <t>COF-36</t>
  </si>
  <si>
    <t>COF-37</t>
  </si>
  <si>
    <t>COF-38</t>
  </si>
  <si>
    <t>COF-39</t>
  </si>
  <si>
    <t>COF-40</t>
  </si>
  <si>
    <t>COF-41</t>
  </si>
  <si>
    <t>COF-42</t>
  </si>
  <si>
    <t>COF-43</t>
  </si>
  <si>
    <t>COF-44</t>
  </si>
  <si>
    <t>COF-45</t>
  </si>
  <si>
    <t>COF-46</t>
  </si>
  <si>
    <t>COF-47</t>
  </si>
  <si>
    <t>COF-48</t>
  </si>
  <si>
    <t>COF-49</t>
  </si>
  <si>
    <t>COF-50</t>
  </si>
  <si>
    <t>COF-51</t>
  </si>
  <si>
    <t>COF-52</t>
  </si>
  <si>
    <t>COF-53</t>
  </si>
  <si>
    <t>COF-54</t>
  </si>
  <si>
    <t>COF-55</t>
  </si>
  <si>
    <t>COF-56</t>
  </si>
  <si>
    <t>COF-57</t>
  </si>
  <si>
    <t>COF-58</t>
  </si>
  <si>
    <t>COF-59</t>
  </si>
  <si>
    <t>COF-60</t>
  </si>
  <si>
    <t>COF-61</t>
  </si>
  <si>
    <t>COF-62</t>
  </si>
  <si>
    <t>COF-63</t>
  </si>
  <si>
    <t>COF-64</t>
  </si>
  <si>
    <t>COF-65</t>
  </si>
  <si>
    <t>COF-66</t>
  </si>
  <si>
    <t>COF-67</t>
  </si>
  <si>
    <t>COF-68</t>
  </si>
  <si>
    <t>COF-69</t>
  </si>
  <si>
    <t>COF-70</t>
  </si>
  <si>
    <t>COF-71</t>
  </si>
  <si>
    <t>COF-72</t>
  </si>
  <si>
    <t>COF-73</t>
  </si>
  <si>
    <t>COF-74</t>
  </si>
  <si>
    <t>COF-75</t>
  </si>
  <si>
    <t>COF-76</t>
  </si>
  <si>
    <t>COF-77</t>
  </si>
  <si>
    <t>COF-78</t>
  </si>
  <si>
    <t>COF-79</t>
  </si>
  <si>
    <t>COF-80</t>
  </si>
  <si>
    <t>COF-81</t>
  </si>
  <si>
    <t>COF-82</t>
  </si>
  <si>
    <t>COF-83</t>
  </si>
  <si>
    <t>COF-84</t>
  </si>
  <si>
    <t>COF-85</t>
  </si>
  <si>
    <t>COF-86</t>
  </si>
  <si>
    <t>COF-87</t>
  </si>
  <si>
    <t>COF-88</t>
  </si>
  <si>
    <t>COF-89</t>
  </si>
  <si>
    <t>COF-90</t>
  </si>
  <si>
    <t>COF-91</t>
  </si>
  <si>
    <t>COF-92</t>
  </si>
  <si>
    <t>COF-93</t>
  </si>
  <si>
    <t>COF-94</t>
  </si>
  <si>
    <t>COF-95</t>
  </si>
  <si>
    <t>COF-96</t>
  </si>
  <si>
    <t>COF-97</t>
  </si>
  <si>
    <t>COF-98</t>
  </si>
  <si>
    <t>COF-99</t>
  </si>
  <si>
    <t>COF-100</t>
  </si>
  <si>
    <t>COF-101</t>
  </si>
  <si>
    <t>COF-102</t>
  </si>
  <si>
    <t>COF-103</t>
  </si>
  <si>
    <t>COF-104</t>
  </si>
  <si>
    <t>COF-105</t>
  </si>
  <si>
    <t>Rehausse 0,5m 4 faces</t>
  </si>
  <si>
    <t>Plaque de base</t>
  </si>
  <si>
    <t>Goupille à bascule</t>
  </si>
  <si>
    <t>Vérin de pied</t>
  </si>
  <si>
    <t>Diagonale horizontale</t>
  </si>
  <si>
    <t>Cadre acier 150</t>
  </si>
  <si>
    <t>Cadre acier 92,5</t>
  </si>
  <si>
    <t>Diagonale KV</t>
  </si>
  <si>
    <t>Diagonale croisillon 150</t>
  </si>
  <si>
    <t>Diagonale croisillon 92,5</t>
  </si>
  <si>
    <t>Garde corps à connecteur</t>
  </si>
  <si>
    <t>Planchon acier</t>
  </si>
  <si>
    <t>Planchon à trappe</t>
  </si>
  <si>
    <t>Echelle 215</t>
  </si>
  <si>
    <t>Lisse à clavette</t>
  </si>
  <si>
    <t>Vérin fourche</t>
  </si>
  <si>
    <t>Chariot de ripage</t>
  </si>
  <si>
    <t>Panier 110 x 180 GV</t>
  </si>
  <si>
    <t>Panier pour cadre 92,5 GV</t>
  </si>
  <si>
    <t>Panier pour cadre 150 GV</t>
  </si>
  <si>
    <t>Panier 2 cotés grillagés</t>
  </si>
  <si>
    <t xml:space="preserve">Traverse base 160 </t>
  </si>
  <si>
    <t xml:space="preserve">Traverse base 100 </t>
  </si>
  <si>
    <t>Vérin pied</t>
  </si>
  <si>
    <t>Diagonale horizontale 160 x 160</t>
  </si>
  <si>
    <t>Diagonale horizontale 100 x 100</t>
  </si>
  <si>
    <t>Broche cadre coulissant</t>
  </si>
  <si>
    <t>Broche méplat</t>
  </si>
  <si>
    <t>Vérin de tête</t>
  </si>
  <si>
    <t>Poteau coulissant</t>
  </si>
  <si>
    <t>Cadre coulissant 160</t>
  </si>
  <si>
    <t>Cadre coulissant 100</t>
  </si>
  <si>
    <t>Cadre courant 160</t>
  </si>
  <si>
    <t>Cadre courant 100</t>
  </si>
  <si>
    <t xml:space="preserve">Planchon 1,60 </t>
  </si>
  <si>
    <t xml:space="preserve">Planchon 1,00 </t>
  </si>
  <si>
    <t xml:space="preserve">Conteneur cadres </t>
  </si>
  <si>
    <t>Conteneur poteaux</t>
  </si>
  <si>
    <t>Conteneur accessoires</t>
  </si>
  <si>
    <t xml:space="preserve">Pied vérin </t>
  </si>
  <si>
    <t xml:space="preserve">Fourche vérin </t>
  </si>
  <si>
    <t>Diagonale 200 x 150</t>
  </si>
  <si>
    <t>diagonale horizontale 100 x 150</t>
  </si>
  <si>
    <t>Montant 200 cm</t>
  </si>
  <si>
    <t>Montant 150 cm</t>
  </si>
  <si>
    <t>Montant 100 cm</t>
  </si>
  <si>
    <t>Montant 24 cm</t>
  </si>
  <si>
    <t>Moise 150 cm</t>
  </si>
  <si>
    <t>Moise 75 cm</t>
  </si>
  <si>
    <t>Connecteurs</t>
  </si>
  <si>
    <t>Bride d'assemblage pour levage</t>
  </si>
  <si>
    <t>Planchon 150 x 61</t>
  </si>
  <si>
    <t>Echelle</t>
  </si>
  <si>
    <t>Paniers</t>
  </si>
  <si>
    <t>Etais 1,60 à 2,50 D25</t>
  </si>
  <si>
    <t>Etais 1,80 à 2,50 D35</t>
  </si>
  <si>
    <t>Etais 2,00 à 3,50 D35</t>
  </si>
  <si>
    <t>Etais 2,10 à 3,50 E35</t>
  </si>
  <si>
    <t>Etais 2,20 à 3,50 E35</t>
  </si>
  <si>
    <t>Etais 2,60 à 4,50 D45</t>
  </si>
  <si>
    <t>Etais 3,10 à 5,50 E55</t>
  </si>
  <si>
    <t>Panier de stockage</t>
  </si>
  <si>
    <t>Trépieds</t>
  </si>
  <si>
    <t>Ecarteurs</t>
  </si>
  <si>
    <t>Fourche</t>
  </si>
  <si>
    <t>Poutrelle alu H20  2,40m</t>
  </si>
  <si>
    <t>Poutrelle alu H20 3,00m</t>
  </si>
  <si>
    <t>ETAI-1</t>
  </si>
  <si>
    <t>ETAI-2</t>
  </si>
  <si>
    <t>ETAI-3</t>
  </si>
  <si>
    <t>ETAI-4</t>
  </si>
  <si>
    <t>ETAI-5</t>
  </si>
  <si>
    <t>ETAI-6</t>
  </si>
  <si>
    <t>ETAI-7</t>
  </si>
  <si>
    <t>ETAI-8</t>
  </si>
  <si>
    <t>ETAI-9</t>
  </si>
  <si>
    <t>ETAI-10</t>
  </si>
  <si>
    <t>ETAI-11</t>
  </si>
  <si>
    <t>ETAI-12</t>
  </si>
  <si>
    <t>ETAI-13</t>
  </si>
  <si>
    <t>ETAI-14</t>
  </si>
  <si>
    <t>ETAI-15</t>
  </si>
  <si>
    <t>ETAI-16</t>
  </si>
  <si>
    <t>ETAI-17</t>
  </si>
  <si>
    <t>ETAI-18</t>
  </si>
  <si>
    <t>ETAI-19</t>
  </si>
  <si>
    <t>ETAI-20</t>
  </si>
  <si>
    <t>ETAI-21</t>
  </si>
  <si>
    <t>ETAI-22</t>
  </si>
  <si>
    <t>ETAI-23</t>
  </si>
  <si>
    <t>ETAI-24</t>
  </si>
  <si>
    <t>ETAI-25</t>
  </si>
  <si>
    <t>ETAI-26</t>
  </si>
  <si>
    <t>ETAI-27</t>
  </si>
  <si>
    <t>ETAI-28</t>
  </si>
  <si>
    <t>ETAI-29</t>
  </si>
  <si>
    <t>ETAI-30</t>
  </si>
  <si>
    <t>ETAI-31</t>
  </si>
  <si>
    <t>ETAI-32</t>
  </si>
  <si>
    <t>ETAI-33</t>
  </si>
  <si>
    <t>ETAI-34</t>
  </si>
  <si>
    <t>ETAI-35</t>
  </si>
  <si>
    <t>ETAI-36</t>
  </si>
  <si>
    <t>ETAI-37</t>
  </si>
  <si>
    <t>ETAI-38</t>
  </si>
  <si>
    <t>ETAI-39</t>
  </si>
  <si>
    <t>ETAI-40</t>
  </si>
  <si>
    <t>ETAI-41</t>
  </si>
  <si>
    <t>ETAI-42</t>
  </si>
  <si>
    <t>ETAI-43</t>
  </si>
  <si>
    <t>ETAI-44</t>
  </si>
  <si>
    <t>ETAI-45</t>
  </si>
  <si>
    <t>ETAI-46</t>
  </si>
  <si>
    <t>ETAI-47</t>
  </si>
  <si>
    <t>ETAI-48</t>
  </si>
  <si>
    <t>ETAI-49</t>
  </si>
  <si>
    <t>ETAI-50</t>
  </si>
  <si>
    <t>ETAI-51</t>
  </si>
  <si>
    <t>ETAI-52</t>
  </si>
  <si>
    <t>ETAI-53</t>
  </si>
  <si>
    <t>ETAI-54</t>
  </si>
  <si>
    <t>ETAI-55</t>
  </si>
  <si>
    <t>ETAI-56</t>
  </si>
  <si>
    <t>ETAI-57</t>
  </si>
  <si>
    <t>ETAI-58</t>
  </si>
  <si>
    <t>ETAI-59</t>
  </si>
  <si>
    <t>ETAI-60</t>
  </si>
  <si>
    <t>ETAI-61</t>
  </si>
  <si>
    <t>ETAI-62</t>
  </si>
  <si>
    <t>ETAI-64</t>
  </si>
  <si>
    <t>ETAI-65</t>
  </si>
  <si>
    <t>ETAI-66</t>
  </si>
  <si>
    <t>ETAI-67</t>
  </si>
  <si>
    <t>ETAI-68</t>
  </si>
  <si>
    <t>ETAI-69</t>
  </si>
  <si>
    <t>Socle réglable à pas carré</t>
  </si>
  <si>
    <t>Socle  fixe</t>
  </si>
  <si>
    <t>Diagonale 2,19m</t>
  </si>
  <si>
    <t>Panatrap échelle 0,6 x 3 m</t>
  </si>
  <si>
    <t>Panatrap échelle 0,6 x 2 m</t>
  </si>
  <si>
    <t>Palier d'escalier 1,5m</t>
  </si>
  <si>
    <t>Volée d'escalier</t>
  </si>
  <si>
    <t>Roues  pivotante sous vérin D200</t>
  </si>
  <si>
    <t>Poulie</t>
  </si>
  <si>
    <t>Collier Orthogonal fixe</t>
  </si>
  <si>
    <t>Collier Orthogonal orientable</t>
  </si>
  <si>
    <t>Elément 2m x 0,70 m</t>
  </si>
  <si>
    <t>Elément 1m x 0,70 m</t>
  </si>
  <si>
    <t>Moise 3,00m</t>
  </si>
  <si>
    <t>Console 0,95 x 0,53</t>
  </si>
  <si>
    <t>Terminal de barre 0,7</t>
  </si>
  <si>
    <t>Bout d'échafaudage 0,7</t>
  </si>
  <si>
    <t>Planchon 0,3x 2,00 m</t>
  </si>
  <si>
    <t>Planchon 0,3x 2,50 m</t>
  </si>
  <si>
    <t>Planchon 0,3x 3,00 m</t>
  </si>
  <si>
    <t>308 active+, C4 dynamique, Mégane sport</t>
  </si>
  <si>
    <t>508 active, C5 dynamique, DS4</t>
  </si>
  <si>
    <t>Benne tri déchet 2000L basculante</t>
  </si>
  <si>
    <t>Groupe électrogène 13,5kva</t>
  </si>
  <si>
    <t>Groupe électrogène 88kva</t>
  </si>
  <si>
    <t>Groupe électrogène 110kva</t>
  </si>
  <si>
    <t>Groupe électrogène 160kva</t>
  </si>
  <si>
    <t>Groupe électrogène 200kva</t>
  </si>
  <si>
    <t>Groupe électrogène 250kva</t>
  </si>
  <si>
    <t>Transfo 250kva</t>
  </si>
  <si>
    <t>Transfo 630kva</t>
  </si>
  <si>
    <t>Benne à béton couchée 1000L à tuyau D250</t>
  </si>
  <si>
    <t>Benne à béton couchée 1500L à tuyau D250</t>
  </si>
  <si>
    <t>Vérin 80cm</t>
  </si>
  <si>
    <t>Coffrage poteau aile de moulin 2,50m</t>
  </si>
  <si>
    <t>Coffrage poteau rond 2,50m</t>
  </si>
  <si>
    <t>Panneaux Frami 0,45X1,50 m</t>
  </si>
  <si>
    <t>Panneau Topec 1,80X0,90 m</t>
  </si>
  <si>
    <t>Panneau Topec 1,80X0,60 m</t>
  </si>
  <si>
    <t>Panneau Topec 1,80X50 m</t>
  </si>
  <si>
    <t>Panneau Topec 1,80X0,30 m</t>
  </si>
  <si>
    <t>Panneau Topec 90X90 cm</t>
  </si>
  <si>
    <t>Panneau Topec 90X60 cm</t>
  </si>
  <si>
    <t>PanneauTopec  90X30 cm</t>
  </si>
  <si>
    <t>Panneau Topec Télescopique 180/50X90 cm</t>
  </si>
  <si>
    <t>Panneau Topec Télescopique 180X30X60 cm</t>
  </si>
  <si>
    <t>Panneau Topec Télescopique  90/60X90 cm</t>
  </si>
  <si>
    <t>Panneau Topec Télescopique 90X30X60 cm</t>
  </si>
  <si>
    <t>Echelle 2,4m</t>
  </si>
  <si>
    <t>Poutrelle alu H20 3,60m</t>
  </si>
  <si>
    <t>Montant 3m</t>
  </si>
  <si>
    <t>Montant 2m</t>
  </si>
  <si>
    <t>Montant 1m</t>
  </si>
  <si>
    <t>Montant 0,52m</t>
  </si>
  <si>
    <t>Montant 0,25m</t>
  </si>
  <si>
    <t>Moise 3m</t>
  </si>
  <si>
    <t>Moise 2,5m</t>
  </si>
  <si>
    <t>Moise 2m</t>
  </si>
  <si>
    <t>Moise 1,5m</t>
  </si>
  <si>
    <t>Moise 1m</t>
  </si>
  <si>
    <t>Moise 0,5m</t>
  </si>
  <si>
    <t>Diagonale 3,52m</t>
  </si>
  <si>
    <t>Diagonale 3,12m</t>
  </si>
  <si>
    <t>Diagonale 2,83m</t>
  </si>
  <si>
    <t>Diagonale 2,5m</t>
  </si>
  <si>
    <t>Diagonale 2,24m</t>
  </si>
  <si>
    <t>Palier d'escalier 3m</t>
  </si>
  <si>
    <t>Palier d'escalier 2,5m</t>
  </si>
  <si>
    <t>Palier d'escalier 2m</t>
  </si>
  <si>
    <t>Palier d'escalier 1m</t>
  </si>
  <si>
    <t>Palier d'escalier 0,75m</t>
  </si>
  <si>
    <t>Plinthe 3m</t>
  </si>
  <si>
    <t>Plinthe 2,5m</t>
  </si>
  <si>
    <t>Plinthe 2m</t>
  </si>
  <si>
    <t>Plinthe 1,5m</t>
  </si>
  <si>
    <t>Plinthe 1m</t>
  </si>
  <si>
    <t>Plinthe 0,75m</t>
  </si>
  <si>
    <t>Console 0,75m</t>
  </si>
  <si>
    <t>Socle réglables 0,60m</t>
  </si>
  <si>
    <t>Socle réglables 0,80m</t>
  </si>
  <si>
    <t>Embase de début 0,70m</t>
  </si>
  <si>
    <t>Planchon à trappe 2,50m</t>
  </si>
  <si>
    <t>Moise 2,50m</t>
  </si>
  <si>
    <t>Moise 2,00m</t>
  </si>
  <si>
    <t>Diagonale 2,00 x 2,00 (2,80m)</t>
  </si>
  <si>
    <t>Diagonale 2,50 x 2,00 (3,20m)</t>
  </si>
  <si>
    <t>Diagonale 3,00 x 2,00 (3,60m)</t>
  </si>
  <si>
    <t>Plinthe 0,70m</t>
  </si>
  <si>
    <t>Plinthe 2,00m</t>
  </si>
  <si>
    <t>Plinthe 2,50m</t>
  </si>
  <si>
    <t>Plinthe 3,00m</t>
  </si>
  <si>
    <t>Protecteur latéral 0,70m</t>
  </si>
  <si>
    <t>MOIS</t>
  </si>
  <si>
    <t>MONTANT</t>
  </si>
  <si>
    <t>EMETTEUR :</t>
  </si>
  <si>
    <t>SERVICE :</t>
  </si>
  <si>
    <t>RESPONSABLE :</t>
  </si>
  <si>
    <t>PROJET :</t>
  </si>
  <si>
    <t>C.IMPUTATION :</t>
  </si>
  <si>
    <t>DESTINATAIRE :</t>
  </si>
  <si>
    <t>VL -TRANSPORT</t>
  </si>
  <si>
    <t>CANTONNEMENT</t>
  </si>
  <si>
    <t>EQUIPEMENT CHANTIER</t>
  </si>
  <si>
    <t>ELECTRECITE</t>
  </si>
  <si>
    <t>LEVAGE</t>
  </si>
  <si>
    <t>OUTILLAGE DE PRODUCTION</t>
  </si>
  <si>
    <t>TERRASSEMENT</t>
  </si>
  <si>
    <t>CITERNE &amp; BAC</t>
  </si>
  <si>
    <t>SECURITE</t>
  </si>
  <si>
    <t>COFFRAGE VERTICAL</t>
  </si>
  <si>
    <t>ETAIEMENT</t>
  </si>
  <si>
    <t>TOTAL FACTURE</t>
  </si>
  <si>
    <t>ECHAF-1</t>
  </si>
  <si>
    <t>ECHAF-2</t>
  </si>
  <si>
    <t>ECHAF-3</t>
  </si>
  <si>
    <t>ECHAF-4</t>
  </si>
  <si>
    <t>ECHAF-5</t>
  </si>
  <si>
    <t>ECHAF-6</t>
  </si>
  <si>
    <t>ECHAF-7</t>
  </si>
  <si>
    <t>ECHAF-8</t>
  </si>
  <si>
    <t>ECHAF-9</t>
  </si>
  <si>
    <t>ECHAF-10</t>
  </si>
  <si>
    <t>ECHAF-11</t>
  </si>
  <si>
    <t>ECHAF-12</t>
  </si>
  <si>
    <t>ECHAF-13</t>
  </si>
  <si>
    <t>ECHAF-14</t>
  </si>
  <si>
    <t>ECHAF-15</t>
  </si>
  <si>
    <t>ECHAF-16</t>
  </si>
  <si>
    <t>ECHAF-17</t>
  </si>
  <si>
    <t>ECHAF-18</t>
  </si>
  <si>
    <t>ECHAF-19</t>
  </si>
  <si>
    <t>ECHAF-20</t>
  </si>
  <si>
    <t>ECHAF-21</t>
  </si>
  <si>
    <t>ECHAF-22</t>
  </si>
  <si>
    <t>ECHAF-23</t>
  </si>
  <si>
    <t>ECHAF-24</t>
  </si>
  <si>
    <t>ECHAF-25</t>
  </si>
  <si>
    <t>ECHAF-26</t>
  </si>
  <si>
    <t>ECHAF-27</t>
  </si>
  <si>
    <t>ECHAF-28</t>
  </si>
  <si>
    <t>ECHAF-29</t>
  </si>
  <si>
    <t>ECHAF-30</t>
  </si>
  <si>
    <t>ECHAF-31</t>
  </si>
  <si>
    <t>ECHAF-32</t>
  </si>
  <si>
    <t>ECHAF-33</t>
  </si>
  <si>
    <t>ECHAF-34</t>
  </si>
  <si>
    <t>ECHAF-35</t>
  </si>
  <si>
    <t>ECHAF-36</t>
  </si>
  <si>
    <t>ECHAF-37</t>
  </si>
  <si>
    <t>ECHAF-38</t>
  </si>
  <si>
    <t>ECHAF-39</t>
  </si>
  <si>
    <t>ECHAF-40</t>
  </si>
  <si>
    <t>ECHAF-41</t>
  </si>
  <si>
    <t>ECHAF-42</t>
  </si>
  <si>
    <t>ECHAF-43</t>
  </si>
  <si>
    <t>ECHAF-44</t>
  </si>
  <si>
    <t>ECHAF-45</t>
  </si>
  <si>
    <t>ECHAF-46</t>
  </si>
  <si>
    <t>ECHAF-47</t>
  </si>
  <si>
    <t>ECHAF-48</t>
  </si>
  <si>
    <t>ECHAF-49</t>
  </si>
  <si>
    <t>ECHAF-50</t>
  </si>
  <si>
    <t>ECHAF-51</t>
  </si>
  <si>
    <t>ECHAF-52</t>
  </si>
  <si>
    <t>ECHAF-53</t>
  </si>
  <si>
    <t>ECHAF-54</t>
  </si>
  <si>
    <t>ECHAF-55</t>
  </si>
  <si>
    <t>ECHAF-56</t>
  </si>
  <si>
    <t>ECHAF-57</t>
  </si>
  <si>
    <t>ECHAF-58</t>
  </si>
  <si>
    <t>ECHAF-59</t>
  </si>
  <si>
    <t>ECHAF-60</t>
  </si>
  <si>
    <t>ECHAF-61</t>
  </si>
  <si>
    <t>ECHAF-62</t>
  </si>
  <si>
    <t>ECHAF-63</t>
  </si>
  <si>
    <t xml:space="preserve">ECHAFAUDAGE </t>
  </si>
  <si>
    <t>EOTP D'ORIGINE</t>
  </si>
  <si>
    <t>EOTP DE DESTINATION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</si>
  <si>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</si>
  <si>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</si>
  <si>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</si>
  <si>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</si>
  <si>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</si>
  <si>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</si>
  <si>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</si>
  <si>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</si>
  <si>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</si>
  <si>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</si>
  <si>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</si>
  <si>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</si>
  <si>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</si>
  <si>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</si>
  <si>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</si>
  <si>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</si>
  <si>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</si>
  <si>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FCB345</t>
  </si>
  <si>
    <t>FCB346</t>
  </si>
  <si>
    <t>FCB347</t>
  </si>
  <si>
    <t>FCB348</t>
  </si>
  <si>
    <t>FCB349</t>
  </si>
  <si>
    <t>FCB350</t>
  </si>
  <si>
    <t>FCB351</t>
  </si>
  <si>
    <t>FCB352</t>
  </si>
  <si>
    <t>FCB353</t>
  </si>
  <si>
    <t>FCB354</t>
  </si>
  <si>
    <t>MESSI675</t>
  </si>
  <si>
    <t>MESSI676</t>
  </si>
  <si>
    <t>MESSI677</t>
  </si>
  <si>
    <t>MESSI678</t>
  </si>
  <si>
    <t>MESSI679</t>
  </si>
  <si>
    <t>MESSI680</t>
  </si>
  <si>
    <t>MESSI681</t>
  </si>
  <si>
    <t>MESSI682</t>
  </si>
  <si>
    <t>MESSI683</t>
  </si>
  <si>
    <t>MESSI684</t>
  </si>
  <si>
    <t>Chantier</t>
  </si>
  <si>
    <t>NB/JOURS</t>
  </si>
  <si>
    <t>Location Matériel</t>
  </si>
  <si>
    <t>AVOIR M-1</t>
  </si>
  <si>
    <t>DATE D'ARRET</t>
  </si>
  <si>
    <t>AVOIR M</t>
  </si>
  <si>
    <t>MATERIEL</t>
  </si>
  <si>
    <t>P.U/MOIS</t>
  </si>
  <si>
    <t>Climatiseur 18000 BTU yc support</t>
  </si>
  <si>
    <t xml:space="preserve">Extincteur à poudre classe </t>
  </si>
  <si>
    <t>CANT-22</t>
  </si>
  <si>
    <t>CANT-23</t>
  </si>
  <si>
    <t>CANT-24</t>
  </si>
  <si>
    <t>CANT-25</t>
  </si>
  <si>
    <t>CANT-26</t>
  </si>
  <si>
    <t>CANT-27</t>
  </si>
  <si>
    <t>CANT-28</t>
  </si>
  <si>
    <t>CANT-29</t>
  </si>
  <si>
    <t>CANT-30</t>
  </si>
  <si>
    <t>CANT-31</t>
  </si>
  <si>
    <t>CANT-32</t>
  </si>
  <si>
    <t>CANT-33</t>
  </si>
  <si>
    <t>Panneau BYMARO 2,20 x 1,20 (Vente)</t>
  </si>
  <si>
    <t xml:space="preserve">Rallonges 5G6 HO7RNF Hypra 25ml (Vente) </t>
  </si>
  <si>
    <t>Grue à tour MDT 170   Jusqu'à 27 m</t>
  </si>
  <si>
    <t>Grue à tour MDT 170   Jusqu'à 37 m</t>
  </si>
  <si>
    <t>Grue à tour MDT 170   Plus de 37 m</t>
  </si>
  <si>
    <t>Grue à tour MDT 178   Jusqu'à 27 m</t>
  </si>
  <si>
    <t>Grue à tour MDT 178   Jusqu'à 37 m</t>
  </si>
  <si>
    <t>Grue à tour MDT 178   Plus de 37 m</t>
  </si>
  <si>
    <t>Grue à tour MDT 192   Jusqu'à 35 m</t>
  </si>
  <si>
    <t>Grue à tour MDT 192   Jusqu'à 45 m</t>
  </si>
  <si>
    <t>Grue à tour MDT 192   Plus de 45 m</t>
  </si>
  <si>
    <t>Grue à tour MDT 222   Jusqu'à 35 m</t>
  </si>
  <si>
    <t>Grue à tour MDT 222   Jusqu'à 45 m</t>
  </si>
  <si>
    <t>Grue à tour MDT 222   Plus de 45 m</t>
  </si>
  <si>
    <t>Grue à tour MDT 235   Jusqu'à 35 m</t>
  </si>
  <si>
    <t>Grue à tour MDT 235   Jusqu'à 45 m</t>
  </si>
  <si>
    <t>Grue à tour MDT 235   Plus de 45 m</t>
  </si>
  <si>
    <t>Grue à tour MDT 265   Jusqu'à 35 m</t>
  </si>
  <si>
    <t>Grue à tour MDT 265   Jusqu'à 45 m</t>
  </si>
  <si>
    <t>Grue à tour MDT 265   Plus de 45 m</t>
  </si>
  <si>
    <t>Grue à tour MDT 310   Jusqu'à 35 m</t>
  </si>
  <si>
    <t>Grue à tour MDT 310  Jusqu'à 45 m</t>
  </si>
  <si>
    <t>Grue à tour MDT 310   Plus de 45 m</t>
  </si>
  <si>
    <t>Grue à tour MDT 345   Jusqu'à 35 m</t>
  </si>
  <si>
    <t>Grue à tour MDT 345  Jusqu'à 45 m</t>
  </si>
  <si>
    <t>Grue à tour MDT 345   Plus de 45 m</t>
  </si>
  <si>
    <t>JASO J360  Jusqu'à 45 m</t>
  </si>
  <si>
    <t>JASO J360   Plus de 45 m</t>
  </si>
  <si>
    <t>JASO J360  Jusqu'à 35 m</t>
  </si>
  <si>
    <t>Panneau Pub sur grue (Vente)</t>
  </si>
  <si>
    <t>Extincteur (Vente)</t>
  </si>
  <si>
    <t>LEV-25</t>
  </si>
  <si>
    <t>LEV-26</t>
  </si>
  <si>
    <t>LEV-27</t>
  </si>
  <si>
    <t>LEV-28</t>
  </si>
  <si>
    <t>LEV-29</t>
  </si>
  <si>
    <t>LEV-30</t>
  </si>
  <si>
    <t>LEV-31</t>
  </si>
  <si>
    <t>LEV-32</t>
  </si>
  <si>
    <t>LEV-33</t>
  </si>
  <si>
    <t>LEV-34</t>
  </si>
  <si>
    <t>LEV-35</t>
  </si>
  <si>
    <t>LEV-36</t>
  </si>
  <si>
    <t>LEV-37</t>
  </si>
  <si>
    <t>LEV-38</t>
  </si>
  <si>
    <t>LEV-39</t>
  </si>
  <si>
    <t>LEV-40</t>
  </si>
  <si>
    <t>LEV-41</t>
  </si>
  <si>
    <t>LEV-42</t>
  </si>
  <si>
    <t>Camion pompe à béton</t>
  </si>
  <si>
    <t>Pompe à chape</t>
  </si>
  <si>
    <t>Tuyau pompe à chape / 25 ml</t>
  </si>
  <si>
    <t>Pompe à béton</t>
  </si>
  <si>
    <t xml:space="preserve">Tuyau pompe à béton </t>
  </si>
  <si>
    <t>Coude</t>
  </si>
  <si>
    <t>Raccords &amp; joints</t>
  </si>
  <si>
    <t xml:space="preserve">Epandeur </t>
  </si>
  <si>
    <t>Bétonnière Electrique</t>
  </si>
  <si>
    <t>Bétonnière Thermique</t>
  </si>
  <si>
    <t xml:space="preserve">Disque de scie à sol (Vente) </t>
  </si>
  <si>
    <t>PROD-22</t>
  </si>
  <si>
    <t>PROD-23</t>
  </si>
  <si>
    <t>PROD-24</t>
  </si>
  <si>
    <t>PROD-25</t>
  </si>
  <si>
    <t>PROD-26</t>
  </si>
  <si>
    <t>PROD-27</t>
  </si>
  <si>
    <t>PROD-28</t>
  </si>
  <si>
    <t>PROD-29</t>
  </si>
  <si>
    <t>PROD-30</t>
  </si>
  <si>
    <t>PROD-31</t>
  </si>
  <si>
    <t>TER-9</t>
  </si>
  <si>
    <t>TOPOGRAPHIE</t>
  </si>
  <si>
    <t>TOPO-1</t>
  </si>
  <si>
    <t>TOPO-2</t>
  </si>
  <si>
    <t>TOPO-3</t>
  </si>
  <si>
    <t>TOPO-4</t>
  </si>
  <si>
    <t>TOPO-5</t>
  </si>
  <si>
    <t>TOPO-6</t>
  </si>
  <si>
    <t>Station TOTAL complète 2</t>
  </si>
  <si>
    <t>Station TOTAL complète 1</t>
  </si>
  <si>
    <t>TOPO-7</t>
  </si>
  <si>
    <t>CP extension (Vente CP + Montage)</t>
  </si>
  <si>
    <t>Rallonge de protection ascenseur (paire)</t>
  </si>
  <si>
    <t>Echafaudage roulant SPEEDY</t>
  </si>
  <si>
    <t>Poteau de départ 0,4m</t>
  </si>
  <si>
    <t>SEC-48</t>
  </si>
  <si>
    <t>SEC-49</t>
  </si>
  <si>
    <t>Coffrage poteau circulaire 4,5 m</t>
  </si>
  <si>
    <t>Panneau Frami 0,90X1,20m</t>
  </si>
  <si>
    <t>Panneau Frami 0,60X1,20 m</t>
  </si>
  <si>
    <t>Palonnier de prédalle 1</t>
  </si>
  <si>
    <t>Palonnier de prédalle 2</t>
  </si>
  <si>
    <t>PREFABRICATION</t>
  </si>
  <si>
    <t>Poteau courant</t>
  </si>
  <si>
    <t>Diagonale de base</t>
  </si>
  <si>
    <t>Barre de début</t>
  </si>
  <si>
    <t>Triangle 0,75</t>
  </si>
  <si>
    <t>Triangle 0,84</t>
  </si>
  <si>
    <t>Triangle 1,00</t>
  </si>
  <si>
    <t>Moise 0,75m</t>
  </si>
  <si>
    <t>ECHAF-64</t>
  </si>
  <si>
    <t>ETAI-70</t>
  </si>
  <si>
    <t>ETAI-71</t>
  </si>
  <si>
    <t>ETAI-72</t>
  </si>
  <si>
    <t>ETAI-73</t>
  </si>
  <si>
    <t>ETAI-74</t>
  </si>
  <si>
    <t>PREFA-1</t>
  </si>
  <si>
    <t>PREFA-2</t>
  </si>
  <si>
    <t>PREFA-3</t>
  </si>
  <si>
    <t>PREFA-4</t>
  </si>
  <si>
    <t>PREFA-5</t>
  </si>
  <si>
    <t>PREFA-6</t>
  </si>
  <si>
    <t>PREFA-7</t>
  </si>
  <si>
    <t>PREFA-8</t>
  </si>
  <si>
    <t>PREFA-9</t>
  </si>
  <si>
    <t>PREFA-10</t>
  </si>
  <si>
    <t>SEC-50</t>
  </si>
  <si>
    <t>OT</t>
  </si>
  <si>
    <t>OT-1</t>
  </si>
  <si>
    <t>OT-2</t>
  </si>
  <si>
    <t>OT-3</t>
  </si>
  <si>
    <t>OT-4</t>
  </si>
  <si>
    <t>OT-5</t>
  </si>
  <si>
    <t>OT-6</t>
  </si>
  <si>
    <t>OT-7</t>
  </si>
  <si>
    <t>OT-8</t>
  </si>
  <si>
    <t>OT-9</t>
  </si>
  <si>
    <t>OT-10</t>
  </si>
  <si>
    <t>OT-11</t>
  </si>
  <si>
    <t>OT-12</t>
  </si>
  <si>
    <t>OT-13</t>
  </si>
  <si>
    <t>OT-14</t>
  </si>
  <si>
    <t>OT-15</t>
  </si>
  <si>
    <t>OT-16</t>
  </si>
  <si>
    <t>OT-17</t>
  </si>
  <si>
    <t>OT-18</t>
  </si>
  <si>
    <t>OT-19</t>
  </si>
  <si>
    <t>OT-20</t>
  </si>
  <si>
    <t>OT-21</t>
  </si>
  <si>
    <t>OT-22</t>
  </si>
  <si>
    <t>OT-23</t>
  </si>
  <si>
    <t>OT-24</t>
  </si>
  <si>
    <t>FCB355</t>
  </si>
  <si>
    <t>MESSI685</t>
  </si>
  <si>
    <t>CIT-1</t>
  </si>
  <si>
    <t>COF-7</t>
  </si>
  <si>
    <t>COF-106</t>
  </si>
  <si>
    <t>COF-107</t>
  </si>
  <si>
    <t>COF-108</t>
  </si>
  <si>
    <t>COF-109</t>
  </si>
  <si>
    <t>COF-110</t>
  </si>
  <si>
    <t>COF-111</t>
  </si>
  <si>
    <t>COF-112</t>
  </si>
  <si>
    <t>COF-113</t>
  </si>
  <si>
    <t>COF-114</t>
  </si>
  <si>
    <t>COF-115</t>
  </si>
  <si>
    <t>COF-116</t>
  </si>
  <si>
    <t>COF-117</t>
  </si>
  <si>
    <t>COF-118</t>
  </si>
  <si>
    <t>COF-119</t>
  </si>
  <si>
    <t>COF-120</t>
  </si>
  <si>
    <t>ETAI-63</t>
  </si>
  <si>
    <t>Mars-2015</t>
  </si>
  <si>
    <t>QTE
SORTIE</t>
  </si>
  <si>
    <t>QTE
ENTREE</t>
  </si>
  <si>
    <t>HOTEL ANFA PALACE</t>
  </si>
  <si>
    <t>YASSINE</t>
  </si>
  <si>
    <t>ILIAS</t>
  </si>
  <si>
    <t>BOX.9876</t>
  </si>
  <si>
    <t>SLIMANE</t>
  </si>
  <si>
    <t>ANAS</t>
  </si>
  <si>
    <t>BOX.657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</si>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</sst>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&quot; MAD&quot;"/>
    <numFmt numFmtId="165" formatCode="#,##0.00&quot; HT&quot;"/>
    <numFmt numFmtId="166" formatCode="#,##0.00;[Red]#,##0.00"/>
    <numFmt numFmtId="167" formatCode="0.00_ ;[Red]\-0.00\ "/>
    <numFmt numFmtId="168" formatCode="[$-40C]mmm\-yy;@"/>
    <numFmt numFmtId="169" formatCode="General_)"/>
  </numFmts>
  <fonts count="4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22"/>
      <name val="Book Antiqua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0"/>
      <name val="Book Antiqua"/>
      <family val="1"/>
    </font>
    <font>
      <b/>
      <sz val="10"/>
      <color indexed="8"/>
      <name val="Book Antiqua"/>
      <family val="1"/>
    </font>
    <font>
      <u/>
      <sz val="11"/>
      <color theme="10"/>
      <name val="Calibri"/>
      <family val="2"/>
      <scheme val="minor"/>
    </font>
    <font>
      <sz val="8"/>
      <color indexed="8"/>
      <name val="Book Antiqua"/>
      <family val="1"/>
    </font>
    <font>
      <sz val="8"/>
      <color rgb="FF000000"/>
      <name val="Book Antiqua"/>
      <family val="1"/>
    </font>
    <font>
      <sz val="8"/>
      <name val="Book Antiqua"/>
      <family val="1"/>
    </font>
    <font>
      <sz val="12"/>
      <name val="Helv"/>
    </font>
    <font>
      <sz val="11"/>
      <name val="Calibri"/>
      <family val="2"/>
      <scheme val="minor"/>
    </font>
    <font>
      <b/>
      <sz val="1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mediumGray"/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68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4" fillId="0" borderId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9" fillId="33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1" fillId="0" borderId="0" applyNumberFormat="0" applyFill="0" applyBorder="0" applyAlignment="0" applyProtection="0"/>
    <xf numFmtId="0" fontId="28" fillId="9" borderId="40" applyNumberFormat="0" applyAlignment="0" applyProtection="0"/>
    <xf numFmtId="0" fontId="29" fillId="0" borderId="42" applyNumberFormat="0" applyFill="0" applyAlignment="0" applyProtection="0"/>
    <xf numFmtId="0" fontId="19" fillId="11" borderId="44" applyNumberFormat="0" applyFont="0" applyAlignment="0" applyProtection="0"/>
    <xf numFmtId="0" fontId="26" fillId="8" borderId="40" applyNumberFormat="0" applyAlignment="0" applyProtection="0"/>
    <xf numFmtId="0" fontId="24" fillId="6" borderId="0" applyNumberFormat="0" applyBorder="0" applyAlignment="0" applyProtection="0"/>
    <xf numFmtId="0" fontId="25" fillId="7" borderId="0" applyNumberFormat="0" applyBorder="0" applyAlignment="0" applyProtection="0"/>
    <xf numFmtId="0" fontId="23" fillId="5" borderId="0" applyNumberFormat="0" applyBorder="0" applyAlignment="0" applyProtection="0"/>
    <xf numFmtId="0" fontId="27" fillId="9" borderId="41" applyNumberFormat="0" applyAlignment="0" applyProtection="0"/>
    <xf numFmtId="0" fontId="32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37" applyNumberFormat="0" applyFill="0" applyAlignment="0" applyProtection="0"/>
    <xf numFmtId="0" fontId="22" fillId="0" borderId="38" applyNumberFormat="0" applyFill="0" applyAlignment="0" applyProtection="0"/>
    <xf numFmtId="0" fontId="8" fillId="0" borderId="39" applyNumberFormat="0" applyFill="0" applyAlignment="0" applyProtection="0"/>
    <xf numFmtId="0" fontId="8" fillId="0" borderId="0" applyNumberFormat="0" applyFill="0" applyBorder="0" applyAlignment="0" applyProtection="0"/>
    <xf numFmtId="0" fontId="1" fillId="0" borderId="45" applyNumberFormat="0" applyFill="0" applyAlignment="0" applyProtection="0"/>
    <xf numFmtId="0" fontId="30" fillId="10" borderId="43" applyNumberFormat="0" applyAlignment="0" applyProtection="0"/>
    <xf numFmtId="0" fontId="37" fillId="0" borderId="0" applyNumberFormat="0" applyFill="0" applyBorder="0" applyAlignment="0" applyProtection="0"/>
    <xf numFmtId="168" fontId="41" fillId="0" borderId="0"/>
  </cellStyleXfs>
  <cellXfs count="190">
    <xf numFmtId="0" fontId="0" fillId="0" borderId="0" xfId="0"/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0" fillId="0" borderId="0" xfId="0" applyProtection="1">
      <protection locked="0"/>
    </xf>
    <xf numFmtId="17" fontId="6" fillId="0" borderId="0" xfId="2" applyNumberFormat="1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/>
    <xf numFmtId="16" fontId="9" fillId="0" borderId="0" xfId="22" applyNumberFormat="1" applyFont="1" applyFill="1" applyBorder="1" applyAlignment="1">
      <alignment horizontal="center" vertical="center"/>
    </xf>
    <xf numFmtId="0" fontId="9" fillId="0" borderId="0" xfId="22" applyNumberFormat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2" applyFont="1" applyFill="1" applyBorder="1" applyAlignment="1">
      <alignment vertical="center"/>
    </xf>
    <xf numFmtId="0" fontId="0" fillId="0" borderId="0" xfId="0"/>
    <xf numFmtId="0" fontId="13" fillId="2" borderId="3" xfId="0" applyFont="1" applyFill="1" applyBorder="1" applyAlignment="1">
      <alignment horizontal="center" vertical="center"/>
    </xf>
    <xf numFmtId="17" fontId="13" fillId="0" borderId="4" xfId="0" applyNumberFormat="1" applyFont="1" applyBorder="1" applyAlignment="1">
      <alignment horizontal="center" vertical="center"/>
    </xf>
    <xf numFmtId="4" fontId="14" fillId="0" borderId="3" xfId="0" applyNumberFormat="1" applyFont="1" applyBorder="1" applyAlignment="1">
      <alignment horizontal="center" vertical="center"/>
    </xf>
    <xf numFmtId="164" fontId="15" fillId="0" borderId="18" xfId="0" applyNumberFormat="1" applyFont="1" applyBorder="1" applyAlignment="1">
      <alignment horizontal="center" vertical="center"/>
    </xf>
    <xf numFmtId="0" fontId="16" fillId="0" borderId="0" xfId="0" applyFont="1" applyProtection="1">
      <protection locked="0"/>
    </xf>
    <xf numFmtId="0" fontId="17" fillId="2" borderId="3" xfId="23" applyFont="1" applyFill="1" applyBorder="1" applyAlignment="1" applyProtection="1">
      <alignment horizontal="center" vertical="center"/>
    </xf>
    <xf numFmtId="0" fontId="17" fillId="0" borderId="1" xfId="23" applyFont="1" applyBorder="1" applyAlignment="1" applyProtection="1">
      <alignment horizontal="center" vertical="center"/>
    </xf>
    <xf numFmtId="0" fontId="17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27" xfId="0" applyNumberFormat="1" applyFont="1" applyFill="1" applyBorder="1" applyAlignment="1">
      <alignment horizontal="center" vertical="center"/>
    </xf>
    <xf numFmtId="4" fontId="13" fillId="3" borderId="28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3" xfId="0" applyNumberFormat="1" applyFont="1" applyFill="1" applyBorder="1" applyAlignment="1" applyProtection="1">
      <alignment horizontal="center" vertical="center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2" fontId="11" fillId="0" borderId="0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9" fillId="0" borderId="34" xfId="2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vertical="center"/>
    </xf>
    <xf numFmtId="4" fontId="17" fillId="0" borderId="34" xfId="22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>
      <alignment horizontal="center" vertical="center" wrapText="1"/>
    </xf>
    <xf numFmtId="0" fontId="34" fillId="0" borderId="0" xfId="24"/>
    <xf numFmtId="4" fontId="34" fillId="0" borderId="0" xfId="24" applyNumberFormat="1"/>
    <xf numFmtId="0" fontId="34" fillId="0" borderId="0" xfId="24" applyFill="1"/>
    <xf numFmtId="0" fontId="34" fillId="0" borderId="0" xfId="24" applyAlignment="1">
      <alignment horizontal="center"/>
    </xf>
    <xf numFmtId="4" fontId="34" fillId="0" borderId="0" xfId="24" applyNumberFormat="1" applyAlignment="1">
      <alignment horizontal="center"/>
    </xf>
    <xf numFmtId="166" fontId="35" fillId="3" borderId="10" xfId="1" applyNumberFormat="1" applyFont="1" applyFill="1" applyBorder="1" applyAlignment="1">
      <alignment horizontal="center" vertical="center"/>
    </xf>
    <xf numFmtId="166" fontId="35" fillId="0" borderId="49" xfId="1" applyNumberFormat="1" applyFont="1" applyFill="1" applyBorder="1" applyAlignment="1">
      <alignment vertical="center"/>
    </xf>
    <xf numFmtId="0" fontId="37" fillId="0" borderId="0" xfId="66"/>
    <xf numFmtId="16" fontId="35" fillId="0" borderId="5" xfId="22" applyNumberFormat="1" applyFont="1" applyFill="1" applyBorder="1" applyAlignment="1">
      <alignment horizontal="center" vertical="center"/>
    </xf>
    <xf numFmtId="2" fontId="35" fillId="0" borderId="14" xfId="1" applyNumberFormat="1" applyFont="1" applyBorder="1" applyAlignment="1">
      <alignment horizontal="center" vertical="center"/>
    </xf>
    <xf numFmtId="3" fontId="35" fillId="0" borderId="14" xfId="1" applyNumberFormat="1" applyFont="1" applyBorder="1" applyAlignment="1">
      <alignment horizontal="center" vertical="center"/>
    </xf>
    <xf numFmtId="14" fontId="35" fillId="0" borderId="6" xfId="1" applyNumberFormat="1" applyFont="1" applyBorder="1" applyAlignment="1">
      <alignment horizontal="center" vertical="center"/>
    </xf>
    <xf numFmtId="4" fontId="35" fillId="0" borderId="19" xfId="1" applyNumberFormat="1" applyFont="1" applyBorder="1" applyAlignment="1">
      <alignment horizontal="center" vertical="center"/>
    </xf>
    <xf numFmtId="4" fontId="35" fillId="0" borderId="7" xfId="1" applyNumberFormat="1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16" fontId="35" fillId="0" borderId="26" xfId="22" applyNumberFormat="1" applyFont="1" applyFill="1" applyBorder="1" applyAlignment="1">
      <alignment horizontal="center" vertical="center"/>
    </xf>
    <xf numFmtId="2" fontId="35" fillId="0" borderId="15" xfId="1" applyNumberFormat="1" applyFont="1" applyBorder="1" applyAlignment="1">
      <alignment horizontal="center" vertical="center"/>
    </xf>
    <xf numFmtId="3" fontId="35" fillId="0" borderId="15" xfId="1" applyNumberFormat="1" applyFont="1" applyBorder="1" applyAlignment="1">
      <alignment horizontal="center" vertical="center"/>
    </xf>
    <xf numFmtId="14" fontId="35" fillId="0" borderId="8" xfId="1" applyNumberFormat="1" applyFont="1" applyBorder="1" applyAlignment="1">
      <alignment horizontal="center" vertical="center"/>
    </xf>
    <xf numFmtId="3" fontId="35" fillId="0" borderId="8" xfId="1" applyNumberFormat="1" applyFont="1" applyBorder="1" applyAlignment="1">
      <alignment horizontal="center" vertical="center"/>
    </xf>
    <xf numFmtId="4" fontId="35" fillId="0" borderId="29" xfId="1" applyNumberFormat="1" applyFont="1" applyBorder="1" applyAlignment="1">
      <alignment horizontal="center" vertical="center"/>
    </xf>
    <xf numFmtId="4" fontId="35" fillId="0" borderId="8" xfId="1" applyNumberFormat="1" applyFont="1" applyBorder="1" applyAlignment="1">
      <alignment horizontal="center" vertical="center"/>
    </xf>
    <xf numFmtId="2" fontId="13" fillId="0" borderId="25" xfId="0" applyNumberFormat="1" applyFont="1" applyBorder="1" applyAlignment="1">
      <alignment horizontal="center" vertical="center"/>
    </xf>
    <xf numFmtId="16" fontId="35" fillId="0" borderId="50" xfId="22" applyNumberFormat="1" applyFont="1" applyFill="1" applyBorder="1" applyAlignment="1">
      <alignment horizontal="center" vertical="center"/>
    </xf>
    <xf numFmtId="2" fontId="35" fillId="0" borderId="51" xfId="1" applyNumberFormat="1" applyFont="1" applyBorder="1" applyAlignment="1">
      <alignment horizontal="center" vertical="center"/>
    </xf>
    <xf numFmtId="3" fontId="35" fillId="0" borderId="51" xfId="1" applyNumberFormat="1" applyFont="1" applyBorder="1" applyAlignment="1">
      <alignment horizontal="center" vertical="center"/>
    </xf>
    <xf numFmtId="14" fontId="35" fillId="0" borderId="52" xfId="1" applyNumberFormat="1" applyFont="1" applyBorder="1" applyAlignment="1">
      <alignment horizontal="center" vertical="center"/>
    </xf>
    <xf numFmtId="3" fontId="35" fillId="0" borderId="52" xfId="1" applyNumberFormat="1" applyFont="1" applyBorder="1" applyAlignment="1">
      <alignment horizontal="center" vertical="center"/>
    </xf>
    <xf numFmtId="4" fontId="35" fillId="0" borderId="53" xfId="1" applyNumberFormat="1" applyFont="1" applyBorder="1" applyAlignment="1">
      <alignment horizontal="center" vertical="center"/>
    </xf>
    <xf numFmtId="4" fontId="35" fillId="0" borderId="54" xfId="1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17" fontId="6" fillId="0" borderId="0" xfId="2" applyNumberFormat="1" applyFont="1" applyBorder="1" applyAlignment="1">
      <alignment horizontal="center" vertical="center"/>
    </xf>
    <xf numFmtId="0" fontId="6" fillId="0" borderId="0" xfId="2" applyNumberFormat="1" applyFont="1" applyBorder="1" applyAlignment="1">
      <alignment horizontal="center" vertical="center"/>
    </xf>
    <xf numFmtId="14" fontId="13" fillId="0" borderId="10" xfId="0" applyNumberFormat="1" applyFont="1" applyBorder="1" applyAlignment="1">
      <alignment horizontal="center" vertical="center"/>
    </xf>
    <xf numFmtId="0" fontId="7" fillId="38" borderId="3" xfId="0" applyFont="1" applyFill="1" applyBorder="1" applyAlignment="1" applyProtection="1">
      <alignment horizontal="center" vertical="center"/>
      <protection locked="0"/>
    </xf>
    <xf numFmtId="0" fontId="38" fillId="0" borderId="30" xfId="24" applyFont="1" applyBorder="1" applyAlignment="1">
      <alignment horizontal="center" vertical="center" wrapText="1"/>
    </xf>
    <xf numFmtId="0" fontId="38" fillId="0" borderId="30" xfId="24" applyFont="1" applyBorder="1" applyAlignment="1">
      <alignment horizontal="center"/>
    </xf>
    <xf numFmtId="0" fontId="38" fillId="0" borderId="33" xfId="24" applyFont="1" applyBorder="1" applyAlignment="1">
      <alignment horizontal="center"/>
    </xf>
    <xf numFmtId="0" fontId="38" fillId="0" borderId="33" xfId="24" applyFont="1" applyBorder="1"/>
    <xf numFmtId="0" fontId="38" fillId="0" borderId="30" xfId="24" applyFont="1" applyBorder="1"/>
    <xf numFmtId="0" fontId="38" fillId="37" borderId="48" xfId="1" applyFont="1" applyFill="1" applyBorder="1"/>
    <xf numFmtId="0" fontId="38" fillId="36" borderId="0" xfId="24" applyFont="1" applyFill="1"/>
    <xf numFmtId="0" fontId="39" fillId="39" borderId="47" xfId="0" applyFont="1" applyFill="1" applyBorder="1"/>
    <xf numFmtId="0" fontId="38" fillId="36" borderId="48" xfId="0" applyFont="1" applyFill="1" applyBorder="1"/>
    <xf numFmtId="0" fontId="39" fillId="39" borderId="47" xfId="1" applyFont="1" applyFill="1" applyBorder="1" applyAlignment="1">
      <alignment horizontal="right"/>
    </xf>
    <xf numFmtId="0" fontId="39" fillId="39" borderId="48" xfId="0" applyFont="1" applyFill="1" applyBorder="1"/>
    <xf numFmtId="0" fontId="40" fillId="40" borderId="48" xfId="1" applyNumberFormat="1" applyFont="1" applyFill="1" applyBorder="1" applyAlignment="1"/>
    <xf numFmtId="0" fontId="38" fillId="37" borderId="48" xfId="1" applyFont="1" applyFill="1" applyBorder="1" applyAlignment="1">
      <alignment horizontal="right"/>
    </xf>
    <xf numFmtId="0" fontId="38" fillId="37" borderId="48" xfId="1" applyFont="1" applyFill="1" applyBorder="1" applyAlignment="1">
      <alignment horizontal="center" vertical="center"/>
    </xf>
    <xf numFmtId="0" fontId="38" fillId="37" borderId="48" xfId="1" applyFont="1" applyFill="1" applyBorder="1" applyAlignment="1"/>
    <xf numFmtId="167" fontId="40" fillId="40" borderId="48" xfId="1" applyNumberFormat="1" applyFont="1" applyFill="1" applyBorder="1" applyAlignment="1">
      <alignment horizontal="right"/>
    </xf>
    <xf numFmtId="0" fontId="17" fillId="3" borderId="30" xfId="22" applyNumberFormat="1" applyFont="1" applyFill="1" applyBorder="1" applyAlignment="1">
      <alignment horizontal="center" vertical="center"/>
    </xf>
    <xf numFmtId="165" fontId="17" fillId="3" borderId="30" xfId="67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42" fillId="0" borderId="0" xfId="0" applyFont="1"/>
    <xf numFmtId="0" fontId="43" fillId="0" borderId="0" xfId="22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12" fillId="0" borderId="0" xfId="2" applyFont="1" applyAlignment="1">
      <alignment vertical="center"/>
    </xf>
    <xf numFmtId="0" fontId="13" fillId="2" borderId="9" xfId="0" applyFont="1" applyFill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3" fontId="13" fillId="3" borderId="28" xfId="0" applyNumberFormat="1" applyFont="1" applyFill="1" applyBorder="1" applyAlignment="1">
      <alignment horizontal="center" vertical="center"/>
    </xf>
    <xf numFmtId="164" fontId="13" fillId="3" borderId="28" xfId="0" applyNumberFormat="1" applyFont="1" applyFill="1" applyBorder="1" applyAlignment="1">
      <alignment horizontal="center" vertical="center"/>
    </xf>
    <xf numFmtId="4" fontId="35" fillId="0" borderId="53" xfId="1" applyNumberFormat="1" applyFont="1" applyFill="1" applyBorder="1" applyAlignment="1">
      <alignment horizontal="center" vertical="center"/>
    </xf>
    <xf numFmtId="0" fontId="37" fillId="0" borderId="0" xfId="66" applyProtection="1">
      <protection locked="0"/>
    </xf>
    <xf numFmtId="0" fontId="12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17" fontId="6" fillId="0" borderId="0" xfId="2" applyNumberFormat="1" applyFont="1" applyBorder="1" applyAlignment="1" applyProtection="1">
      <alignment horizontal="center" vertical="center"/>
      <protection locked="0"/>
    </xf>
    <xf numFmtId="0" fontId="6" fillId="0" borderId="0" xfId="2" applyNumberFormat="1" applyFont="1" applyBorder="1" applyAlignment="1" applyProtection="1">
      <alignment horizontal="center" vertical="center"/>
      <protection locked="0"/>
    </xf>
    <xf numFmtId="14" fontId="13" fillId="0" borderId="10" xfId="0" applyNumberFormat="1" applyFont="1" applyBorder="1" applyAlignment="1" applyProtection="1">
      <alignment horizontal="center" vertical="center"/>
      <protection locked="0"/>
    </xf>
    <xf numFmtId="0" fontId="35" fillId="41" borderId="17" xfId="1" applyFont="1" applyFill="1" applyBorder="1" applyAlignment="1" applyProtection="1">
      <alignment horizontal="center" vertical="center"/>
      <protection locked="0"/>
    </xf>
    <xf numFmtId="0" fontId="35" fillId="41" borderId="55" xfId="1" applyFont="1" applyFill="1" applyBorder="1" applyAlignment="1" applyProtection="1">
      <alignment horizontal="center" vertical="center"/>
      <protection locked="0"/>
    </xf>
    <xf numFmtId="0" fontId="35" fillId="41" borderId="55" xfId="1" applyFont="1" applyFill="1" applyBorder="1" applyAlignment="1" applyProtection="1">
      <alignment horizontal="center" vertical="center" wrapText="1"/>
      <protection locked="0"/>
    </xf>
    <xf numFmtId="0" fontId="35" fillId="41" borderId="56" xfId="1" applyFont="1" applyFill="1" applyBorder="1" applyAlignment="1" applyProtection="1">
      <alignment horizontal="center" vertical="center"/>
      <protection locked="0"/>
    </xf>
    <xf numFmtId="17" fontId="35" fillId="41" borderId="56" xfId="1" applyNumberFormat="1" applyFont="1" applyFill="1" applyBorder="1" applyAlignment="1" applyProtection="1">
      <alignment horizontal="center" vertical="center"/>
      <protection locked="0"/>
    </xf>
    <xf numFmtId="0" fontId="35" fillId="41" borderId="16" xfId="1" applyFont="1" applyFill="1" applyBorder="1" applyAlignment="1" applyProtection="1">
      <alignment horizontal="center" vertical="center"/>
      <protection locked="0"/>
    </xf>
    <xf numFmtId="16" fontId="35" fillId="0" borderId="50" xfId="22" applyNumberFormat="1" applyFont="1" applyFill="1" applyBorder="1" applyAlignment="1" applyProtection="1">
      <alignment horizontal="center" vertical="center"/>
      <protection locked="0"/>
    </xf>
    <xf numFmtId="2" fontId="35" fillId="0" borderId="51" xfId="1" applyNumberFormat="1" applyFont="1" applyBorder="1" applyAlignment="1" applyProtection="1">
      <alignment horizontal="center" vertical="center"/>
      <protection locked="0"/>
    </xf>
    <xf numFmtId="3" fontId="35" fillId="0" borderId="51" xfId="1" applyNumberFormat="1" applyFont="1" applyBorder="1" applyAlignment="1" applyProtection="1">
      <alignment horizontal="center" vertical="center"/>
      <protection locked="0"/>
    </xf>
    <xf numFmtId="3" fontId="35" fillId="0" borderId="52" xfId="1" applyNumberFormat="1" applyFont="1" applyBorder="1" applyAlignment="1" applyProtection="1">
      <alignment horizontal="center" vertical="center"/>
      <protection locked="0"/>
    </xf>
    <xf numFmtId="4" fontId="35" fillId="0" borderId="53" xfId="1" applyNumberFormat="1" applyFont="1" applyBorder="1" applyAlignment="1" applyProtection="1">
      <alignment horizontal="center" vertical="center"/>
      <protection locked="0"/>
    </xf>
    <xf numFmtId="4" fontId="35" fillId="0" borderId="19" xfId="1" applyNumberFormat="1" applyFont="1" applyBorder="1" applyAlignment="1" applyProtection="1">
      <alignment horizontal="center" vertical="center"/>
      <protection locked="0"/>
    </xf>
    <xf numFmtId="4" fontId="35" fillId="0" borderId="53" xfId="1" applyNumberFormat="1" applyFont="1" applyFill="1" applyBorder="1" applyAlignment="1" applyProtection="1">
      <alignment horizontal="center" vertical="center"/>
      <protection locked="0"/>
    </xf>
    <xf numFmtId="4" fontId="35" fillId="0" borderId="54" xfId="1" applyNumberFormat="1" applyFont="1" applyBorder="1" applyAlignment="1" applyProtection="1">
      <alignment horizontal="center" vertical="center"/>
      <protection locked="0"/>
    </xf>
    <xf numFmtId="16" fontId="35" fillId="0" borderId="5" xfId="22" applyNumberFormat="1" applyFont="1" applyFill="1" applyBorder="1" applyAlignment="1" applyProtection="1">
      <alignment horizontal="center" vertical="center"/>
      <protection locked="0"/>
    </xf>
    <xf numFmtId="2" fontId="35" fillId="0" borderId="14" xfId="1" applyNumberFormat="1" applyFont="1" applyBorder="1" applyAlignment="1" applyProtection="1">
      <alignment horizontal="center" vertical="center"/>
      <protection locked="0"/>
    </xf>
    <xf numFmtId="3" fontId="35" fillId="0" borderId="14" xfId="1" applyNumberFormat="1" applyFont="1" applyBorder="1" applyAlignment="1" applyProtection="1">
      <alignment horizontal="center" vertical="center"/>
      <protection locked="0"/>
    </xf>
    <xf numFmtId="14" fontId="35" fillId="0" borderId="6" xfId="1" applyNumberFormat="1" applyFont="1" applyBorder="1" applyAlignment="1" applyProtection="1">
      <alignment horizontal="center" vertical="center"/>
      <protection locked="0"/>
    </xf>
    <xf numFmtId="4" fontId="35" fillId="0" borderId="7" xfId="1" applyNumberFormat="1" applyFont="1" applyBorder="1" applyAlignment="1" applyProtection="1">
      <alignment horizontal="center" vertical="center"/>
      <protection locked="0"/>
    </xf>
    <xf numFmtId="2" fontId="13" fillId="0" borderId="7" xfId="0" applyNumberFormat="1" applyFont="1" applyBorder="1" applyAlignment="1" applyProtection="1">
      <alignment horizontal="center" vertical="center"/>
      <protection locked="0"/>
    </xf>
    <xf numFmtId="16" fontId="35" fillId="0" borderId="26" xfId="22" applyNumberFormat="1" applyFont="1" applyFill="1" applyBorder="1" applyAlignment="1" applyProtection="1">
      <alignment horizontal="center" vertical="center"/>
      <protection locked="0"/>
    </xf>
    <xf numFmtId="2" fontId="35" fillId="0" borderId="15" xfId="1" applyNumberFormat="1" applyFont="1" applyBorder="1" applyAlignment="1" applyProtection="1">
      <alignment horizontal="center" vertical="center"/>
      <protection locked="0"/>
    </xf>
    <xf numFmtId="3" fontId="35" fillId="0" borderId="15" xfId="1" applyNumberFormat="1" applyFont="1" applyBorder="1" applyAlignment="1" applyProtection="1">
      <alignment horizontal="center" vertical="center"/>
      <protection locked="0"/>
    </xf>
    <xf numFmtId="14" fontId="35" fillId="0" borderId="8" xfId="1" applyNumberFormat="1" applyFont="1" applyBorder="1" applyAlignment="1" applyProtection="1">
      <alignment horizontal="center" vertical="center"/>
      <protection locked="0"/>
    </xf>
    <xf numFmtId="3" fontId="35" fillId="0" borderId="8" xfId="1" applyNumberFormat="1" applyFont="1" applyBorder="1" applyAlignment="1" applyProtection="1">
      <alignment horizontal="center" vertical="center"/>
      <protection locked="0"/>
    </xf>
    <xf numFmtId="4" fontId="35" fillId="0" borderId="29" xfId="1" applyNumberFormat="1" applyFont="1" applyBorder="1" applyAlignment="1" applyProtection="1">
      <alignment horizontal="center" vertical="center"/>
      <protection locked="0"/>
    </xf>
    <xf numFmtId="4" fontId="35" fillId="0" borderId="8" xfId="1" applyNumberFormat="1" applyFont="1" applyBorder="1" applyAlignment="1" applyProtection="1">
      <alignment horizontal="center" vertical="center"/>
      <protection locked="0"/>
    </xf>
    <xf numFmtId="2" fontId="13" fillId="0" borderId="25" xfId="0" applyNumberFormat="1" applyFont="1" applyBorder="1" applyAlignment="1" applyProtection="1">
      <alignment horizontal="center" vertical="center"/>
      <protection locked="0"/>
    </xf>
    <xf numFmtId="14" fontId="35" fillId="0" borderId="52" xfId="1" applyNumberFormat="1" applyFont="1" applyBorder="1" applyAlignment="1" applyProtection="1">
      <alignment horizontal="center" vertical="center"/>
    </xf>
    <xf numFmtId="14" fontId="35" fillId="0" borderId="6" xfId="1" applyNumberFormat="1" applyFont="1" applyBorder="1" applyAlignment="1" applyProtection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 applyProtection="1">
      <alignment horizontal="center" vertical="center"/>
      <protection locked="0"/>
    </xf>
    <xf numFmtId="17" fontId="35" fillId="41" borderId="56" xfId="1" applyNumberFormat="1" applyFont="1" applyFill="1" applyBorder="1" applyAlignment="1" applyProtection="1">
      <alignment horizontal="center" vertical="center"/>
    </xf>
    <xf numFmtId="14" fontId="35" fillId="0" borderId="52" xfId="1" applyNumberFormat="1" applyFont="1" applyBorder="1" applyAlignment="1" applyProtection="1">
      <alignment horizontal="center" vertical="center"/>
      <protection locked="0"/>
    </xf>
    <xf numFmtId="0" fontId="12" fillId="0" borderId="0" xfId="2" applyFont="1" applyAlignment="1">
      <alignment horizontal="center" vertical="center"/>
    </xf>
    <xf numFmtId="0" fontId="13" fillId="2" borderId="16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36" fillId="0" borderId="32" xfId="24" applyFont="1" applyBorder="1" applyAlignment="1">
      <alignment horizontal="center" vertical="center"/>
    </xf>
    <xf numFmtId="0" fontId="36" fillId="0" borderId="33" xfId="24" applyFont="1" applyBorder="1" applyAlignment="1">
      <alignment horizontal="center" vertical="center"/>
    </xf>
    <xf numFmtId="0" fontId="36" fillId="0" borderId="46" xfId="24" applyFont="1" applyBorder="1" applyAlignment="1">
      <alignment horizontal="center" vertical="center"/>
    </xf>
    <xf numFmtId="0" fontId="7" fillId="2" borderId="0" xfId="0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46" xfId="0" applyFont="1" applyFill="1" applyBorder="1" applyAlignment="1">
      <alignment horizontal="center" vertical="center"/>
    </xf>
    <xf numFmtId="17" fontId="7" fillId="0" borderId="35" xfId="0" applyNumberFormat="1" applyFont="1" applyFill="1" applyBorder="1" applyAlignment="1">
      <alignment horizontal="center" vertical="center"/>
    </xf>
    <xf numFmtId="17" fontId="7" fillId="0" borderId="34" xfId="0" applyNumberFormat="1" applyFont="1" applyFill="1" applyBorder="1" applyAlignment="1">
      <alignment horizontal="center" vertical="center"/>
    </xf>
    <xf numFmtId="169" fontId="17" fillId="3" borderId="30" xfId="67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17" fontId="6" fillId="0" borderId="10" xfId="2" applyNumberFormat="1" applyFont="1" applyBorder="1" applyAlignment="1">
      <alignment horizontal="center" vertical="center"/>
    </xf>
    <xf numFmtId="17" fontId="6" fillId="0" borderId="2" xfId="2" applyNumberFormat="1" applyFont="1" applyBorder="1" applyAlignment="1">
      <alignment horizontal="center" vertical="center"/>
    </xf>
    <xf numFmtId="0" fontId="6" fillId="0" borderId="10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0" fontId="12" fillId="0" borderId="0" xfId="2" applyFont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7" fontId="6" fillId="0" borderId="10" xfId="2" applyNumberFormat="1" applyFont="1" applyBorder="1" applyAlignment="1" applyProtection="1">
      <alignment horizontal="center" vertical="center"/>
      <protection locked="0"/>
    </xf>
    <xf numFmtId="17" fontId="6" fillId="0" borderId="2" xfId="2" applyNumberFormat="1" applyFont="1" applyBorder="1" applyAlignment="1" applyProtection="1">
      <alignment horizontal="center" vertical="center"/>
      <protection locked="0"/>
    </xf>
    <xf numFmtId="0" fontId="6" fillId="0" borderId="10" xfId="2" applyNumberFormat="1" applyFont="1" applyBorder="1" applyAlignment="1" applyProtection="1">
      <alignment horizontal="center" vertical="center"/>
      <protection locked="0"/>
    </xf>
    <xf numFmtId="0" fontId="6" fillId="0" borderId="2" xfId="2" applyNumberFormat="1" applyFont="1" applyBorder="1" applyAlignment="1" applyProtection="1">
      <alignment horizontal="center" vertical="center"/>
      <protection locked="0"/>
    </xf>
  </cellXfs>
  <cellStyles count="68">
    <cellStyle name="20 % - Accent1 2" xfId="25"/>
    <cellStyle name="20 % - Accent2 2" xfId="26"/>
    <cellStyle name="20 % - Accent3 2" xfId="27"/>
    <cellStyle name="20 % - Accent4 2" xfId="28"/>
    <cellStyle name="20 % - Accent5 2" xfId="29"/>
    <cellStyle name="20 % - Accent6 2" xfId="30"/>
    <cellStyle name="40 % - Accent1 2" xfId="31"/>
    <cellStyle name="40 % - Accent2 2" xfId="32"/>
    <cellStyle name="40 % - Accent3 2" xfId="33"/>
    <cellStyle name="40 % - Accent4 2" xfId="34"/>
    <cellStyle name="40 % - Accent5 2" xfId="35"/>
    <cellStyle name="40 % - Accent6 2" xfId="36"/>
    <cellStyle name="60 % - Accent1 2" xfId="37"/>
    <cellStyle name="60 % - Accent2 2" xfId="38"/>
    <cellStyle name="60 % - Accent3 2" xfId="39"/>
    <cellStyle name="60 % - Accent4 2" xfId="40"/>
    <cellStyle name="60 % - Accent5 2" xfId="41"/>
    <cellStyle name="60 % - Accent6 2" xfId="42"/>
    <cellStyle name="Accent1 2" xfId="43"/>
    <cellStyle name="Accent2 2" xfId="44"/>
    <cellStyle name="Accent3 2" xfId="45"/>
    <cellStyle name="Accent4 2" xfId="46"/>
    <cellStyle name="Accent5 2" xfId="47"/>
    <cellStyle name="Accent6 2" xfId="48"/>
    <cellStyle name="Avertissement 2" xfId="49"/>
    <cellStyle name="Calcul 2" xfId="50"/>
    <cellStyle name="Cellule liée 2" xfId="51"/>
    <cellStyle name="Commentaire 2" xfId="52"/>
    <cellStyle name="Entrée 2" xfId="53"/>
    <cellStyle name="Insatisfaisant 2" xfId="54"/>
    <cellStyle name="Lien hypertexte" xfId="66" builtinId="8"/>
    <cellStyle name="Neutre 2" xfId="55"/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Agence-facture" xfId="67"/>
    <cellStyle name="Normal_Classeur2" xfId="23"/>
    <cellStyle name="Normal_Fichier KB15N - Personnel interne 2" xfId="24"/>
    <cellStyle name="Satisfaisant 2" xfId="56"/>
    <cellStyle name="Sortie 2" xfId="57"/>
    <cellStyle name="Texte explicatif 2" xfId="58"/>
    <cellStyle name="Titre 2" xfId="59"/>
    <cellStyle name="Titre 1 2" xfId="60"/>
    <cellStyle name="Titre 2 2" xfId="61"/>
    <cellStyle name="Titre 3 2" xfId="62"/>
    <cellStyle name="Titre 4 2" xfId="63"/>
    <cellStyle name="Total 2" xfId="64"/>
    <cellStyle name="Vérification 2" xfId="65"/>
  </cellStyles>
  <dxfs count="0"/>
  <tableStyles count="0" defaultTableStyle="TableStyleMedium9" defaultPivotStyle="PivotStyleLight16"/>
  <colors>
    <mruColors>
      <color rgb="FFFFFFAB"/>
      <color rgb="FF7FD3ED"/>
      <color rgb="FF46B1E6"/>
      <color rgb="FF5DBAE9"/>
      <color rgb="FF00FF99"/>
      <color rgb="FF00CCFF"/>
      <color rgb="FF99CCFF"/>
      <color rgb="FF00FFFF"/>
      <color rgb="FF0099FF"/>
      <color rgb="FFB9DF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2</xdr:row>
          <xdr:rowOff>28575</xdr:rowOff>
        </xdr:from>
        <xdr:to>
          <xdr:col>3</xdr:col>
          <xdr:colOff>1524000</xdr:colOff>
          <xdr:row>3</xdr:row>
          <xdr:rowOff>123825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</xdr:row>
          <xdr:rowOff>19050</xdr:rowOff>
        </xdr:from>
        <xdr:to>
          <xdr:col>3</xdr:col>
          <xdr:colOff>1524000</xdr:colOff>
          <xdr:row>5</xdr:row>
          <xdr:rowOff>114300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171451</xdr:colOff>
      <xdr:row>0</xdr:row>
      <xdr:rowOff>85725</xdr:rowOff>
    </xdr:from>
    <xdr:to>
      <xdr:col>20</xdr:col>
      <xdr:colOff>609601</xdr:colOff>
      <xdr:row>1</xdr:row>
      <xdr:rowOff>38100</xdr:rowOff>
    </xdr:to>
    <xdr:sp macro="[0]!ExporterODA" textlink="">
      <xdr:nvSpPr>
        <xdr:cNvPr id="2" name="Exporter La Facture"/>
        <xdr:cNvSpPr/>
      </xdr:nvSpPr>
      <xdr:spPr>
        <a:xfrm>
          <a:off x="12325351" y="85725"/>
          <a:ext cx="1200150" cy="27622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EXPORTER ODA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428626</xdr:colOff>
      <xdr:row>1</xdr:row>
      <xdr:rowOff>66675</xdr:rowOff>
    </xdr:from>
    <xdr:to>
      <xdr:col>9</xdr:col>
      <xdr:colOff>838200</xdr:colOff>
      <xdr:row>1</xdr:row>
      <xdr:rowOff>342900</xdr:rowOff>
    </xdr:to>
    <xdr:sp macro="[0]!ExporterLaFacture" textlink="">
      <xdr:nvSpPr>
        <xdr:cNvPr id="2" name="Exporter La Facture"/>
        <xdr:cNvSpPr/>
      </xdr:nvSpPr>
      <xdr:spPr>
        <a:xfrm>
          <a:off x="11544301" y="257175"/>
          <a:ext cx="1685924" cy="276225"/>
        </a:xfrm>
        <a:prstGeom prst="roundRect">
          <a:avLst/>
        </a:prstGeom>
        <a:solidFill>
          <a:srgbClr val="FFFFAB"/>
        </a:solidFill>
        <a:ln w="12700"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+mn-lt"/>
            </a:rPr>
            <a:t>EXPORTER LA FACTURE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123825</xdr:rowOff>
        </xdr:from>
        <xdr:to>
          <xdr:col>4</xdr:col>
          <xdr:colOff>3781425</xdr:colOff>
          <xdr:row>5</xdr:row>
          <xdr:rowOff>95250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</xdr:colOff>
      <xdr:row>0</xdr:row>
      <xdr:rowOff>57150</xdr:rowOff>
    </xdr:from>
    <xdr:to>
      <xdr:col>18</xdr:col>
      <xdr:colOff>0</xdr:colOff>
      <xdr:row>1</xdr:row>
      <xdr:rowOff>142875</xdr:rowOff>
    </xdr:to>
    <xdr:sp macro="[0]!NewMonth_Sheet" textlink="">
      <xdr:nvSpPr>
        <xdr:cNvPr id="5" name="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16</xdr:col>
      <xdr:colOff>28575</xdr:colOff>
      <xdr:row>1</xdr:row>
      <xdr:rowOff>200025</xdr:rowOff>
    </xdr:from>
    <xdr:to>
      <xdr:col>18</xdr:col>
      <xdr:colOff>0</xdr:colOff>
      <xdr:row>2</xdr:row>
      <xdr:rowOff>95250</xdr:rowOff>
    </xdr:to>
    <xdr:sp macro="[0]!ThisWorkbook.InsererSousAvecFormules" textlink="">
      <xdr:nvSpPr>
        <xdr:cNvPr id="8" name="Insertion Des Lignes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</xdr:colOff>
      <xdr:row>0</xdr:row>
      <xdr:rowOff>57150</xdr:rowOff>
    </xdr:from>
    <xdr:to>
      <xdr:col>18</xdr:col>
      <xdr:colOff>0</xdr:colOff>
      <xdr:row>1</xdr:row>
      <xdr:rowOff>142875</xdr:rowOff>
    </xdr:to>
    <xdr:sp macro="[0]!NewMonth_Sheet" textlink="">
      <xdr:nvSpPr>
        <xdr:cNvPr id="2" name="Mois"/>
        <xdr:cNvSpPr/>
      </xdr:nvSpPr>
      <xdr:spPr>
        <a:xfrm>
          <a:off x="20640675" y="57150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16</xdr:col>
      <xdr:colOff>28575</xdr:colOff>
      <xdr:row>1</xdr:row>
      <xdr:rowOff>200025</xdr:rowOff>
    </xdr:from>
    <xdr:to>
      <xdr:col>18</xdr:col>
      <xdr:colOff>0</xdr:colOff>
      <xdr:row>2</xdr:row>
      <xdr:rowOff>95250</xdr:rowOff>
    </xdr:to>
    <xdr:sp macro="[0]!ThisWorkbook.InsererSousAvecFormules" textlink="">
      <xdr:nvSpPr>
        <xdr:cNvPr id="3" name="Insertion Des Lignes"/>
        <xdr:cNvSpPr/>
      </xdr:nvSpPr>
      <xdr:spPr>
        <a:xfrm>
          <a:off x="20640675" y="390525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28575</xdr:colOff>
      <xdr:row>0</xdr:row>
      <xdr:rowOff>57150</xdr:rowOff>
    </xdr:from>
    <xdr:to>
      <xdr:col>18</xdr:col>
      <xdr:colOff>0</xdr:colOff>
      <xdr:row>1</xdr:row>
      <xdr:rowOff>142875</xdr:rowOff>
    </xdr:to>
    <xdr:sp macro="[0]!NewMonth_Sheet" textlink="">
      <xdr:nvSpPr>
        <xdr:cNvPr id="2" name="Mois"/>
        <xdr:cNvSpPr/>
      </xdr:nvSpPr>
      <xdr:spPr>
        <a:xfrm>
          <a:off x="20640675" y="57150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16</xdr:col>
      <xdr:colOff>28575</xdr:colOff>
      <xdr:row>1</xdr:row>
      <xdr:rowOff>200025</xdr:rowOff>
    </xdr:from>
    <xdr:to>
      <xdr:col>18</xdr:col>
      <xdr:colOff>0</xdr:colOff>
      <xdr:row>2</xdr:row>
      <xdr:rowOff>95250</xdr:rowOff>
    </xdr:to>
    <xdr:sp macro="[0]!ThisWorkbook.InsererSousAvecFormules" textlink="">
      <xdr:nvSpPr>
        <xdr:cNvPr id="3" name="Insertion Des Lignes"/>
        <xdr:cNvSpPr/>
      </xdr:nvSpPr>
      <xdr:spPr>
        <a:xfrm>
          <a:off x="20640675" y="390525"/>
          <a:ext cx="1495425" cy="276225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2:AI17"/>
  <sheetViews>
    <sheetView showGridLines="0" workbookViewId="0">
      <selection activeCell="G26" sqref="G26:G27"/>
    </sheetView>
  </sheetViews>
  <sheetFormatPr baseColWidth="10" defaultRowHeight="15" x14ac:dyDescent="0.25"/>
  <cols>
    <col min="3" max="3" width="4.140625" customWidth="1"/>
    <col min="4" max="4" width="23" customWidth="1"/>
    <col min="5" max="9" width="15.7109375" customWidth="1"/>
    <col min="10" max="17" width="15.7109375" style="14" customWidth="1"/>
    <col min="18" max="18" width="15.7109375" customWidth="1"/>
    <col min="19" max="19" width="15.7109375" style="14" customWidth="1"/>
    <col min="20" max="22" width="18.7109375" customWidth="1"/>
    <col min="23" max="29" width="18.7109375" style="14" customWidth="1"/>
    <col min="30" max="30" width="18.7109375" customWidth="1"/>
    <col min="31" max="31" width="18.7109375" style="14" customWidth="1"/>
    <col min="32" max="33" width="18.7109375" customWidth="1"/>
    <col min="34" max="34" width="18.7109375" style="14" customWidth="1"/>
    <col min="35" max="35" width="20.85546875" customWidth="1"/>
  </cols>
  <sheetData>
    <row r="2" spans="1:35" ht="15" customHeight="1" x14ac:dyDescent="0.25">
      <c r="E2" s="147" t="str">
        <f>Données!$E$1</f>
        <v>HOTEL ANFA PALACE</v>
      </c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</row>
    <row r="3" spans="1:35" ht="15" customHeight="1" x14ac:dyDescent="0.25"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</row>
    <row r="4" spans="1:35" x14ac:dyDescent="0.25"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</row>
    <row r="7" spans="1:35" s="14" customFormat="1" x14ac:dyDescent="0.25"/>
    <row r="8" spans="1:35" s="14" customFormat="1" ht="15" customHeight="1" thickBot="1" x14ac:dyDescent="0.3"/>
    <row r="9" spans="1:35" ht="27" customHeight="1" x14ac:dyDescent="0.25">
      <c r="D9" s="152" t="s">
        <v>0</v>
      </c>
      <c r="E9" s="155" t="str">
        <f>Données!$E$8</f>
        <v>DESIGNATION</v>
      </c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7"/>
      <c r="T9" s="155" t="str">
        <f>Facture!$G$13</f>
        <v>MONTANT</v>
      </c>
      <c r="U9" s="156"/>
      <c r="V9" s="156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56"/>
      <c r="AH9" s="157"/>
      <c r="AI9" s="148" t="str">
        <f>CONCATENATE($T$9," TOTAL")</f>
        <v>MONTANT TOTAL</v>
      </c>
    </row>
    <row r="10" spans="1:35" ht="27" customHeight="1" x14ac:dyDescent="0.25">
      <c r="D10" s="153"/>
      <c r="E10" s="158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60"/>
      <c r="T10" s="158"/>
      <c r="U10" s="159"/>
      <c r="V10" s="159"/>
      <c r="W10" s="159"/>
      <c r="X10" s="159"/>
      <c r="Y10" s="159"/>
      <c r="Z10" s="159"/>
      <c r="AA10" s="159"/>
      <c r="AB10" s="159"/>
      <c r="AC10" s="159"/>
      <c r="AD10" s="159"/>
      <c r="AE10" s="159"/>
      <c r="AF10" s="159"/>
      <c r="AG10" s="159"/>
      <c r="AH10" s="160"/>
      <c r="AI10" s="149"/>
    </row>
    <row r="11" spans="1:35" ht="27" customHeight="1" x14ac:dyDescent="0.25">
      <c r="D11" s="154"/>
      <c r="E11" s="15" t="str">
        <f>MID(Données!$E$9,1,2)</f>
        <v>VL</v>
      </c>
      <c r="F11" s="15" t="str">
        <f>MID(Données!$E$27,1,4)</f>
        <v>CANT</v>
      </c>
      <c r="G11" s="39" t="str">
        <f>MID(Données!$E$61,1,4)</f>
        <v>EQUI</v>
      </c>
      <c r="H11" s="15" t="str">
        <f>MID(Données!$E$68,1,4)</f>
        <v>ELEC</v>
      </c>
      <c r="I11" s="15" t="str">
        <f>MID(Données!$E$95,1,3)</f>
        <v>LEV</v>
      </c>
      <c r="J11" s="39" t="str">
        <f>LEFT(RIGHT(Données!$E$138,LEN(Données!$E$138)-13),LEN(RIGHT(Données!$E$138,LEN(Données!$E$138)-13))-6)</f>
        <v>PROD</v>
      </c>
      <c r="K11" s="15" t="str">
        <f>MID(Données!$E$170,1,3)</f>
        <v>TER</v>
      </c>
      <c r="L11" s="15" t="str">
        <f>MID(Données!$E$180,1,3)</f>
        <v>CIT</v>
      </c>
      <c r="M11" s="15" t="str">
        <f>MID(Données!$E$190,1,4)</f>
        <v>TOPO</v>
      </c>
      <c r="N11" s="15" t="str">
        <f>MID(Données!$E$198,1,3)</f>
        <v>SEC</v>
      </c>
      <c r="O11" s="39" t="str">
        <f>MID(Données!$E$249,1,3)</f>
        <v>COF</v>
      </c>
      <c r="P11" s="39" t="str">
        <f>MID(Données!$E$370,1,5)</f>
        <v>PREFA</v>
      </c>
      <c r="Q11" s="15" t="str">
        <f>MID(Données!$E$381,1,4)</f>
        <v>ETAI</v>
      </c>
      <c r="R11" s="15" t="str">
        <f>MID(Données!$E$456,1,5)</f>
        <v>ECHAF</v>
      </c>
      <c r="S11" s="15" t="str">
        <f>MID(Données!$E$521,1,2)</f>
        <v>OT</v>
      </c>
      <c r="T11" s="15" t="str">
        <f t="shared" ref="T11:AA11" si="0">E$11</f>
        <v>VL</v>
      </c>
      <c r="U11" s="15" t="str">
        <f t="shared" si="0"/>
        <v>CANT</v>
      </c>
      <c r="V11" s="15" t="str">
        <f t="shared" si="0"/>
        <v>EQUI</v>
      </c>
      <c r="W11" s="15" t="str">
        <f t="shared" si="0"/>
        <v>ELEC</v>
      </c>
      <c r="X11" s="15" t="str">
        <f t="shared" si="0"/>
        <v>LEV</v>
      </c>
      <c r="Y11" s="15" t="str">
        <f t="shared" si="0"/>
        <v>PROD</v>
      </c>
      <c r="Z11" s="15" t="str">
        <f t="shared" si="0"/>
        <v>TER</v>
      </c>
      <c r="AA11" s="15" t="str">
        <f t="shared" si="0"/>
        <v>CIT</v>
      </c>
      <c r="AB11" s="15" t="str">
        <f>M$11</f>
        <v>TOPO</v>
      </c>
      <c r="AC11" s="15" t="str">
        <f>N$11</f>
        <v>SEC</v>
      </c>
      <c r="AD11" s="15" t="str">
        <f>O$11</f>
        <v>COF</v>
      </c>
      <c r="AE11" s="15" t="str">
        <f>P$11</f>
        <v>PREFA</v>
      </c>
      <c r="AF11" s="15" t="str">
        <f t="shared" ref="AF11:AG11" si="1">Q$11</f>
        <v>ETAI</v>
      </c>
      <c r="AG11" s="15" t="str">
        <f t="shared" si="1"/>
        <v>ECHAF</v>
      </c>
      <c r="AH11" s="100" t="str">
        <f>S$11</f>
        <v>OT</v>
      </c>
      <c r="AI11" s="150"/>
    </row>
    <row r="12" spans="1:35" ht="27" customHeight="1" x14ac:dyDescent="0.25">
      <c r="D12" s="16" t="str">
        <f ca="1">IFERROR(MID(INDEX(nomfeuilles,ROW()-7),SEARCH("]",INDEX(nomfeuilles,ROW()-7))+1,30),"")</f>
        <v>Février-2015</v>
      </c>
      <c r="E12" s="101">
        <f ca="1">IFERROR(SUMIFS(INDIRECT("'"&amp;$D12&amp;"'!"&amp;"C9:C1000"),INDIRECT("'"&amp;$D12&amp;"'!"&amp;"A9:A1000"),"VL*"),"")</f>
        <v>10</v>
      </c>
      <c r="F12" s="101">
        <f t="shared" ref="F12:F14" ca="1" si="2">IFERROR(SUMIFS(INDIRECT("'"&amp;$D12&amp;"'!"&amp;"C9:C1000"),INDIRECT("'"&amp;$D12&amp;"'!"&amp;"A9:A1000"),"CANT*"),"")</f>
        <v>6</v>
      </c>
      <c r="G12" s="101">
        <f t="shared" ref="G12:G14" ca="1" si="3">IFERROR(SUMIFS(INDIRECT("'"&amp;$D12&amp;"'!"&amp;"C9:C1000"),INDIRECT("'"&amp;$D12&amp;"'!"&amp;"A9:A1000"),"EQUI*"),"")</f>
        <v>0</v>
      </c>
      <c r="H12" s="101">
        <f t="shared" ref="H12:H14" ca="1" si="4">IFERROR(SUMIFS(INDIRECT("'"&amp;$D12&amp;"'!"&amp;"C9:C1000"),INDIRECT("'"&amp;$D12&amp;"'!"&amp;"A9:A1000"),"ELEC*"),"")</f>
        <v>3</v>
      </c>
      <c r="I12" s="101">
        <f t="shared" ref="I12:I14" ca="1" si="5">IFERROR(SUMIFS(INDIRECT("'"&amp;$D12&amp;"'!"&amp;"C9:C1000"),INDIRECT("'"&amp;$D12&amp;"'!"&amp;"A9:A1000"),"LEV*"),"")</f>
        <v>1</v>
      </c>
      <c r="J12" s="101">
        <f t="shared" ref="J12:J14" ca="1" si="6">IFERROR(SUMIFS(INDIRECT("'"&amp;$D12&amp;"'!"&amp;"C9:C1000"),INDIRECT("'"&amp;$D12&amp;"'!"&amp;"A9:A1000"),"PROD*"),"")</f>
        <v>1</v>
      </c>
      <c r="K12" s="101">
        <f t="shared" ref="K12:K14" ca="1" si="7">IFERROR(SUMIFS(INDIRECT("'"&amp;$D12&amp;"'!"&amp;"C9:C1000"),INDIRECT("'"&amp;$D12&amp;"'!"&amp;"A9:A1000"),"TER*"),"")</f>
        <v>2</v>
      </c>
      <c r="L12" s="101">
        <f t="shared" ref="L12:L14" ca="1" si="8">IFERROR(SUMIFS(INDIRECT("'"&amp;$D12&amp;"'!"&amp;"C9:C1000"),INDIRECT("'"&amp;$D12&amp;"'!"&amp;"A9:A1000"),"CIT*"),"")</f>
        <v>4</v>
      </c>
      <c r="M12" s="101">
        <f ca="1">IFERROR(SUMIFS(INDIRECT("'"&amp;$D12&amp;"'!"&amp;"C9:C1000"),INDIRECT("'"&amp;$D12&amp;"'!"&amp;"A9:A1000"),"TOP*"),"")</f>
        <v>0</v>
      </c>
      <c r="N12" s="101">
        <f t="shared" ref="N12:N14" ca="1" si="9">IFERROR(SUMIFS(INDIRECT("'"&amp;$D12&amp;"'!"&amp;"C9:C1000"),INDIRECT("'"&amp;$D12&amp;"'!"&amp;"A9:A1000"),"SEC*"),"")</f>
        <v>0</v>
      </c>
      <c r="O12" s="101">
        <f t="shared" ref="O12:O14" ca="1" si="10">IFERROR(SUMIFS(INDIRECT("'"&amp;$D12&amp;"'!"&amp;"C9:C1000"),INDIRECT("'"&amp;$D12&amp;"'!"&amp;"A9:A1000"),"COF*"),"")</f>
        <v>0</v>
      </c>
      <c r="P12" s="101">
        <f ca="1">IFERROR(SUMIFS(INDIRECT("'"&amp;$D12&amp;"'!"&amp;"C9:C1000"),INDIRECT("'"&amp;$D12&amp;"'!"&amp;"A9:A1000"),"PREFA*"),"")</f>
        <v>0</v>
      </c>
      <c r="Q12" s="101">
        <f t="shared" ref="Q12:Q14" ca="1" si="11">IFERROR(SUMIFS(INDIRECT("'"&amp;$D12&amp;"'!"&amp;"C9:C1000"),INDIRECT("'"&amp;$D12&amp;"'!"&amp;"A9:A1000"),"ETAI*"),"")</f>
        <v>3</v>
      </c>
      <c r="R12" s="101">
        <f t="shared" ref="R12:R14" ca="1" si="12">IFERROR(SUMIFS(INDIRECT("'"&amp;$D12&amp;"'!"&amp;"C9:C1000"),INDIRECT("'"&amp;$D12&amp;"'!"&amp;"A9:A1000"),"ECHAF*"),"")</f>
        <v>6</v>
      </c>
      <c r="S12" s="101">
        <f ca="1">IFERROR(SUMIFS(INDIRECT("'"&amp;$D12&amp;"'!"&amp;"C9:C1000"),INDIRECT("'"&amp;$D12&amp;"'!"&amp;"A9:A1000"),"OT*"),"")</f>
        <v>2</v>
      </c>
      <c r="T12" s="17">
        <f ca="1">IFERROR(SUMIFS(INDIRECT("'"&amp;$D12&amp;"'!"&amp;"K10:K1000"),INDIRECT("'"&amp;$D12&amp;"'!"&amp;"A10:A1000"),"VL*"),"")</f>
        <v>-10500</v>
      </c>
      <c r="U12" s="17">
        <f ca="1">IFERROR(SUMIFS(INDIRECT("'"&amp;$D12&amp;"'!"&amp;"K10:K1000"),INDIRECT("'"&amp;$D12&amp;"'!"&amp;"A10:A1000"),"CANT*"),"")</f>
        <v>-28.57</v>
      </c>
      <c r="V12" s="17">
        <f ca="1">IFERROR(SUMIFS(INDIRECT("'"&amp;$D12&amp;"'!"&amp;"K10:K1000"),INDIRECT("'"&amp;$D12&amp;"'!"&amp;"A10:A1000"),"EQUI*"),"")</f>
        <v>0</v>
      </c>
      <c r="W12" s="17">
        <f ca="1">IFERROR(SUMIFS(INDIRECT("'"&amp;$D12&amp;"'!"&amp;"K10:K1000"),INDIRECT("'"&amp;$D12&amp;"'!"&amp;"A10:A1000"),"ELEC*"),"")</f>
        <v>-8678.57</v>
      </c>
      <c r="X12" s="17">
        <f ca="1">IFERROR(SUMIFS(INDIRECT("'"&amp;$D12&amp;"'!"&amp;"K10:K1000"),INDIRECT("'"&amp;$D12&amp;"'!"&amp;"A10:A1000"),"LEV*"),"")</f>
        <v>0</v>
      </c>
      <c r="Y12" s="17">
        <f ca="1">IFERROR(SUMIFS(INDIRECT("'"&amp;$D12&amp;"'!"&amp;"K10:K1000"),INDIRECT("'"&amp;$D12&amp;"'!"&amp;"A10:A1000"),"PROD*"),"")</f>
        <v>0</v>
      </c>
      <c r="Z12" s="17">
        <f ca="1">IFERROR(SUMIFS(INDIRECT("'"&amp;$D12&amp;"'!"&amp;"K10:K1000"),INDIRECT("'"&amp;$D12&amp;"'!"&amp;"A10:A1000"),"TER*"),"")</f>
        <v>0</v>
      </c>
      <c r="AA12" s="17">
        <f ca="1">IFERROR(SUMIFS(INDIRECT("'"&amp;$D12&amp;"'!"&amp;"K10:K1000"),INDIRECT("'"&amp;$D12&amp;"'!"&amp;"A10:A1000"),"CIT*"),"")</f>
        <v>-1157.1400000000001</v>
      </c>
      <c r="AB12" s="17">
        <f ca="1">IFERROR(SUMIFS(INDIRECT("'"&amp;$D12&amp;"'!"&amp;"K10:K1000"),INDIRECT("'"&amp;$D12&amp;"'!"&amp;"A10:A1000"),"TOPO*"),"")</f>
        <v>0</v>
      </c>
      <c r="AC12" s="17">
        <f ca="1">IFERROR(SUMIFS(INDIRECT("'"&amp;$D12&amp;"'!"&amp;"K10:K1000"),INDIRECT("'"&amp;$D12&amp;"'!"&amp;"A10:A1000"),"SEC*"),"")</f>
        <v>0</v>
      </c>
      <c r="AD12" s="17">
        <f ca="1">IFERROR(SUMIFS(INDIRECT("'"&amp;$D12&amp;"'!"&amp;"K10:K1000"),INDIRECT("'"&amp;$D12&amp;"'!"&amp;"A10:A1000"),"COF*"),"")</f>
        <v>0</v>
      </c>
      <c r="AE12" s="17">
        <f ca="1">IFERROR(SUMIFS(INDIRECT("'"&amp;$D12&amp;"'!"&amp;"K10:K1000"),INDIRECT("'"&amp;$D12&amp;"'!"&amp;"A10:A1000"),"PREFA*"),"")</f>
        <v>0</v>
      </c>
      <c r="AF12" s="17">
        <f ca="1">IFERROR(SUMIFS(INDIRECT("'"&amp;$D12&amp;"'!"&amp;"K10:K1000"),INDIRECT("'"&amp;$D12&amp;"'!"&amp;"A10:A1000"),"ETAI*"),"")</f>
        <v>0</v>
      </c>
      <c r="AG12" s="17">
        <f ca="1">IFERROR(SUMIFS(INDIRECT("'"&amp;$D12&amp;"'!"&amp;"K10:K1000"),INDIRECT("'"&amp;$D12&amp;"'!"&amp;"A10:A1000"),"ECHAF*"),"")</f>
        <v>-2.36</v>
      </c>
      <c r="AH12" s="17">
        <f ca="1">IFERROR(SUMIFS(INDIRECT("'"&amp;$D12&amp;"'!"&amp;"K10:K1000"),INDIRECT("'"&amp;$D12&amp;"'!"&amp;"A10:A1000"),"OT*"),"")</f>
        <v>0</v>
      </c>
      <c r="AI12" s="18">
        <f ca="1">SUM($T12:$AH12)</f>
        <v>-20366.64</v>
      </c>
    </row>
    <row r="13" spans="1:35" s="14" customFormat="1" ht="27" customHeight="1" x14ac:dyDescent="0.25">
      <c r="D13" s="16" t="str">
        <f ca="1">IFERROR(MID(INDEX(nomfeuilles,ROW()-7),SEARCH("]",INDEX(nomfeuilles,ROW()-7))+1,30),"")</f>
        <v>Mars-2015</v>
      </c>
      <c r="E13" s="101">
        <f ca="1">IFERROR(SUMIFS(INDIRECT("'"&amp;$D13&amp;"'!"&amp;"C9:C1000"),INDIRECT("'"&amp;$D13&amp;"'!"&amp;"A9:A1000"),"VL*"),"")</f>
        <v>10</v>
      </c>
      <c r="F13" s="101">
        <f t="shared" ca="1" si="2"/>
        <v>10</v>
      </c>
      <c r="G13" s="101">
        <f t="shared" ca="1" si="3"/>
        <v>0</v>
      </c>
      <c r="H13" s="101">
        <f t="shared" ca="1" si="4"/>
        <v>3</v>
      </c>
      <c r="I13" s="101">
        <f t="shared" ca="1" si="5"/>
        <v>1</v>
      </c>
      <c r="J13" s="101">
        <f t="shared" ca="1" si="6"/>
        <v>1</v>
      </c>
      <c r="K13" s="101">
        <f t="shared" ca="1" si="7"/>
        <v>2</v>
      </c>
      <c r="L13" s="101">
        <f t="shared" ca="1" si="8"/>
        <v>5</v>
      </c>
      <c r="M13" s="101">
        <f ca="1">IFERROR(SUMIFS(INDIRECT("'"&amp;$D13&amp;"'!"&amp;"C9:C1000"),INDIRECT("'"&amp;$D13&amp;"'!"&amp;"A9:A1000"),"TOP*"),"")</f>
        <v>0</v>
      </c>
      <c r="N13" s="101">
        <f t="shared" ca="1" si="9"/>
        <v>0</v>
      </c>
      <c r="O13" s="101">
        <f t="shared" ca="1" si="10"/>
        <v>0</v>
      </c>
      <c r="P13" s="101">
        <f ca="1">IFERROR(SUMIFS(INDIRECT("'"&amp;$D13&amp;"'!"&amp;"C9:C1000"),INDIRECT("'"&amp;$D13&amp;"'!"&amp;"A9:A1000"),"PREFA*"),"")</f>
        <v>0</v>
      </c>
      <c r="Q13" s="101">
        <f t="shared" ca="1" si="11"/>
        <v>3</v>
      </c>
      <c r="R13" s="101">
        <f t="shared" ca="1" si="12"/>
        <v>6</v>
      </c>
      <c r="S13" s="101">
        <f ca="1">IFERROR(SUMIFS(INDIRECT("'"&amp;$D13&amp;"'!"&amp;"C9:C1000"),INDIRECT("'"&amp;$D13&amp;"'!"&amp;"A9:A1000"),"OT*"),"")</f>
        <v>0</v>
      </c>
      <c r="T13" s="17">
        <f ca="1">IFERROR(SUMIFS(INDIRECT("'"&amp;$D13&amp;"'!"&amp;"K10:K1000"),INDIRECT("'"&amp;$D13&amp;"'!"&amp;"A10:A1000"),"VL*"),"")</f>
        <v>0</v>
      </c>
      <c r="U13" s="17">
        <f ca="1">IFERROR(SUMIFS(INDIRECT("'"&amp;$D13&amp;"'!"&amp;"K10:K1000"),INDIRECT("'"&amp;$D13&amp;"'!"&amp;"A10:A1000"),"CANT*"),"")</f>
        <v>0</v>
      </c>
      <c r="V13" s="17">
        <f ca="1">IFERROR(SUMIFS(INDIRECT("'"&amp;$D13&amp;"'!"&amp;"K10:K1000"),INDIRECT("'"&amp;$D13&amp;"'!"&amp;"A10:A1000"),"EQUI*"),"")</f>
        <v>0</v>
      </c>
      <c r="W13" s="17">
        <f ca="1">IFERROR(SUMIFS(INDIRECT("'"&amp;$D13&amp;"'!"&amp;"K10:K1000"),INDIRECT("'"&amp;$D13&amp;"'!"&amp;"A10:A1000"),"ELEC*"),"")</f>
        <v>0</v>
      </c>
      <c r="X13" s="17">
        <f ca="1">IFERROR(SUMIFS(INDIRECT("'"&amp;$D13&amp;"'!"&amp;"K10:K1000"),INDIRECT("'"&amp;$D13&amp;"'!"&amp;"A10:A1000"),"LEV*"),"")</f>
        <v>0</v>
      </c>
      <c r="Y13" s="17">
        <f ca="1">IFERROR(SUMIFS(INDIRECT("'"&amp;$D13&amp;"'!"&amp;"K10:K1000"),INDIRECT("'"&amp;$D13&amp;"'!"&amp;"A10:A1000"),"PROD*"),"")</f>
        <v>0</v>
      </c>
      <c r="Z13" s="17">
        <f ca="1">IFERROR(SUMIFS(INDIRECT("'"&amp;$D13&amp;"'!"&amp;"K10:K1000"),INDIRECT("'"&amp;$D13&amp;"'!"&amp;"A10:A1000"),"TER*"),"")</f>
        <v>0</v>
      </c>
      <c r="AA13" s="17">
        <f ca="1">IFERROR(SUMIFS(INDIRECT("'"&amp;$D13&amp;"'!"&amp;"K10:K1000"),INDIRECT("'"&amp;$D13&amp;"'!"&amp;"A10:A1000"),"CIT*"),"")</f>
        <v>0</v>
      </c>
      <c r="AB13" s="17">
        <f ca="1">IFERROR(SUMIFS(INDIRECT("'"&amp;$D13&amp;"'!"&amp;"K10:K1000"),INDIRECT("'"&amp;$D13&amp;"'!"&amp;"A10:A1000"),"TOPO*"),"")</f>
        <v>0</v>
      </c>
      <c r="AC13" s="17">
        <f ca="1">IFERROR(SUMIFS(INDIRECT("'"&amp;$D13&amp;"'!"&amp;"K10:K1000"),INDIRECT("'"&amp;$D13&amp;"'!"&amp;"A10:A1000"),"SEC*"),"")</f>
        <v>0</v>
      </c>
      <c r="AD13" s="17">
        <f ca="1">IFERROR(SUMIFS(INDIRECT("'"&amp;$D13&amp;"'!"&amp;"K10:K1000"),INDIRECT("'"&amp;$D13&amp;"'!"&amp;"A10:A1000"),"COF*"),"")</f>
        <v>0</v>
      </c>
      <c r="AE13" s="17">
        <f ca="1">IFERROR(SUMIFS(INDIRECT("'"&amp;$D13&amp;"'!"&amp;"K10:K1000"),INDIRECT("'"&amp;$D13&amp;"'!"&amp;"A10:A1000"),"PREFA*"),"")</f>
        <v>0</v>
      </c>
      <c r="AF13" s="17">
        <f ca="1">IFERROR(SUMIFS(INDIRECT("'"&amp;$D13&amp;"'!"&amp;"K10:K1000"),INDIRECT("'"&amp;$D13&amp;"'!"&amp;"A10:A1000"),"ETAI*"),"")</f>
        <v>0</v>
      </c>
      <c r="AG13" s="17">
        <f ca="1">IFERROR(SUMIFS(INDIRECT("'"&amp;$D13&amp;"'!"&amp;"K10:K1000"),INDIRECT("'"&amp;$D13&amp;"'!"&amp;"A10:A1000"),"ECHAF*"),"")</f>
        <v>0</v>
      </c>
      <c r="AH13" s="17">
        <f ca="1">IFERROR(SUMIFS(INDIRECT("'"&amp;$D13&amp;"'!"&amp;"K10:K1000"),INDIRECT("'"&amp;$D13&amp;"'!"&amp;"A10:A1000"),"OT*"),"")</f>
        <v>0</v>
      </c>
      <c r="AI13" s="18">
        <f ca="1">SUM($T13:$AH13)</f>
        <v>0</v>
      </c>
    </row>
    <row r="14" spans="1:35" s="14" customFormat="1" ht="27" customHeight="1" x14ac:dyDescent="0.25">
      <c r="D14" s="16" t="str">
        <f ca="1">IFERROR(MID(INDEX(nomfeuilles,ROW()-7),SEARCH("]",INDEX(nomfeuilles,ROW()-7))+1,30),"")</f>
        <v>Avril-2015</v>
      </c>
      <c r="E14" s="101">
        <f ca="1">IFERROR(SUMIFS(INDIRECT("'"&amp;$D14&amp;"'!"&amp;"C9:C1000"),INDIRECT("'"&amp;$D14&amp;"'!"&amp;"A9:A1000"),"VL*"),"")</f>
        <v>10</v>
      </c>
      <c r="F14" s="101">
        <f t="shared" ca="1" si="2"/>
        <v>14</v>
      </c>
      <c r="G14" s="101">
        <f t="shared" ca="1" si="3"/>
        <v>0</v>
      </c>
      <c r="H14" s="101">
        <f t="shared" ca="1" si="4"/>
        <v>3</v>
      </c>
      <c r="I14" s="101">
        <f t="shared" ca="1" si="5"/>
        <v>1</v>
      </c>
      <c r="J14" s="101">
        <f t="shared" ca="1" si="6"/>
        <v>1</v>
      </c>
      <c r="K14" s="101">
        <f t="shared" ca="1" si="7"/>
        <v>2</v>
      </c>
      <c r="L14" s="101">
        <f t="shared" ca="1" si="8"/>
        <v>6</v>
      </c>
      <c r="M14" s="101">
        <f ca="1">IFERROR(SUMIFS(INDIRECT("'"&amp;$D14&amp;"'!"&amp;"C9:C1000"),INDIRECT("'"&amp;$D14&amp;"'!"&amp;"A9:A1000"),"TOP*"),"")</f>
        <v>0</v>
      </c>
      <c r="N14" s="101">
        <f t="shared" ca="1" si="9"/>
        <v>0</v>
      </c>
      <c r="O14" s="101">
        <f t="shared" ca="1" si="10"/>
        <v>0</v>
      </c>
      <c r="P14" s="101">
        <f ca="1">IFERROR(SUMIFS(INDIRECT("'"&amp;$D14&amp;"'!"&amp;"C9:C1000"),INDIRECT("'"&amp;$D14&amp;"'!"&amp;"A9:A1000"),"PREFA*"),"")</f>
        <v>0</v>
      </c>
      <c r="Q14" s="101">
        <f t="shared" ca="1" si="11"/>
        <v>3</v>
      </c>
      <c r="R14" s="101">
        <f t="shared" ca="1" si="12"/>
        <v>6</v>
      </c>
      <c r="S14" s="101">
        <f ca="1">IFERROR(SUMIFS(INDIRECT("'"&amp;$D14&amp;"'!"&amp;"C9:C1000"),INDIRECT("'"&amp;$D14&amp;"'!"&amp;"A9:A1000"),"OT*"),"")</f>
        <v>0</v>
      </c>
      <c r="T14" s="17">
        <f ca="1">IFERROR(SUMIFS(INDIRECT("'"&amp;$D14&amp;"'!"&amp;"K10:K1000"),INDIRECT("'"&amp;$D14&amp;"'!"&amp;"A10:A1000"),"VL*"),"")</f>
        <v>0</v>
      </c>
      <c r="U14" s="17">
        <f ca="1">IFERROR(SUMIFS(INDIRECT("'"&amp;$D14&amp;"'!"&amp;"K10:K1000"),INDIRECT("'"&amp;$D14&amp;"'!"&amp;"A10:A1000"),"CANT*"),"")</f>
        <v>0</v>
      </c>
      <c r="V14" s="17">
        <f ca="1">IFERROR(SUMIFS(INDIRECT("'"&amp;$D14&amp;"'!"&amp;"K10:K1000"),INDIRECT("'"&amp;$D14&amp;"'!"&amp;"A10:A1000"),"EQUI*"),"")</f>
        <v>0</v>
      </c>
      <c r="W14" s="17">
        <f ca="1">IFERROR(SUMIFS(INDIRECT("'"&amp;$D14&amp;"'!"&amp;"K10:K1000"),INDIRECT("'"&amp;$D14&amp;"'!"&amp;"A10:A1000"),"ELEC*"),"")</f>
        <v>0</v>
      </c>
      <c r="X14" s="17">
        <f ca="1">IFERROR(SUMIFS(INDIRECT("'"&amp;$D14&amp;"'!"&amp;"K10:K1000"),INDIRECT("'"&amp;$D14&amp;"'!"&amp;"A10:A1000"),"LEV*"),"")</f>
        <v>0</v>
      </c>
      <c r="Y14" s="17">
        <f ca="1">IFERROR(SUMIFS(INDIRECT("'"&amp;$D14&amp;"'!"&amp;"K10:K1000"),INDIRECT("'"&amp;$D14&amp;"'!"&amp;"A10:A1000"),"PROD*"),"")</f>
        <v>0</v>
      </c>
      <c r="Z14" s="17">
        <f ca="1">IFERROR(SUMIFS(INDIRECT("'"&amp;$D14&amp;"'!"&amp;"K10:K1000"),INDIRECT("'"&amp;$D14&amp;"'!"&amp;"A10:A1000"),"TER*"),"")</f>
        <v>0</v>
      </c>
      <c r="AA14" s="17">
        <f ca="1">IFERROR(SUMIFS(INDIRECT("'"&amp;$D14&amp;"'!"&amp;"K10:K1000"),INDIRECT("'"&amp;$D14&amp;"'!"&amp;"A10:A1000"),"CIT*"),"")</f>
        <v>0</v>
      </c>
      <c r="AB14" s="17">
        <f ca="1">IFERROR(SUMIFS(INDIRECT("'"&amp;$D14&amp;"'!"&amp;"K10:K1000"),INDIRECT("'"&amp;$D14&amp;"'!"&amp;"A10:A1000"),"TOPO*"),"")</f>
        <v>0</v>
      </c>
      <c r="AC14" s="17">
        <f ca="1">IFERROR(SUMIFS(INDIRECT("'"&amp;$D14&amp;"'!"&amp;"K10:K1000"),INDIRECT("'"&amp;$D14&amp;"'!"&amp;"A10:A1000"),"SEC*"),"")</f>
        <v>0</v>
      </c>
      <c r="AD14" s="17">
        <f ca="1">IFERROR(SUMIFS(INDIRECT("'"&amp;$D14&amp;"'!"&amp;"K10:K1000"),INDIRECT("'"&amp;$D14&amp;"'!"&amp;"A10:A1000"),"COF*"),"")</f>
        <v>0</v>
      </c>
      <c r="AE14" s="17">
        <f ca="1">IFERROR(SUMIFS(INDIRECT("'"&amp;$D14&amp;"'!"&amp;"K10:K1000"),INDIRECT("'"&amp;$D14&amp;"'!"&amp;"A10:A1000"),"PREFA*"),"")</f>
        <v>0</v>
      </c>
      <c r="AF14" s="17">
        <f ca="1">IFERROR(SUMIFS(INDIRECT("'"&amp;$D14&amp;"'!"&amp;"K10:K1000"),INDIRECT("'"&amp;$D14&amp;"'!"&amp;"A10:A1000"),"ETAI*"),"")</f>
        <v>0</v>
      </c>
      <c r="AG14" s="17">
        <f ca="1">IFERROR(SUMIFS(INDIRECT("'"&amp;$D14&amp;"'!"&amp;"K10:K1000"),INDIRECT("'"&amp;$D14&amp;"'!"&amp;"A10:A1000"),"ECHAF*"),"")</f>
        <v>0</v>
      </c>
      <c r="AH14" s="17">
        <f ca="1">IFERROR(SUMIFS(INDIRECT("'"&amp;$D14&amp;"'!"&amp;"K10:K1000"),INDIRECT("'"&amp;$D14&amp;"'!"&amp;"A10:A1000"),"OT*"),"")</f>
        <v>0</v>
      </c>
      <c r="AI14" s="18">
        <f ca="1">SUM($T14:$AH14)</f>
        <v>0</v>
      </c>
    </row>
    <row r="15" spans="1:35" ht="27" customHeight="1" thickBot="1" x14ac:dyDescent="0.3">
      <c r="A15" s="151"/>
      <c r="B15" s="151"/>
      <c r="C15" s="5"/>
      <c r="D15" s="24" t="s">
        <v>2</v>
      </c>
      <c r="E15" s="102">
        <f ca="1">SUM(INDIRECT(ADDRESS(12,COLUMN())&amp;":"&amp;ADDRESS(ROW()-1,COLUMN(),4)))</f>
        <v>30</v>
      </c>
      <c r="F15" s="102">
        <f t="shared" ref="F15:AI15" ca="1" si="13">SUM(INDIRECT(ADDRESS(12,COLUMN())&amp;":"&amp;ADDRESS(ROW()-1,COLUMN(),4)))</f>
        <v>30</v>
      </c>
      <c r="G15" s="102">
        <f t="shared" ca="1" si="13"/>
        <v>0</v>
      </c>
      <c r="H15" s="102">
        <f t="shared" ca="1" si="13"/>
        <v>9</v>
      </c>
      <c r="I15" s="102">
        <f t="shared" ca="1" si="13"/>
        <v>3</v>
      </c>
      <c r="J15" s="102">
        <f t="shared" ca="1" si="13"/>
        <v>3</v>
      </c>
      <c r="K15" s="102">
        <f t="shared" ca="1" si="13"/>
        <v>6</v>
      </c>
      <c r="L15" s="102">
        <f t="shared" ca="1" si="13"/>
        <v>15</v>
      </c>
      <c r="M15" s="102">
        <f t="shared" ca="1" si="13"/>
        <v>0</v>
      </c>
      <c r="N15" s="102">
        <f t="shared" ca="1" si="13"/>
        <v>0</v>
      </c>
      <c r="O15" s="102">
        <f t="shared" ca="1" si="13"/>
        <v>0</v>
      </c>
      <c r="P15" s="102">
        <f t="shared" ca="1" si="13"/>
        <v>0</v>
      </c>
      <c r="Q15" s="102">
        <f t="shared" ca="1" si="13"/>
        <v>9</v>
      </c>
      <c r="R15" s="102">
        <f t="shared" ca="1" si="13"/>
        <v>18</v>
      </c>
      <c r="S15" s="102">
        <f t="shared" ca="1" si="13"/>
        <v>2</v>
      </c>
      <c r="T15" s="25">
        <f t="shared" ca="1" si="13"/>
        <v>-10500</v>
      </c>
      <c r="U15" s="25">
        <f t="shared" ca="1" si="13"/>
        <v>-28.57</v>
      </c>
      <c r="V15" s="25">
        <f t="shared" ca="1" si="13"/>
        <v>0</v>
      </c>
      <c r="W15" s="25">
        <f t="shared" ca="1" si="13"/>
        <v>-8678.57</v>
      </c>
      <c r="X15" s="25">
        <f t="shared" ca="1" si="13"/>
        <v>0</v>
      </c>
      <c r="Y15" s="25">
        <f t="shared" ca="1" si="13"/>
        <v>0</v>
      </c>
      <c r="Z15" s="25">
        <f t="shared" ca="1" si="13"/>
        <v>0</v>
      </c>
      <c r="AA15" s="25">
        <f t="shared" ca="1" si="13"/>
        <v>-1157.1400000000001</v>
      </c>
      <c r="AB15" s="25">
        <f t="shared" ca="1" si="13"/>
        <v>0</v>
      </c>
      <c r="AC15" s="25">
        <f t="shared" ca="1" si="13"/>
        <v>0</v>
      </c>
      <c r="AD15" s="25">
        <f t="shared" ca="1" si="13"/>
        <v>0</v>
      </c>
      <c r="AE15" s="25">
        <f t="shared" ca="1" si="13"/>
        <v>0</v>
      </c>
      <c r="AF15" s="25">
        <f t="shared" ca="1" si="13"/>
        <v>0</v>
      </c>
      <c r="AG15" s="25">
        <f t="shared" ca="1" si="13"/>
        <v>-2.36</v>
      </c>
      <c r="AH15" s="25">
        <f t="shared" ca="1" si="13"/>
        <v>0</v>
      </c>
      <c r="AI15" s="103">
        <f t="shared" ca="1" si="13"/>
        <v>-20366.64</v>
      </c>
    </row>
    <row r="17" spans="5:5" x14ac:dyDescent="0.25">
      <c r="E17" s="14"/>
    </row>
  </sheetData>
  <mergeCells count="6">
    <mergeCell ref="E2:AI4"/>
    <mergeCell ref="AI9:AI11"/>
    <mergeCell ref="A15:B15"/>
    <mergeCell ref="D9:D11"/>
    <mergeCell ref="E9:S10"/>
    <mergeCell ref="T9:AH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1">
          <controlPr defaultSize="0" autoLine="0" r:id="rId5">
            <anchor moveWithCells="1">
              <from>
                <xdr:col>3</xdr:col>
                <xdr:colOff>47625</xdr:colOff>
                <xdr:row>2</xdr:row>
                <xdr:rowOff>28575</xdr:rowOff>
              </from>
              <to>
                <xdr:col>3</xdr:col>
                <xdr:colOff>1524000</xdr:colOff>
                <xdr:row>3</xdr:row>
                <xdr:rowOff>123825</xdr:rowOff>
              </to>
            </anchor>
          </controlPr>
        </control>
      </mc:Choice>
      <mc:Fallback>
        <control shapeId="1035" r:id="rId4" name="CommandButton1"/>
      </mc:Fallback>
    </mc:AlternateContent>
    <mc:AlternateContent xmlns:mc="http://schemas.openxmlformats.org/markup-compatibility/2006">
      <mc:Choice Requires="x14">
        <control shapeId="1041" r:id="rId6" name="CommandButton2">
          <controlPr defaultSize="0" autoLine="0" r:id="rId7">
            <anchor moveWithCells="1">
              <from>
                <xdr:col>3</xdr:col>
                <xdr:colOff>47625</xdr:colOff>
                <xdr:row>4</xdr:row>
                <xdr:rowOff>19050</xdr:rowOff>
              </from>
              <to>
                <xdr:col>3</xdr:col>
                <xdr:colOff>1524000</xdr:colOff>
                <xdr:row>5</xdr:row>
                <xdr:rowOff>114300</xdr:rowOff>
              </to>
            </anchor>
          </controlPr>
        </control>
      </mc:Choice>
      <mc:Fallback>
        <control shapeId="1041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  <pageSetUpPr fitToPage="1"/>
  </sheetPr>
  <dimension ref="A1:R105"/>
  <sheetViews>
    <sheetView showGridLines="0" workbookViewId="0">
      <selection activeCell="H12" sqref="H12"/>
    </sheetView>
  </sheetViews>
  <sheetFormatPr baseColWidth="10" defaultRowHeight="15" x14ac:dyDescent="0.25"/>
  <cols>
    <col min="1" max="1" width="4.140625" style="40" customWidth="1"/>
    <col min="2" max="2" width="13.5703125" style="40" customWidth="1"/>
    <col min="3" max="3" width="2.42578125" style="40" customWidth="1"/>
    <col min="4" max="4" width="22.28515625" style="40" customWidth="1"/>
    <col min="5" max="6" width="1.7109375" style="40" customWidth="1"/>
    <col min="7" max="7" width="10" style="40" bestFit="1" customWidth="1"/>
    <col min="8" max="8" width="15.7109375" style="41" customWidth="1"/>
    <col min="9" max="9" width="7.140625" style="40" customWidth="1"/>
    <col min="10" max="10" width="10.85546875" style="40" customWidth="1"/>
    <col min="11" max="11" width="2.7109375" style="40" customWidth="1"/>
    <col min="12" max="12" width="22.28515625" style="40" customWidth="1"/>
    <col min="13" max="14" width="2.42578125" style="40" customWidth="1"/>
    <col min="15" max="15" width="9" style="40" customWidth="1"/>
    <col min="16" max="16" width="6" style="40" customWidth="1"/>
    <col min="17" max="17" width="3" style="40" customWidth="1"/>
    <col min="18" max="18" width="33.42578125" style="40" customWidth="1"/>
    <col min="19" max="256" width="11.42578125" style="40"/>
    <col min="257" max="257" width="4.140625" style="40" customWidth="1"/>
    <col min="258" max="258" width="13.5703125" style="40" customWidth="1"/>
    <col min="259" max="259" width="2.42578125" style="40" customWidth="1"/>
    <col min="260" max="260" width="19.85546875" style="40" customWidth="1"/>
    <col min="261" max="262" width="1.7109375" style="40" customWidth="1"/>
    <col min="263" max="263" width="10" style="40" bestFit="1" customWidth="1"/>
    <col min="264" max="264" width="12.28515625" style="40" bestFit="1" customWidth="1"/>
    <col min="265" max="265" width="7.140625" style="40" customWidth="1"/>
    <col min="266" max="267" width="10.85546875" style="40" customWidth="1"/>
    <col min="268" max="268" width="18.140625" style="40" customWidth="1"/>
    <col min="269" max="270" width="2.42578125" style="40" customWidth="1"/>
    <col min="271" max="271" width="9.5703125" style="40" bestFit="1" customWidth="1"/>
    <col min="272" max="272" width="5.7109375" style="40" customWidth="1"/>
    <col min="273" max="273" width="3" style="40" customWidth="1"/>
    <col min="274" max="274" width="22.28515625" style="40" customWidth="1"/>
    <col min="275" max="512" width="11.42578125" style="40"/>
    <col min="513" max="513" width="4.140625" style="40" customWidth="1"/>
    <col min="514" max="514" width="13.5703125" style="40" customWidth="1"/>
    <col min="515" max="515" width="2.42578125" style="40" customWidth="1"/>
    <col min="516" max="516" width="19.85546875" style="40" customWidth="1"/>
    <col min="517" max="518" width="1.7109375" style="40" customWidth="1"/>
    <col min="519" max="519" width="10" style="40" bestFit="1" customWidth="1"/>
    <col min="520" max="520" width="12.28515625" style="40" bestFit="1" customWidth="1"/>
    <col min="521" max="521" width="7.140625" style="40" customWidth="1"/>
    <col min="522" max="523" width="10.85546875" style="40" customWidth="1"/>
    <col min="524" max="524" width="18.140625" style="40" customWidth="1"/>
    <col min="525" max="526" width="2.42578125" style="40" customWidth="1"/>
    <col min="527" max="527" width="9.5703125" style="40" bestFit="1" customWidth="1"/>
    <col min="528" max="528" width="5.7109375" style="40" customWidth="1"/>
    <col min="529" max="529" width="3" style="40" customWidth="1"/>
    <col min="530" max="530" width="22.28515625" style="40" customWidth="1"/>
    <col min="531" max="768" width="11.42578125" style="40"/>
    <col min="769" max="769" width="4.140625" style="40" customWidth="1"/>
    <col min="770" max="770" width="13.5703125" style="40" customWidth="1"/>
    <col min="771" max="771" width="2.42578125" style="40" customWidth="1"/>
    <col min="772" max="772" width="19.85546875" style="40" customWidth="1"/>
    <col min="773" max="774" width="1.7109375" style="40" customWidth="1"/>
    <col min="775" max="775" width="10" style="40" bestFit="1" customWidth="1"/>
    <col min="776" max="776" width="12.28515625" style="40" bestFit="1" customWidth="1"/>
    <col min="777" max="777" width="7.140625" style="40" customWidth="1"/>
    <col min="778" max="779" width="10.85546875" style="40" customWidth="1"/>
    <col min="780" max="780" width="18.140625" style="40" customWidth="1"/>
    <col min="781" max="782" width="2.42578125" style="40" customWidth="1"/>
    <col min="783" max="783" width="9.5703125" style="40" bestFit="1" customWidth="1"/>
    <col min="784" max="784" width="5.7109375" style="40" customWidth="1"/>
    <col min="785" max="785" width="3" style="40" customWidth="1"/>
    <col min="786" max="786" width="22.28515625" style="40" customWidth="1"/>
    <col min="787" max="1024" width="11.42578125" style="40"/>
    <col min="1025" max="1025" width="4.140625" style="40" customWidth="1"/>
    <col min="1026" max="1026" width="13.5703125" style="40" customWidth="1"/>
    <col min="1027" max="1027" width="2.42578125" style="40" customWidth="1"/>
    <col min="1028" max="1028" width="19.85546875" style="40" customWidth="1"/>
    <col min="1029" max="1030" width="1.7109375" style="40" customWidth="1"/>
    <col min="1031" max="1031" width="10" style="40" bestFit="1" customWidth="1"/>
    <col min="1032" max="1032" width="12.28515625" style="40" bestFit="1" customWidth="1"/>
    <col min="1033" max="1033" width="7.140625" style="40" customWidth="1"/>
    <col min="1034" max="1035" width="10.85546875" style="40" customWidth="1"/>
    <col min="1036" max="1036" width="18.140625" style="40" customWidth="1"/>
    <col min="1037" max="1038" width="2.42578125" style="40" customWidth="1"/>
    <col min="1039" max="1039" width="9.5703125" style="40" bestFit="1" customWidth="1"/>
    <col min="1040" max="1040" width="5.7109375" style="40" customWidth="1"/>
    <col min="1041" max="1041" width="3" style="40" customWidth="1"/>
    <col min="1042" max="1042" width="22.28515625" style="40" customWidth="1"/>
    <col min="1043" max="1280" width="11.42578125" style="40"/>
    <col min="1281" max="1281" width="4.140625" style="40" customWidth="1"/>
    <col min="1282" max="1282" width="13.5703125" style="40" customWidth="1"/>
    <col min="1283" max="1283" width="2.42578125" style="40" customWidth="1"/>
    <col min="1284" max="1284" width="19.85546875" style="40" customWidth="1"/>
    <col min="1285" max="1286" width="1.7109375" style="40" customWidth="1"/>
    <col min="1287" max="1287" width="10" style="40" bestFit="1" customWidth="1"/>
    <col min="1288" max="1288" width="12.28515625" style="40" bestFit="1" customWidth="1"/>
    <col min="1289" max="1289" width="7.140625" style="40" customWidth="1"/>
    <col min="1290" max="1291" width="10.85546875" style="40" customWidth="1"/>
    <col min="1292" max="1292" width="18.140625" style="40" customWidth="1"/>
    <col min="1293" max="1294" width="2.42578125" style="40" customWidth="1"/>
    <col min="1295" max="1295" width="9.5703125" style="40" bestFit="1" customWidth="1"/>
    <col min="1296" max="1296" width="5.7109375" style="40" customWidth="1"/>
    <col min="1297" max="1297" width="3" style="40" customWidth="1"/>
    <col min="1298" max="1298" width="22.28515625" style="40" customWidth="1"/>
    <col min="1299" max="1536" width="11.42578125" style="40"/>
    <col min="1537" max="1537" width="4.140625" style="40" customWidth="1"/>
    <col min="1538" max="1538" width="13.5703125" style="40" customWidth="1"/>
    <col min="1539" max="1539" width="2.42578125" style="40" customWidth="1"/>
    <col min="1540" max="1540" width="19.85546875" style="40" customWidth="1"/>
    <col min="1541" max="1542" width="1.7109375" style="40" customWidth="1"/>
    <col min="1543" max="1543" width="10" style="40" bestFit="1" customWidth="1"/>
    <col min="1544" max="1544" width="12.28515625" style="40" bestFit="1" customWidth="1"/>
    <col min="1545" max="1545" width="7.140625" style="40" customWidth="1"/>
    <col min="1546" max="1547" width="10.85546875" style="40" customWidth="1"/>
    <col min="1548" max="1548" width="18.140625" style="40" customWidth="1"/>
    <col min="1549" max="1550" width="2.42578125" style="40" customWidth="1"/>
    <col min="1551" max="1551" width="9.5703125" style="40" bestFit="1" customWidth="1"/>
    <col min="1552" max="1552" width="5.7109375" style="40" customWidth="1"/>
    <col min="1553" max="1553" width="3" style="40" customWidth="1"/>
    <col min="1554" max="1554" width="22.28515625" style="40" customWidth="1"/>
    <col min="1555" max="1792" width="11.42578125" style="40"/>
    <col min="1793" max="1793" width="4.140625" style="40" customWidth="1"/>
    <col min="1794" max="1794" width="13.5703125" style="40" customWidth="1"/>
    <col min="1795" max="1795" width="2.42578125" style="40" customWidth="1"/>
    <col min="1796" max="1796" width="19.85546875" style="40" customWidth="1"/>
    <col min="1797" max="1798" width="1.7109375" style="40" customWidth="1"/>
    <col min="1799" max="1799" width="10" style="40" bestFit="1" customWidth="1"/>
    <col min="1800" max="1800" width="12.28515625" style="40" bestFit="1" customWidth="1"/>
    <col min="1801" max="1801" width="7.140625" style="40" customWidth="1"/>
    <col min="1802" max="1803" width="10.85546875" style="40" customWidth="1"/>
    <col min="1804" max="1804" width="18.140625" style="40" customWidth="1"/>
    <col min="1805" max="1806" width="2.42578125" style="40" customWidth="1"/>
    <col min="1807" max="1807" width="9.5703125" style="40" bestFit="1" customWidth="1"/>
    <col min="1808" max="1808" width="5.7109375" style="40" customWidth="1"/>
    <col min="1809" max="1809" width="3" style="40" customWidth="1"/>
    <col min="1810" max="1810" width="22.28515625" style="40" customWidth="1"/>
    <col min="1811" max="2048" width="11.42578125" style="40"/>
    <col min="2049" max="2049" width="4.140625" style="40" customWidth="1"/>
    <col min="2050" max="2050" width="13.5703125" style="40" customWidth="1"/>
    <col min="2051" max="2051" width="2.42578125" style="40" customWidth="1"/>
    <col min="2052" max="2052" width="19.85546875" style="40" customWidth="1"/>
    <col min="2053" max="2054" width="1.7109375" style="40" customWidth="1"/>
    <col min="2055" max="2055" width="10" style="40" bestFit="1" customWidth="1"/>
    <col min="2056" max="2056" width="12.28515625" style="40" bestFit="1" customWidth="1"/>
    <col min="2057" max="2057" width="7.140625" style="40" customWidth="1"/>
    <col min="2058" max="2059" width="10.85546875" style="40" customWidth="1"/>
    <col min="2060" max="2060" width="18.140625" style="40" customWidth="1"/>
    <col min="2061" max="2062" width="2.42578125" style="40" customWidth="1"/>
    <col min="2063" max="2063" width="9.5703125" style="40" bestFit="1" customWidth="1"/>
    <col min="2064" max="2064" width="5.7109375" style="40" customWidth="1"/>
    <col min="2065" max="2065" width="3" style="40" customWidth="1"/>
    <col min="2066" max="2066" width="22.28515625" style="40" customWidth="1"/>
    <col min="2067" max="2304" width="11.42578125" style="40"/>
    <col min="2305" max="2305" width="4.140625" style="40" customWidth="1"/>
    <col min="2306" max="2306" width="13.5703125" style="40" customWidth="1"/>
    <col min="2307" max="2307" width="2.42578125" style="40" customWidth="1"/>
    <col min="2308" max="2308" width="19.85546875" style="40" customWidth="1"/>
    <col min="2309" max="2310" width="1.7109375" style="40" customWidth="1"/>
    <col min="2311" max="2311" width="10" style="40" bestFit="1" customWidth="1"/>
    <col min="2312" max="2312" width="12.28515625" style="40" bestFit="1" customWidth="1"/>
    <col min="2313" max="2313" width="7.140625" style="40" customWidth="1"/>
    <col min="2314" max="2315" width="10.85546875" style="40" customWidth="1"/>
    <col min="2316" max="2316" width="18.140625" style="40" customWidth="1"/>
    <col min="2317" max="2318" width="2.42578125" style="40" customWidth="1"/>
    <col min="2319" max="2319" width="9.5703125" style="40" bestFit="1" customWidth="1"/>
    <col min="2320" max="2320" width="5.7109375" style="40" customWidth="1"/>
    <col min="2321" max="2321" width="3" style="40" customWidth="1"/>
    <col min="2322" max="2322" width="22.28515625" style="40" customWidth="1"/>
    <col min="2323" max="2560" width="11.42578125" style="40"/>
    <col min="2561" max="2561" width="4.140625" style="40" customWidth="1"/>
    <col min="2562" max="2562" width="13.5703125" style="40" customWidth="1"/>
    <col min="2563" max="2563" width="2.42578125" style="40" customWidth="1"/>
    <col min="2564" max="2564" width="19.85546875" style="40" customWidth="1"/>
    <col min="2565" max="2566" width="1.7109375" style="40" customWidth="1"/>
    <col min="2567" max="2567" width="10" style="40" bestFit="1" customWidth="1"/>
    <col min="2568" max="2568" width="12.28515625" style="40" bestFit="1" customWidth="1"/>
    <col min="2569" max="2569" width="7.140625" style="40" customWidth="1"/>
    <col min="2570" max="2571" width="10.85546875" style="40" customWidth="1"/>
    <col min="2572" max="2572" width="18.140625" style="40" customWidth="1"/>
    <col min="2573" max="2574" width="2.42578125" style="40" customWidth="1"/>
    <col min="2575" max="2575" width="9.5703125" style="40" bestFit="1" customWidth="1"/>
    <col min="2576" max="2576" width="5.7109375" style="40" customWidth="1"/>
    <col min="2577" max="2577" width="3" style="40" customWidth="1"/>
    <col min="2578" max="2578" width="22.28515625" style="40" customWidth="1"/>
    <col min="2579" max="2816" width="11.42578125" style="40"/>
    <col min="2817" max="2817" width="4.140625" style="40" customWidth="1"/>
    <col min="2818" max="2818" width="13.5703125" style="40" customWidth="1"/>
    <col min="2819" max="2819" width="2.42578125" style="40" customWidth="1"/>
    <col min="2820" max="2820" width="19.85546875" style="40" customWidth="1"/>
    <col min="2821" max="2822" width="1.7109375" style="40" customWidth="1"/>
    <col min="2823" max="2823" width="10" style="40" bestFit="1" customWidth="1"/>
    <col min="2824" max="2824" width="12.28515625" style="40" bestFit="1" customWidth="1"/>
    <col min="2825" max="2825" width="7.140625" style="40" customWidth="1"/>
    <col min="2826" max="2827" width="10.85546875" style="40" customWidth="1"/>
    <col min="2828" max="2828" width="18.140625" style="40" customWidth="1"/>
    <col min="2829" max="2830" width="2.42578125" style="40" customWidth="1"/>
    <col min="2831" max="2831" width="9.5703125" style="40" bestFit="1" customWidth="1"/>
    <col min="2832" max="2832" width="5.7109375" style="40" customWidth="1"/>
    <col min="2833" max="2833" width="3" style="40" customWidth="1"/>
    <col min="2834" max="2834" width="22.28515625" style="40" customWidth="1"/>
    <col min="2835" max="3072" width="11.42578125" style="40"/>
    <col min="3073" max="3073" width="4.140625" style="40" customWidth="1"/>
    <col min="3074" max="3074" width="13.5703125" style="40" customWidth="1"/>
    <col min="3075" max="3075" width="2.42578125" style="40" customWidth="1"/>
    <col min="3076" max="3076" width="19.85546875" style="40" customWidth="1"/>
    <col min="3077" max="3078" width="1.7109375" style="40" customWidth="1"/>
    <col min="3079" max="3079" width="10" style="40" bestFit="1" customWidth="1"/>
    <col min="3080" max="3080" width="12.28515625" style="40" bestFit="1" customWidth="1"/>
    <col min="3081" max="3081" width="7.140625" style="40" customWidth="1"/>
    <col min="3082" max="3083" width="10.85546875" style="40" customWidth="1"/>
    <col min="3084" max="3084" width="18.140625" style="40" customWidth="1"/>
    <col min="3085" max="3086" width="2.42578125" style="40" customWidth="1"/>
    <col min="3087" max="3087" width="9.5703125" style="40" bestFit="1" customWidth="1"/>
    <col min="3088" max="3088" width="5.7109375" style="40" customWidth="1"/>
    <col min="3089" max="3089" width="3" style="40" customWidth="1"/>
    <col min="3090" max="3090" width="22.28515625" style="40" customWidth="1"/>
    <col min="3091" max="3328" width="11.42578125" style="40"/>
    <col min="3329" max="3329" width="4.140625" style="40" customWidth="1"/>
    <col min="3330" max="3330" width="13.5703125" style="40" customWidth="1"/>
    <col min="3331" max="3331" width="2.42578125" style="40" customWidth="1"/>
    <col min="3332" max="3332" width="19.85546875" style="40" customWidth="1"/>
    <col min="3333" max="3334" width="1.7109375" style="40" customWidth="1"/>
    <col min="3335" max="3335" width="10" style="40" bestFit="1" customWidth="1"/>
    <col min="3336" max="3336" width="12.28515625" style="40" bestFit="1" customWidth="1"/>
    <col min="3337" max="3337" width="7.140625" style="40" customWidth="1"/>
    <col min="3338" max="3339" width="10.85546875" style="40" customWidth="1"/>
    <col min="3340" max="3340" width="18.140625" style="40" customWidth="1"/>
    <col min="3341" max="3342" width="2.42578125" style="40" customWidth="1"/>
    <col min="3343" max="3343" width="9.5703125" style="40" bestFit="1" customWidth="1"/>
    <col min="3344" max="3344" width="5.7109375" style="40" customWidth="1"/>
    <col min="3345" max="3345" width="3" style="40" customWidth="1"/>
    <col min="3346" max="3346" width="22.28515625" style="40" customWidth="1"/>
    <col min="3347" max="3584" width="11.42578125" style="40"/>
    <col min="3585" max="3585" width="4.140625" style="40" customWidth="1"/>
    <col min="3586" max="3586" width="13.5703125" style="40" customWidth="1"/>
    <col min="3587" max="3587" width="2.42578125" style="40" customWidth="1"/>
    <col min="3588" max="3588" width="19.85546875" style="40" customWidth="1"/>
    <col min="3589" max="3590" width="1.7109375" style="40" customWidth="1"/>
    <col min="3591" max="3591" width="10" style="40" bestFit="1" customWidth="1"/>
    <col min="3592" max="3592" width="12.28515625" style="40" bestFit="1" customWidth="1"/>
    <col min="3593" max="3593" width="7.140625" style="40" customWidth="1"/>
    <col min="3594" max="3595" width="10.85546875" style="40" customWidth="1"/>
    <col min="3596" max="3596" width="18.140625" style="40" customWidth="1"/>
    <col min="3597" max="3598" width="2.42578125" style="40" customWidth="1"/>
    <col min="3599" max="3599" width="9.5703125" style="40" bestFit="1" customWidth="1"/>
    <col min="3600" max="3600" width="5.7109375" style="40" customWidth="1"/>
    <col min="3601" max="3601" width="3" style="40" customWidth="1"/>
    <col min="3602" max="3602" width="22.28515625" style="40" customWidth="1"/>
    <col min="3603" max="3840" width="11.42578125" style="40"/>
    <col min="3841" max="3841" width="4.140625" style="40" customWidth="1"/>
    <col min="3842" max="3842" width="13.5703125" style="40" customWidth="1"/>
    <col min="3843" max="3843" width="2.42578125" style="40" customWidth="1"/>
    <col min="3844" max="3844" width="19.85546875" style="40" customWidth="1"/>
    <col min="3845" max="3846" width="1.7109375" style="40" customWidth="1"/>
    <col min="3847" max="3847" width="10" style="40" bestFit="1" customWidth="1"/>
    <col min="3848" max="3848" width="12.28515625" style="40" bestFit="1" customWidth="1"/>
    <col min="3849" max="3849" width="7.140625" style="40" customWidth="1"/>
    <col min="3850" max="3851" width="10.85546875" style="40" customWidth="1"/>
    <col min="3852" max="3852" width="18.140625" style="40" customWidth="1"/>
    <col min="3853" max="3854" width="2.42578125" style="40" customWidth="1"/>
    <col min="3855" max="3855" width="9.5703125" style="40" bestFit="1" customWidth="1"/>
    <col min="3856" max="3856" width="5.7109375" style="40" customWidth="1"/>
    <col min="3857" max="3857" width="3" style="40" customWidth="1"/>
    <col min="3858" max="3858" width="22.28515625" style="40" customWidth="1"/>
    <col min="3859" max="4096" width="11.42578125" style="40"/>
    <col min="4097" max="4097" width="4.140625" style="40" customWidth="1"/>
    <col min="4098" max="4098" width="13.5703125" style="40" customWidth="1"/>
    <col min="4099" max="4099" width="2.42578125" style="40" customWidth="1"/>
    <col min="4100" max="4100" width="19.85546875" style="40" customWidth="1"/>
    <col min="4101" max="4102" width="1.7109375" style="40" customWidth="1"/>
    <col min="4103" max="4103" width="10" style="40" bestFit="1" customWidth="1"/>
    <col min="4104" max="4104" width="12.28515625" style="40" bestFit="1" customWidth="1"/>
    <col min="4105" max="4105" width="7.140625" style="40" customWidth="1"/>
    <col min="4106" max="4107" width="10.85546875" style="40" customWidth="1"/>
    <col min="4108" max="4108" width="18.140625" style="40" customWidth="1"/>
    <col min="4109" max="4110" width="2.42578125" style="40" customWidth="1"/>
    <col min="4111" max="4111" width="9.5703125" style="40" bestFit="1" customWidth="1"/>
    <col min="4112" max="4112" width="5.7109375" style="40" customWidth="1"/>
    <col min="4113" max="4113" width="3" style="40" customWidth="1"/>
    <col min="4114" max="4114" width="22.28515625" style="40" customWidth="1"/>
    <col min="4115" max="4352" width="11.42578125" style="40"/>
    <col min="4353" max="4353" width="4.140625" style="40" customWidth="1"/>
    <col min="4354" max="4354" width="13.5703125" style="40" customWidth="1"/>
    <col min="4355" max="4355" width="2.42578125" style="40" customWidth="1"/>
    <col min="4356" max="4356" width="19.85546875" style="40" customWidth="1"/>
    <col min="4357" max="4358" width="1.7109375" style="40" customWidth="1"/>
    <col min="4359" max="4359" width="10" style="40" bestFit="1" customWidth="1"/>
    <col min="4360" max="4360" width="12.28515625" style="40" bestFit="1" customWidth="1"/>
    <col min="4361" max="4361" width="7.140625" style="40" customWidth="1"/>
    <col min="4362" max="4363" width="10.85546875" style="40" customWidth="1"/>
    <col min="4364" max="4364" width="18.140625" style="40" customWidth="1"/>
    <col min="4365" max="4366" width="2.42578125" style="40" customWidth="1"/>
    <col min="4367" max="4367" width="9.5703125" style="40" bestFit="1" customWidth="1"/>
    <col min="4368" max="4368" width="5.7109375" style="40" customWidth="1"/>
    <col min="4369" max="4369" width="3" style="40" customWidth="1"/>
    <col min="4370" max="4370" width="22.28515625" style="40" customWidth="1"/>
    <col min="4371" max="4608" width="11.42578125" style="40"/>
    <col min="4609" max="4609" width="4.140625" style="40" customWidth="1"/>
    <col min="4610" max="4610" width="13.5703125" style="40" customWidth="1"/>
    <col min="4611" max="4611" width="2.42578125" style="40" customWidth="1"/>
    <col min="4612" max="4612" width="19.85546875" style="40" customWidth="1"/>
    <col min="4613" max="4614" width="1.7109375" style="40" customWidth="1"/>
    <col min="4615" max="4615" width="10" style="40" bestFit="1" customWidth="1"/>
    <col min="4616" max="4616" width="12.28515625" style="40" bestFit="1" customWidth="1"/>
    <col min="4617" max="4617" width="7.140625" style="40" customWidth="1"/>
    <col min="4618" max="4619" width="10.85546875" style="40" customWidth="1"/>
    <col min="4620" max="4620" width="18.140625" style="40" customWidth="1"/>
    <col min="4621" max="4622" width="2.42578125" style="40" customWidth="1"/>
    <col min="4623" max="4623" width="9.5703125" style="40" bestFit="1" customWidth="1"/>
    <col min="4624" max="4624" width="5.7109375" style="40" customWidth="1"/>
    <col min="4625" max="4625" width="3" style="40" customWidth="1"/>
    <col min="4626" max="4626" width="22.28515625" style="40" customWidth="1"/>
    <col min="4627" max="4864" width="11.42578125" style="40"/>
    <col min="4865" max="4865" width="4.140625" style="40" customWidth="1"/>
    <col min="4866" max="4866" width="13.5703125" style="40" customWidth="1"/>
    <col min="4867" max="4867" width="2.42578125" style="40" customWidth="1"/>
    <col min="4868" max="4868" width="19.85546875" style="40" customWidth="1"/>
    <col min="4869" max="4870" width="1.7109375" style="40" customWidth="1"/>
    <col min="4871" max="4871" width="10" style="40" bestFit="1" customWidth="1"/>
    <col min="4872" max="4872" width="12.28515625" style="40" bestFit="1" customWidth="1"/>
    <col min="4873" max="4873" width="7.140625" style="40" customWidth="1"/>
    <col min="4874" max="4875" width="10.85546875" style="40" customWidth="1"/>
    <col min="4876" max="4876" width="18.140625" style="40" customWidth="1"/>
    <col min="4877" max="4878" width="2.42578125" style="40" customWidth="1"/>
    <col min="4879" max="4879" width="9.5703125" style="40" bestFit="1" customWidth="1"/>
    <col min="4880" max="4880" width="5.7109375" style="40" customWidth="1"/>
    <col min="4881" max="4881" width="3" style="40" customWidth="1"/>
    <col min="4882" max="4882" width="22.28515625" style="40" customWidth="1"/>
    <col min="4883" max="5120" width="11.42578125" style="40"/>
    <col min="5121" max="5121" width="4.140625" style="40" customWidth="1"/>
    <col min="5122" max="5122" width="13.5703125" style="40" customWidth="1"/>
    <col min="5123" max="5123" width="2.42578125" style="40" customWidth="1"/>
    <col min="5124" max="5124" width="19.85546875" style="40" customWidth="1"/>
    <col min="5125" max="5126" width="1.7109375" style="40" customWidth="1"/>
    <col min="5127" max="5127" width="10" style="40" bestFit="1" customWidth="1"/>
    <col min="5128" max="5128" width="12.28515625" style="40" bestFit="1" customWidth="1"/>
    <col min="5129" max="5129" width="7.140625" style="40" customWidth="1"/>
    <col min="5130" max="5131" width="10.85546875" style="40" customWidth="1"/>
    <col min="5132" max="5132" width="18.140625" style="40" customWidth="1"/>
    <col min="5133" max="5134" width="2.42578125" style="40" customWidth="1"/>
    <col min="5135" max="5135" width="9.5703125" style="40" bestFit="1" customWidth="1"/>
    <col min="5136" max="5136" width="5.7109375" style="40" customWidth="1"/>
    <col min="5137" max="5137" width="3" style="40" customWidth="1"/>
    <col min="5138" max="5138" width="22.28515625" style="40" customWidth="1"/>
    <col min="5139" max="5376" width="11.42578125" style="40"/>
    <col min="5377" max="5377" width="4.140625" style="40" customWidth="1"/>
    <col min="5378" max="5378" width="13.5703125" style="40" customWidth="1"/>
    <col min="5379" max="5379" width="2.42578125" style="40" customWidth="1"/>
    <col min="5380" max="5380" width="19.85546875" style="40" customWidth="1"/>
    <col min="5381" max="5382" width="1.7109375" style="40" customWidth="1"/>
    <col min="5383" max="5383" width="10" style="40" bestFit="1" customWidth="1"/>
    <col min="5384" max="5384" width="12.28515625" style="40" bestFit="1" customWidth="1"/>
    <col min="5385" max="5385" width="7.140625" style="40" customWidth="1"/>
    <col min="5386" max="5387" width="10.85546875" style="40" customWidth="1"/>
    <col min="5388" max="5388" width="18.140625" style="40" customWidth="1"/>
    <col min="5389" max="5390" width="2.42578125" style="40" customWidth="1"/>
    <col min="5391" max="5391" width="9.5703125" style="40" bestFit="1" customWidth="1"/>
    <col min="5392" max="5392" width="5.7109375" style="40" customWidth="1"/>
    <col min="5393" max="5393" width="3" style="40" customWidth="1"/>
    <col min="5394" max="5394" width="22.28515625" style="40" customWidth="1"/>
    <col min="5395" max="5632" width="11.42578125" style="40"/>
    <col min="5633" max="5633" width="4.140625" style="40" customWidth="1"/>
    <col min="5634" max="5634" width="13.5703125" style="40" customWidth="1"/>
    <col min="5635" max="5635" width="2.42578125" style="40" customWidth="1"/>
    <col min="5636" max="5636" width="19.85546875" style="40" customWidth="1"/>
    <col min="5637" max="5638" width="1.7109375" style="40" customWidth="1"/>
    <col min="5639" max="5639" width="10" style="40" bestFit="1" customWidth="1"/>
    <col min="5640" max="5640" width="12.28515625" style="40" bestFit="1" customWidth="1"/>
    <col min="5641" max="5641" width="7.140625" style="40" customWidth="1"/>
    <col min="5642" max="5643" width="10.85546875" style="40" customWidth="1"/>
    <col min="5644" max="5644" width="18.140625" style="40" customWidth="1"/>
    <col min="5645" max="5646" width="2.42578125" style="40" customWidth="1"/>
    <col min="5647" max="5647" width="9.5703125" style="40" bestFit="1" customWidth="1"/>
    <col min="5648" max="5648" width="5.7109375" style="40" customWidth="1"/>
    <col min="5649" max="5649" width="3" style="40" customWidth="1"/>
    <col min="5650" max="5650" width="22.28515625" style="40" customWidth="1"/>
    <col min="5651" max="5888" width="11.42578125" style="40"/>
    <col min="5889" max="5889" width="4.140625" style="40" customWidth="1"/>
    <col min="5890" max="5890" width="13.5703125" style="40" customWidth="1"/>
    <col min="5891" max="5891" width="2.42578125" style="40" customWidth="1"/>
    <col min="5892" max="5892" width="19.85546875" style="40" customWidth="1"/>
    <col min="5893" max="5894" width="1.7109375" style="40" customWidth="1"/>
    <col min="5895" max="5895" width="10" style="40" bestFit="1" customWidth="1"/>
    <col min="5896" max="5896" width="12.28515625" style="40" bestFit="1" customWidth="1"/>
    <col min="5897" max="5897" width="7.140625" style="40" customWidth="1"/>
    <col min="5898" max="5899" width="10.85546875" style="40" customWidth="1"/>
    <col min="5900" max="5900" width="18.140625" style="40" customWidth="1"/>
    <col min="5901" max="5902" width="2.42578125" style="40" customWidth="1"/>
    <col min="5903" max="5903" width="9.5703125" style="40" bestFit="1" customWidth="1"/>
    <col min="5904" max="5904" width="5.7109375" style="40" customWidth="1"/>
    <col min="5905" max="5905" width="3" style="40" customWidth="1"/>
    <col min="5906" max="5906" width="22.28515625" style="40" customWidth="1"/>
    <col min="5907" max="6144" width="11.42578125" style="40"/>
    <col min="6145" max="6145" width="4.140625" style="40" customWidth="1"/>
    <col min="6146" max="6146" width="13.5703125" style="40" customWidth="1"/>
    <col min="6147" max="6147" width="2.42578125" style="40" customWidth="1"/>
    <col min="6148" max="6148" width="19.85546875" style="40" customWidth="1"/>
    <col min="6149" max="6150" width="1.7109375" style="40" customWidth="1"/>
    <col min="6151" max="6151" width="10" style="40" bestFit="1" customWidth="1"/>
    <col min="6152" max="6152" width="12.28515625" style="40" bestFit="1" customWidth="1"/>
    <col min="6153" max="6153" width="7.140625" style="40" customWidth="1"/>
    <col min="6154" max="6155" width="10.85546875" style="40" customWidth="1"/>
    <col min="6156" max="6156" width="18.140625" style="40" customWidth="1"/>
    <col min="6157" max="6158" width="2.42578125" style="40" customWidth="1"/>
    <col min="6159" max="6159" width="9.5703125" style="40" bestFit="1" customWidth="1"/>
    <col min="6160" max="6160" width="5.7109375" style="40" customWidth="1"/>
    <col min="6161" max="6161" width="3" style="40" customWidth="1"/>
    <col min="6162" max="6162" width="22.28515625" style="40" customWidth="1"/>
    <col min="6163" max="6400" width="11.42578125" style="40"/>
    <col min="6401" max="6401" width="4.140625" style="40" customWidth="1"/>
    <col min="6402" max="6402" width="13.5703125" style="40" customWidth="1"/>
    <col min="6403" max="6403" width="2.42578125" style="40" customWidth="1"/>
    <col min="6404" max="6404" width="19.85546875" style="40" customWidth="1"/>
    <col min="6405" max="6406" width="1.7109375" style="40" customWidth="1"/>
    <col min="6407" max="6407" width="10" style="40" bestFit="1" customWidth="1"/>
    <col min="6408" max="6408" width="12.28515625" style="40" bestFit="1" customWidth="1"/>
    <col min="6409" max="6409" width="7.140625" style="40" customWidth="1"/>
    <col min="6410" max="6411" width="10.85546875" style="40" customWidth="1"/>
    <col min="6412" max="6412" width="18.140625" style="40" customWidth="1"/>
    <col min="6413" max="6414" width="2.42578125" style="40" customWidth="1"/>
    <col min="6415" max="6415" width="9.5703125" style="40" bestFit="1" customWidth="1"/>
    <col min="6416" max="6416" width="5.7109375" style="40" customWidth="1"/>
    <col min="6417" max="6417" width="3" style="40" customWidth="1"/>
    <col min="6418" max="6418" width="22.28515625" style="40" customWidth="1"/>
    <col min="6419" max="6656" width="11.42578125" style="40"/>
    <col min="6657" max="6657" width="4.140625" style="40" customWidth="1"/>
    <col min="6658" max="6658" width="13.5703125" style="40" customWidth="1"/>
    <col min="6659" max="6659" width="2.42578125" style="40" customWidth="1"/>
    <col min="6660" max="6660" width="19.85546875" style="40" customWidth="1"/>
    <col min="6661" max="6662" width="1.7109375" style="40" customWidth="1"/>
    <col min="6663" max="6663" width="10" style="40" bestFit="1" customWidth="1"/>
    <col min="6664" max="6664" width="12.28515625" style="40" bestFit="1" customWidth="1"/>
    <col min="6665" max="6665" width="7.140625" style="40" customWidth="1"/>
    <col min="6666" max="6667" width="10.85546875" style="40" customWidth="1"/>
    <col min="6668" max="6668" width="18.140625" style="40" customWidth="1"/>
    <col min="6669" max="6670" width="2.42578125" style="40" customWidth="1"/>
    <col min="6671" max="6671" width="9.5703125" style="40" bestFit="1" customWidth="1"/>
    <col min="6672" max="6672" width="5.7109375" style="40" customWidth="1"/>
    <col min="6673" max="6673" width="3" style="40" customWidth="1"/>
    <col min="6674" max="6674" width="22.28515625" style="40" customWidth="1"/>
    <col min="6675" max="6912" width="11.42578125" style="40"/>
    <col min="6913" max="6913" width="4.140625" style="40" customWidth="1"/>
    <col min="6914" max="6914" width="13.5703125" style="40" customWidth="1"/>
    <col min="6915" max="6915" width="2.42578125" style="40" customWidth="1"/>
    <col min="6916" max="6916" width="19.85546875" style="40" customWidth="1"/>
    <col min="6917" max="6918" width="1.7109375" style="40" customWidth="1"/>
    <col min="6919" max="6919" width="10" style="40" bestFit="1" customWidth="1"/>
    <col min="6920" max="6920" width="12.28515625" style="40" bestFit="1" customWidth="1"/>
    <col min="6921" max="6921" width="7.140625" style="40" customWidth="1"/>
    <col min="6922" max="6923" width="10.85546875" style="40" customWidth="1"/>
    <col min="6924" max="6924" width="18.140625" style="40" customWidth="1"/>
    <col min="6925" max="6926" width="2.42578125" style="40" customWidth="1"/>
    <col min="6927" max="6927" width="9.5703125" style="40" bestFit="1" customWidth="1"/>
    <col min="6928" max="6928" width="5.7109375" style="40" customWidth="1"/>
    <col min="6929" max="6929" width="3" style="40" customWidth="1"/>
    <col min="6930" max="6930" width="22.28515625" style="40" customWidth="1"/>
    <col min="6931" max="7168" width="11.42578125" style="40"/>
    <col min="7169" max="7169" width="4.140625" style="40" customWidth="1"/>
    <col min="7170" max="7170" width="13.5703125" style="40" customWidth="1"/>
    <col min="7171" max="7171" width="2.42578125" style="40" customWidth="1"/>
    <col min="7172" max="7172" width="19.85546875" style="40" customWidth="1"/>
    <col min="7173" max="7174" width="1.7109375" style="40" customWidth="1"/>
    <col min="7175" max="7175" width="10" style="40" bestFit="1" customWidth="1"/>
    <col min="7176" max="7176" width="12.28515625" style="40" bestFit="1" customWidth="1"/>
    <col min="7177" max="7177" width="7.140625" style="40" customWidth="1"/>
    <col min="7178" max="7179" width="10.85546875" style="40" customWidth="1"/>
    <col min="7180" max="7180" width="18.140625" style="40" customWidth="1"/>
    <col min="7181" max="7182" width="2.42578125" style="40" customWidth="1"/>
    <col min="7183" max="7183" width="9.5703125" style="40" bestFit="1" customWidth="1"/>
    <col min="7184" max="7184" width="5.7109375" style="40" customWidth="1"/>
    <col min="7185" max="7185" width="3" style="40" customWidth="1"/>
    <col min="7186" max="7186" width="22.28515625" style="40" customWidth="1"/>
    <col min="7187" max="7424" width="11.42578125" style="40"/>
    <col min="7425" max="7425" width="4.140625" style="40" customWidth="1"/>
    <col min="7426" max="7426" width="13.5703125" style="40" customWidth="1"/>
    <col min="7427" max="7427" width="2.42578125" style="40" customWidth="1"/>
    <col min="7428" max="7428" width="19.85546875" style="40" customWidth="1"/>
    <col min="7429" max="7430" width="1.7109375" style="40" customWidth="1"/>
    <col min="7431" max="7431" width="10" style="40" bestFit="1" customWidth="1"/>
    <col min="7432" max="7432" width="12.28515625" style="40" bestFit="1" customWidth="1"/>
    <col min="7433" max="7433" width="7.140625" style="40" customWidth="1"/>
    <col min="7434" max="7435" width="10.85546875" style="40" customWidth="1"/>
    <col min="7436" max="7436" width="18.140625" style="40" customWidth="1"/>
    <col min="7437" max="7438" width="2.42578125" style="40" customWidth="1"/>
    <col min="7439" max="7439" width="9.5703125" style="40" bestFit="1" customWidth="1"/>
    <col min="7440" max="7440" width="5.7109375" style="40" customWidth="1"/>
    <col min="7441" max="7441" width="3" style="40" customWidth="1"/>
    <col min="7442" max="7442" width="22.28515625" style="40" customWidth="1"/>
    <col min="7443" max="7680" width="11.42578125" style="40"/>
    <col min="7681" max="7681" width="4.140625" style="40" customWidth="1"/>
    <col min="7682" max="7682" width="13.5703125" style="40" customWidth="1"/>
    <col min="7683" max="7683" width="2.42578125" style="40" customWidth="1"/>
    <col min="7684" max="7684" width="19.85546875" style="40" customWidth="1"/>
    <col min="7685" max="7686" width="1.7109375" style="40" customWidth="1"/>
    <col min="7687" max="7687" width="10" style="40" bestFit="1" customWidth="1"/>
    <col min="7688" max="7688" width="12.28515625" style="40" bestFit="1" customWidth="1"/>
    <col min="7689" max="7689" width="7.140625" style="40" customWidth="1"/>
    <col min="7690" max="7691" width="10.85546875" style="40" customWidth="1"/>
    <col min="7692" max="7692" width="18.140625" style="40" customWidth="1"/>
    <col min="7693" max="7694" width="2.42578125" style="40" customWidth="1"/>
    <col min="7695" max="7695" width="9.5703125" style="40" bestFit="1" customWidth="1"/>
    <col min="7696" max="7696" width="5.7109375" style="40" customWidth="1"/>
    <col min="7697" max="7697" width="3" style="40" customWidth="1"/>
    <col min="7698" max="7698" width="22.28515625" style="40" customWidth="1"/>
    <col min="7699" max="7936" width="11.42578125" style="40"/>
    <col min="7937" max="7937" width="4.140625" style="40" customWidth="1"/>
    <col min="7938" max="7938" width="13.5703125" style="40" customWidth="1"/>
    <col min="7939" max="7939" width="2.42578125" style="40" customWidth="1"/>
    <col min="7940" max="7940" width="19.85546875" style="40" customWidth="1"/>
    <col min="7941" max="7942" width="1.7109375" style="40" customWidth="1"/>
    <col min="7943" max="7943" width="10" style="40" bestFit="1" customWidth="1"/>
    <col min="7944" max="7944" width="12.28515625" style="40" bestFit="1" customWidth="1"/>
    <col min="7945" max="7945" width="7.140625" style="40" customWidth="1"/>
    <col min="7946" max="7947" width="10.85546875" style="40" customWidth="1"/>
    <col min="7948" max="7948" width="18.140625" style="40" customWidth="1"/>
    <col min="7949" max="7950" width="2.42578125" style="40" customWidth="1"/>
    <col min="7951" max="7951" width="9.5703125" style="40" bestFit="1" customWidth="1"/>
    <col min="7952" max="7952" width="5.7109375" style="40" customWidth="1"/>
    <col min="7953" max="7953" width="3" style="40" customWidth="1"/>
    <col min="7954" max="7954" width="22.28515625" style="40" customWidth="1"/>
    <col min="7955" max="8192" width="11.42578125" style="40"/>
    <col min="8193" max="8193" width="4.140625" style="40" customWidth="1"/>
    <col min="8194" max="8194" width="13.5703125" style="40" customWidth="1"/>
    <col min="8195" max="8195" width="2.42578125" style="40" customWidth="1"/>
    <col min="8196" max="8196" width="19.85546875" style="40" customWidth="1"/>
    <col min="8197" max="8198" width="1.7109375" style="40" customWidth="1"/>
    <col min="8199" max="8199" width="10" style="40" bestFit="1" customWidth="1"/>
    <col min="8200" max="8200" width="12.28515625" style="40" bestFit="1" customWidth="1"/>
    <col min="8201" max="8201" width="7.140625" style="40" customWidth="1"/>
    <col min="8202" max="8203" width="10.85546875" style="40" customWidth="1"/>
    <col min="8204" max="8204" width="18.140625" style="40" customWidth="1"/>
    <col min="8205" max="8206" width="2.42578125" style="40" customWidth="1"/>
    <col min="8207" max="8207" width="9.5703125" style="40" bestFit="1" customWidth="1"/>
    <col min="8208" max="8208" width="5.7109375" style="40" customWidth="1"/>
    <col min="8209" max="8209" width="3" style="40" customWidth="1"/>
    <col min="8210" max="8210" width="22.28515625" style="40" customWidth="1"/>
    <col min="8211" max="8448" width="11.42578125" style="40"/>
    <col min="8449" max="8449" width="4.140625" style="40" customWidth="1"/>
    <col min="8450" max="8450" width="13.5703125" style="40" customWidth="1"/>
    <col min="8451" max="8451" width="2.42578125" style="40" customWidth="1"/>
    <col min="8452" max="8452" width="19.85546875" style="40" customWidth="1"/>
    <col min="8453" max="8454" width="1.7109375" style="40" customWidth="1"/>
    <col min="8455" max="8455" width="10" style="40" bestFit="1" customWidth="1"/>
    <col min="8456" max="8456" width="12.28515625" style="40" bestFit="1" customWidth="1"/>
    <col min="8457" max="8457" width="7.140625" style="40" customWidth="1"/>
    <col min="8458" max="8459" width="10.85546875" style="40" customWidth="1"/>
    <col min="8460" max="8460" width="18.140625" style="40" customWidth="1"/>
    <col min="8461" max="8462" width="2.42578125" style="40" customWidth="1"/>
    <col min="8463" max="8463" width="9.5703125" style="40" bestFit="1" customWidth="1"/>
    <col min="8464" max="8464" width="5.7109375" style="40" customWidth="1"/>
    <col min="8465" max="8465" width="3" style="40" customWidth="1"/>
    <col min="8466" max="8466" width="22.28515625" style="40" customWidth="1"/>
    <col min="8467" max="8704" width="11.42578125" style="40"/>
    <col min="8705" max="8705" width="4.140625" style="40" customWidth="1"/>
    <col min="8706" max="8706" width="13.5703125" style="40" customWidth="1"/>
    <col min="8707" max="8707" width="2.42578125" style="40" customWidth="1"/>
    <col min="8708" max="8708" width="19.85546875" style="40" customWidth="1"/>
    <col min="8709" max="8710" width="1.7109375" style="40" customWidth="1"/>
    <col min="8711" max="8711" width="10" style="40" bestFit="1" customWidth="1"/>
    <col min="8712" max="8712" width="12.28515625" style="40" bestFit="1" customWidth="1"/>
    <col min="8713" max="8713" width="7.140625" style="40" customWidth="1"/>
    <col min="8714" max="8715" width="10.85546875" style="40" customWidth="1"/>
    <col min="8716" max="8716" width="18.140625" style="40" customWidth="1"/>
    <col min="8717" max="8718" width="2.42578125" style="40" customWidth="1"/>
    <col min="8719" max="8719" width="9.5703125" style="40" bestFit="1" customWidth="1"/>
    <col min="8720" max="8720" width="5.7109375" style="40" customWidth="1"/>
    <col min="8721" max="8721" width="3" style="40" customWidth="1"/>
    <col min="8722" max="8722" width="22.28515625" style="40" customWidth="1"/>
    <col min="8723" max="8960" width="11.42578125" style="40"/>
    <col min="8961" max="8961" width="4.140625" style="40" customWidth="1"/>
    <col min="8962" max="8962" width="13.5703125" style="40" customWidth="1"/>
    <col min="8963" max="8963" width="2.42578125" style="40" customWidth="1"/>
    <col min="8964" max="8964" width="19.85546875" style="40" customWidth="1"/>
    <col min="8965" max="8966" width="1.7109375" style="40" customWidth="1"/>
    <col min="8967" max="8967" width="10" style="40" bestFit="1" customWidth="1"/>
    <col min="8968" max="8968" width="12.28515625" style="40" bestFit="1" customWidth="1"/>
    <col min="8969" max="8969" width="7.140625" style="40" customWidth="1"/>
    <col min="8970" max="8971" width="10.85546875" style="40" customWidth="1"/>
    <col min="8972" max="8972" width="18.140625" style="40" customWidth="1"/>
    <col min="8973" max="8974" width="2.42578125" style="40" customWidth="1"/>
    <col min="8975" max="8975" width="9.5703125" style="40" bestFit="1" customWidth="1"/>
    <col min="8976" max="8976" width="5.7109375" style="40" customWidth="1"/>
    <col min="8977" max="8977" width="3" style="40" customWidth="1"/>
    <col min="8978" max="8978" width="22.28515625" style="40" customWidth="1"/>
    <col min="8979" max="9216" width="11.42578125" style="40"/>
    <col min="9217" max="9217" width="4.140625" style="40" customWidth="1"/>
    <col min="9218" max="9218" width="13.5703125" style="40" customWidth="1"/>
    <col min="9219" max="9219" width="2.42578125" style="40" customWidth="1"/>
    <col min="9220" max="9220" width="19.85546875" style="40" customWidth="1"/>
    <col min="9221" max="9222" width="1.7109375" style="40" customWidth="1"/>
    <col min="9223" max="9223" width="10" style="40" bestFit="1" customWidth="1"/>
    <col min="9224" max="9224" width="12.28515625" style="40" bestFit="1" customWidth="1"/>
    <col min="9225" max="9225" width="7.140625" style="40" customWidth="1"/>
    <col min="9226" max="9227" width="10.85546875" style="40" customWidth="1"/>
    <col min="9228" max="9228" width="18.140625" style="40" customWidth="1"/>
    <col min="9229" max="9230" width="2.42578125" style="40" customWidth="1"/>
    <col min="9231" max="9231" width="9.5703125" style="40" bestFit="1" customWidth="1"/>
    <col min="9232" max="9232" width="5.7109375" style="40" customWidth="1"/>
    <col min="9233" max="9233" width="3" style="40" customWidth="1"/>
    <col min="9234" max="9234" width="22.28515625" style="40" customWidth="1"/>
    <col min="9235" max="9472" width="11.42578125" style="40"/>
    <col min="9473" max="9473" width="4.140625" style="40" customWidth="1"/>
    <col min="9474" max="9474" width="13.5703125" style="40" customWidth="1"/>
    <col min="9475" max="9475" width="2.42578125" style="40" customWidth="1"/>
    <col min="9476" max="9476" width="19.85546875" style="40" customWidth="1"/>
    <col min="9477" max="9478" width="1.7109375" style="40" customWidth="1"/>
    <col min="9479" max="9479" width="10" style="40" bestFit="1" customWidth="1"/>
    <col min="9480" max="9480" width="12.28515625" style="40" bestFit="1" customWidth="1"/>
    <col min="9481" max="9481" width="7.140625" style="40" customWidth="1"/>
    <col min="9482" max="9483" width="10.85546875" style="40" customWidth="1"/>
    <col min="9484" max="9484" width="18.140625" style="40" customWidth="1"/>
    <col min="9485" max="9486" width="2.42578125" style="40" customWidth="1"/>
    <col min="9487" max="9487" width="9.5703125" style="40" bestFit="1" customWidth="1"/>
    <col min="9488" max="9488" width="5.7109375" style="40" customWidth="1"/>
    <col min="9489" max="9489" width="3" style="40" customWidth="1"/>
    <col min="9490" max="9490" width="22.28515625" style="40" customWidth="1"/>
    <col min="9491" max="9728" width="11.42578125" style="40"/>
    <col min="9729" max="9729" width="4.140625" style="40" customWidth="1"/>
    <col min="9730" max="9730" width="13.5703125" style="40" customWidth="1"/>
    <col min="9731" max="9731" width="2.42578125" style="40" customWidth="1"/>
    <col min="9732" max="9732" width="19.85546875" style="40" customWidth="1"/>
    <col min="9733" max="9734" width="1.7109375" style="40" customWidth="1"/>
    <col min="9735" max="9735" width="10" style="40" bestFit="1" customWidth="1"/>
    <col min="9736" max="9736" width="12.28515625" style="40" bestFit="1" customWidth="1"/>
    <col min="9737" max="9737" width="7.140625" style="40" customWidth="1"/>
    <col min="9738" max="9739" width="10.85546875" style="40" customWidth="1"/>
    <col min="9740" max="9740" width="18.140625" style="40" customWidth="1"/>
    <col min="9741" max="9742" width="2.42578125" style="40" customWidth="1"/>
    <col min="9743" max="9743" width="9.5703125" style="40" bestFit="1" customWidth="1"/>
    <col min="9744" max="9744" width="5.7109375" style="40" customWidth="1"/>
    <col min="9745" max="9745" width="3" style="40" customWidth="1"/>
    <col min="9746" max="9746" width="22.28515625" style="40" customWidth="1"/>
    <col min="9747" max="9984" width="11.42578125" style="40"/>
    <col min="9985" max="9985" width="4.140625" style="40" customWidth="1"/>
    <col min="9986" max="9986" width="13.5703125" style="40" customWidth="1"/>
    <col min="9987" max="9987" width="2.42578125" style="40" customWidth="1"/>
    <col min="9988" max="9988" width="19.85546875" style="40" customWidth="1"/>
    <col min="9989" max="9990" width="1.7109375" style="40" customWidth="1"/>
    <col min="9991" max="9991" width="10" style="40" bestFit="1" customWidth="1"/>
    <col min="9992" max="9992" width="12.28515625" style="40" bestFit="1" customWidth="1"/>
    <col min="9993" max="9993" width="7.140625" style="40" customWidth="1"/>
    <col min="9994" max="9995" width="10.85546875" style="40" customWidth="1"/>
    <col min="9996" max="9996" width="18.140625" style="40" customWidth="1"/>
    <col min="9997" max="9998" width="2.42578125" style="40" customWidth="1"/>
    <col min="9999" max="9999" width="9.5703125" style="40" bestFit="1" customWidth="1"/>
    <col min="10000" max="10000" width="5.7109375" style="40" customWidth="1"/>
    <col min="10001" max="10001" width="3" style="40" customWidth="1"/>
    <col min="10002" max="10002" width="22.28515625" style="40" customWidth="1"/>
    <col min="10003" max="10240" width="11.42578125" style="40"/>
    <col min="10241" max="10241" width="4.140625" style="40" customWidth="1"/>
    <col min="10242" max="10242" width="13.5703125" style="40" customWidth="1"/>
    <col min="10243" max="10243" width="2.42578125" style="40" customWidth="1"/>
    <col min="10244" max="10244" width="19.85546875" style="40" customWidth="1"/>
    <col min="10245" max="10246" width="1.7109375" style="40" customWidth="1"/>
    <col min="10247" max="10247" width="10" style="40" bestFit="1" customWidth="1"/>
    <col min="10248" max="10248" width="12.28515625" style="40" bestFit="1" customWidth="1"/>
    <col min="10249" max="10249" width="7.140625" style="40" customWidth="1"/>
    <col min="10250" max="10251" width="10.85546875" style="40" customWidth="1"/>
    <col min="10252" max="10252" width="18.140625" style="40" customWidth="1"/>
    <col min="10253" max="10254" width="2.42578125" style="40" customWidth="1"/>
    <col min="10255" max="10255" width="9.5703125" style="40" bestFit="1" customWidth="1"/>
    <col min="10256" max="10256" width="5.7109375" style="40" customWidth="1"/>
    <col min="10257" max="10257" width="3" style="40" customWidth="1"/>
    <col min="10258" max="10258" width="22.28515625" style="40" customWidth="1"/>
    <col min="10259" max="10496" width="11.42578125" style="40"/>
    <col min="10497" max="10497" width="4.140625" style="40" customWidth="1"/>
    <col min="10498" max="10498" width="13.5703125" style="40" customWidth="1"/>
    <col min="10499" max="10499" width="2.42578125" style="40" customWidth="1"/>
    <col min="10500" max="10500" width="19.85546875" style="40" customWidth="1"/>
    <col min="10501" max="10502" width="1.7109375" style="40" customWidth="1"/>
    <col min="10503" max="10503" width="10" style="40" bestFit="1" customWidth="1"/>
    <col min="10504" max="10504" width="12.28515625" style="40" bestFit="1" customWidth="1"/>
    <col min="10505" max="10505" width="7.140625" style="40" customWidth="1"/>
    <col min="10506" max="10507" width="10.85546875" style="40" customWidth="1"/>
    <col min="10508" max="10508" width="18.140625" style="40" customWidth="1"/>
    <col min="10509" max="10510" width="2.42578125" style="40" customWidth="1"/>
    <col min="10511" max="10511" width="9.5703125" style="40" bestFit="1" customWidth="1"/>
    <col min="10512" max="10512" width="5.7109375" style="40" customWidth="1"/>
    <col min="10513" max="10513" width="3" style="40" customWidth="1"/>
    <col min="10514" max="10514" width="22.28515625" style="40" customWidth="1"/>
    <col min="10515" max="10752" width="11.42578125" style="40"/>
    <col min="10753" max="10753" width="4.140625" style="40" customWidth="1"/>
    <col min="10754" max="10754" width="13.5703125" style="40" customWidth="1"/>
    <col min="10755" max="10755" width="2.42578125" style="40" customWidth="1"/>
    <col min="10756" max="10756" width="19.85546875" style="40" customWidth="1"/>
    <col min="10757" max="10758" width="1.7109375" style="40" customWidth="1"/>
    <col min="10759" max="10759" width="10" style="40" bestFit="1" customWidth="1"/>
    <col min="10760" max="10760" width="12.28515625" style="40" bestFit="1" customWidth="1"/>
    <col min="10761" max="10761" width="7.140625" style="40" customWidth="1"/>
    <col min="10762" max="10763" width="10.85546875" style="40" customWidth="1"/>
    <col min="10764" max="10764" width="18.140625" style="40" customWidth="1"/>
    <col min="10765" max="10766" width="2.42578125" style="40" customWidth="1"/>
    <col min="10767" max="10767" width="9.5703125" style="40" bestFit="1" customWidth="1"/>
    <col min="10768" max="10768" width="5.7109375" style="40" customWidth="1"/>
    <col min="10769" max="10769" width="3" style="40" customWidth="1"/>
    <col min="10770" max="10770" width="22.28515625" style="40" customWidth="1"/>
    <col min="10771" max="11008" width="11.42578125" style="40"/>
    <col min="11009" max="11009" width="4.140625" style="40" customWidth="1"/>
    <col min="11010" max="11010" width="13.5703125" style="40" customWidth="1"/>
    <col min="11011" max="11011" width="2.42578125" style="40" customWidth="1"/>
    <col min="11012" max="11012" width="19.85546875" style="40" customWidth="1"/>
    <col min="11013" max="11014" width="1.7109375" style="40" customWidth="1"/>
    <col min="11015" max="11015" width="10" style="40" bestFit="1" customWidth="1"/>
    <col min="11016" max="11016" width="12.28515625" style="40" bestFit="1" customWidth="1"/>
    <col min="11017" max="11017" width="7.140625" style="40" customWidth="1"/>
    <col min="11018" max="11019" width="10.85546875" style="40" customWidth="1"/>
    <col min="11020" max="11020" width="18.140625" style="40" customWidth="1"/>
    <col min="11021" max="11022" width="2.42578125" style="40" customWidth="1"/>
    <col min="11023" max="11023" width="9.5703125" style="40" bestFit="1" customWidth="1"/>
    <col min="11024" max="11024" width="5.7109375" style="40" customWidth="1"/>
    <col min="11025" max="11025" width="3" style="40" customWidth="1"/>
    <col min="11026" max="11026" width="22.28515625" style="40" customWidth="1"/>
    <col min="11027" max="11264" width="11.42578125" style="40"/>
    <col min="11265" max="11265" width="4.140625" style="40" customWidth="1"/>
    <col min="11266" max="11266" width="13.5703125" style="40" customWidth="1"/>
    <col min="11267" max="11267" width="2.42578125" style="40" customWidth="1"/>
    <col min="11268" max="11268" width="19.85546875" style="40" customWidth="1"/>
    <col min="11269" max="11270" width="1.7109375" style="40" customWidth="1"/>
    <col min="11271" max="11271" width="10" style="40" bestFit="1" customWidth="1"/>
    <col min="11272" max="11272" width="12.28515625" style="40" bestFit="1" customWidth="1"/>
    <col min="11273" max="11273" width="7.140625" style="40" customWidth="1"/>
    <col min="11274" max="11275" width="10.85546875" style="40" customWidth="1"/>
    <col min="11276" max="11276" width="18.140625" style="40" customWidth="1"/>
    <col min="11277" max="11278" width="2.42578125" style="40" customWidth="1"/>
    <col min="11279" max="11279" width="9.5703125" style="40" bestFit="1" customWidth="1"/>
    <col min="11280" max="11280" width="5.7109375" style="40" customWidth="1"/>
    <col min="11281" max="11281" width="3" style="40" customWidth="1"/>
    <col min="11282" max="11282" width="22.28515625" style="40" customWidth="1"/>
    <col min="11283" max="11520" width="11.42578125" style="40"/>
    <col min="11521" max="11521" width="4.140625" style="40" customWidth="1"/>
    <col min="11522" max="11522" width="13.5703125" style="40" customWidth="1"/>
    <col min="11523" max="11523" width="2.42578125" style="40" customWidth="1"/>
    <col min="11524" max="11524" width="19.85546875" style="40" customWidth="1"/>
    <col min="11525" max="11526" width="1.7109375" style="40" customWidth="1"/>
    <col min="11527" max="11527" width="10" style="40" bestFit="1" customWidth="1"/>
    <col min="11528" max="11528" width="12.28515625" style="40" bestFit="1" customWidth="1"/>
    <col min="11529" max="11529" width="7.140625" style="40" customWidth="1"/>
    <col min="11530" max="11531" width="10.85546875" style="40" customWidth="1"/>
    <col min="11532" max="11532" width="18.140625" style="40" customWidth="1"/>
    <col min="11533" max="11534" width="2.42578125" style="40" customWidth="1"/>
    <col min="11535" max="11535" width="9.5703125" style="40" bestFit="1" customWidth="1"/>
    <col min="11536" max="11536" width="5.7109375" style="40" customWidth="1"/>
    <col min="11537" max="11537" width="3" style="40" customWidth="1"/>
    <col min="11538" max="11538" width="22.28515625" style="40" customWidth="1"/>
    <col min="11539" max="11776" width="11.42578125" style="40"/>
    <col min="11777" max="11777" width="4.140625" style="40" customWidth="1"/>
    <col min="11778" max="11778" width="13.5703125" style="40" customWidth="1"/>
    <col min="11779" max="11779" width="2.42578125" style="40" customWidth="1"/>
    <col min="11780" max="11780" width="19.85546875" style="40" customWidth="1"/>
    <col min="11781" max="11782" width="1.7109375" style="40" customWidth="1"/>
    <col min="11783" max="11783" width="10" style="40" bestFit="1" customWidth="1"/>
    <col min="11784" max="11784" width="12.28515625" style="40" bestFit="1" customWidth="1"/>
    <col min="11785" max="11785" width="7.140625" style="40" customWidth="1"/>
    <col min="11786" max="11787" width="10.85546875" style="40" customWidth="1"/>
    <col min="11788" max="11788" width="18.140625" style="40" customWidth="1"/>
    <col min="11789" max="11790" width="2.42578125" style="40" customWidth="1"/>
    <col min="11791" max="11791" width="9.5703125" style="40" bestFit="1" customWidth="1"/>
    <col min="11792" max="11792" width="5.7109375" style="40" customWidth="1"/>
    <col min="11793" max="11793" width="3" style="40" customWidth="1"/>
    <col min="11794" max="11794" width="22.28515625" style="40" customWidth="1"/>
    <col min="11795" max="12032" width="11.42578125" style="40"/>
    <col min="12033" max="12033" width="4.140625" style="40" customWidth="1"/>
    <col min="12034" max="12034" width="13.5703125" style="40" customWidth="1"/>
    <col min="12035" max="12035" width="2.42578125" style="40" customWidth="1"/>
    <col min="12036" max="12036" width="19.85546875" style="40" customWidth="1"/>
    <col min="12037" max="12038" width="1.7109375" style="40" customWidth="1"/>
    <col min="12039" max="12039" width="10" style="40" bestFit="1" customWidth="1"/>
    <col min="12040" max="12040" width="12.28515625" style="40" bestFit="1" customWidth="1"/>
    <col min="12041" max="12041" width="7.140625" style="40" customWidth="1"/>
    <col min="12042" max="12043" width="10.85546875" style="40" customWidth="1"/>
    <col min="12044" max="12044" width="18.140625" style="40" customWidth="1"/>
    <col min="12045" max="12046" width="2.42578125" style="40" customWidth="1"/>
    <col min="12047" max="12047" width="9.5703125" style="40" bestFit="1" customWidth="1"/>
    <col min="12048" max="12048" width="5.7109375" style="40" customWidth="1"/>
    <col min="12049" max="12049" width="3" style="40" customWidth="1"/>
    <col min="12050" max="12050" width="22.28515625" style="40" customWidth="1"/>
    <col min="12051" max="12288" width="11.42578125" style="40"/>
    <col min="12289" max="12289" width="4.140625" style="40" customWidth="1"/>
    <col min="12290" max="12290" width="13.5703125" style="40" customWidth="1"/>
    <col min="12291" max="12291" width="2.42578125" style="40" customWidth="1"/>
    <col min="12292" max="12292" width="19.85546875" style="40" customWidth="1"/>
    <col min="12293" max="12294" width="1.7109375" style="40" customWidth="1"/>
    <col min="12295" max="12295" width="10" style="40" bestFit="1" customWidth="1"/>
    <col min="12296" max="12296" width="12.28515625" style="40" bestFit="1" customWidth="1"/>
    <col min="12297" max="12297" width="7.140625" style="40" customWidth="1"/>
    <col min="12298" max="12299" width="10.85546875" style="40" customWidth="1"/>
    <col min="12300" max="12300" width="18.140625" style="40" customWidth="1"/>
    <col min="12301" max="12302" width="2.42578125" style="40" customWidth="1"/>
    <col min="12303" max="12303" width="9.5703125" style="40" bestFit="1" customWidth="1"/>
    <col min="12304" max="12304" width="5.7109375" style="40" customWidth="1"/>
    <col min="12305" max="12305" width="3" style="40" customWidth="1"/>
    <col min="12306" max="12306" width="22.28515625" style="40" customWidth="1"/>
    <col min="12307" max="12544" width="11.42578125" style="40"/>
    <col min="12545" max="12545" width="4.140625" style="40" customWidth="1"/>
    <col min="12546" max="12546" width="13.5703125" style="40" customWidth="1"/>
    <col min="12547" max="12547" width="2.42578125" style="40" customWidth="1"/>
    <col min="12548" max="12548" width="19.85546875" style="40" customWidth="1"/>
    <col min="12549" max="12550" width="1.7109375" style="40" customWidth="1"/>
    <col min="12551" max="12551" width="10" style="40" bestFit="1" customWidth="1"/>
    <col min="12552" max="12552" width="12.28515625" style="40" bestFit="1" customWidth="1"/>
    <col min="12553" max="12553" width="7.140625" style="40" customWidth="1"/>
    <col min="12554" max="12555" width="10.85546875" style="40" customWidth="1"/>
    <col min="12556" max="12556" width="18.140625" style="40" customWidth="1"/>
    <col min="12557" max="12558" width="2.42578125" style="40" customWidth="1"/>
    <col min="12559" max="12559" width="9.5703125" style="40" bestFit="1" customWidth="1"/>
    <col min="12560" max="12560" width="5.7109375" style="40" customWidth="1"/>
    <col min="12561" max="12561" width="3" style="40" customWidth="1"/>
    <col min="12562" max="12562" width="22.28515625" style="40" customWidth="1"/>
    <col min="12563" max="12800" width="11.42578125" style="40"/>
    <col min="12801" max="12801" width="4.140625" style="40" customWidth="1"/>
    <col min="12802" max="12802" width="13.5703125" style="40" customWidth="1"/>
    <col min="12803" max="12803" width="2.42578125" style="40" customWidth="1"/>
    <col min="12804" max="12804" width="19.85546875" style="40" customWidth="1"/>
    <col min="12805" max="12806" width="1.7109375" style="40" customWidth="1"/>
    <col min="12807" max="12807" width="10" style="40" bestFit="1" customWidth="1"/>
    <col min="12808" max="12808" width="12.28515625" style="40" bestFit="1" customWidth="1"/>
    <col min="12809" max="12809" width="7.140625" style="40" customWidth="1"/>
    <col min="12810" max="12811" width="10.85546875" style="40" customWidth="1"/>
    <col min="12812" max="12812" width="18.140625" style="40" customWidth="1"/>
    <col min="12813" max="12814" width="2.42578125" style="40" customWidth="1"/>
    <col min="12815" max="12815" width="9.5703125" style="40" bestFit="1" customWidth="1"/>
    <col min="12816" max="12816" width="5.7109375" style="40" customWidth="1"/>
    <col min="12817" max="12817" width="3" style="40" customWidth="1"/>
    <col min="12818" max="12818" width="22.28515625" style="40" customWidth="1"/>
    <col min="12819" max="13056" width="11.42578125" style="40"/>
    <col min="13057" max="13057" width="4.140625" style="40" customWidth="1"/>
    <col min="13058" max="13058" width="13.5703125" style="40" customWidth="1"/>
    <col min="13059" max="13059" width="2.42578125" style="40" customWidth="1"/>
    <col min="13060" max="13060" width="19.85546875" style="40" customWidth="1"/>
    <col min="13061" max="13062" width="1.7109375" style="40" customWidth="1"/>
    <col min="13063" max="13063" width="10" style="40" bestFit="1" customWidth="1"/>
    <col min="13064" max="13064" width="12.28515625" style="40" bestFit="1" customWidth="1"/>
    <col min="13065" max="13065" width="7.140625" style="40" customWidth="1"/>
    <col min="13066" max="13067" width="10.85546875" style="40" customWidth="1"/>
    <col min="13068" max="13068" width="18.140625" style="40" customWidth="1"/>
    <col min="13069" max="13070" width="2.42578125" style="40" customWidth="1"/>
    <col min="13071" max="13071" width="9.5703125" style="40" bestFit="1" customWidth="1"/>
    <col min="13072" max="13072" width="5.7109375" style="40" customWidth="1"/>
    <col min="13073" max="13073" width="3" style="40" customWidth="1"/>
    <col min="13074" max="13074" width="22.28515625" style="40" customWidth="1"/>
    <col min="13075" max="13312" width="11.42578125" style="40"/>
    <col min="13313" max="13313" width="4.140625" style="40" customWidth="1"/>
    <col min="13314" max="13314" width="13.5703125" style="40" customWidth="1"/>
    <col min="13315" max="13315" width="2.42578125" style="40" customWidth="1"/>
    <col min="13316" max="13316" width="19.85546875" style="40" customWidth="1"/>
    <col min="13317" max="13318" width="1.7109375" style="40" customWidth="1"/>
    <col min="13319" max="13319" width="10" style="40" bestFit="1" customWidth="1"/>
    <col min="13320" max="13320" width="12.28515625" style="40" bestFit="1" customWidth="1"/>
    <col min="13321" max="13321" width="7.140625" style="40" customWidth="1"/>
    <col min="13322" max="13323" width="10.85546875" style="40" customWidth="1"/>
    <col min="13324" max="13324" width="18.140625" style="40" customWidth="1"/>
    <col min="13325" max="13326" width="2.42578125" style="40" customWidth="1"/>
    <col min="13327" max="13327" width="9.5703125" style="40" bestFit="1" customWidth="1"/>
    <col min="13328" max="13328" width="5.7109375" style="40" customWidth="1"/>
    <col min="13329" max="13329" width="3" style="40" customWidth="1"/>
    <col min="13330" max="13330" width="22.28515625" style="40" customWidth="1"/>
    <col min="13331" max="13568" width="11.42578125" style="40"/>
    <col min="13569" max="13569" width="4.140625" style="40" customWidth="1"/>
    <col min="13570" max="13570" width="13.5703125" style="40" customWidth="1"/>
    <col min="13571" max="13571" width="2.42578125" style="40" customWidth="1"/>
    <col min="13572" max="13572" width="19.85546875" style="40" customWidth="1"/>
    <col min="13573" max="13574" width="1.7109375" style="40" customWidth="1"/>
    <col min="13575" max="13575" width="10" style="40" bestFit="1" customWidth="1"/>
    <col min="13576" max="13576" width="12.28515625" style="40" bestFit="1" customWidth="1"/>
    <col min="13577" max="13577" width="7.140625" style="40" customWidth="1"/>
    <col min="13578" max="13579" width="10.85546875" style="40" customWidth="1"/>
    <col min="13580" max="13580" width="18.140625" style="40" customWidth="1"/>
    <col min="13581" max="13582" width="2.42578125" style="40" customWidth="1"/>
    <col min="13583" max="13583" width="9.5703125" style="40" bestFit="1" customWidth="1"/>
    <col min="13584" max="13584" width="5.7109375" style="40" customWidth="1"/>
    <col min="13585" max="13585" width="3" style="40" customWidth="1"/>
    <col min="13586" max="13586" width="22.28515625" style="40" customWidth="1"/>
    <col min="13587" max="13824" width="11.42578125" style="40"/>
    <col min="13825" max="13825" width="4.140625" style="40" customWidth="1"/>
    <col min="13826" max="13826" width="13.5703125" style="40" customWidth="1"/>
    <col min="13827" max="13827" width="2.42578125" style="40" customWidth="1"/>
    <col min="13828" max="13828" width="19.85546875" style="40" customWidth="1"/>
    <col min="13829" max="13830" width="1.7109375" style="40" customWidth="1"/>
    <col min="13831" max="13831" width="10" style="40" bestFit="1" customWidth="1"/>
    <col min="13832" max="13832" width="12.28515625" style="40" bestFit="1" customWidth="1"/>
    <col min="13833" max="13833" width="7.140625" style="40" customWidth="1"/>
    <col min="13834" max="13835" width="10.85546875" style="40" customWidth="1"/>
    <col min="13836" max="13836" width="18.140625" style="40" customWidth="1"/>
    <col min="13837" max="13838" width="2.42578125" style="40" customWidth="1"/>
    <col min="13839" max="13839" width="9.5703125" style="40" bestFit="1" customWidth="1"/>
    <col min="13840" max="13840" width="5.7109375" style="40" customWidth="1"/>
    <col min="13841" max="13841" width="3" style="40" customWidth="1"/>
    <col min="13842" max="13842" width="22.28515625" style="40" customWidth="1"/>
    <col min="13843" max="14080" width="11.42578125" style="40"/>
    <col min="14081" max="14081" width="4.140625" style="40" customWidth="1"/>
    <col min="14082" max="14082" width="13.5703125" style="40" customWidth="1"/>
    <col min="14083" max="14083" width="2.42578125" style="40" customWidth="1"/>
    <col min="14084" max="14084" width="19.85546875" style="40" customWidth="1"/>
    <col min="14085" max="14086" width="1.7109375" style="40" customWidth="1"/>
    <col min="14087" max="14087" width="10" style="40" bestFit="1" customWidth="1"/>
    <col min="14088" max="14088" width="12.28515625" style="40" bestFit="1" customWidth="1"/>
    <col min="14089" max="14089" width="7.140625" style="40" customWidth="1"/>
    <col min="14090" max="14091" width="10.85546875" style="40" customWidth="1"/>
    <col min="14092" max="14092" width="18.140625" style="40" customWidth="1"/>
    <col min="14093" max="14094" width="2.42578125" style="40" customWidth="1"/>
    <col min="14095" max="14095" width="9.5703125" style="40" bestFit="1" customWidth="1"/>
    <col min="14096" max="14096" width="5.7109375" style="40" customWidth="1"/>
    <col min="14097" max="14097" width="3" style="40" customWidth="1"/>
    <col min="14098" max="14098" width="22.28515625" style="40" customWidth="1"/>
    <col min="14099" max="14336" width="11.42578125" style="40"/>
    <col min="14337" max="14337" width="4.140625" style="40" customWidth="1"/>
    <col min="14338" max="14338" width="13.5703125" style="40" customWidth="1"/>
    <col min="14339" max="14339" width="2.42578125" style="40" customWidth="1"/>
    <col min="14340" max="14340" width="19.85546875" style="40" customWidth="1"/>
    <col min="14341" max="14342" width="1.7109375" style="40" customWidth="1"/>
    <col min="14343" max="14343" width="10" style="40" bestFit="1" customWidth="1"/>
    <col min="14344" max="14344" width="12.28515625" style="40" bestFit="1" customWidth="1"/>
    <col min="14345" max="14345" width="7.140625" style="40" customWidth="1"/>
    <col min="14346" max="14347" width="10.85546875" style="40" customWidth="1"/>
    <col min="14348" max="14348" width="18.140625" style="40" customWidth="1"/>
    <col min="14349" max="14350" width="2.42578125" style="40" customWidth="1"/>
    <col min="14351" max="14351" width="9.5703125" style="40" bestFit="1" customWidth="1"/>
    <col min="14352" max="14352" width="5.7109375" style="40" customWidth="1"/>
    <col min="14353" max="14353" width="3" style="40" customWidth="1"/>
    <col min="14354" max="14354" width="22.28515625" style="40" customWidth="1"/>
    <col min="14355" max="14592" width="11.42578125" style="40"/>
    <col min="14593" max="14593" width="4.140625" style="40" customWidth="1"/>
    <col min="14594" max="14594" width="13.5703125" style="40" customWidth="1"/>
    <col min="14595" max="14595" width="2.42578125" style="40" customWidth="1"/>
    <col min="14596" max="14596" width="19.85546875" style="40" customWidth="1"/>
    <col min="14597" max="14598" width="1.7109375" style="40" customWidth="1"/>
    <col min="14599" max="14599" width="10" style="40" bestFit="1" customWidth="1"/>
    <col min="14600" max="14600" width="12.28515625" style="40" bestFit="1" customWidth="1"/>
    <col min="14601" max="14601" width="7.140625" style="40" customWidth="1"/>
    <col min="14602" max="14603" width="10.85546875" style="40" customWidth="1"/>
    <col min="14604" max="14604" width="18.140625" style="40" customWidth="1"/>
    <col min="14605" max="14606" width="2.42578125" style="40" customWidth="1"/>
    <col min="14607" max="14607" width="9.5703125" style="40" bestFit="1" customWidth="1"/>
    <col min="14608" max="14608" width="5.7109375" style="40" customWidth="1"/>
    <col min="14609" max="14609" width="3" style="40" customWidth="1"/>
    <col min="14610" max="14610" width="22.28515625" style="40" customWidth="1"/>
    <col min="14611" max="14848" width="11.42578125" style="40"/>
    <col min="14849" max="14849" width="4.140625" style="40" customWidth="1"/>
    <col min="14850" max="14850" width="13.5703125" style="40" customWidth="1"/>
    <col min="14851" max="14851" width="2.42578125" style="40" customWidth="1"/>
    <col min="14852" max="14852" width="19.85546875" style="40" customWidth="1"/>
    <col min="14853" max="14854" width="1.7109375" style="40" customWidth="1"/>
    <col min="14855" max="14855" width="10" style="40" bestFit="1" customWidth="1"/>
    <col min="14856" max="14856" width="12.28515625" style="40" bestFit="1" customWidth="1"/>
    <col min="14857" max="14857" width="7.140625" style="40" customWidth="1"/>
    <col min="14858" max="14859" width="10.85546875" style="40" customWidth="1"/>
    <col min="14860" max="14860" width="18.140625" style="40" customWidth="1"/>
    <col min="14861" max="14862" width="2.42578125" style="40" customWidth="1"/>
    <col min="14863" max="14863" width="9.5703125" style="40" bestFit="1" customWidth="1"/>
    <col min="14864" max="14864" width="5.7109375" style="40" customWidth="1"/>
    <col min="14865" max="14865" width="3" style="40" customWidth="1"/>
    <col min="14866" max="14866" width="22.28515625" style="40" customWidth="1"/>
    <col min="14867" max="15104" width="11.42578125" style="40"/>
    <col min="15105" max="15105" width="4.140625" style="40" customWidth="1"/>
    <col min="15106" max="15106" width="13.5703125" style="40" customWidth="1"/>
    <col min="15107" max="15107" width="2.42578125" style="40" customWidth="1"/>
    <col min="15108" max="15108" width="19.85546875" style="40" customWidth="1"/>
    <col min="15109" max="15110" width="1.7109375" style="40" customWidth="1"/>
    <col min="15111" max="15111" width="10" style="40" bestFit="1" customWidth="1"/>
    <col min="15112" max="15112" width="12.28515625" style="40" bestFit="1" customWidth="1"/>
    <col min="15113" max="15113" width="7.140625" style="40" customWidth="1"/>
    <col min="15114" max="15115" width="10.85546875" style="40" customWidth="1"/>
    <col min="15116" max="15116" width="18.140625" style="40" customWidth="1"/>
    <col min="15117" max="15118" width="2.42578125" style="40" customWidth="1"/>
    <col min="15119" max="15119" width="9.5703125" style="40" bestFit="1" customWidth="1"/>
    <col min="15120" max="15120" width="5.7109375" style="40" customWidth="1"/>
    <col min="15121" max="15121" width="3" style="40" customWidth="1"/>
    <col min="15122" max="15122" width="22.28515625" style="40" customWidth="1"/>
    <col min="15123" max="15360" width="11.42578125" style="40"/>
    <col min="15361" max="15361" width="4.140625" style="40" customWidth="1"/>
    <col min="15362" max="15362" width="13.5703125" style="40" customWidth="1"/>
    <col min="15363" max="15363" width="2.42578125" style="40" customWidth="1"/>
    <col min="15364" max="15364" width="19.85546875" style="40" customWidth="1"/>
    <col min="15365" max="15366" width="1.7109375" style="40" customWidth="1"/>
    <col min="15367" max="15367" width="10" style="40" bestFit="1" customWidth="1"/>
    <col min="15368" max="15368" width="12.28515625" style="40" bestFit="1" customWidth="1"/>
    <col min="15369" max="15369" width="7.140625" style="40" customWidth="1"/>
    <col min="15370" max="15371" width="10.85546875" style="40" customWidth="1"/>
    <col min="15372" max="15372" width="18.140625" style="40" customWidth="1"/>
    <col min="15373" max="15374" width="2.42578125" style="40" customWidth="1"/>
    <col min="15375" max="15375" width="9.5703125" style="40" bestFit="1" customWidth="1"/>
    <col min="15376" max="15376" width="5.7109375" style="40" customWidth="1"/>
    <col min="15377" max="15377" width="3" style="40" customWidth="1"/>
    <col min="15378" max="15378" width="22.28515625" style="40" customWidth="1"/>
    <col min="15379" max="15616" width="11.42578125" style="40"/>
    <col min="15617" max="15617" width="4.140625" style="40" customWidth="1"/>
    <col min="15618" max="15618" width="13.5703125" style="40" customWidth="1"/>
    <col min="15619" max="15619" width="2.42578125" style="40" customWidth="1"/>
    <col min="15620" max="15620" width="19.85546875" style="40" customWidth="1"/>
    <col min="15621" max="15622" width="1.7109375" style="40" customWidth="1"/>
    <col min="15623" max="15623" width="10" style="40" bestFit="1" customWidth="1"/>
    <col min="15624" max="15624" width="12.28515625" style="40" bestFit="1" customWidth="1"/>
    <col min="15625" max="15625" width="7.140625" style="40" customWidth="1"/>
    <col min="15626" max="15627" width="10.85546875" style="40" customWidth="1"/>
    <col min="15628" max="15628" width="18.140625" style="40" customWidth="1"/>
    <col min="15629" max="15630" width="2.42578125" style="40" customWidth="1"/>
    <col min="15631" max="15631" width="9.5703125" style="40" bestFit="1" customWidth="1"/>
    <col min="15632" max="15632" width="5.7109375" style="40" customWidth="1"/>
    <col min="15633" max="15633" width="3" style="40" customWidth="1"/>
    <col min="15634" max="15634" width="22.28515625" style="40" customWidth="1"/>
    <col min="15635" max="15872" width="11.42578125" style="40"/>
    <col min="15873" max="15873" width="4.140625" style="40" customWidth="1"/>
    <col min="15874" max="15874" width="13.5703125" style="40" customWidth="1"/>
    <col min="15875" max="15875" width="2.42578125" style="40" customWidth="1"/>
    <col min="15876" max="15876" width="19.85546875" style="40" customWidth="1"/>
    <col min="15877" max="15878" width="1.7109375" style="40" customWidth="1"/>
    <col min="15879" max="15879" width="10" style="40" bestFit="1" customWidth="1"/>
    <col min="15880" max="15880" width="12.28515625" style="40" bestFit="1" customWidth="1"/>
    <col min="15881" max="15881" width="7.140625" style="40" customWidth="1"/>
    <col min="15882" max="15883" width="10.85546875" style="40" customWidth="1"/>
    <col min="15884" max="15884" width="18.140625" style="40" customWidth="1"/>
    <col min="15885" max="15886" width="2.42578125" style="40" customWidth="1"/>
    <col min="15887" max="15887" width="9.5703125" style="40" bestFit="1" customWidth="1"/>
    <col min="15888" max="15888" width="5.7109375" style="40" customWidth="1"/>
    <col min="15889" max="15889" width="3" style="40" customWidth="1"/>
    <col min="15890" max="15890" width="22.28515625" style="40" customWidth="1"/>
    <col min="15891" max="16128" width="11.42578125" style="40"/>
    <col min="16129" max="16129" width="4.140625" style="40" customWidth="1"/>
    <col min="16130" max="16130" width="13.5703125" style="40" customWidth="1"/>
    <col min="16131" max="16131" width="2.42578125" style="40" customWidth="1"/>
    <col min="16132" max="16132" width="19.85546875" style="40" customWidth="1"/>
    <col min="16133" max="16134" width="1.7109375" style="40" customWidth="1"/>
    <col min="16135" max="16135" width="10" style="40" bestFit="1" customWidth="1"/>
    <col min="16136" max="16136" width="12.28515625" style="40" bestFit="1" customWidth="1"/>
    <col min="16137" max="16137" width="7.140625" style="40" customWidth="1"/>
    <col min="16138" max="16139" width="10.85546875" style="40" customWidth="1"/>
    <col min="16140" max="16140" width="18.140625" style="40" customWidth="1"/>
    <col min="16141" max="16142" width="2.42578125" style="40" customWidth="1"/>
    <col min="16143" max="16143" width="9.5703125" style="40" bestFit="1" customWidth="1"/>
    <col min="16144" max="16144" width="5.7109375" style="40" customWidth="1"/>
    <col min="16145" max="16145" width="3" style="40" customWidth="1"/>
    <col min="16146" max="16146" width="22.28515625" style="40" customWidth="1"/>
    <col min="16147" max="16384" width="11.42578125" style="40"/>
  </cols>
  <sheetData>
    <row r="1" spans="1:18" ht="26.1" customHeight="1" thickBot="1" x14ac:dyDescent="0.3">
      <c r="B1" s="45" t="s">
        <v>1096</v>
      </c>
      <c r="G1" s="161" t="str">
        <f>CONCATENATE("REFACTURATION MATERIEL ",UPPER($B$1))</f>
        <v>REFACTURATION MATERIEL MARS-2015</v>
      </c>
      <c r="H1" s="162"/>
      <c r="I1" s="162"/>
      <c r="J1" s="162"/>
      <c r="K1" s="162"/>
      <c r="L1" s="163"/>
    </row>
    <row r="2" spans="1:18" x14ac:dyDescent="0.25">
      <c r="B2" s="46"/>
    </row>
    <row r="3" spans="1:18" ht="15.75" thickBot="1" x14ac:dyDescent="0.3">
      <c r="D3" s="43"/>
      <c r="H3" s="44"/>
      <c r="L3" s="43"/>
    </row>
    <row r="4" spans="1:18" ht="39" thickBot="1" x14ac:dyDescent="0.3">
      <c r="B4" s="76" t="s">
        <v>875</v>
      </c>
      <c r="C4" s="76"/>
      <c r="D4" s="76" t="s">
        <v>876</v>
      </c>
      <c r="E4" s="76"/>
      <c r="F4" s="76"/>
      <c r="G4" s="76" t="s">
        <v>877</v>
      </c>
      <c r="H4" s="76" t="s">
        <v>878</v>
      </c>
      <c r="I4" s="76" t="s">
        <v>879</v>
      </c>
      <c r="J4" s="76" t="s">
        <v>880</v>
      </c>
      <c r="K4" s="76"/>
      <c r="L4" s="76" t="s">
        <v>881</v>
      </c>
      <c r="M4" s="76"/>
      <c r="N4" s="76"/>
      <c r="O4" s="76" t="s">
        <v>882</v>
      </c>
      <c r="P4" s="76" t="s">
        <v>883</v>
      </c>
      <c r="Q4" s="76"/>
      <c r="R4" s="76" t="s">
        <v>884</v>
      </c>
    </row>
    <row r="5" spans="1:18" ht="15.75" thickBot="1" x14ac:dyDescent="0.3">
      <c r="B5" s="77" t="s">
        <v>885</v>
      </c>
      <c r="C5" s="77"/>
      <c r="D5" s="77"/>
      <c r="E5" s="77"/>
      <c r="F5" s="77"/>
      <c r="G5" s="77" t="s">
        <v>886</v>
      </c>
      <c r="H5" s="77" t="s">
        <v>887</v>
      </c>
      <c r="I5" s="77" t="s">
        <v>888</v>
      </c>
      <c r="J5" s="78"/>
      <c r="K5" s="78"/>
      <c r="L5" s="77" t="s">
        <v>889</v>
      </c>
      <c r="M5" s="77"/>
      <c r="N5" s="77"/>
      <c r="O5" s="77" t="s">
        <v>890</v>
      </c>
      <c r="P5" s="77" t="s">
        <v>891</v>
      </c>
      <c r="Q5" s="79"/>
      <c r="R5" s="80"/>
    </row>
    <row r="6" spans="1:18" s="42" customFormat="1" ht="15.75" thickBot="1" x14ac:dyDescent="0.3">
      <c r="A6" s="82">
        <v>1</v>
      </c>
      <c r="B6" s="83"/>
      <c r="C6" s="84"/>
      <c r="D6" s="87" t="str">
        <f ca="1">IFERROR(IF(INDIRECT("'" &amp; $B$1 &amp; "'!M" &amp; ROW()+4)="","",INDIRECT("'" &amp; $B$1 &amp; "'!M" &amp; ROW()+4)),"")</f>
        <v/>
      </c>
      <c r="E6" s="84"/>
      <c r="F6" s="84"/>
      <c r="G6" s="85" t="str">
        <f ca="1">IFERROR(IF(OR($D6="",$H6="",$L6=""),"",920143),"")</f>
        <v/>
      </c>
      <c r="H6" s="91">
        <f ca="1">IFERROR(IF(AND(INDIRECT("'" &amp; $B$1 &amp; "'!K" &amp; ROW()+4)="",INDIRECT("'" &amp; $B$1 &amp; "'!I" &amp; ROW()+4)=""),"",IF(INDIRECT("'" &amp; $B$1 &amp; "'!K" &amp; ROW()+4)="",INDIRECT("'" &amp; $B$1 &amp; "'!I" &amp; ROW()+4),INDIRECT("'" &amp; $B$1 &amp; "'!k" &amp; ROW()+4))),"")</f>
        <v>85.71</v>
      </c>
      <c r="I6" s="86" t="str">
        <f ca="1">IFERROR(IF(OR($D6="",$H6="",$L6=""),"","MAD"),"")</f>
        <v/>
      </c>
      <c r="J6" s="86"/>
      <c r="K6" s="84"/>
      <c r="L6" s="87" t="str">
        <f ca="1">IFERROR(IF(INDIRECT("'" &amp; $B$1&amp; "'!N" &amp; ROW()+4)="","",INDIRECT("'" &amp; $B$1&amp; "'!N" &amp; ROW()+4)),"")</f>
        <v>FCB349</v>
      </c>
      <c r="M6" s="84"/>
      <c r="N6" s="84"/>
      <c r="O6" s="88" t="str">
        <f ca="1">IFERROR(IF(OR($D6="",$H6="",$L6=""),"",0),"")</f>
        <v/>
      </c>
      <c r="P6" s="89"/>
      <c r="Q6" s="84"/>
      <c r="R6" s="90" t="str">
        <f ca="1">IF(OR($D6="",$L6=""),"",CONCATENATE("Refacturation Matériel ",TEXT($B$1,"mm-aa")))</f>
        <v/>
      </c>
    </row>
    <row r="7" spans="1:18" s="42" customFormat="1" ht="15.75" thickBot="1" x14ac:dyDescent="0.3">
      <c r="A7" s="82">
        <v>2</v>
      </c>
      <c r="B7" s="83"/>
      <c r="C7" s="84"/>
      <c r="D7" s="87">
        <f t="shared" ref="D7:D70" ca="1" si="0">IFERROR(IF(INDIRECT("'" &amp; $B$1 &amp; "'!M" &amp; ROW()+4)="","",INDIRECT("'" &amp; $B$1 &amp; "'!M" &amp; ROW()+4)),"")</f>
        <v>2167.7399999999998</v>
      </c>
      <c r="E7" s="84"/>
      <c r="F7" s="84"/>
      <c r="G7" s="85" t="str">
        <f t="shared" ref="G7:G70" ca="1" si="1">IFERROR(IF(OR($D7="",$H7="",$L7=""),"",920143),"")</f>
        <v/>
      </c>
      <c r="H7" s="91" t="str">
        <f t="shared" ref="H7:H70" ca="1" si="2">IFERROR(IF(AND(INDIRECT("'" &amp; $B$1 &amp; "'!K" &amp; ROW()+4)="",INDIRECT("'" &amp; $B$1 &amp; "'!I" &amp; ROW()+4)=""),"",IF(INDIRECT("'" &amp; $B$1 &amp; "'!K" &amp; ROW()+4)="",INDIRECT("'" &amp; $B$1 &amp; "'!I" &amp; ROW()+4),INDIRECT("'" &amp; $B$1 &amp; "'!k" &amp; ROW()+4))),"")</f>
        <v/>
      </c>
      <c r="I7" s="86" t="str">
        <f t="shared" ref="I7:I70" ca="1" si="3">IFERROR(IF(OR($D7="",$H7="",$L7=""),"","MAD"),"")</f>
        <v/>
      </c>
      <c r="J7" s="86"/>
      <c r="K7" s="84"/>
      <c r="L7" s="87" t="str">
        <f t="shared" ref="L7:L70" ca="1" si="4">IFERROR(IF(INDIRECT("'" &amp; $B$1&amp; "'!N" &amp; ROW()+4)="","",INDIRECT("'" &amp; $B$1&amp; "'!N" &amp; ROW()+4)),"")</f>
        <v>FCB349</v>
      </c>
      <c r="M7" s="84"/>
      <c r="N7" s="84"/>
      <c r="O7" s="88" t="str">
        <f t="shared" ref="O7:O70" ca="1" si="5">IFERROR(IF(OR($D7="",$H7="",$L7=""),"",0),"")</f>
        <v/>
      </c>
      <c r="P7" s="89"/>
      <c r="Q7" s="84"/>
      <c r="R7" s="81" t="str">
        <f t="shared" ref="R7:R70" ca="1" si="6">IF(OR($D7="",$L7=""),"",CONCATENATE("Refacturation Matériel ",TEXT($B$1,"mm-aa")))</f>
        <v>Refacturation Matériel 03-15</v>
      </c>
    </row>
    <row r="8" spans="1:18" s="42" customFormat="1" ht="15.75" thickBot="1" x14ac:dyDescent="0.3">
      <c r="A8" s="82">
        <v>3</v>
      </c>
      <c r="B8" s="83"/>
      <c r="C8" s="84"/>
      <c r="D8" s="87" t="str">
        <f t="shared" ca="1" si="0"/>
        <v/>
      </c>
      <c r="E8" s="84"/>
      <c r="F8" s="84"/>
      <c r="G8" s="85" t="str">
        <f t="shared" ca="1" si="1"/>
        <v/>
      </c>
      <c r="H8" s="91">
        <f t="shared" ca="1" si="2"/>
        <v>3471.43</v>
      </c>
      <c r="I8" s="86" t="str">
        <f t="shared" ca="1" si="3"/>
        <v/>
      </c>
      <c r="J8" s="86"/>
      <c r="K8" s="84"/>
      <c r="L8" s="87" t="str">
        <f t="shared" ca="1" si="4"/>
        <v>FCB354</v>
      </c>
      <c r="M8" s="84"/>
      <c r="N8" s="84"/>
      <c r="O8" s="88" t="str">
        <f t="shared" ca="1" si="5"/>
        <v/>
      </c>
      <c r="P8" s="89"/>
      <c r="Q8" s="84"/>
      <c r="R8" s="81" t="str">
        <f t="shared" ca="1" si="6"/>
        <v/>
      </c>
    </row>
    <row r="9" spans="1:18" s="42" customFormat="1" ht="15.75" thickBot="1" x14ac:dyDescent="0.3">
      <c r="A9" s="82">
        <v>4</v>
      </c>
      <c r="B9" s="83"/>
      <c r="C9" s="84"/>
      <c r="D9" s="87">
        <f t="shared" ca="1" si="0"/>
        <v>2245.16</v>
      </c>
      <c r="E9" s="84"/>
      <c r="F9" s="84"/>
      <c r="G9" s="85" t="str">
        <f t="shared" ca="1" si="1"/>
        <v/>
      </c>
      <c r="H9" s="91" t="str">
        <f t="shared" ca="1" si="2"/>
        <v/>
      </c>
      <c r="I9" s="86" t="str">
        <f t="shared" ca="1" si="3"/>
        <v/>
      </c>
      <c r="J9" s="86"/>
      <c r="K9" s="84"/>
      <c r="L9" s="87" t="str">
        <f t="shared" ca="1" si="4"/>
        <v>FCB354</v>
      </c>
      <c r="M9" s="84"/>
      <c r="N9" s="84"/>
      <c r="O9" s="88" t="str">
        <f t="shared" ca="1" si="5"/>
        <v/>
      </c>
      <c r="P9" s="89"/>
      <c r="Q9" s="84"/>
      <c r="R9" s="81" t="str">
        <f t="shared" ca="1" si="6"/>
        <v>Refacturation Matériel 03-15</v>
      </c>
    </row>
    <row r="10" spans="1:18" s="42" customFormat="1" ht="15.75" thickBot="1" x14ac:dyDescent="0.3">
      <c r="A10" s="82">
        <v>5</v>
      </c>
      <c r="B10" s="83"/>
      <c r="C10" s="84"/>
      <c r="D10" s="87" t="str">
        <f t="shared" ca="1" si="0"/>
        <v/>
      </c>
      <c r="E10" s="84"/>
      <c r="F10" s="84"/>
      <c r="G10" s="85" t="str">
        <f t="shared" ca="1" si="1"/>
        <v/>
      </c>
      <c r="H10" s="91">
        <f t="shared" ca="1" si="2"/>
        <v>23.57</v>
      </c>
      <c r="I10" s="86" t="str">
        <f t="shared" ca="1" si="3"/>
        <v/>
      </c>
      <c r="J10" s="86"/>
      <c r="K10" s="84"/>
      <c r="L10" s="87" t="str">
        <f t="shared" ca="1" si="4"/>
        <v>FCB345</v>
      </c>
      <c r="M10" s="84"/>
      <c r="N10" s="84"/>
      <c r="O10" s="88" t="str">
        <f t="shared" ca="1" si="5"/>
        <v/>
      </c>
      <c r="P10" s="89"/>
      <c r="Q10" s="84"/>
      <c r="R10" s="81" t="str">
        <f t="shared" ca="1" si="6"/>
        <v/>
      </c>
    </row>
    <row r="11" spans="1:18" s="42" customFormat="1" ht="15.75" thickBot="1" x14ac:dyDescent="0.3">
      <c r="A11" s="82">
        <v>6</v>
      </c>
      <c r="B11" s="83"/>
      <c r="C11" s="84"/>
      <c r="D11" s="87" t="str">
        <f t="shared" ca="1" si="0"/>
        <v/>
      </c>
      <c r="E11" s="84"/>
      <c r="F11" s="84"/>
      <c r="G11" s="85" t="str">
        <f t="shared" ca="1" si="1"/>
        <v/>
      </c>
      <c r="H11" s="91">
        <f t="shared" ca="1" si="2"/>
        <v>964.29</v>
      </c>
      <c r="I11" s="86" t="str">
        <f t="shared" ca="1" si="3"/>
        <v/>
      </c>
      <c r="J11" s="86"/>
      <c r="K11" s="84"/>
      <c r="L11" s="87" t="str">
        <f t="shared" ca="1" si="4"/>
        <v>FCB346</v>
      </c>
      <c r="M11" s="84"/>
      <c r="N11" s="84"/>
      <c r="O11" s="88" t="str">
        <f t="shared" ca="1" si="5"/>
        <v/>
      </c>
      <c r="P11" s="89"/>
      <c r="Q11" s="84"/>
      <c r="R11" s="81" t="str">
        <f t="shared" ca="1" si="6"/>
        <v/>
      </c>
    </row>
    <row r="12" spans="1:18" s="42" customFormat="1" ht="15.75" thickBot="1" x14ac:dyDescent="0.3">
      <c r="A12" s="82">
        <v>7</v>
      </c>
      <c r="B12" s="83"/>
      <c r="C12" s="84"/>
      <c r="D12" s="87">
        <f t="shared" ca="1" si="0"/>
        <v>10.93</v>
      </c>
      <c r="E12" s="84"/>
      <c r="F12" s="84"/>
      <c r="G12" s="85">
        <f t="shared" ca="1" si="1"/>
        <v>920143</v>
      </c>
      <c r="H12" s="91">
        <f t="shared" ca="1" si="2"/>
        <v>4.93</v>
      </c>
      <c r="I12" s="86" t="str">
        <f t="shared" ca="1" si="3"/>
        <v>MAD</v>
      </c>
      <c r="J12" s="86"/>
      <c r="K12" s="84"/>
      <c r="L12" s="87" t="str">
        <f t="shared" ca="1" si="4"/>
        <v>FCB350</v>
      </c>
      <c r="M12" s="84"/>
      <c r="N12" s="84"/>
      <c r="O12" s="88">
        <f t="shared" ca="1" si="5"/>
        <v>0</v>
      </c>
      <c r="P12" s="89"/>
      <c r="Q12" s="84"/>
      <c r="R12" s="81" t="str">
        <f t="shared" ca="1" si="6"/>
        <v>Refacturation Matériel 03-15</v>
      </c>
    </row>
    <row r="13" spans="1:18" s="42" customFormat="1" ht="15.75" thickBot="1" x14ac:dyDescent="0.3">
      <c r="A13" s="82">
        <v>8</v>
      </c>
      <c r="B13" s="83"/>
      <c r="C13" s="84"/>
      <c r="D13" s="87">
        <f t="shared" ca="1" si="0"/>
        <v>33350</v>
      </c>
      <c r="E13" s="84"/>
      <c r="F13" s="84"/>
      <c r="G13" s="85">
        <f t="shared" ca="1" si="1"/>
        <v>920143</v>
      </c>
      <c r="H13" s="91">
        <f t="shared" ca="1" si="2"/>
        <v>1150</v>
      </c>
      <c r="I13" s="86" t="str">
        <f t="shared" ca="1" si="3"/>
        <v>MAD</v>
      </c>
      <c r="J13" s="86"/>
      <c r="K13" s="84"/>
      <c r="L13" s="87" t="str">
        <f t="shared" ca="1" si="4"/>
        <v>FCB351</v>
      </c>
      <c r="M13" s="84"/>
      <c r="N13" s="84"/>
      <c r="O13" s="88">
        <f t="shared" ca="1" si="5"/>
        <v>0</v>
      </c>
      <c r="P13" s="89"/>
      <c r="Q13" s="84"/>
      <c r="R13" s="81" t="str">
        <f t="shared" ca="1" si="6"/>
        <v>Refacturation Matériel 03-15</v>
      </c>
    </row>
    <row r="14" spans="1:18" s="42" customFormat="1" ht="15.75" thickBot="1" x14ac:dyDescent="0.3">
      <c r="A14" s="82">
        <v>9</v>
      </c>
      <c r="B14" s="83"/>
      <c r="C14" s="84"/>
      <c r="D14" s="87">
        <f t="shared" ca="1" si="0"/>
        <v>98214.29</v>
      </c>
      <c r="E14" s="84"/>
      <c r="F14" s="84"/>
      <c r="G14" s="85">
        <f t="shared" ca="1" si="1"/>
        <v>920143</v>
      </c>
      <c r="H14" s="91">
        <f t="shared" ca="1" si="2"/>
        <v>48214.29</v>
      </c>
      <c r="I14" s="86" t="str">
        <f t="shared" ca="1" si="3"/>
        <v>MAD</v>
      </c>
      <c r="J14" s="86"/>
      <c r="K14" s="84"/>
      <c r="L14" s="87" t="str">
        <f t="shared" ca="1" si="4"/>
        <v>FCB353</v>
      </c>
      <c r="M14" s="84"/>
      <c r="N14" s="84"/>
      <c r="O14" s="88">
        <f t="shared" ca="1" si="5"/>
        <v>0</v>
      </c>
      <c r="P14" s="89"/>
      <c r="Q14" s="84"/>
      <c r="R14" s="81" t="str">
        <f t="shared" ca="1" si="6"/>
        <v>Refacturation Matériel 03-15</v>
      </c>
    </row>
    <row r="15" spans="1:18" s="42" customFormat="1" ht="15.75" thickBot="1" x14ac:dyDescent="0.3">
      <c r="A15" s="82">
        <v>10</v>
      </c>
      <c r="B15" s="83"/>
      <c r="C15" s="84"/>
      <c r="D15" s="87" t="str">
        <f t="shared" ca="1" si="0"/>
        <v/>
      </c>
      <c r="E15" s="84"/>
      <c r="F15" s="84"/>
      <c r="G15" s="85" t="str">
        <f t="shared" ca="1" si="1"/>
        <v/>
      </c>
      <c r="H15" s="91">
        <f t="shared" ca="1" si="2"/>
        <v>21000</v>
      </c>
      <c r="I15" s="86" t="str">
        <f t="shared" ca="1" si="3"/>
        <v/>
      </c>
      <c r="J15" s="86"/>
      <c r="K15" s="84"/>
      <c r="L15" s="87" t="str">
        <f t="shared" ca="1" si="4"/>
        <v>FCB348</v>
      </c>
      <c r="M15" s="84"/>
      <c r="N15" s="84"/>
      <c r="O15" s="88" t="str">
        <f t="shared" ca="1" si="5"/>
        <v/>
      </c>
      <c r="P15" s="89"/>
      <c r="Q15" s="84"/>
      <c r="R15" s="81" t="str">
        <f t="shared" ca="1" si="6"/>
        <v/>
      </c>
    </row>
    <row r="16" spans="1:18" s="42" customFormat="1" ht="15.75" thickBot="1" x14ac:dyDescent="0.3">
      <c r="A16" s="82">
        <v>11</v>
      </c>
      <c r="B16" s="83"/>
      <c r="C16" s="84"/>
      <c r="D16" s="87">
        <f t="shared" ca="1" si="0"/>
        <v>141285.71</v>
      </c>
      <c r="E16" s="84"/>
      <c r="F16" s="84"/>
      <c r="G16" s="85">
        <f t="shared" ca="1" si="1"/>
        <v>920143</v>
      </c>
      <c r="H16" s="91">
        <f t="shared" ca="1" si="2"/>
        <v>55285.71</v>
      </c>
      <c r="I16" s="86" t="str">
        <f t="shared" ca="1" si="3"/>
        <v>MAD</v>
      </c>
      <c r="J16" s="86"/>
      <c r="K16" s="84"/>
      <c r="L16" s="87" t="str">
        <f t="shared" ca="1" si="4"/>
        <v>FCB352</v>
      </c>
      <c r="M16" s="84"/>
      <c r="N16" s="84"/>
      <c r="O16" s="88">
        <f t="shared" ca="1" si="5"/>
        <v>0</v>
      </c>
      <c r="P16" s="89"/>
      <c r="Q16" s="84"/>
      <c r="R16" s="81" t="str">
        <f t="shared" ca="1" si="6"/>
        <v>Refacturation Matériel 03-15</v>
      </c>
    </row>
    <row r="17" spans="1:18" s="42" customFormat="1" ht="15.75" thickBot="1" x14ac:dyDescent="0.3">
      <c r="A17" s="82">
        <v>12</v>
      </c>
      <c r="B17" s="83"/>
      <c r="C17" s="84"/>
      <c r="D17" s="87">
        <f t="shared" ca="1" si="0"/>
        <v>41000</v>
      </c>
      <c r="E17" s="84"/>
      <c r="F17" s="84"/>
      <c r="G17" s="85">
        <f t="shared" ca="1" si="1"/>
        <v>920143</v>
      </c>
      <c r="H17" s="91">
        <f t="shared" ca="1" si="2"/>
        <v>13000</v>
      </c>
      <c r="I17" s="86" t="str">
        <f t="shared" ca="1" si="3"/>
        <v>MAD</v>
      </c>
      <c r="J17" s="86"/>
      <c r="K17" s="84"/>
      <c r="L17" s="87" t="str">
        <f t="shared" ca="1" si="4"/>
        <v>FCB347</v>
      </c>
      <c r="M17" s="84"/>
      <c r="N17" s="84"/>
      <c r="O17" s="88">
        <f t="shared" ca="1" si="5"/>
        <v>0</v>
      </c>
      <c r="P17" s="89"/>
      <c r="Q17" s="84"/>
      <c r="R17" s="81" t="str">
        <f t="shared" ca="1" si="6"/>
        <v>Refacturation Matériel 03-15</v>
      </c>
    </row>
    <row r="18" spans="1:18" s="42" customFormat="1" ht="15.75" thickBot="1" x14ac:dyDescent="0.3">
      <c r="A18" s="82">
        <v>13</v>
      </c>
      <c r="B18" s="83"/>
      <c r="C18" s="84"/>
      <c r="D18" s="87" t="str">
        <f t="shared" ca="1" si="0"/>
        <v/>
      </c>
      <c r="E18" s="84"/>
      <c r="F18" s="84"/>
      <c r="G18" s="85" t="str">
        <f t="shared" ca="1" si="1"/>
        <v/>
      </c>
      <c r="H18" s="91" t="str">
        <f t="shared" ca="1" si="2"/>
        <v/>
      </c>
      <c r="I18" s="86" t="str">
        <f t="shared" ca="1" si="3"/>
        <v/>
      </c>
      <c r="J18" s="86"/>
      <c r="K18" s="84"/>
      <c r="L18" s="87" t="str">
        <f t="shared" ca="1" si="4"/>
        <v/>
      </c>
      <c r="M18" s="84"/>
      <c r="N18" s="84"/>
      <c r="O18" s="88" t="str">
        <f t="shared" ca="1" si="5"/>
        <v/>
      </c>
      <c r="P18" s="89"/>
      <c r="Q18" s="84"/>
      <c r="R18" s="81" t="str">
        <f t="shared" ca="1" si="6"/>
        <v/>
      </c>
    </row>
    <row r="19" spans="1:18" s="42" customFormat="1" ht="15.75" thickBot="1" x14ac:dyDescent="0.3">
      <c r="A19" s="82">
        <v>14</v>
      </c>
      <c r="B19" s="83"/>
      <c r="C19" s="84"/>
      <c r="D19" s="87" t="str">
        <f t="shared" ca="1" si="0"/>
        <v/>
      </c>
      <c r="E19" s="84"/>
      <c r="F19" s="84"/>
      <c r="G19" s="85" t="str">
        <f t="shared" ca="1" si="1"/>
        <v/>
      </c>
      <c r="H19" s="91" t="str">
        <f t="shared" ca="1" si="2"/>
        <v/>
      </c>
      <c r="I19" s="86" t="str">
        <f t="shared" ca="1" si="3"/>
        <v/>
      </c>
      <c r="J19" s="86"/>
      <c r="K19" s="84"/>
      <c r="L19" s="87" t="str">
        <f t="shared" ca="1" si="4"/>
        <v/>
      </c>
      <c r="M19" s="84"/>
      <c r="N19" s="84"/>
      <c r="O19" s="88" t="str">
        <f t="shared" ca="1" si="5"/>
        <v/>
      </c>
      <c r="P19" s="89"/>
      <c r="Q19" s="84"/>
      <c r="R19" s="81" t="str">
        <f t="shared" ca="1" si="6"/>
        <v/>
      </c>
    </row>
    <row r="20" spans="1:18" s="42" customFormat="1" ht="15.75" thickBot="1" x14ac:dyDescent="0.3">
      <c r="A20" s="82">
        <v>15</v>
      </c>
      <c r="B20" s="83"/>
      <c r="C20" s="84"/>
      <c r="D20" s="87" t="str">
        <f t="shared" ca="1" si="0"/>
        <v/>
      </c>
      <c r="E20" s="84"/>
      <c r="F20" s="84"/>
      <c r="G20" s="85" t="str">
        <f t="shared" ca="1" si="1"/>
        <v/>
      </c>
      <c r="H20" s="91" t="str">
        <f t="shared" ca="1" si="2"/>
        <v/>
      </c>
      <c r="I20" s="86" t="str">
        <f t="shared" ca="1" si="3"/>
        <v/>
      </c>
      <c r="J20" s="86"/>
      <c r="K20" s="84"/>
      <c r="L20" s="87" t="str">
        <f t="shared" ca="1" si="4"/>
        <v/>
      </c>
      <c r="M20" s="84"/>
      <c r="N20" s="84"/>
      <c r="O20" s="88" t="str">
        <f t="shared" ca="1" si="5"/>
        <v/>
      </c>
      <c r="P20" s="89"/>
      <c r="Q20" s="84"/>
      <c r="R20" s="81" t="str">
        <f t="shared" ca="1" si="6"/>
        <v/>
      </c>
    </row>
    <row r="21" spans="1:18" s="42" customFormat="1" ht="15.75" thickBot="1" x14ac:dyDescent="0.3">
      <c r="A21" s="82">
        <v>16</v>
      </c>
      <c r="B21" s="83"/>
      <c r="C21" s="84"/>
      <c r="D21" s="87" t="str">
        <f t="shared" ca="1" si="0"/>
        <v/>
      </c>
      <c r="E21" s="84"/>
      <c r="F21" s="84"/>
      <c r="G21" s="85" t="str">
        <f t="shared" ca="1" si="1"/>
        <v/>
      </c>
      <c r="H21" s="91" t="str">
        <f t="shared" ca="1" si="2"/>
        <v/>
      </c>
      <c r="I21" s="86" t="str">
        <f t="shared" ca="1" si="3"/>
        <v/>
      </c>
      <c r="J21" s="86"/>
      <c r="K21" s="84"/>
      <c r="L21" s="87" t="str">
        <f t="shared" ca="1" si="4"/>
        <v/>
      </c>
      <c r="M21" s="84"/>
      <c r="N21" s="84"/>
      <c r="O21" s="88" t="str">
        <f t="shared" ca="1" si="5"/>
        <v/>
      </c>
      <c r="P21" s="89"/>
      <c r="Q21" s="84"/>
      <c r="R21" s="81" t="str">
        <f t="shared" ca="1" si="6"/>
        <v/>
      </c>
    </row>
    <row r="22" spans="1:18" s="42" customFormat="1" ht="15.75" thickBot="1" x14ac:dyDescent="0.3">
      <c r="A22" s="82">
        <v>17</v>
      </c>
      <c r="B22" s="83"/>
      <c r="C22" s="84"/>
      <c r="D22" s="87" t="str">
        <f t="shared" ca="1" si="0"/>
        <v/>
      </c>
      <c r="E22" s="84"/>
      <c r="F22" s="84"/>
      <c r="G22" s="85" t="str">
        <f t="shared" ca="1" si="1"/>
        <v/>
      </c>
      <c r="H22" s="91" t="str">
        <f t="shared" ca="1" si="2"/>
        <v/>
      </c>
      <c r="I22" s="86" t="str">
        <f t="shared" ca="1" si="3"/>
        <v/>
      </c>
      <c r="J22" s="86"/>
      <c r="K22" s="84"/>
      <c r="L22" s="87" t="str">
        <f t="shared" ca="1" si="4"/>
        <v/>
      </c>
      <c r="M22" s="84"/>
      <c r="N22" s="84"/>
      <c r="O22" s="88" t="str">
        <f t="shared" ca="1" si="5"/>
        <v/>
      </c>
      <c r="P22" s="89"/>
      <c r="Q22" s="84"/>
      <c r="R22" s="81" t="str">
        <f t="shared" ca="1" si="6"/>
        <v/>
      </c>
    </row>
    <row r="23" spans="1:18" s="42" customFormat="1" ht="15.75" thickBot="1" x14ac:dyDescent="0.3">
      <c r="A23" s="82">
        <v>18</v>
      </c>
      <c r="B23" s="83"/>
      <c r="C23" s="84"/>
      <c r="D23" s="87" t="str">
        <f t="shared" ca="1" si="0"/>
        <v/>
      </c>
      <c r="E23" s="84"/>
      <c r="F23" s="84"/>
      <c r="G23" s="85" t="str">
        <f t="shared" ca="1" si="1"/>
        <v/>
      </c>
      <c r="H23" s="91" t="str">
        <f t="shared" ca="1" si="2"/>
        <v/>
      </c>
      <c r="I23" s="86" t="str">
        <f t="shared" ca="1" si="3"/>
        <v/>
      </c>
      <c r="J23" s="86"/>
      <c r="K23" s="84"/>
      <c r="L23" s="87" t="str">
        <f t="shared" ca="1" si="4"/>
        <v/>
      </c>
      <c r="M23" s="84"/>
      <c r="N23" s="84"/>
      <c r="O23" s="88" t="str">
        <f t="shared" ca="1" si="5"/>
        <v/>
      </c>
      <c r="P23" s="89"/>
      <c r="Q23" s="84"/>
      <c r="R23" s="81" t="str">
        <f t="shared" ca="1" si="6"/>
        <v/>
      </c>
    </row>
    <row r="24" spans="1:18" s="42" customFormat="1" ht="15.75" thickBot="1" x14ac:dyDescent="0.3">
      <c r="A24" s="82">
        <v>19</v>
      </c>
      <c r="B24" s="83"/>
      <c r="C24" s="84"/>
      <c r="D24" s="87" t="str">
        <f t="shared" ca="1" si="0"/>
        <v/>
      </c>
      <c r="E24" s="84"/>
      <c r="F24" s="84"/>
      <c r="G24" s="85" t="str">
        <f t="shared" ca="1" si="1"/>
        <v/>
      </c>
      <c r="H24" s="91" t="str">
        <f t="shared" ca="1" si="2"/>
        <v/>
      </c>
      <c r="I24" s="86" t="str">
        <f t="shared" ca="1" si="3"/>
        <v/>
      </c>
      <c r="J24" s="86"/>
      <c r="K24" s="84"/>
      <c r="L24" s="87" t="str">
        <f t="shared" ca="1" si="4"/>
        <v/>
      </c>
      <c r="M24" s="84"/>
      <c r="N24" s="84"/>
      <c r="O24" s="88" t="str">
        <f t="shared" ca="1" si="5"/>
        <v/>
      </c>
      <c r="P24" s="89"/>
      <c r="Q24" s="84"/>
      <c r="R24" s="81" t="str">
        <f t="shared" ca="1" si="6"/>
        <v/>
      </c>
    </row>
    <row r="25" spans="1:18" s="42" customFormat="1" ht="15.75" thickBot="1" x14ac:dyDescent="0.3">
      <c r="A25" s="82">
        <v>20</v>
      </c>
      <c r="B25" s="83"/>
      <c r="C25" s="84"/>
      <c r="D25" s="87" t="str">
        <f t="shared" ca="1" si="0"/>
        <v/>
      </c>
      <c r="E25" s="84"/>
      <c r="F25" s="84"/>
      <c r="G25" s="85" t="str">
        <f t="shared" ca="1" si="1"/>
        <v/>
      </c>
      <c r="H25" s="91" t="str">
        <f t="shared" ca="1" si="2"/>
        <v/>
      </c>
      <c r="I25" s="86" t="str">
        <f t="shared" ca="1" si="3"/>
        <v/>
      </c>
      <c r="J25" s="86"/>
      <c r="K25" s="84"/>
      <c r="L25" s="87" t="str">
        <f t="shared" ca="1" si="4"/>
        <v/>
      </c>
      <c r="M25" s="84"/>
      <c r="N25" s="84"/>
      <c r="O25" s="88" t="str">
        <f t="shared" ca="1" si="5"/>
        <v/>
      </c>
      <c r="P25" s="89"/>
      <c r="Q25" s="84"/>
      <c r="R25" s="81" t="str">
        <f t="shared" ca="1" si="6"/>
        <v/>
      </c>
    </row>
    <row r="26" spans="1:18" s="42" customFormat="1" ht="15.75" thickBot="1" x14ac:dyDescent="0.3">
      <c r="A26" s="82">
        <v>21</v>
      </c>
      <c r="B26" s="83"/>
      <c r="C26" s="84"/>
      <c r="D26" s="87" t="str">
        <f t="shared" ca="1" si="0"/>
        <v/>
      </c>
      <c r="E26" s="84"/>
      <c r="F26" s="84"/>
      <c r="G26" s="85" t="str">
        <f t="shared" ca="1" si="1"/>
        <v/>
      </c>
      <c r="H26" s="91" t="str">
        <f t="shared" ca="1" si="2"/>
        <v/>
      </c>
      <c r="I26" s="86" t="str">
        <f t="shared" ca="1" si="3"/>
        <v/>
      </c>
      <c r="J26" s="86"/>
      <c r="K26" s="84"/>
      <c r="L26" s="87" t="str">
        <f t="shared" ca="1" si="4"/>
        <v/>
      </c>
      <c r="M26" s="84"/>
      <c r="N26" s="84"/>
      <c r="O26" s="88" t="str">
        <f t="shared" ca="1" si="5"/>
        <v/>
      </c>
      <c r="P26" s="89"/>
      <c r="Q26" s="84"/>
      <c r="R26" s="81" t="str">
        <f t="shared" ca="1" si="6"/>
        <v/>
      </c>
    </row>
    <row r="27" spans="1:18" s="42" customFormat="1" ht="15.75" thickBot="1" x14ac:dyDescent="0.3">
      <c r="A27" s="82">
        <v>22</v>
      </c>
      <c r="B27" s="83"/>
      <c r="C27" s="84"/>
      <c r="D27" s="87" t="str">
        <f t="shared" ca="1" si="0"/>
        <v/>
      </c>
      <c r="E27" s="84"/>
      <c r="F27" s="84"/>
      <c r="G27" s="85" t="str">
        <f t="shared" ca="1" si="1"/>
        <v/>
      </c>
      <c r="H27" s="91" t="str">
        <f t="shared" ca="1" si="2"/>
        <v/>
      </c>
      <c r="I27" s="86" t="str">
        <f t="shared" ca="1" si="3"/>
        <v/>
      </c>
      <c r="J27" s="86"/>
      <c r="K27" s="84"/>
      <c r="L27" s="87" t="str">
        <f t="shared" ca="1" si="4"/>
        <v/>
      </c>
      <c r="M27" s="84"/>
      <c r="N27" s="84"/>
      <c r="O27" s="88" t="str">
        <f t="shared" ca="1" si="5"/>
        <v/>
      </c>
      <c r="P27" s="89"/>
      <c r="Q27" s="84"/>
      <c r="R27" s="81" t="str">
        <f t="shared" ca="1" si="6"/>
        <v/>
      </c>
    </row>
    <row r="28" spans="1:18" s="42" customFormat="1" ht="15.75" thickBot="1" x14ac:dyDescent="0.3">
      <c r="A28" s="82">
        <v>23</v>
      </c>
      <c r="B28" s="83"/>
      <c r="C28" s="84"/>
      <c r="D28" s="87" t="str">
        <f t="shared" ca="1" si="0"/>
        <v/>
      </c>
      <c r="E28" s="84"/>
      <c r="F28" s="84"/>
      <c r="G28" s="85" t="str">
        <f t="shared" ca="1" si="1"/>
        <v/>
      </c>
      <c r="H28" s="91" t="str">
        <f t="shared" ca="1" si="2"/>
        <v/>
      </c>
      <c r="I28" s="86" t="str">
        <f t="shared" ca="1" si="3"/>
        <v/>
      </c>
      <c r="J28" s="86"/>
      <c r="K28" s="84"/>
      <c r="L28" s="87" t="str">
        <f t="shared" ca="1" si="4"/>
        <v/>
      </c>
      <c r="M28" s="84"/>
      <c r="N28" s="84"/>
      <c r="O28" s="88" t="str">
        <f t="shared" ca="1" si="5"/>
        <v/>
      </c>
      <c r="P28" s="89"/>
      <c r="Q28" s="84"/>
      <c r="R28" s="81" t="str">
        <f t="shared" ca="1" si="6"/>
        <v/>
      </c>
    </row>
    <row r="29" spans="1:18" s="42" customFormat="1" ht="15.75" thickBot="1" x14ac:dyDescent="0.3">
      <c r="A29" s="82">
        <v>24</v>
      </c>
      <c r="B29" s="83"/>
      <c r="C29" s="84"/>
      <c r="D29" s="87" t="str">
        <f t="shared" ca="1" si="0"/>
        <v/>
      </c>
      <c r="E29" s="84"/>
      <c r="F29" s="84"/>
      <c r="G29" s="85" t="str">
        <f t="shared" ca="1" si="1"/>
        <v/>
      </c>
      <c r="H29" s="91" t="str">
        <f t="shared" ca="1" si="2"/>
        <v/>
      </c>
      <c r="I29" s="86" t="str">
        <f t="shared" ca="1" si="3"/>
        <v/>
      </c>
      <c r="J29" s="86"/>
      <c r="K29" s="84"/>
      <c r="L29" s="87" t="str">
        <f t="shared" ca="1" si="4"/>
        <v/>
      </c>
      <c r="M29" s="84"/>
      <c r="N29" s="84"/>
      <c r="O29" s="88" t="str">
        <f t="shared" ca="1" si="5"/>
        <v/>
      </c>
      <c r="P29" s="89"/>
      <c r="Q29" s="84"/>
      <c r="R29" s="81" t="str">
        <f t="shared" ca="1" si="6"/>
        <v/>
      </c>
    </row>
    <row r="30" spans="1:18" s="42" customFormat="1" ht="15.75" thickBot="1" x14ac:dyDescent="0.3">
      <c r="A30" s="82">
        <v>25</v>
      </c>
      <c r="B30" s="83"/>
      <c r="C30" s="84"/>
      <c r="D30" s="87" t="str">
        <f t="shared" ca="1" si="0"/>
        <v/>
      </c>
      <c r="E30" s="84"/>
      <c r="F30" s="84"/>
      <c r="G30" s="85" t="str">
        <f t="shared" ca="1" si="1"/>
        <v/>
      </c>
      <c r="H30" s="91" t="str">
        <f t="shared" ca="1" si="2"/>
        <v/>
      </c>
      <c r="I30" s="86" t="str">
        <f t="shared" ca="1" si="3"/>
        <v/>
      </c>
      <c r="J30" s="86"/>
      <c r="K30" s="84"/>
      <c r="L30" s="87" t="str">
        <f t="shared" ca="1" si="4"/>
        <v/>
      </c>
      <c r="M30" s="84"/>
      <c r="N30" s="84"/>
      <c r="O30" s="88" t="str">
        <f t="shared" ca="1" si="5"/>
        <v/>
      </c>
      <c r="P30" s="89"/>
      <c r="Q30" s="84"/>
      <c r="R30" s="81" t="str">
        <f t="shared" ca="1" si="6"/>
        <v/>
      </c>
    </row>
    <row r="31" spans="1:18" s="42" customFormat="1" ht="15.75" thickBot="1" x14ac:dyDescent="0.3">
      <c r="A31" s="82">
        <v>26</v>
      </c>
      <c r="B31" s="83"/>
      <c r="C31" s="84"/>
      <c r="D31" s="87" t="str">
        <f t="shared" ca="1" si="0"/>
        <v/>
      </c>
      <c r="E31" s="84"/>
      <c r="F31" s="84"/>
      <c r="G31" s="85" t="str">
        <f t="shared" ca="1" si="1"/>
        <v/>
      </c>
      <c r="H31" s="91" t="str">
        <f t="shared" ca="1" si="2"/>
        <v/>
      </c>
      <c r="I31" s="86" t="str">
        <f t="shared" ca="1" si="3"/>
        <v/>
      </c>
      <c r="J31" s="86"/>
      <c r="K31" s="84"/>
      <c r="L31" s="87" t="str">
        <f t="shared" ca="1" si="4"/>
        <v/>
      </c>
      <c r="M31" s="84"/>
      <c r="N31" s="84"/>
      <c r="O31" s="88" t="str">
        <f t="shared" ca="1" si="5"/>
        <v/>
      </c>
      <c r="P31" s="89"/>
      <c r="Q31" s="84"/>
      <c r="R31" s="81" t="str">
        <f t="shared" ca="1" si="6"/>
        <v/>
      </c>
    </row>
    <row r="32" spans="1:18" s="42" customFormat="1" ht="15.75" thickBot="1" x14ac:dyDescent="0.3">
      <c r="A32" s="82">
        <v>27</v>
      </c>
      <c r="B32" s="83"/>
      <c r="C32" s="84"/>
      <c r="D32" s="87" t="str">
        <f t="shared" ca="1" si="0"/>
        <v/>
      </c>
      <c r="E32" s="84"/>
      <c r="F32" s="84"/>
      <c r="G32" s="85" t="str">
        <f t="shared" ca="1" si="1"/>
        <v/>
      </c>
      <c r="H32" s="91" t="str">
        <f t="shared" ca="1" si="2"/>
        <v/>
      </c>
      <c r="I32" s="86" t="str">
        <f t="shared" ca="1" si="3"/>
        <v/>
      </c>
      <c r="J32" s="86"/>
      <c r="K32" s="84"/>
      <c r="L32" s="87" t="str">
        <f t="shared" ca="1" si="4"/>
        <v/>
      </c>
      <c r="M32" s="84"/>
      <c r="N32" s="84"/>
      <c r="O32" s="88" t="str">
        <f t="shared" ca="1" si="5"/>
        <v/>
      </c>
      <c r="P32" s="89"/>
      <c r="Q32" s="84"/>
      <c r="R32" s="81" t="str">
        <f t="shared" ca="1" si="6"/>
        <v/>
      </c>
    </row>
    <row r="33" spans="1:18" s="42" customFormat="1" ht="15.75" thickBot="1" x14ac:dyDescent="0.3">
      <c r="A33" s="82">
        <v>28</v>
      </c>
      <c r="B33" s="83"/>
      <c r="C33" s="84"/>
      <c r="D33" s="87" t="str">
        <f t="shared" ca="1" si="0"/>
        <v/>
      </c>
      <c r="E33" s="84"/>
      <c r="F33" s="84"/>
      <c r="G33" s="85" t="str">
        <f t="shared" ca="1" si="1"/>
        <v/>
      </c>
      <c r="H33" s="91" t="str">
        <f t="shared" ca="1" si="2"/>
        <v/>
      </c>
      <c r="I33" s="86" t="str">
        <f t="shared" ca="1" si="3"/>
        <v/>
      </c>
      <c r="J33" s="86"/>
      <c r="K33" s="84"/>
      <c r="L33" s="87" t="str">
        <f t="shared" ca="1" si="4"/>
        <v/>
      </c>
      <c r="M33" s="84"/>
      <c r="N33" s="84"/>
      <c r="O33" s="88" t="str">
        <f t="shared" ca="1" si="5"/>
        <v/>
      </c>
      <c r="P33" s="89"/>
      <c r="Q33" s="84"/>
      <c r="R33" s="81" t="str">
        <f t="shared" ca="1" si="6"/>
        <v/>
      </c>
    </row>
    <row r="34" spans="1:18" s="42" customFormat="1" ht="15.75" thickBot="1" x14ac:dyDescent="0.3">
      <c r="A34" s="82">
        <v>29</v>
      </c>
      <c r="B34" s="83"/>
      <c r="C34" s="84"/>
      <c r="D34" s="87" t="str">
        <f t="shared" ca="1" si="0"/>
        <v/>
      </c>
      <c r="E34" s="84"/>
      <c r="F34" s="84"/>
      <c r="G34" s="85" t="str">
        <f t="shared" ca="1" si="1"/>
        <v/>
      </c>
      <c r="H34" s="91" t="str">
        <f t="shared" ca="1" si="2"/>
        <v/>
      </c>
      <c r="I34" s="86" t="str">
        <f t="shared" ca="1" si="3"/>
        <v/>
      </c>
      <c r="J34" s="86"/>
      <c r="K34" s="84"/>
      <c r="L34" s="87" t="str">
        <f t="shared" ca="1" si="4"/>
        <v/>
      </c>
      <c r="M34" s="84"/>
      <c r="N34" s="84"/>
      <c r="O34" s="88" t="str">
        <f t="shared" ca="1" si="5"/>
        <v/>
      </c>
      <c r="P34" s="89"/>
      <c r="Q34" s="84"/>
      <c r="R34" s="81" t="str">
        <f t="shared" ca="1" si="6"/>
        <v/>
      </c>
    </row>
    <row r="35" spans="1:18" s="42" customFormat="1" ht="15.75" thickBot="1" x14ac:dyDescent="0.3">
      <c r="A35" s="82">
        <v>30</v>
      </c>
      <c r="B35" s="83"/>
      <c r="C35" s="84"/>
      <c r="D35" s="87" t="str">
        <f t="shared" ca="1" si="0"/>
        <v/>
      </c>
      <c r="E35" s="84"/>
      <c r="F35" s="84"/>
      <c r="G35" s="85" t="str">
        <f t="shared" ca="1" si="1"/>
        <v/>
      </c>
      <c r="H35" s="91" t="str">
        <f t="shared" ca="1" si="2"/>
        <v/>
      </c>
      <c r="I35" s="86" t="str">
        <f t="shared" ca="1" si="3"/>
        <v/>
      </c>
      <c r="J35" s="86"/>
      <c r="K35" s="84"/>
      <c r="L35" s="87" t="str">
        <f t="shared" ca="1" si="4"/>
        <v/>
      </c>
      <c r="M35" s="84"/>
      <c r="N35" s="84"/>
      <c r="O35" s="88" t="str">
        <f t="shared" ca="1" si="5"/>
        <v/>
      </c>
      <c r="P35" s="89"/>
      <c r="Q35" s="84"/>
      <c r="R35" s="81" t="str">
        <f t="shared" ca="1" si="6"/>
        <v/>
      </c>
    </row>
    <row r="36" spans="1:18" s="42" customFormat="1" ht="15.75" thickBot="1" x14ac:dyDescent="0.3">
      <c r="A36" s="82">
        <v>31</v>
      </c>
      <c r="B36" s="83"/>
      <c r="C36" s="84"/>
      <c r="D36" s="87" t="str">
        <f t="shared" ca="1" si="0"/>
        <v/>
      </c>
      <c r="E36" s="84"/>
      <c r="F36" s="84"/>
      <c r="G36" s="85" t="str">
        <f t="shared" ca="1" si="1"/>
        <v/>
      </c>
      <c r="H36" s="91" t="str">
        <f t="shared" ca="1" si="2"/>
        <v/>
      </c>
      <c r="I36" s="86" t="str">
        <f t="shared" ca="1" si="3"/>
        <v/>
      </c>
      <c r="J36" s="86"/>
      <c r="K36" s="84"/>
      <c r="L36" s="87" t="str">
        <f t="shared" ca="1" si="4"/>
        <v/>
      </c>
      <c r="M36" s="84"/>
      <c r="N36" s="84"/>
      <c r="O36" s="88" t="str">
        <f t="shared" ca="1" si="5"/>
        <v/>
      </c>
      <c r="P36" s="89"/>
      <c r="Q36" s="84"/>
      <c r="R36" s="81" t="str">
        <f t="shared" ca="1" si="6"/>
        <v/>
      </c>
    </row>
    <row r="37" spans="1:18" s="42" customFormat="1" ht="15.75" thickBot="1" x14ac:dyDescent="0.3">
      <c r="A37" s="82">
        <v>32</v>
      </c>
      <c r="B37" s="83"/>
      <c r="C37" s="84"/>
      <c r="D37" s="87" t="str">
        <f t="shared" ca="1" si="0"/>
        <v/>
      </c>
      <c r="E37" s="84"/>
      <c r="F37" s="84"/>
      <c r="G37" s="85" t="str">
        <f t="shared" ca="1" si="1"/>
        <v/>
      </c>
      <c r="H37" s="91" t="str">
        <f t="shared" ca="1" si="2"/>
        <v/>
      </c>
      <c r="I37" s="86" t="str">
        <f t="shared" ca="1" si="3"/>
        <v/>
      </c>
      <c r="J37" s="86"/>
      <c r="K37" s="84"/>
      <c r="L37" s="87" t="str">
        <f t="shared" ca="1" si="4"/>
        <v/>
      </c>
      <c r="M37" s="84"/>
      <c r="N37" s="84"/>
      <c r="O37" s="88" t="str">
        <f t="shared" ca="1" si="5"/>
        <v/>
      </c>
      <c r="P37" s="89"/>
      <c r="Q37" s="84"/>
      <c r="R37" s="81" t="str">
        <f t="shared" ca="1" si="6"/>
        <v/>
      </c>
    </row>
    <row r="38" spans="1:18" s="42" customFormat="1" ht="15.75" thickBot="1" x14ac:dyDescent="0.3">
      <c r="A38" s="82">
        <v>33</v>
      </c>
      <c r="B38" s="83"/>
      <c r="C38" s="84"/>
      <c r="D38" s="87" t="str">
        <f t="shared" ca="1" si="0"/>
        <v/>
      </c>
      <c r="E38" s="84"/>
      <c r="F38" s="84"/>
      <c r="G38" s="85" t="str">
        <f t="shared" ca="1" si="1"/>
        <v/>
      </c>
      <c r="H38" s="91" t="str">
        <f t="shared" ca="1" si="2"/>
        <v/>
      </c>
      <c r="I38" s="86" t="str">
        <f t="shared" ca="1" si="3"/>
        <v/>
      </c>
      <c r="J38" s="86"/>
      <c r="K38" s="84"/>
      <c r="L38" s="87" t="str">
        <f t="shared" ca="1" si="4"/>
        <v/>
      </c>
      <c r="M38" s="84"/>
      <c r="N38" s="84"/>
      <c r="O38" s="88" t="str">
        <f t="shared" ca="1" si="5"/>
        <v/>
      </c>
      <c r="P38" s="89"/>
      <c r="Q38" s="84"/>
      <c r="R38" s="81" t="str">
        <f t="shared" ca="1" si="6"/>
        <v/>
      </c>
    </row>
    <row r="39" spans="1:18" s="42" customFormat="1" ht="15.75" thickBot="1" x14ac:dyDescent="0.3">
      <c r="A39" s="82">
        <v>34</v>
      </c>
      <c r="B39" s="83"/>
      <c r="C39" s="84"/>
      <c r="D39" s="87" t="str">
        <f t="shared" ca="1" si="0"/>
        <v/>
      </c>
      <c r="E39" s="84"/>
      <c r="F39" s="84"/>
      <c r="G39" s="85" t="str">
        <f t="shared" ca="1" si="1"/>
        <v/>
      </c>
      <c r="H39" s="91" t="str">
        <f t="shared" ca="1" si="2"/>
        <v/>
      </c>
      <c r="I39" s="86" t="str">
        <f t="shared" ca="1" si="3"/>
        <v/>
      </c>
      <c r="J39" s="86"/>
      <c r="K39" s="84"/>
      <c r="L39" s="87" t="str">
        <f t="shared" ca="1" si="4"/>
        <v/>
      </c>
      <c r="M39" s="84"/>
      <c r="N39" s="84"/>
      <c r="O39" s="88" t="str">
        <f t="shared" ca="1" si="5"/>
        <v/>
      </c>
      <c r="P39" s="89"/>
      <c r="Q39" s="84"/>
      <c r="R39" s="81" t="str">
        <f t="shared" ca="1" si="6"/>
        <v/>
      </c>
    </row>
    <row r="40" spans="1:18" s="42" customFormat="1" ht="15.75" thickBot="1" x14ac:dyDescent="0.3">
      <c r="A40" s="82">
        <v>35</v>
      </c>
      <c r="B40" s="83"/>
      <c r="C40" s="84"/>
      <c r="D40" s="87" t="str">
        <f t="shared" ca="1" si="0"/>
        <v/>
      </c>
      <c r="E40" s="84"/>
      <c r="F40" s="84"/>
      <c r="G40" s="85" t="str">
        <f t="shared" ca="1" si="1"/>
        <v/>
      </c>
      <c r="H40" s="91" t="str">
        <f t="shared" ca="1" si="2"/>
        <v/>
      </c>
      <c r="I40" s="86" t="str">
        <f t="shared" ca="1" si="3"/>
        <v/>
      </c>
      <c r="J40" s="86"/>
      <c r="K40" s="84"/>
      <c r="L40" s="87" t="str">
        <f t="shared" ca="1" si="4"/>
        <v/>
      </c>
      <c r="M40" s="84"/>
      <c r="N40" s="84"/>
      <c r="O40" s="88" t="str">
        <f t="shared" ca="1" si="5"/>
        <v/>
      </c>
      <c r="P40" s="89"/>
      <c r="Q40" s="84"/>
      <c r="R40" s="81" t="str">
        <f t="shared" ca="1" si="6"/>
        <v/>
      </c>
    </row>
    <row r="41" spans="1:18" s="42" customFormat="1" ht="15.75" thickBot="1" x14ac:dyDescent="0.3">
      <c r="A41" s="82">
        <v>36</v>
      </c>
      <c r="B41" s="83"/>
      <c r="C41" s="84"/>
      <c r="D41" s="87" t="str">
        <f t="shared" ca="1" si="0"/>
        <v/>
      </c>
      <c r="E41" s="84"/>
      <c r="F41" s="84"/>
      <c r="G41" s="85" t="str">
        <f t="shared" ca="1" si="1"/>
        <v/>
      </c>
      <c r="H41" s="91" t="str">
        <f t="shared" ca="1" si="2"/>
        <v/>
      </c>
      <c r="I41" s="86" t="str">
        <f t="shared" ca="1" si="3"/>
        <v/>
      </c>
      <c r="J41" s="86"/>
      <c r="K41" s="84"/>
      <c r="L41" s="87" t="str">
        <f t="shared" ca="1" si="4"/>
        <v/>
      </c>
      <c r="M41" s="84"/>
      <c r="N41" s="84"/>
      <c r="O41" s="88" t="str">
        <f t="shared" ca="1" si="5"/>
        <v/>
      </c>
      <c r="P41" s="89"/>
      <c r="Q41" s="84"/>
      <c r="R41" s="81" t="str">
        <f t="shared" ca="1" si="6"/>
        <v/>
      </c>
    </row>
    <row r="42" spans="1:18" s="42" customFormat="1" ht="15.75" thickBot="1" x14ac:dyDescent="0.3">
      <c r="A42" s="82">
        <v>37</v>
      </c>
      <c r="B42" s="83"/>
      <c r="C42" s="84"/>
      <c r="D42" s="87" t="str">
        <f t="shared" ca="1" si="0"/>
        <v/>
      </c>
      <c r="E42" s="84"/>
      <c r="F42" s="84"/>
      <c r="G42" s="85" t="str">
        <f t="shared" ca="1" si="1"/>
        <v/>
      </c>
      <c r="H42" s="91" t="str">
        <f t="shared" ca="1" si="2"/>
        <v/>
      </c>
      <c r="I42" s="86" t="str">
        <f t="shared" ca="1" si="3"/>
        <v/>
      </c>
      <c r="J42" s="86"/>
      <c r="K42" s="84"/>
      <c r="L42" s="87" t="str">
        <f t="shared" ca="1" si="4"/>
        <v/>
      </c>
      <c r="M42" s="84"/>
      <c r="N42" s="84"/>
      <c r="O42" s="88" t="str">
        <f t="shared" ca="1" si="5"/>
        <v/>
      </c>
      <c r="P42" s="89"/>
      <c r="Q42" s="84"/>
      <c r="R42" s="81" t="str">
        <f t="shared" ca="1" si="6"/>
        <v/>
      </c>
    </row>
    <row r="43" spans="1:18" s="42" customFormat="1" ht="15.75" thickBot="1" x14ac:dyDescent="0.3">
      <c r="A43" s="82">
        <v>38</v>
      </c>
      <c r="B43" s="83"/>
      <c r="C43" s="84"/>
      <c r="D43" s="87" t="str">
        <f t="shared" ca="1" si="0"/>
        <v/>
      </c>
      <c r="E43" s="84"/>
      <c r="F43" s="84"/>
      <c r="G43" s="85" t="str">
        <f t="shared" ca="1" si="1"/>
        <v/>
      </c>
      <c r="H43" s="91" t="str">
        <f t="shared" ca="1" si="2"/>
        <v/>
      </c>
      <c r="I43" s="86" t="str">
        <f t="shared" ca="1" si="3"/>
        <v/>
      </c>
      <c r="J43" s="86"/>
      <c r="K43" s="84"/>
      <c r="L43" s="87" t="str">
        <f t="shared" ca="1" si="4"/>
        <v/>
      </c>
      <c r="M43" s="84"/>
      <c r="N43" s="84"/>
      <c r="O43" s="88" t="str">
        <f t="shared" ca="1" si="5"/>
        <v/>
      </c>
      <c r="P43" s="89"/>
      <c r="Q43" s="84"/>
      <c r="R43" s="81" t="str">
        <f t="shared" ca="1" si="6"/>
        <v/>
      </c>
    </row>
    <row r="44" spans="1:18" s="42" customFormat="1" ht="15.75" thickBot="1" x14ac:dyDescent="0.3">
      <c r="A44" s="82">
        <v>39</v>
      </c>
      <c r="B44" s="83"/>
      <c r="C44" s="84"/>
      <c r="D44" s="87" t="str">
        <f t="shared" ca="1" si="0"/>
        <v/>
      </c>
      <c r="E44" s="84"/>
      <c r="F44" s="84"/>
      <c r="G44" s="85" t="str">
        <f t="shared" ca="1" si="1"/>
        <v/>
      </c>
      <c r="H44" s="91" t="str">
        <f t="shared" ca="1" si="2"/>
        <v/>
      </c>
      <c r="I44" s="86" t="str">
        <f t="shared" ca="1" si="3"/>
        <v/>
      </c>
      <c r="J44" s="86"/>
      <c r="K44" s="84"/>
      <c r="L44" s="87" t="str">
        <f t="shared" ca="1" si="4"/>
        <v/>
      </c>
      <c r="M44" s="84"/>
      <c r="N44" s="84"/>
      <c r="O44" s="88" t="str">
        <f t="shared" ca="1" si="5"/>
        <v/>
      </c>
      <c r="P44" s="89"/>
      <c r="Q44" s="84"/>
      <c r="R44" s="81" t="str">
        <f t="shared" ca="1" si="6"/>
        <v/>
      </c>
    </row>
    <row r="45" spans="1:18" s="42" customFormat="1" ht="15.75" thickBot="1" x14ac:dyDescent="0.3">
      <c r="A45" s="82">
        <v>40</v>
      </c>
      <c r="B45" s="83"/>
      <c r="C45" s="84"/>
      <c r="D45" s="87" t="str">
        <f t="shared" ca="1" si="0"/>
        <v/>
      </c>
      <c r="E45" s="84"/>
      <c r="F45" s="84"/>
      <c r="G45" s="85" t="str">
        <f t="shared" ca="1" si="1"/>
        <v/>
      </c>
      <c r="H45" s="91" t="str">
        <f t="shared" ca="1" si="2"/>
        <v/>
      </c>
      <c r="I45" s="86" t="str">
        <f t="shared" ca="1" si="3"/>
        <v/>
      </c>
      <c r="J45" s="86"/>
      <c r="K45" s="84"/>
      <c r="L45" s="87" t="str">
        <f t="shared" ca="1" si="4"/>
        <v/>
      </c>
      <c r="M45" s="84"/>
      <c r="N45" s="84"/>
      <c r="O45" s="88" t="str">
        <f t="shared" ca="1" si="5"/>
        <v/>
      </c>
      <c r="P45" s="89"/>
      <c r="Q45" s="84"/>
      <c r="R45" s="81" t="str">
        <f t="shared" ca="1" si="6"/>
        <v/>
      </c>
    </row>
    <row r="46" spans="1:18" s="42" customFormat="1" ht="15.75" thickBot="1" x14ac:dyDescent="0.3">
      <c r="A46" s="82">
        <v>41</v>
      </c>
      <c r="B46" s="83"/>
      <c r="C46" s="84"/>
      <c r="D46" s="87" t="str">
        <f t="shared" ca="1" si="0"/>
        <v/>
      </c>
      <c r="E46" s="84"/>
      <c r="F46" s="84"/>
      <c r="G46" s="85" t="str">
        <f t="shared" ca="1" si="1"/>
        <v/>
      </c>
      <c r="H46" s="91" t="str">
        <f t="shared" ca="1" si="2"/>
        <v/>
      </c>
      <c r="I46" s="86" t="str">
        <f t="shared" ca="1" si="3"/>
        <v/>
      </c>
      <c r="J46" s="86"/>
      <c r="K46" s="84"/>
      <c r="L46" s="87" t="str">
        <f t="shared" ca="1" si="4"/>
        <v/>
      </c>
      <c r="M46" s="84"/>
      <c r="N46" s="84"/>
      <c r="O46" s="88" t="str">
        <f t="shared" ca="1" si="5"/>
        <v/>
      </c>
      <c r="P46" s="89"/>
      <c r="Q46" s="84"/>
      <c r="R46" s="81" t="str">
        <f t="shared" ca="1" si="6"/>
        <v/>
      </c>
    </row>
    <row r="47" spans="1:18" ht="15" customHeight="1" thickBot="1" x14ac:dyDescent="0.3">
      <c r="A47" s="82">
        <v>42</v>
      </c>
      <c r="B47" s="83"/>
      <c r="C47" s="84"/>
      <c r="D47" s="87" t="str">
        <f t="shared" ca="1" si="0"/>
        <v/>
      </c>
      <c r="E47" s="84"/>
      <c r="F47" s="84"/>
      <c r="G47" s="85" t="str">
        <f t="shared" ca="1" si="1"/>
        <v/>
      </c>
      <c r="H47" s="91" t="str">
        <f t="shared" ca="1" si="2"/>
        <v/>
      </c>
      <c r="I47" s="86" t="str">
        <f t="shared" ca="1" si="3"/>
        <v/>
      </c>
      <c r="J47" s="86"/>
      <c r="K47" s="84"/>
      <c r="L47" s="87" t="str">
        <f t="shared" ca="1" si="4"/>
        <v/>
      </c>
      <c r="M47" s="84"/>
      <c r="N47" s="84"/>
      <c r="O47" s="88" t="str">
        <f t="shared" ca="1" si="5"/>
        <v/>
      </c>
      <c r="P47" s="89"/>
      <c r="Q47" s="84"/>
      <c r="R47" s="81" t="str">
        <f t="shared" ca="1" si="6"/>
        <v/>
      </c>
    </row>
    <row r="48" spans="1:18" ht="15" customHeight="1" thickBot="1" x14ac:dyDescent="0.3">
      <c r="A48" s="82">
        <v>43</v>
      </c>
      <c r="B48" s="83"/>
      <c r="C48" s="84"/>
      <c r="D48" s="87" t="str">
        <f t="shared" ca="1" si="0"/>
        <v/>
      </c>
      <c r="E48" s="84"/>
      <c r="F48" s="84"/>
      <c r="G48" s="85" t="str">
        <f t="shared" ca="1" si="1"/>
        <v/>
      </c>
      <c r="H48" s="91" t="str">
        <f t="shared" ca="1" si="2"/>
        <v/>
      </c>
      <c r="I48" s="86" t="str">
        <f t="shared" ca="1" si="3"/>
        <v/>
      </c>
      <c r="J48" s="86"/>
      <c r="K48" s="84"/>
      <c r="L48" s="87" t="str">
        <f t="shared" ca="1" si="4"/>
        <v/>
      </c>
      <c r="M48" s="84"/>
      <c r="N48" s="84"/>
      <c r="O48" s="88" t="str">
        <f t="shared" ca="1" si="5"/>
        <v/>
      </c>
      <c r="P48" s="89"/>
      <c r="Q48" s="84"/>
      <c r="R48" s="81" t="str">
        <f t="shared" ca="1" si="6"/>
        <v/>
      </c>
    </row>
    <row r="49" spans="1:18" ht="15.75" thickBot="1" x14ac:dyDescent="0.3">
      <c r="A49" s="82">
        <v>44</v>
      </c>
      <c r="B49" s="83"/>
      <c r="C49" s="84"/>
      <c r="D49" s="87" t="str">
        <f t="shared" ca="1" si="0"/>
        <v/>
      </c>
      <c r="E49" s="84"/>
      <c r="F49" s="84"/>
      <c r="G49" s="85" t="str">
        <f t="shared" ca="1" si="1"/>
        <v/>
      </c>
      <c r="H49" s="91" t="str">
        <f t="shared" ca="1" si="2"/>
        <v/>
      </c>
      <c r="I49" s="86" t="str">
        <f t="shared" ca="1" si="3"/>
        <v/>
      </c>
      <c r="J49" s="86"/>
      <c r="K49" s="84"/>
      <c r="L49" s="87" t="str">
        <f t="shared" ca="1" si="4"/>
        <v/>
      </c>
      <c r="M49" s="84"/>
      <c r="N49" s="84"/>
      <c r="O49" s="88" t="str">
        <f t="shared" ca="1" si="5"/>
        <v/>
      </c>
      <c r="P49" s="89"/>
      <c r="Q49" s="84"/>
      <c r="R49" s="81" t="str">
        <f t="shared" ca="1" si="6"/>
        <v/>
      </c>
    </row>
    <row r="50" spans="1:18" ht="15.75" thickBot="1" x14ac:dyDescent="0.3">
      <c r="A50" s="82">
        <v>45</v>
      </c>
      <c r="B50" s="83"/>
      <c r="C50" s="84"/>
      <c r="D50" s="87" t="str">
        <f t="shared" ca="1" si="0"/>
        <v/>
      </c>
      <c r="E50" s="84"/>
      <c r="F50" s="84"/>
      <c r="G50" s="85" t="str">
        <f t="shared" ca="1" si="1"/>
        <v/>
      </c>
      <c r="H50" s="91" t="str">
        <f t="shared" ca="1" si="2"/>
        <v/>
      </c>
      <c r="I50" s="86" t="str">
        <f t="shared" ca="1" si="3"/>
        <v/>
      </c>
      <c r="J50" s="86"/>
      <c r="K50" s="84"/>
      <c r="L50" s="87" t="str">
        <f t="shared" ca="1" si="4"/>
        <v/>
      </c>
      <c r="M50" s="84"/>
      <c r="N50" s="84"/>
      <c r="O50" s="88" t="str">
        <f t="shared" ca="1" si="5"/>
        <v/>
      </c>
      <c r="P50" s="89"/>
      <c r="Q50" s="84"/>
      <c r="R50" s="81" t="str">
        <f t="shared" ca="1" si="6"/>
        <v/>
      </c>
    </row>
    <row r="51" spans="1:18" ht="15.75" thickBot="1" x14ac:dyDescent="0.3">
      <c r="A51" s="82">
        <v>46</v>
      </c>
      <c r="B51" s="83"/>
      <c r="C51" s="84"/>
      <c r="D51" s="87" t="str">
        <f t="shared" ca="1" si="0"/>
        <v/>
      </c>
      <c r="E51" s="84"/>
      <c r="F51" s="84"/>
      <c r="G51" s="85" t="str">
        <f t="shared" ca="1" si="1"/>
        <v/>
      </c>
      <c r="H51" s="91" t="str">
        <f t="shared" ca="1" si="2"/>
        <v/>
      </c>
      <c r="I51" s="86" t="str">
        <f t="shared" ca="1" si="3"/>
        <v/>
      </c>
      <c r="J51" s="86"/>
      <c r="K51" s="84"/>
      <c r="L51" s="87" t="str">
        <f t="shared" ca="1" si="4"/>
        <v/>
      </c>
      <c r="M51" s="84"/>
      <c r="N51" s="84"/>
      <c r="O51" s="88" t="str">
        <f t="shared" ca="1" si="5"/>
        <v/>
      </c>
      <c r="P51" s="89"/>
      <c r="Q51" s="84"/>
      <c r="R51" s="81" t="str">
        <f t="shared" ca="1" si="6"/>
        <v/>
      </c>
    </row>
    <row r="52" spans="1:18" ht="15.75" thickBot="1" x14ac:dyDescent="0.3">
      <c r="A52" s="82">
        <v>47</v>
      </c>
      <c r="B52" s="83"/>
      <c r="C52" s="84"/>
      <c r="D52" s="87" t="str">
        <f t="shared" ca="1" si="0"/>
        <v/>
      </c>
      <c r="E52" s="84"/>
      <c r="F52" s="84"/>
      <c r="G52" s="85" t="str">
        <f t="shared" ca="1" si="1"/>
        <v/>
      </c>
      <c r="H52" s="91" t="str">
        <f t="shared" ca="1" si="2"/>
        <v/>
      </c>
      <c r="I52" s="86" t="str">
        <f t="shared" ca="1" si="3"/>
        <v/>
      </c>
      <c r="J52" s="86"/>
      <c r="K52" s="84"/>
      <c r="L52" s="87" t="str">
        <f t="shared" ca="1" si="4"/>
        <v/>
      </c>
      <c r="M52" s="84"/>
      <c r="N52" s="84"/>
      <c r="O52" s="88" t="str">
        <f t="shared" ca="1" si="5"/>
        <v/>
      </c>
      <c r="P52" s="89"/>
      <c r="Q52" s="84"/>
      <c r="R52" s="81" t="str">
        <f t="shared" ca="1" si="6"/>
        <v/>
      </c>
    </row>
    <row r="53" spans="1:18" ht="15.75" thickBot="1" x14ac:dyDescent="0.3">
      <c r="A53" s="82">
        <v>48</v>
      </c>
      <c r="B53" s="83"/>
      <c r="C53" s="84"/>
      <c r="D53" s="87" t="str">
        <f t="shared" ca="1" si="0"/>
        <v/>
      </c>
      <c r="E53" s="84"/>
      <c r="F53" s="84"/>
      <c r="G53" s="85" t="str">
        <f t="shared" ca="1" si="1"/>
        <v/>
      </c>
      <c r="H53" s="91" t="str">
        <f t="shared" ca="1" si="2"/>
        <v/>
      </c>
      <c r="I53" s="86" t="str">
        <f t="shared" ca="1" si="3"/>
        <v/>
      </c>
      <c r="J53" s="86"/>
      <c r="K53" s="84"/>
      <c r="L53" s="87" t="str">
        <f t="shared" ca="1" si="4"/>
        <v/>
      </c>
      <c r="M53" s="84"/>
      <c r="N53" s="84"/>
      <c r="O53" s="88" t="str">
        <f t="shared" ca="1" si="5"/>
        <v/>
      </c>
      <c r="P53" s="89"/>
      <c r="Q53" s="84"/>
      <c r="R53" s="81" t="str">
        <f t="shared" ca="1" si="6"/>
        <v/>
      </c>
    </row>
    <row r="54" spans="1:18" ht="15.75" thickBot="1" x14ac:dyDescent="0.3">
      <c r="A54" s="82">
        <v>49</v>
      </c>
      <c r="B54" s="83"/>
      <c r="C54" s="84"/>
      <c r="D54" s="87" t="str">
        <f t="shared" ca="1" si="0"/>
        <v/>
      </c>
      <c r="E54" s="84"/>
      <c r="F54" s="84"/>
      <c r="G54" s="85" t="str">
        <f t="shared" ca="1" si="1"/>
        <v/>
      </c>
      <c r="H54" s="91" t="str">
        <f t="shared" ca="1" si="2"/>
        <v/>
      </c>
      <c r="I54" s="86" t="str">
        <f t="shared" ca="1" si="3"/>
        <v/>
      </c>
      <c r="J54" s="86"/>
      <c r="K54" s="84"/>
      <c r="L54" s="87" t="str">
        <f t="shared" ca="1" si="4"/>
        <v/>
      </c>
      <c r="M54" s="84"/>
      <c r="N54" s="84"/>
      <c r="O54" s="88" t="str">
        <f t="shared" ca="1" si="5"/>
        <v/>
      </c>
      <c r="P54" s="89"/>
      <c r="Q54" s="84"/>
      <c r="R54" s="81" t="str">
        <f t="shared" ca="1" si="6"/>
        <v/>
      </c>
    </row>
    <row r="55" spans="1:18" ht="15.75" thickBot="1" x14ac:dyDescent="0.3">
      <c r="A55" s="82">
        <v>50</v>
      </c>
      <c r="B55" s="83"/>
      <c r="C55" s="84"/>
      <c r="D55" s="87" t="str">
        <f t="shared" ca="1" si="0"/>
        <v/>
      </c>
      <c r="E55" s="84"/>
      <c r="F55" s="84"/>
      <c r="G55" s="85" t="str">
        <f t="shared" ca="1" si="1"/>
        <v/>
      </c>
      <c r="H55" s="91" t="str">
        <f t="shared" ca="1" si="2"/>
        <v/>
      </c>
      <c r="I55" s="86" t="str">
        <f t="shared" ca="1" si="3"/>
        <v/>
      </c>
      <c r="J55" s="86"/>
      <c r="K55" s="84"/>
      <c r="L55" s="87" t="str">
        <f t="shared" ca="1" si="4"/>
        <v/>
      </c>
      <c r="M55" s="84"/>
      <c r="N55" s="84"/>
      <c r="O55" s="88" t="str">
        <f t="shared" ca="1" si="5"/>
        <v/>
      </c>
      <c r="P55" s="89"/>
      <c r="Q55" s="84"/>
      <c r="R55" s="81" t="str">
        <f t="shared" ca="1" si="6"/>
        <v/>
      </c>
    </row>
    <row r="56" spans="1:18" ht="15.75" thickBot="1" x14ac:dyDescent="0.3">
      <c r="A56" s="82">
        <v>51</v>
      </c>
      <c r="B56" s="83"/>
      <c r="C56" s="84"/>
      <c r="D56" s="87" t="str">
        <f t="shared" ca="1" si="0"/>
        <v/>
      </c>
      <c r="E56" s="84"/>
      <c r="F56" s="84"/>
      <c r="G56" s="85" t="str">
        <f t="shared" ca="1" si="1"/>
        <v/>
      </c>
      <c r="H56" s="91" t="str">
        <f t="shared" ca="1" si="2"/>
        <v/>
      </c>
      <c r="I56" s="86" t="str">
        <f t="shared" ca="1" si="3"/>
        <v/>
      </c>
      <c r="J56" s="86"/>
      <c r="K56" s="84"/>
      <c r="L56" s="87" t="str">
        <f t="shared" ca="1" si="4"/>
        <v/>
      </c>
      <c r="M56" s="84"/>
      <c r="N56" s="84"/>
      <c r="O56" s="88" t="str">
        <f t="shared" ca="1" si="5"/>
        <v/>
      </c>
      <c r="P56" s="89"/>
      <c r="Q56" s="84"/>
      <c r="R56" s="81" t="str">
        <f t="shared" ca="1" si="6"/>
        <v/>
      </c>
    </row>
    <row r="57" spans="1:18" ht="15.75" thickBot="1" x14ac:dyDescent="0.3">
      <c r="A57" s="82">
        <v>52</v>
      </c>
      <c r="B57" s="83"/>
      <c r="C57" s="84"/>
      <c r="D57" s="87" t="str">
        <f t="shared" ca="1" si="0"/>
        <v/>
      </c>
      <c r="E57" s="84"/>
      <c r="F57" s="84"/>
      <c r="G57" s="85" t="str">
        <f t="shared" ca="1" si="1"/>
        <v/>
      </c>
      <c r="H57" s="91" t="str">
        <f t="shared" ca="1" si="2"/>
        <v/>
      </c>
      <c r="I57" s="86" t="str">
        <f t="shared" ca="1" si="3"/>
        <v/>
      </c>
      <c r="J57" s="86"/>
      <c r="K57" s="84"/>
      <c r="L57" s="87" t="str">
        <f t="shared" ca="1" si="4"/>
        <v/>
      </c>
      <c r="M57" s="84"/>
      <c r="N57" s="84"/>
      <c r="O57" s="88" t="str">
        <f t="shared" ca="1" si="5"/>
        <v/>
      </c>
      <c r="P57" s="89"/>
      <c r="Q57" s="84"/>
      <c r="R57" s="81" t="str">
        <f t="shared" ca="1" si="6"/>
        <v/>
      </c>
    </row>
    <row r="58" spans="1:18" ht="15.75" thickBot="1" x14ac:dyDescent="0.3">
      <c r="A58" s="82">
        <v>53</v>
      </c>
      <c r="B58" s="83"/>
      <c r="C58" s="84"/>
      <c r="D58" s="87" t="str">
        <f t="shared" ca="1" si="0"/>
        <v/>
      </c>
      <c r="E58" s="84"/>
      <c r="F58" s="84"/>
      <c r="G58" s="85" t="str">
        <f t="shared" ca="1" si="1"/>
        <v/>
      </c>
      <c r="H58" s="91" t="str">
        <f t="shared" ca="1" si="2"/>
        <v/>
      </c>
      <c r="I58" s="86" t="str">
        <f t="shared" ca="1" si="3"/>
        <v/>
      </c>
      <c r="J58" s="86"/>
      <c r="K58" s="84"/>
      <c r="L58" s="87" t="str">
        <f t="shared" ca="1" si="4"/>
        <v/>
      </c>
      <c r="M58" s="84"/>
      <c r="N58" s="84"/>
      <c r="O58" s="88" t="str">
        <f t="shared" ca="1" si="5"/>
        <v/>
      </c>
      <c r="P58" s="89"/>
      <c r="Q58" s="84"/>
      <c r="R58" s="81" t="str">
        <f t="shared" ca="1" si="6"/>
        <v/>
      </c>
    </row>
    <row r="59" spans="1:18" ht="15.75" thickBot="1" x14ac:dyDescent="0.3">
      <c r="A59" s="82">
        <v>54</v>
      </c>
      <c r="B59" s="83"/>
      <c r="C59" s="84"/>
      <c r="D59" s="87" t="str">
        <f t="shared" ca="1" si="0"/>
        <v/>
      </c>
      <c r="E59" s="84"/>
      <c r="F59" s="84"/>
      <c r="G59" s="85" t="str">
        <f t="shared" ca="1" si="1"/>
        <v/>
      </c>
      <c r="H59" s="91" t="str">
        <f t="shared" ca="1" si="2"/>
        <v/>
      </c>
      <c r="I59" s="86" t="str">
        <f t="shared" ca="1" si="3"/>
        <v/>
      </c>
      <c r="J59" s="86"/>
      <c r="K59" s="84"/>
      <c r="L59" s="87" t="str">
        <f t="shared" ca="1" si="4"/>
        <v/>
      </c>
      <c r="M59" s="84"/>
      <c r="N59" s="84"/>
      <c r="O59" s="88" t="str">
        <f t="shared" ca="1" si="5"/>
        <v/>
      </c>
      <c r="P59" s="89"/>
      <c r="Q59" s="84"/>
      <c r="R59" s="81" t="str">
        <f t="shared" ca="1" si="6"/>
        <v/>
      </c>
    </row>
    <row r="60" spans="1:18" ht="15.75" thickBot="1" x14ac:dyDescent="0.3">
      <c r="A60" s="82">
        <v>55</v>
      </c>
      <c r="B60" s="83"/>
      <c r="C60" s="84"/>
      <c r="D60" s="87" t="str">
        <f t="shared" ca="1" si="0"/>
        <v/>
      </c>
      <c r="E60" s="84"/>
      <c r="F60" s="84"/>
      <c r="G60" s="85" t="str">
        <f t="shared" ca="1" si="1"/>
        <v/>
      </c>
      <c r="H60" s="91" t="str">
        <f t="shared" ca="1" si="2"/>
        <v/>
      </c>
      <c r="I60" s="86" t="str">
        <f t="shared" ca="1" si="3"/>
        <v/>
      </c>
      <c r="J60" s="86"/>
      <c r="K60" s="84"/>
      <c r="L60" s="87" t="str">
        <f t="shared" ca="1" si="4"/>
        <v/>
      </c>
      <c r="M60" s="84"/>
      <c r="N60" s="84"/>
      <c r="O60" s="88" t="str">
        <f t="shared" ca="1" si="5"/>
        <v/>
      </c>
      <c r="P60" s="89"/>
      <c r="Q60" s="84"/>
      <c r="R60" s="81" t="str">
        <f t="shared" ca="1" si="6"/>
        <v/>
      </c>
    </row>
    <row r="61" spans="1:18" ht="15.75" thickBot="1" x14ac:dyDescent="0.3">
      <c r="A61" s="82">
        <v>56</v>
      </c>
      <c r="B61" s="83"/>
      <c r="C61" s="84"/>
      <c r="D61" s="87" t="str">
        <f t="shared" ca="1" si="0"/>
        <v/>
      </c>
      <c r="E61" s="84"/>
      <c r="F61" s="84"/>
      <c r="G61" s="85" t="str">
        <f t="shared" ca="1" si="1"/>
        <v/>
      </c>
      <c r="H61" s="91" t="str">
        <f t="shared" ca="1" si="2"/>
        <v/>
      </c>
      <c r="I61" s="86" t="str">
        <f t="shared" ca="1" si="3"/>
        <v/>
      </c>
      <c r="J61" s="86"/>
      <c r="K61" s="84"/>
      <c r="L61" s="87" t="str">
        <f t="shared" ca="1" si="4"/>
        <v/>
      </c>
      <c r="M61" s="84"/>
      <c r="N61" s="84"/>
      <c r="O61" s="88" t="str">
        <f t="shared" ca="1" si="5"/>
        <v/>
      </c>
      <c r="P61" s="89"/>
      <c r="Q61" s="84"/>
      <c r="R61" s="81" t="str">
        <f t="shared" ca="1" si="6"/>
        <v/>
      </c>
    </row>
    <row r="62" spans="1:18" ht="15.75" thickBot="1" x14ac:dyDescent="0.3">
      <c r="A62" s="82">
        <v>57</v>
      </c>
      <c r="B62" s="83"/>
      <c r="C62" s="84"/>
      <c r="D62" s="87" t="str">
        <f t="shared" ca="1" si="0"/>
        <v/>
      </c>
      <c r="E62" s="84"/>
      <c r="F62" s="84"/>
      <c r="G62" s="85" t="str">
        <f t="shared" ca="1" si="1"/>
        <v/>
      </c>
      <c r="H62" s="91" t="str">
        <f t="shared" ca="1" si="2"/>
        <v/>
      </c>
      <c r="I62" s="86" t="str">
        <f t="shared" ca="1" si="3"/>
        <v/>
      </c>
      <c r="J62" s="86"/>
      <c r="K62" s="84"/>
      <c r="L62" s="87" t="str">
        <f t="shared" ca="1" si="4"/>
        <v/>
      </c>
      <c r="M62" s="84"/>
      <c r="N62" s="84"/>
      <c r="O62" s="88" t="str">
        <f t="shared" ca="1" si="5"/>
        <v/>
      </c>
      <c r="P62" s="89"/>
      <c r="Q62" s="84"/>
      <c r="R62" s="81" t="str">
        <f t="shared" ca="1" si="6"/>
        <v/>
      </c>
    </row>
    <row r="63" spans="1:18" ht="15.75" thickBot="1" x14ac:dyDescent="0.3">
      <c r="A63" s="82">
        <v>58</v>
      </c>
      <c r="B63" s="83"/>
      <c r="C63" s="84"/>
      <c r="D63" s="87" t="str">
        <f t="shared" ca="1" si="0"/>
        <v/>
      </c>
      <c r="E63" s="84"/>
      <c r="F63" s="84"/>
      <c r="G63" s="85" t="str">
        <f t="shared" ca="1" si="1"/>
        <v/>
      </c>
      <c r="H63" s="91" t="str">
        <f t="shared" ca="1" si="2"/>
        <v/>
      </c>
      <c r="I63" s="86" t="str">
        <f t="shared" ca="1" si="3"/>
        <v/>
      </c>
      <c r="J63" s="86"/>
      <c r="K63" s="84"/>
      <c r="L63" s="87" t="str">
        <f t="shared" ca="1" si="4"/>
        <v/>
      </c>
      <c r="M63" s="84"/>
      <c r="N63" s="84"/>
      <c r="O63" s="88" t="str">
        <f t="shared" ca="1" si="5"/>
        <v/>
      </c>
      <c r="P63" s="89"/>
      <c r="Q63" s="84"/>
      <c r="R63" s="81" t="str">
        <f t="shared" ca="1" si="6"/>
        <v/>
      </c>
    </row>
    <row r="64" spans="1:18" ht="15.75" thickBot="1" x14ac:dyDescent="0.3">
      <c r="A64" s="82">
        <v>59</v>
      </c>
      <c r="B64" s="83"/>
      <c r="C64" s="84"/>
      <c r="D64" s="87" t="str">
        <f t="shared" ca="1" si="0"/>
        <v/>
      </c>
      <c r="E64" s="84"/>
      <c r="F64" s="84"/>
      <c r="G64" s="85" t="str">
        <f t="shared" ca="1" si="1"/>
        <v/>
      </c>
      <c r="H64" s="91" t="str">
        <f t="shared" ca="1" si="2"/>
        <v/>
      </c>
      <c r="I64" s="86" t="str">
        <f t="shared" ca="1" si="3"/>
        <v/>
      </c>
      <c r="J64" s="86"/>
      <c r="K64" s="84"/>
      <c r="L64" s="87" t="str">
        <f t="shared" ca="1" si="4"/>
        <v/>
      </c>
      <c r="M64" s="84"/>
      <c r="N64" s="84"/>
      <c r="O64" s="88" t="str">
        <f t="shared" ca="1" si="5"/>
        <v/>
      </c>
      <c r="P64" s="89"/>
      <c r="Q64" s="84"/>
      <c r="R64" s="81" t="str">
        <f t="shared" ca="1" si="6"/>
        <v/>
      </c>
    </row>
    <row r="65" spans="1:18" ht="15.75" thickBot="1" x14ac:dyDescent="0.3">
      <c r="A65" s="82">
        <v>60</v>
      </c>
      <c r="B65" s="83"/>
      <c r="C65" s="84"/>
      <c r="D65" s="87" t="str">
        <f t="shared" ca="1" si="0"/>
        <v/>
      </c>
      <c r="E65" s="84"/>
      <c r="F65" s="84"/>
      <c r="G65" s="85" t="str">
        <f t="shared" ca="1" si="1"/>
        <v/>
      </c>
      <c r="H65" s="91" t="str">
        <f t="shared" ca="1" si="2"/>
        <v/>
      </c>
      <c r="I65" s="86" t="str">
        <f t="shared" ca="1" si="3"/>
        <v/>
      </c>
      <c r="J65" s="86"/>
      <c r="K65" s="84"/>
      <c r="L65" s="87" t="str">
        <f t="shared" ca="1" si="4"/>
        <v/>
      </c>
      <c r="M65" s="84"/>
      <c r="N65" s="84"/>
      <c r="O65" s="88" t="str">
        <f t="shared" ca="1" si="5"/>
        <v/>
      </c>
      <c r="P65" s="89"/>
      <c r="Q65" s="84"/>
      <c r="R65" s="81" t="str">
        <f t="shared" ca="1" si="6"/>
        <v/>
      </c>
    </row>
    <row r="66" spans="1:18" ht="15.75" thickBot="1" x14ac:dyDescent="0.3">
      <c r="A66" s="82">
        <v>61</v>
      </c>
      <c r="B66" s="83"/>
      <c r="C66" s="84"/>
      <c r="D66" s="87" t="str">
        <f t="shared" ca="1" si="0"/>
        <v/>
      </c>
      <c r="E66" s="84"/>
      <c r="F66" s="84"/>
      <c r="G66" s="85" t="str">
        <f t="shared" ca="1" si="1"/>
        <v/>
      </c>
      <c r="H66" s="91" t="str">
        <f t="shared" ca="1" si="2"/>
        <v/>
      </c>
      <c r="I66" s="86" t="str">
        <f t="shared" ca="1" si="3"/>
        <v/>
      </c>
      <c r="J66" s="86"/>
      <c r="K66" s="84"/>
      <c r="L66" s="87" t="str">
        <f t="shared" ca="1" si="4"/>
        <v/>
      </c>
      <c r="M66" s="84"/>
      <c r="N66" s="84"/>
      <c r="O66" s="88" t="str">
        <f t="shared" ca="1" si="5"/>
        <v/>
      </c>
      <c r="P66" s="89"/>
      <c r="Q66" s="84"/>
      <c r="R66" s="81" t="str">
        <f t="shared" ca="1" si="6"/>
        <v/>
      </c>
    </row>
    <row r="67" spans="1:18" ht="15.75" thickBot="1" x14ac:dyDescent="0.3">
      <c r="A67" s="82">
        <v>62</v>
      </c>
      <c r="B67" s="83"/>
      <c r="C67" s="84"/>
      <c r="D67" s="87" t="str">
        <f t="shared" ca="1" si="0"/>
        <v/>
      </c>
      <c r="E67" s="84"/>
      <c r="F67" s="84"/>
      <c r="G67" s="85" t="str">
        <f t="shared" ca="1" si="1"/>
        <v/>
      </c>
      <c r="H67" s="91" t="str">
        <f t="shared" ca="1" si="2"/>
        <v/>
      </c>
      <c r="I67" s="86" t="str">
        <f t="shared" ca="1" si="3"/>
        <v/>
      </c>
      <c r="J67" s="86"/>
      <c r="K67" s="84"/>
      <c r="L67" s="87" t="str">
        <f t="shared" ca="1" si="4"/>
        <v/>
      </c>
      <c r="M67" s="84"/>
      <c r="N67" s="84"/>
      <c r="O67" s="88" t="str">
        <f t="shared" ca="1" si="5"/>
        <v/>
      </c>
      <c r="P67" s="89"/>
      <c r="Q67" s="84"/>
      <c r="R67" s="81" t="str">
        <f t="shared" ca="1" si="6"/>
        <v/>
      </c>
    </row>
    <row r="68" spans="1:18" ht="15.75" thickBot="1" x14ac:dyDescent="0.3">
      <c r="A68" s="82">
        <v>63</v>
      </c>
      <c r="B68" s="83"/>
      <c r="C68" s="84"/>
      <c r="D68" s="87" t="str">
        <f t="shared" ca="1" si="0"/>
        <v/>
      </c>
      <c r="E68" s="84"/>
      <c r="F68" s="84"/>
      <c r="G68" s="85" t="str">
        <f t="shared" ca="1" si="1"/>
        <v/>
      </c>
      <c r="H68" s="91" t="str">
        <f t="shared" ca="1" si="2"/>
        <v/>
      </c>
      <c r="I68" s="86" t="str">
        <f t="shared" ca="1" si="3"/>
        <v/>
      </c>
      <c r="J68" s="86"/>
      <c r="K68" s="84"/>
      <c r="L68" s="87" t="str">
        <f t="shared" ca="1" si="4"/>
        <v/>
      </c>
      <c r="M68" s="84"/>
      <c r="N68" s="84"/>
      <c r="O68" s="88" t="str">
        <f t="shared" ca="1" si="5"/>
        <v/>
      </c>
      <c r="P68" s="89"/>
      <c r="Q68" s="84"/>
      <c r="R68" s="81" t="str">
        <f t="shared" ca="1" si="6"/>
        <v/>
      </c>
    </row>
    <row r="69" spans="1:18" ht="15.75" thickBot="1" x14ac:dyDescent="0.3">
      <c r="A69" s="82">
        <v>64</v>
      </c>
      <c r="B69" s="83"/>
      <c r="C69" s="84"/>
      <c r="D69" s="87" t="str">
        <f t="shared" ca="1" si="0"/>
        <v/>
      </c>
      <c r="E69" s="84"/>
      <c r="F69" s="84"/>
      <c r="G69" s="85" t="str">
        <f t="shared" ca="1" si="1"/>
        <v/>
      </c>
      <c r="H69" s="91" t="str">
        <f t="shared" ca="1" si="2"/>
        <v/>
      </c>
      <c r="I69" s="86" t="str">
        <f t="shared" ca="1" si="3"/>
        <v/>
      </c>
      <c r="J69" s="86"/>
      <c r="K69" s="84"/>
      <c r="L69" s="87" t="str">
        <f t="shared" ca="1" si="4"/>
        <v/>
      </c>
      <c r="M69" s="84"/>
      <c r="N69" s="84"/>
      <c r="O69" s="88" t="str">
        <f t="shared" ca="1" si="5"/>
        <v/>
      </c>
      <c r="P69" s="89"/>
      <c r="Q69" s="84"/>
      <c r="R69" s="81" t="str">
        <f t="shared" ca="1" si="6"/>
        <v/>
      </c>
    </row>
    <row r="70" spans="1:18" ht="15.75" thickBot="1" x14ac:dyDescent="0.3">
      <c r="A70" s="82">
        <v>65</v>
      </c>
      <c r="B70" s="83"/>
      <c r="C70" s="84"/>
      <c r="D70" s="87" t="str">
        <f t="shared" ca="1" si="0"/>
        <v/>
      </c>
      <c r="E70" s="84"/>
      <c r="F70" s="84"/>
      <c r="G70" s="85" t="str">
        <f t="shared" ca="1" si="1"/>
        <v/>
      </c>
      <c r="H70" s="91" t="str">
        <f t="shared" ca="1" si="2"/>
        <v/>
      </c>
      <c r="I70" s="86" t="str">
        <f t="shared" ca="1" si="3"/>
        <v/>
      </c>
      <c r="J70" s="86"/>
      <c r="K70" s="84"/>
      <c r="L70" s="87" t="str">
        <f t="shared" ca="1" si="4"/>
        <v/>
      </c>
      <c r="M70" s="84"/>
      <c r="N70" s="84"/>
      <c r="O70" s="88" t="str">
        <f t="shared" ca="1" si="5"/>
        <v/>
      </c>
      <c r="P70" s="89"/>
      <c r="Q70" s="84"/>
      <c r="R70" s="81" t="str">
        <f t="shared" ca="1" si="6"/>
        <v/>
      </c>
    </row>
    <row r="71" spans="1:18" ht="15.75" thickBot="1" x14ac:dyDescent="0.3">
      <c r="A71" s="82">
        <v>66</v>
      </c>
      <c r="B71" s="83"/>
      <c r="C71" s="84"/>
      <c r="D71" s="87" t="str">
        <f t="shared" ref="D71:D105" ca="1" si="7">IFERROR(IF(INDIRECT("'" &amp; $B$1 &amp; "'!M" &amp; ROW()+4)="","",INDIRECT("'" &amp; $B$1 &amp; "'!M" &amp; ROW()+4)),"")</f>
        <v/>
      </c>
      <c r="E71" s="84"/>
      <c r="F71" s="84"/>
      <c r="G71" s="85" t="str">
        <f t="shared" ref="G71:G105" ca="1" si="8">IFERROR(IF(OR($D71="",$H71="",$L71=""),"",920143),"")</f>
        <v/>
      </c>
      <c r="H71" s="91" t="str">
        <f t="shared" ref="H71:H105" ca="1" si="9">IFERROR(IF(AND(INDIRECT("'" &amp; $B$1 &amp; "'!K" &amp; ROW()+4)="",INDIRECT("'" &amp; $B$1 &amp; "'!I" &amp; ROW()+4)=""),"",IF(INDIRECT("'" &amp; $B$1 &amp; "'!K" &amp; ROW()+4)="",INDIRECT("'" &amp; $B$1 &amp; "'!I" &amp; ROW()+4),INDIRECT("'" &amp; $B$1 &amp; "'!k" &amp; ROW()+4))),"")</f>
        <v/>
      </c>
      <c r="I71" s="86" t="str">
        <f t="shared" ref="I71:I105" ca="1" si="10">IFERROR(IF(OR($D71="",$H71="",$L71=""),"","MAD"),"")</f>
        <v/>
      </c>
      <c r="J71" s="86"/>
      <c r="K71" s="84"/>
      <c r="L71" s="87" t="str">
        <f t="shared" ref="L71:L105" ca="1" si="11">IFERROR(IF(INDIRECT("'" &amp; $B$1&amp; "'!N" &amp; ROW()+4)="","",INDIRECT("'" &amp; $B$1&amp; "'!N" &amp; ROW()+4)),"")</f>
        <v/>
      </c>
      <c r="M71" s="84"/>
      <c r="N71" s="84"/>
      <c r="O71" s="88" t="str">
        <f t="shared" ref="O71:O105" ca="1" si="12">IFERROR(IF(OR($D71="",$H71="",$L71=""),"",0),"")</f>
        <v/>
      </c>
      <c r="P71" s="89"/>
      <c r="Q71" s="84"/>
      <c r="R71" s="81" t="str">
        <f t="shared" ref="R71:R105" ca="1" si="13">IF(OR($D71="",$L71=""),"",CONCATENATE("Refacturation Matériel ",TEXT($B$1,"mm-aa")))</f>
        <v/>
      </c>
    </row>
    <row r="72" spans="1:18" ht="15.75" thickBot="1" x14ac:dyDescent="0.3">
      <c r="A72" s="82">
        <v>67</v>
      </c>
      <c r="B72" s="83"/>
      <c r="C72" s="84"/>
      <c r="D72" s="87" t="str">
        <f t="shared" ca="1" si="7"/>
        <v/>
      </c>
      <c r="E72" s="84"/>
      <c r="F72" s="84"/>
      <c r="G72" s="85" t="str">
        <f t="shared" ca="1" si="8"/>
        <v/>
      </c>
      <c r="H72" s="91" t="str">
        <f t="shared" ca="1" si="9"/>
        <v/>
      </c>
      <c r="I72" s="86" t="str">
        <f t="shared" ca="1" si="10"/>
        <v/>
      </c>
      <c r="J72" s="86"/>
      <c r="K72" s="84"/>
      <c r="L72" s="87" t="str">
        <f t="shared" ca="1" si="11"/>
        <v/>
      </c>
      <c r="M72" s="84"/>
      <c r="N72" s="84"/>
      <c r="O72" s="88" t="str">
        <f t="shared" ca="1" si="12"/>
        <v/>
      </c>
      <c r="P72" s="89"/>
      <c r="Q72" s="84"/>
      <c r="R72" s="81" t="str">
        <f t="shared" ca="1" si="13"/>
        <v/>
      </c>
    </row>
    <row r="73" spans="1:18" ht="15.75" thickBot="1" x14ac:dyDescent="0.3">
      <c r="A73" s="82">
        <v>68</v>
      </c>
      <c r="B73" s="83"/>
      <c r="C73" s="84"/>
      <c r="D73" s="87" t="str">
        <f t="shared" ca="1" si="7"/>
        <v/>
      </c>
      <c r="E73" s="84"/>
      <c r="F73" s="84"/>
      <c r="G73" s="85" t="str">
        <f t="shared" ca="1" si="8"/>
        <v/>
      </c>
      <c r="H73" s="91" t="str">
        <f t="shared" ca="1" si="9"/>
        <v/>
      </c>
      <c r="I73" s="86" t="str">
        <f t="shared" ca="1" si="10"/>
        <v/>
      </c>
      <c r="J73" s="86"/>
      <c r="K73" s="84"/>
      <c r="L73" s="87" t="str">
        <f t="shared" ca="1" si="11"/>
        <v/>
      </c>
      <c r="M73" s="84"/>
      <c r="N73" s="84"/>
      <c r="O73" s="88" t="str">
        <f t="shared" ca="1" si="12"/>
        <v/>
      </c>
      <c r="P73" s="89"/>
      <c r="Q73" s="84"/>
      <c r="R73" s="81" t="str">
        <f t="shared" ca="1" si="13"/>
        <v/>
      </c>
    </row>
    <row r="74" spans="1:18" ht="15.75" thickBot="1" x14ac:dyDescent="0.3">
      <c r="A74" s="82">
        <v>69</v>
      </c>
      <c r="B74" s="83"/>
      <c r="C74" s="84"/>
      <c r="D74" s="87" t="str">
        <f t="shared" ca="1" si="7"/>
        <v/>
      </c>
      <c r="E74" s="84"/>
      <c r="F74" s="84"/>
      <c r="G74" s="85" t="str">
        <f t="shared" ca="1" si="8"/>
        <v/>
      </c>
      <c r="H74" s="91" t="str">
        <f t="shared" ca="1" si="9"/>
        <v/>
      </c>
      <c r="I74" s="86" t="str">
        <f t="shared" ca="1" si="10"/>
        <v/>
      </c>
      <c r="J74" s="86"/>
      <c r="K74" s="84"/>
      <c r="L74" s="87" t="str">
        <f t="shared" ca="1" si="11"/>
        <v/>
      </c>
      <c r="M74" s="84"/>
      <c r="N74" s="84"/>
      <c r="O74" s="88" t="str">
        <f t="shared" ca="1" si="12"/>
        <v/>
      </c>
      <c r="P74" s="89"/>
      <c r="Q74" s="84"/>
      <c r="R74" s="81" t="str">
        <f t="shared" ca="1" si="13"/>
        <v/>
      </c>
    </row>
    <row r="75" spans="1:18" ht="15.75" thickBot="1" x14ac:dyDescent="0.3">
      <c r="A75" s="82">
        <v>70</v>
      </c>
      <c r="B75" s="83"/>
      <c r="C75" s="84"/>
      <c r="D75" s="87" t="str">
        <f t="shared" ca="1" si="7"/>
        <v/>
      </c>
      <c r="E75" s="84"/>
      <c r="F75" s="84"/>
      <c r="G75" s="85" t="str">
        <f t="shared" ca="1" si="8"/>
        <v/>
      </c>
      <c r="H75" s="91" t="str">
        <f t="shared" ca="1" si="9"/>
        <v/>
      </c>
      <c r="I75" s="86" t="str">
        <f t="shared" ca="1" si="10"/>
        <v/>
      </c>
      <c r="J75" s="86"/>
      <c r="K75" s="84"/>
      <c r="L75" s="87" t="str">
        <f t="shared" ca="1" si="11"/>
        <v/>
      </c>
      <c r="M75" s="84"/>
      <c r="N75" s="84"/>
      <c r="O75" s="88" t="str">
        <f t="shared" ca="1" si="12"/>
        <v/>
      </c>
      <c r="P75" s="89"/>
      <c r="Q75" s="84"/>
      <c r="R75" s="81" t="str">
        <f t="shared" ca="1" si="13"/>
        <v/>
      </c>
    </row>
    <row r="76" spans="1:18" ht="15.75" thickBot="1" x14ac:dyDescent="0.3">
      <c r="A76" s="82">
        <v>71</v>
      </c>
      <c r="B76" s="83"/>
      <c r="C76" s="84"/>
      <c r="D76" s="87" t="str">
        <f t="shared" ca="1" si="7"/>
        <v/>
      </c>
      <c r="E76" s="84"/>
      <c r="F76" s="84"/>
      <c r="G76" s="85" t="str">
        <f t="shared" ca="1" si="8"/>
        <v/>
      </c>
      <c r="H76" s="91" t="str">
        <f t="shared" ca="1" si="9"/>
        <v/>
      </c>
      <c r="I76" s="86" t="str">
        <f t="shared" ca="1" si="10"/>
        <v/>
      </c>
      <c r="J76" s="86"/>
      <c r="K76" s="84"/>
      <c r="L76" s="87" t="str">
        <f t="shared" ca="1" si="11"/>
        <v/>
      </c>
      <c r="M76" s="84"/>
      <c r="N76" s="84"/>
      <c r="O76" s="88" t="str">
        <f t="shared" ca="1" si="12"/>
        <v/>
      </c>
      <c r="P76" s="89"/>
      <c r="Q76" s="84"/>
      <c r="R76" s="81" t="str">
        <f t="shared" ca="1" si="13"/>
        <v/>
      </c>
    </row>
    <row r="77" spans="1:18" ht="15.75" thickBot="1" x14ac:dyDescent="0.3">
      <c r="A77" s="82">
        <v>72</v>
      </c>
      <c r="B77" s="83"/>
      <c r="C77" s="84"/>
      <c r="D77" s="87" t="str">
        <f t="shared" ca="1" si="7"/>
        <v/>
      </c>
      <c r="E77" s="84"/>
      <c r="F77" s="84"/>
      <c r="G77" s="85" t="str">
        <f t="shared" ca="1" si="8"/>
        <v/>
      </c>
      <c r="H77" s="91" t="str">
        <f t="shared" ca="1" si="9"/>
        <v/>
      </c>
      <c r="I77" s="86" t="str">
        <f t="shared" ca="1" si="10"/>
        <v/>
      </c>
      <c r="J77" s="86"/>
      <c r="K77" s="84"/>
      <c r="L77" s="87" t="str">
        <f t="shared" ca="1" si="11"/>
        <v/>
      </c>
      <c r="M77" s="84"/>
      <c r="N77" s="84"/>
      <c r="O77" s="88" t="str">
        <f t="shared" ca="1" si="12"/>
        <v/>
      </c>
      <c r="P77" s="89"/>
      <c r="Q77" s="84"/>
      <c r="R77" s="81" t="str">
        <f t="shared" ca="1" si="13"/>
        <v/>
      </c>
    </row>
    <row r="78" spans="1:18" ht="15.75" thickBot="1" x14ac:dyDescent="0.3">
      <c r="A78" s="82">
        <v>73</v>
      </c>
      <c r="B78" s="83"/>
      <c r="C78" s="84"/>
      <c r="D78" s="87" t="str">
        <f t="shared" ca="1" si="7"/>
        <v/>
      </c>
      <c r="E78" s="84"/>
      <c r="F78" s="84"/>
      <c r="G78" s="85" t="str">
        <f t="shared" ca="1" si="8"/>
        <v/>
      </c>
      <c r="H78" s="91" t="str">
        <f t="shared" ca="1" si="9"/>
        <v/>
      </c>
      <c r="I78" s="86" t="str">
        <f t="shared" ca="1" si="10"/>
        <v/>
      </c>
      <c r="J78" s="86"/>
      <c r="K78" s="84"/>
      <c r="L78" s="87" t="str">
        <f t="shared" ca="1" si="11"/>
        <v/>
      </c>
      <c r="M78" s="84"/>
      <c r="N78" s="84"/>
      <c r="O78" s="88" t="str">
        <f t="shared" ca="1" si="12"/>
        <v/>
      </c>
      <c r="P78" s="89"/>
      <c r="Q78" s="84"/>
      <c r="R78" s="81" t="str">
        <f t="shared" ca="1" si="13"/>
        <v/>
      </c>
    </row>
    <row r="79" spans="1:18" ht="15.75" thickBot="1" x14ac:dyDescent="0.3">
      <c r="A79" s="82">
        <v>74</v>
      </c>
      <c r="B79" s="83"/>
      <c r="C79" s="84"/>
      <c r="D79" s="87" t="str">
        <f t="shared" ca="1" si="7"/>
        <v/>
      </c>
      <c r="E79" s="84"/>
      <c r="F79" s="84"/>
      <c r="G79" s="85" t="str">
        <f t="shared" ca="1" si="8"/>
        <v/>
      </c>
      <c r="H79" s="91" t="str">
        <f t="shared" ca="1" si="9"/>
        <v/>
      </c>
      <c r="I79" s="86" t="str">
        <f t="shared" ca="1" si="10"/>
        <v/>
      </c>
      <c r="J79" s="86"/>
      <c r="K79" s="84"/>
      <c r="L79" s="87" t="str">
        <f t="shared" ca="1" si="11"/>
        <v/>
      </c>
      <c r="M79" s="84"/>
      <c r="N79" s="84"/>
      <c r="O79" s="88" t="str">
        <f t="shared" ca="1" si="12"/>
        <v/>
      </c>
      <c r="P79" s="89"/>
      <c r="Q79" s="84"/>
      <c r="R79" s="81" t="str">
        <f t="shared" ca="1" si="13"/>
        <v/>
      </c>
    </row>
    <row r="80" spans="1:18" ht="15.75" thickBot="1" x14ac:dyDescent="0.3">
      <c r="A80" s="82">
        <v>75</v>
      </c>
      <c r="B80" s="83"/>
      <c r="C80" s="84"/>
      <c r="D80" s="87" t="str">
        <f t="shared" ca="1" si="7"/>
        <v/>
      </c>
      <c r="E80" s="84"/>
      <c r="F80" s="84"/>
      <c r="G80" s="85" t="str">
        <f t="shared" ca="1" si="8"/>
        <v/>
      </c>
      <c r="H80" s="91" t="str">
        <f t="shared" ca="1" si="9"/>
        <v/>
      </c>
      <c r="I80" s="86" t="str">
        <f t="shared" ca="1" si="10"/>
        <v/>
      </c>
      <c r="J80" s="86"/>
      <c r="K80" s="84"/>
      <c r="L80" s="87" t="str">
        <f t="shared" ca="1" si="11"/>
        <v/>
      </c>
      <c r="M80" s="84"/>
      <c r="N80" s="84"/>
      <c r="O80" s="88" t="str">
        <f t="shared" ca="1" si="12"/>
        <v/>
      </c>
      <c r="P80" s="89"/>
      <c r="Q80" s="84"/>
      <c r="R80" s="81" t="str">
        <f t="shared" ca="1" si="13"/>
        <v/>
      </c>
    </row>
    <row r="81" spans="1:18" ht="15.75" thickBot="1" x14ac:dyDescent="0.3">
      <c r="A81" s="82">
        <v>76</v>
      </c>
      <c r="B81" s="83"/>
      <c r="C81" s="84"/>
      <c r="D81" s="87" t="str">
        <f t="shared" ca="1" si="7"/>
        <v/>
      </c>
      <c r="E81" s="84"/>
      <c r="F81" s="84"/>
      <c r="G81" s="85" t="str">
        <f t="shared" ca="1" si="8"/>
        <v/>
      </c>
      <c r="H81" s="91" t="str">
        <f t="shared" ca="1" si="9"/>
        <v/>
      </c>
      <c r="I81" s="86" t="str">
        <f t="shared" ca="1" si="10"/>
        <v/>
      </c>
      <c r="J81" s="86"/>
      <c r="K81" s="84"/>
      <c r="L81" s="87" t="str">
        <f t="shared" ca="1" si="11"/>
        <v/>
      </c>
      <c r="M81" s="84"/>
      <c r="N81" s="84"/>
      <c r="O81" s="88" t="str">
        <f t="shared" ca="1" si="12"/>
        <v/>
      </c>
      <c r="P81" s="89"/>
      <c r="Q81" s="84"/>
      <c r="R81" s="81" t="str">
        <f t="shared" ca="1" si="13"/>
        <v/>
      </c>
    </row>
    <row r="82" spans="1:18" ht="15.75" thickBot="1" x14ac:dyDescent="0.3">
      <c r="A82" s="82">
        <v>77</v>
      </c>
      <c r="B82" s="83"/>
      <c r="C82" s="84"/>
      <c r="D82" s="87" t="str">
        <f t="shared" ca="1" si="7"/>
        <v/>
      </c>
      <c r="E82" s="84"/>
      <c r="F82" s="84"/>
      <c r="G82" s="85" t="str">
        <f t="shared" ca="1" si="8"/>
        <v/>
      </c>
      <c r="H82" s="91" t="str">
        <f t="shared" ca="1" si="9"/>
        <v/>
      </c>
      <c r="I82" s="86" t="str">
        <f t="shared" ca="1" si="10"/>
        <v/>
      </c>
      <c r="J82" s="86"/>
      <c r="K82" s="84"/>
      <c r="L82" s="87" t="str">
        <f t="shared" ca="1" si="11"/>
        <v/>
      </c>
      <c r="M82" s="84"/>
      <c r="N82" s="84"/>
      <c r="O82" s="88" t="str">
        <f t="shared" ca="1" si="12"/>
        <v/>
      </c>
      <c r="P82" s="89"/>
      <c r="Q82" s="84"/>
      <c r="R82" s="81" t="str">
        <f t="shared" ca="1" si="13"/>
        <v/>
      </c>
    </row>
    <row r="83" spans="1:18" ht="15.75" thickBot="1" x14ac:dyDescent="0.3">
      <c r="A83" s="82">
        <v>78</v>
      </c>
      <c r="B83" s="83"/>
      <c r="C83" s="84"/>
      <c r="D83" s="87" t="str">
        <f t="shared" ca="1" si="7"/>
        <v/>
      </c>
      <c r="E83" s="84"/>
      <c r="F83" s="84"/>
      <c r="G83" s="85" t="str">
        <f t="shared" ca="1" si="8"/>
        <v/>
      </c>
      <c r="H83" s="91" t="str">
        <f t="shared" ca="1" si="9"/>
        <v/>
      </c>
      <c r="I83" s="86" t="str">
        <f t="shared" ca="1" si="10"/>
        <v/>
      </c>
      <c r="J83" s="86"/>
      <c r="K83" s="84"/>
      <c r="L83" s="87" t="str">
        <f t="shared" ca="1" si="11"/>
        <v/>
      </c>
      <c r="M83" s="84"/>
      <c r="N83" s="84"/>
      <c r="O83" s="88" t="str">
        <f t="shared" ca="1" si="12"/>
        <v/>
      </c>
      <c r="P83" s="89"/>
      <c r="Q83" s="84"/>
      <c r="R83" s="81" t="str">
        <f t="shared" ca="1" si="13"/>
        <v/>
      </c>
    </row>
    <row r="84" spans="1:18" ht="15.75" thickBot="1" x14ac:dyDescent="0.3">
      <c r="A84" s="82">
        <v>79</v>
      </c>
      <c r="B84" s="83"/>
      <c r="C84" s="84"/>
      <c r="D84" s="87" t="str">
        <f t="shared" ca="1" si="7"/>
        <v/>
      </c>
      <c r="E84" s="84"/>
      <c r="F84" s="84"/>
      <c r="G84" s="85" t="str">
        <f t="shared" ca="1" si="8"/>
        <v/>
      </c>
      <c r="H84" s="91" t="str">
        <f t="shared" ca="1" si="9"/>
        <v/>
      </c>
      <c r="I84" s="86" t="str">
        <f t="shared" ca="1" si="10"/>
        <v/>
      </c>
      <c r="J84" s="86"/>
      <c r="K84" s="84"/>
      <c r="L84" s="87" t="str">
        <f t="shared" ca="1" si="11"/>
        <v/>
      </c>
      <c r="M84" s="84"/>
      <c r="N84" s="84"/>
      <c r="O84" s="88" t="str">
        <f t="shared" ca="1" si="12"/>
        <v/>
      </c>
      <c r="P84" s="89"/>
      <c r="Q84" s="84"/>
      <c r="R84" s="81" t="str">
        <f t="shared" ca="1" si="13"/>
        <v/>
      </c>
    </row>
    <row r="85" spans="1:18" ht="15.75" thickBot="1" x14ac:dyDescent="0.3">
      <c r="A85" s="82">
        <v>80</v>
      </c>
      <c r="B85" s="83"/>
      <c r="C85" s="84"/>
      <c r="D85" s="87" t="str">
        <f t="shared" ca="1" si="7"/>
        <v/>
      </c>
      <c r="E85" s="84"/>
      <c r="F85" s="84"/>
      <c r="G85" s="85" t="str">
        <f t="shared" ca="1" si="8"/>
        <v/>
      </c>
      <c r="H85" s="91" t="str">
        <f t="shared" ca="1" si="9"/>
        <v/>
      </c>
      <c r="I85" s="86" t="str">
        <f t="shared" ca="1" si="10"/>
        <v/>
      </c>
      <c r="J85" s="86"/>
      <c r="K85" s="84"/>
      <c r="L85" s="87" t="str">
        <f t="shared" ca="1" si="11"/>
        <v/>
      </c>
      <c r="M85" s="84"/>
      <c r="N85" s="84"/>
      <c r="O85" s="88" t="str">
        <f t="shared" ca="1" si="12"/>
        <v/>
      </c>
      <c r="P85" s="89"/>
      <c r="Q85" s="84"/>
      <c r="R85" s="81" t="str">
        <f t="shared" ca="1" si="13"/>
        <v/>
      </c>
    </row>
    <row r="86" spans="1:18" ht="15.75" thickBot="1" x14ac:dyDescent="0.3">
      <c r="A86" s="82">
        <v>81</v>
      </c>
      <c r="B86" s="83"/>
      <c r="C86" s="84"/>
      <c r="D86" s="87" t="str">
        <f t="shared" ca="1" si="7"/>
        <v/>
      </c>
      <c r="E86" s="84"/>
      <c r="F86" s="84"/>
      <c r="G86" s="85" t="str">
        <f t="shared" ca="1" si="8"/>
        <v/>
      </c>
      <c r="H86" s="91" t="str">
        <f t="shared" ca="1" si="9"/>
        <v/>
      </c>
      <c r="I86" s="86" t="str">
        <f t="shared" ca="1" si="10"/>
        <v/>
      </c>
      <c r="J86" s="86"/>
      <c r="K86" s="84"/>
      <c r="L86" s="87" t="str">
        <f t="shared" ca="1" si="11"/>
        <v/>
      </c>
      <c r="M86" s="84"/>
      <c r="N86" s="84"/>
      <c r="O86" s="88" t="str">
        <f t="shared" ca="1" si="12"/>
        <v/>
      </c>
      <c r="P86" s="89"/>
      <c r="Q86" s="84"/>
      <c r="R86" s="81" t="str">
        <f t="shared" ca="1" si="13"/>
        <v/>
      </c>
    </row>
    <row r="87" spans="1:18" ht="15.75" thickBot="1" x14ac:dyDescent="0.3">
      <c r="A87" s="82">
        <v>82</v>
      </c>
      <c r="B87" s="83"/>
      <c r="C87" s="84"/>
      <c r="D87" s="87" t="str">
        <f t="shared" ca="1" si="7"/>
        <v/>
      </c>
      <c r="E87" s="84"/>
      <c r="F87" s="84"/>
      <c r="G87" s="85" t="str">
        <f t="shared" ca="1" si="8"/>
        <v/>
      </c>
      <c r="H87" s="91" t="str">
        <f t="shared" ca="1" si="9"/>
        <v/>
      </c>
      <c r="I87" s="86" t="str">
        <f t="shared" ca="1" si="10"/>
        <v/>
      </c>
      <c r="J87" s="86"/>
      <c r="K87" s="84"/>
      <c r="L87" s="87" t="str">
        <f t="shared" ca="1" si="11"/>
        <v/>
      </c>
      <c r="M87" s="84"/>
      <c r="N87" s="84"/>
      <c r="O87" s="88" t="str">
        <f t="shared" ca="1" si="12"/>
        <v/>
      </c>
      <c r="P87" s="89"/>
      <c r="Q87" s="84"/>
      <c r="R87" s="81" t="str">
        <f t="shared" ca="1" si="13"/>
        <v/>
      </c>
    </row>
    <row r="88" spans="1:18" ht="15.75" thickBot="1" x14ac:dyDescent="0.3">
      <c r="A88" s="82">
        <v>83</v>
      </c>
      <c r="B88" s="83"/>
      <c r="C88" s="84"/>
      <c r="D88" s="87" t="str">
        <f t="shared" ca="1" si="7"/>
        <v/>
      </c>
      <c r="E88" s="84"/>
      <c r="F88" s="84"/>
      <c r="G88" s="85" t="str">
        <f t="shared" ca="1" si="8"/>
        <v/>
      </c>
      <c r="H88" s="91" t="str">
        <f t="shared" ca="1" si="9"/>
        <v/>
      </c>
      <c r="I88" s="86" t="str">
        <f t="shared" ca="1" si="10"/>
        <v/>
      </c>
      <c r="J88" s="86"/>
      <c r="K88" s="84"/>
      <c r="L88" s="87" t="str">
        <f t="shared" ca="1" si="11"/>
        <v/>
      </c>
      <c r="M88" s="84"/>
      <c r="N88" s="84"/>
      <c r="O88" s="88" t="str">
        <f t="shared" ca="1" si="12"/>
        <v/>
      </c>
      <c r="P88" s="89"/>
      <c r="Q88" s="84"/>
      <c r="R88" s="81" t="str">
        <f t="shared" ca="1" si="13"/>
        <v/>
      </c>
    </row>
    <row r="89" spans="1:18" ht="15.75" thickBot="1" x14ac:dyDescent="0.3">
      <c r="A89" s="82">
        <v>84</v>
      </c>
      <c r="B89" s="83"/>
      <c r="C89" s="84"/>
      <c r="D89" s="87" t="str">
        <f t="shared" ca="1" si="7"/>
        <v/>
      </c>
      <c r="E89" s="84"/>
      <c r="F89" s="84"/>
      <c r="G89" s="85" t="str">
        <f t="shared" ca="1" si="8"/>
        <v/>
      </c>
      <c r="H89" s="91" t="str">
        <f t="shared" ca="1" si="9"/>
        <v/>
      </c>
      <c r="I89" s="86" t="str">
        <f t="shared" ca="1" si="10"/>
        <v/>
      </c>
      <c r="J89" s="86"/>
      <c r="K89" s="84"/>
      <c r="L89" s="87" t="str">
        <f t="shared" ca="1" si="11"/>
        <v/>
      </c>
      <c r="M89" s="84"/>
      <c r="N89" s="84"/>
      <c r="O89" s="88" t="str">
        <f t="shared" ca="1" si="12"/>
        <v/>
      </c>
      <c r="P89" s="89"/>
      <c r="Q89" s="84"/>
      <c r="R89" s="81" t="str">
        <f t="shared" ca="1" si="13"/>
        <v/>
      </c>
    </row>
    <row r="90" spans="1:18" ht="15.75" thickBot="1" x14ac:dyDescent="0.3">
      <c r="A90" s="82">
        <v>85</v>
      </c>
      <c r="B90" s="83"/>
      <c r="C90" s="84"/>
      <c r="D90" s="87" t="str">
        <f t="shared" ca="1" si="7"/>
        <v/>
      </c>
      <c r="E90" s="84"/>
      <c r="F90" s="84"/>
      <c r="G90" s="85" t="str">
        <f t="shared" ca="1" si="8"/>
        <v/>
      </c>
      <c r="H90" s="91" t="str">
        <f t="shared" ca="1" si="9"/>
        <v/>
      </c>
      <c r="I90" s="86" t="str">
        <f t="shared" ca="1" si="10"/>
        <v/>
      </c>
      <c r="J90" s="86"/>
      <c r="K90" s="84"/>
      <c r="L90" s="87" t="str">
        <f t="shared" ca="1" si="11"/>
        <v/>
      </c>
      <c r="M90" s="84"/>
      <c r="N90" s="84"/>
      <c r="O90" s="88" t="str">
        <f t="shared" ca="1" si="12"/>
        <v/>
      </c>
      <c r="P90" s="89"/>
      <c r="Q90" s="84"/>
      <c r="R90" s="81" t="str">
        <f t="shared" ca="1" si="13"/>
        <v/>
      </c>
    </row>
    <row r="91" spans="1:18" ht="15.75" thickBot="1" x14ac:dyDescent="0.3">
      <c r="A91" s="82">
        <v>86</v>
      </c>
      <c r="B91" s="83"/>
      <c r="C91" s="84"/>
      <c r="D91" s="87" t="str">
        <f t="shared" ca="1" si="7"/>
        <v/>
      </c>
      <c r="E91" s="84"/>
      <c r="F91" s="84"/>
      <c r="G91" s="85" t="str">
        <f t="shared" ca="1" si="8"/>
        <v/>
      </c>
      <c r="H91" s="91" t="str">
        <f t="shared" ca="1" si="9"/>
        <v/>
      </c>
      <c r="I91" s="86" t="str">
        <f t="shared" ca="1" si="10"/>
        <v/>
      </c>
      <c r="J91" s="86"/>
      <c r="K91" s="84"/>
      <c r="L91" s="87" t="str">
        <f t="shared" ca="1" si="11"/>
        <v/>
      </c>
      <c r="M91" s="84"/>
      <c r="N91" s="84"/>
      <c r="O91" s="88" t="str">
        <f t="shared" ca="1" si="12"/>
        <v/>
      </c>
      <c r="P91" s="89"/>
      <c r="Q91" s="84"/>
      <c r="R91" s="81" t="str">
        <f t="shared" ca="1" si="13"/>
        <v/>
      </c>
    </row>
    <row r="92" spans="1:18" ht="15.75" thickBot="1" x14ac:dyDescent="0.3">
      <c r="A92" s="82">
        <v>87</v>
      </c>
      <c r="B92" s="83"/>
      <c r="C92" s="84"/>
      <c r="D92" s="87" t="str">
        <f t="shared" ca="1" si="7"/>
        <v/>
      </c>
      <c r="E92" s="84"/>
      <c r="F92" s="84"/>
      <c r="G92" s="85" t="str">
        <f t="shared" ca="1" si="8"/>
        <v/>
      </c>
      <c r="H92" s="91" t="str">
        <f t="shared" ca="1" si="9"/>
        <v/>
      </c>
      <c r="I92" s="86" t="str">
        <f t="shared" ca="1" si="10"/>
        <v/>
      </c>
      <c r="J92" s="86"/>
      <c r="K92" s="84"/>
      <c r="L92" s="87" t="str">
        <f t="shared" ca="1" si="11"/>
        <v/>
      </c>
      <c r="M92" s="84"/>
      <c r="N92" s="84"/>
      <c r="O92" s="88" t="str">
        <f t="shared" ca="1" si="12"/>
        <v/>
      </c>
      <c r="P92" s="89"/>
      <c r="Q92" s="84"/>
      <c r="R92" s="81" t="str">
        <f t="shared" ca="1" si="13"/>
        <v/>
      </c>
    </row>
    <row r="93" spans="1:18" ht="15.75" thickBot="1" x14ac:dyDescent="0.3">
      <c r="A93" s="82">
        <v>88</v>
      </c>
      <c r="B93" s="83"/>
      <c r="C93" s="84"/>
      <c r="D93" s="87" t="str">
        <f t="shared" ca="1" si="7"/>
        <v/>
      </c>
      <c r="E93" s="84"/>
      <c r="F93" s="84"/>
      <c r="G93" s="85" t="str">
        <f t="shared" ca="1" si="8"/>
        <v/>
      </c>
      <c r="H93" s="91" t="str">
        <f t="shared" ca="1" si="9"/>
        <v/>
      </c>
      <c r="I93" s="86" t="str">
        <f t="shared" ca="1" si="10"/>
        <v/>
      </c>
      <c r="J93" s="86"/>
      <c r="K93" s="84"/>
      <c r="L93" s="87" t="str">
        <f t="shared" ca="1" si="11"/>
        <v/>
      </c>
      <c r="M93" s="84"/>
      <c r="N93" s="84"/>
      <c r="O93" s="88" t="str">
        <f t="shared" ca="1" si="12"/>
        <v/>
      </c>
      <c r="P93" s="89"/>
      <c r="Q93" s="84"/>
      <c r="R93" s="81" t="str">
        <f t="shared" ca="1" si="13"/>
        <v/>
      </c>
    </row>
    <row r="94" spans="1:18" ht="15.75" thickBot="1" x14ac:dyDescent="0.3">
      <c r="A94" s="82">
        <v>89</v>
      </c>
      <c r="B94" s="83"/>
      <c r="C94" s="84"/>
      <c r="D94" s="87" t="str">
        <f t="shared" ca="1" si="7"/>
        <v/>
      </c>
      <c r="E94" s="84"/>
      <c r="F94" s="84"/>
      <c r="G94" s="85" t="str">
        <f t="shared" ca="1" si="8"/>
        <v/>
      </c>
      <c r="H94" s="91" t="str">
        <f t="shared" ca="1" si="9"/>
        <v/>
      </c>
      <c r="I94" s="86" t="str">
        <f t="shared" ca="1" si="10"/>
        <v/>
      </c>
      <c r="J94" s="86"/>
      <c r="K94" s="84"/>
      <c r="L94" s="87" t="str">
        <f t="shared" ca="1" si="11"/>
        <v/>
      </c>
      <c r="M94" s="84"/>
      <c r="N94" s="84"/>
      <c r="O94" s="88" t="str">
        <f t="shared" ca="1" si="12"/>
        <v/>
      </c>
      <c r="P94" s="89"/>
      <c r="Q94" s="84"/>
      <c r="R94" s="81" t="str">
        <f t="shared" ca="1" si="13"/>
        <v/>
      </c>
    </row>
    <row r="95" spans="1:18" ht="15.75" thickBot="1" x14ac:dyDescent="0.3">
      <c r="A95" s="82">
        <v>90</v>
      </c>
      <c r="B95" s="83"/>
      <c r="C95" s="84"/>
      <c r="D95" s="87" t="str">
        <f t="shared" ca="1" si="7"/>
        <v/>
      </c>
      <c r="E95" s="84"/>
      <c r="F95" s="84"/>
      <c r="G95" s="85" t="str">
        <f t="shared" ca="1" si="8"/>
        <v/>
      </c>
      <c r="H95" s="91" t="str">
        <f t="shared" ca="1" si="9"/>
        <v/>
      </c>
      <c r="I95" s="86" t="str">
        <f t="shared" ca="1" si="10"/>
        <v/>
      </c>
      <c r="J95" s="86"/>
      <c r="K95" s="84"/>
      <c r="L95" s="87" t="str">
        <f t="shared" ca="1" si="11"/>
        <v/>
      </c>
      <c r="M95" s="84"/>
      <c r="N95" s="84"/>
      <c r="O95" s="88" t="str">
        <f t="shared" ca="1" si="12"/>
        <v/>
      </c>
      <c r="P95" s="89"/>
      <c r="Q95" s="84"/>
      <c r="R95" s="81" t="str">
        <f t="shared" ca="1" si="13"/>
        <v/>
      </c>
    </row>
    <row r="96" spans="1:18" ht="15.75" thickBot="1" x14ac:dyDescent="0.3">
      <c r="A96" s="82">
        <v>91</v>
      </c>
      <c r="B96" s="83"/>
      <c r="C96" s="84"/>
      <c r="D96" s="87" t="str">
        <f t="shared" ca="1" si="7"/>
        <v/>
      </c>
      <c r="E96" s="84"/>
      <c r="F96" s="84"/>
      <c r="G96" s="85" t="str">
        <f t="shared" ca="1" si="8"/>
        <v/>
      </c>
      <c r="H96" s="91" t="str">
        <f t="shared" ca="1" si="9"/>
        <v/>
      </c>
      <c r="I96" s="86" t="str">
        <f t="shared" ca="1" si="10"/>
        <v/>
      </c>
      <c r="J96" s="86"/>
      <c r="K96" s="84"/>
      <c r="L96" s="87" t="str">
        <f t="shared" ca="1" si="11"/>
        <v/>
      </c>
      <c r="M96" s="84"/>
      <c r="N96" s="84"/>
      <c r="O96" s="88" t="str">
        <f t="shared" ca="1" si="12"/>
        <v/>
      </c>
      <c r="P96" s="89"/>
      <c r="Q96" s="84"/>
      <c r="R96" s="81" t="str">
        <f t="shared" ca="1" si="13"/>
        <v/>
      </c>
    </row>
    <row r="97" spans="1:18" ht="15.75" thickBot="1" x14ac:dyDescent="0.3">
      <c r="A97" s="82">
        <v>92</v>
      </c>
      <c r="B97" s="83"/>
      <c r="C97" s="84"/>
      <c r="D97" s="87" t="str">
        <f t="shared" ca="1" si="7"/>
        <v/>
      </c>
      <c r="E97" s="84"/>
      <c r="F97" s="84"/>
      <c r="G97" s="85" t="str">
        <f t="shared" ca="1" si="8"/>
        <v/>
      </c>
      <c r="H97" s="91" t="str">
        <f t="shared" ca="1" si="9"/>
        <v/>
      </c>
      <c r="I97" s="86" t="str">
        <f t="shared" ca="1" si="10"/>
        <v/>
      </c>
      <c r="J97" s="86"/>
      <c r="K97" s="84"/>
      <c r="L97" s="87" t="str">
        <f t="shared" ca="1" si="11"/>
        <v/>
      </c>
      <c r="M97" s="84"/>
      <c r="N97" s="84"/>
      <c r="O97" s="88" t="str">
        <f t="shared" ca="1" si="12"/>
        <v/>
      </c>
      <c r="P97" s="89"/>
      <c r="Q97" s="84"/>
      <c r="R97" s="81" t="str">
        <f t="shared" ca="1" si="13"/>
        <v/>
      </c>
    </row>
    <row r="98" spans="1:18" ht="15.75" thickBot="1" x14ac:dyDescent="0.3">
      <c r="A98" s="82">
        <v>93</v>
      </c>
      <c r="B98" s="83"/>
      <c r="C98" s="84"/>
      <c r="D98" s="87" t="str">
        <f t="shared" ca="1" si="7"/>
        <v/>
      </c>
      <c r="E98" s="84"/>
      <c r="F98" s="84"/>
      <c r="G98" s="85" t="str">
        <f t="shared" ca="1" si="8"/>
        <v/>
      </c>
      <c r="H98" s="91" t="str">
        <f t="shared" ca="1" si="9"/>
        <v/>
      </c>
      <c r="I98" s="86" t="str">
        <f t="shared" ca="1" si="10"/>
        <v/>
      </c>
      <c r="J98" s="86"/>
      <c r="K98" s="84"/>
      <c r="L98" s="87" t="str">
        <f t="shared" ca="1" si="11"/>
        <v/>
      </c>
      <c r="M98" s="84"/>
      <c r="N98" s="84"/>
      <c r="O98" s="88" t="str">
        <f t="shared" ca="1" si="12"/>
        <v/>
      </c>
      <c r="P98" s="89"/>
      <c r="Q98" s="84"/>
      <c r="R98" s="81" t="str">
        <f t="shared" ca="1" si="13"/>
        <v/>
      </c>
    </row>
    <row r="99" spans="1:18" ht="15.75" thickBot="1" x14ac:dyDescent="0.3">
      <c r="A99" s="82">
        <v>94</v>
      </c>
      <c r="B99" s="83"/>
      <c r="C99" s="84"/>
      <c r="D99" s="87" t="str">
        <f t="shared" ca="1" si="7"/>
        <v/>
      </c>
      <c r="E99" s="84"/>
      <c r="F99" s="84"/>
      <c r="G99" s="85" t="str">
        <f t="shared" ca="1" si="8"/>
        <v/>
      </c>
      <c r="H99" s="91" t="str">
        <f t="shared" ca="1" si="9"/>
        <v/>
      </c>
      <c r="I99" s="86" t="str">
        <f t="shared" ca="1" si="10"/>
        <v/>
      </c>
      <c r="J99" s="86"/>
      <c r="K99" s="84"/>
      <c r="L99" s="87" t="str">
        <f t="shared" ca="1" si="11"/>
        <v/>
      </c>
      <c r="M99" s="84"/>
      <c r="N99" s="84"/>
      <c r="O99" s="88" t="str">
        <f t="shared" ca="1" si="12"/>
        <v/>
      </c>
      <c r="P99" s="89"/>
      <c r="Q99" s="84"/>
      <c r="R99" s="81" t="str">
        <f t="shared" ca="1" si="13"/>
        <v/>
      </c>
    </row>
    <row r="100" spans="1:18" ht="15.75" thickBot="1" x14ac:dyDescent="0.3">
      <c r="A100" s="82">
        <v>95</v>
      </c>
      <c r="B100" s="83"/>
      <c r="C100" s="84"/>
      <c r="D100" s="87" t="str">
        <f t="shared" ca="1" si="7"/>
        <v/>
      </c>
      <c r="E100" s="84"/>
      <c r="F100" s="84"/>
      <c r="G100" s="85" t="str">
        <f t="shared" ca="1" si="8"/>
        <v/>
      </c>
      <c r="H100" s="91" t="str">
        <f t="shared" ca="1" si="9"/>
        <v/>
      </c>
      <c r="I100" s="86" t="str">
        <f t="shared" ca="1" si="10"/>
        <v/>
      </c>
      <c r="J100" s="86"/>
      <c r="K100" s="84"/>
      <c r="L100" s="87" t="str">
        <f t="shared" ca="1" si="11"/>
        <v/>
      </c>
      <c r="M100" s="84"/>
      <c r="N100" s="84"/>
      <c r="O100" s="88" t="str">
        <f t="shared" ca="1" si="12"/>
        <v/>
      </c>
      <c r="P100" s="89"/>
      <c r="Q100" s="84"/>
      <c r="R100" s="81" t="str">
        <f t="shared" ca="1" si="13"/>
        <v/>
      </c>
    </row>
    <row r="101" spans="1:18" ht="15.75" thickBot="1" x14ac:dyDescent="0.3">
      <c r="A101" s="82">
        <v>96</v>
      </c>
      <c r="B101" s="83"/>
      <c r="C101" s="84"/>
      <c r="D101" s="87" t="str">
        <f t="shared" ca="1" si="7"/>
        <v/>
      </c>
      <c r="E101" s="84"/>
      <c r="F101" s="84"/>
      <c r="G101" s="85" t="str">
        <f t="shared" ca="1" si="8"/>
        <v/>
      </c>
      <c r="H101" s="91" t="str">
        <f t="shared" ca="1" si="9"/>
        <v/>
      </c>
      <c r="I101" s="86" t="str">
        <f t="shared" ca="1" si="10"/>
        <v/>
      </c>
      <c r="J101" s="86"/>
      <c r="K101" s="84"/>
      <c r="L101" s="87" t="str">
        <f t="shared" ca="1" si="11"/>
        <v/>
      </c>
      <c r="M101" s="84"/>
      <c r="N101" s="84"/>
      <c r="O101" s="88" t="str">
        <f t="shared" ca="1" si="12"/>
        <v/>
      </c>
      <c r="P101" s="89"/>
      <c r="Q101" s="84"/>
      <c r="R101" s="81" t="str">
        <f t="shared" ca="1" si="13"/>
        <v/>
      </c>
    </row>
    <row r="102" spans="1:18" ht="15.75" thickBot="1" x14ac:dyDescent="0.3">
      <c r="A102" s="82">
        <v>97</v>
      </c>
      <c r="B102" s="83"/>
      <c r="C102" s="84"/>
      <c r="D102" s="87" t="str">
        <f t="shared" ca="1" si="7"/>
        <v/>
      </c>
      <c r="E102" s="84"/>
      <c r="F102" s="84"/>
      <c r="G102" s="85" t="str">
        <f t="shared" ca="1" si="8"/>
        <v/>
      </c>
      <c r="H102" s="91" t="str">
        <f t="shared" ca="1" si="9"/>
        <v/>
      </c>
      <c r="I102" s="86" t="str">
        <f t="shared" ca="1" si="10"/>
        <v/>
      </c>
      <c r="J102" s="86"/>
      <c r="K102" s="84"/>
      <c r="L102" s="87" t="str">
        <f t="shared" ca="1" si="11"/>
        <v/>
      </c>
      <c r="M102" s="84"/>
      <c r="N102" s="84"/>
      <c r="O102" s="88" t="str">
        <f t="shared" ca="1" si="12"/>
        <v/>
      </c>
      <c r="P102" s="89"/>
      <c r="Q102" s="84"/>
      <c r="R102" s="81" t="str">
        <f t="shared" ca="1" si="13"/>
        <v/>
      </c>
    </row>
    <row r="103" spans="1:18" ht="15.75" thickBot="1" x14ac:dyDescent="0.3">
      <c r="A103" s="82">
        <v>98</v>
      </c>
      <c r="B103" s="83"/>
      <c r="C103" s="84"/>
      <c r="D103" s="87" t="str">
        <f t="shared" ca="1" si="7"/>
        <v/>
      </c>
      <c r="E103" s="84"/>
      <c r="F103" s="84"/>
      <c r="G103" s="85" t="str">
        <f t="shared" ca="1" si="8"/>
        <v/>
      </c>
      <c r="H103" s="91" t="str">
        <f t="shared" ca="1" si="9"/>
        <v/>
      </c>
      <c r="I103" s="86" t="str">
        <f t="shared" ca="1" si="10"/>
        <v/>
      </c>
      <c r="J103" s="86"/>
      <c r="K103" s="84"/>
      <c r="L103" s="87" t="str">
        <f t="shared" ca="1" si="11"/>
        <v/>
      </c>
      <c r="M103" s="84"/>
      <c r="N103" s="84"/>
      <c r="O103" s="88" t="str">
        <f t="shared" ca="1" si="12"/>
        <v/>
      </c>
      <c r="P103" s="89"/>
      <c r="Q103" s="84"/>
      <c r="R103" s="81" t="str">
        <f t="shared" ca="1" si="13"/>
        <v/>
      </c>
    </row>
    <row r="104" spans="1:18" ht="15.75" thickBot="1" x14ac:dyDescent="0.3">
      <c r="A104" s="82">
        <v>99</v>
      </c>
      <c r="B104" s="83"/>
      <c r="C104" s="84"/>
      <c r="D104" s="87" t="str">
        <f t="shared" ca="1" si="7"/>
        <v/>
      </c>
      <c r="E104" s="84"/>
      <c r="F104" s="84"/>
      <c r="G104" s="85" t="str">
        <f t="shared" ca="1" si="8"/>
        <v/>
      </c>
      <c r="H104" s="91" t="str">
        <f t="shared" ca="1" si="9"/>
        <v/>
      </c>
      <c r="I104" s="86" t="str">
        <f t="shared" ca="1" si="10"/>
        <v/>
      </c>
      <c r="J104" s="86"/>
      <c r="K104" s="84"/>
      <c r="L104" s="87" t="str">
        <f t="shared" ca="1" si="11"/>
        <v/>
      </c>
      <c r="M104" s="84"/>
      <c r="N104" s="84"/>
      <c r="O104" s="88" t="str">
        <f t="shared" ca="1" si="12"/>
        <v/>
      </c>
      <c r="P104" s="89"/>
      <c r="Q104" s="84"/>
      <c r="R104" s="81" t="str">
        <f t="shared" ca="1" si="13"/>
        <v/>
      </c>
    </row>
    <row r="105" spans="1:18" ht="15.75" thickBot="1" x14ac:dyDescent="0.3">
      <c r="A105" s="82">
        <v>100</v>
      </c>
      <c r="B105" s="83"/>
      <c r="C105" s="84"/>
      <c r="D105" s="87" t="str">
        <f t="shared" ca="1" si="7"/>
        <v/>
      </c>
      <c r="E105" s="84"/>
      <c r="F105" s="84"/>
      <c r="G105" s="85" t="str">
        <f t="shared" ca="1" si="8"/>
        <v/>
      </c>
      <c r="H105" s="91" t="str">
        <f t="shared" ca="1" si="9"/>
        <v/>
      </c>
      <c r="I105" s="86" t="str">
        <f t="shared" ca="1" si="10"/>
        <v/>
      </c>
      <c r="J105" s="86"/>
      <c r="K105" s="84"/>
      <c r="L105" s="87" t="str">
        <f t="shared" ca="1" si="11"/>
        <v/>
      </c>
      <c r="M105" s="84"/>
      <c r="N105" s="84"/>
      <c r="O105" s="88" t="str">
        <f t="shared" ca="1" si="12"/>
        <v/>
      </c>
      <c r="P105" s="89"/>
      <c r="Q105" s="84"/>
      <c r="R105" s="81" t="str">
        <f t="shared" ca="1" si="13"/>
        <v/>
      </c>
    </row>
  </sheetData>
  <mergeCells count="1">
    <mergeCell ref="G1:L1"/>
  </mergeCells>
  <dataValidations count="1">
    <dataValidation type="list" allowBlank="1" showInputMessage="1" showErrorMessage="1" sqref="B1">
      <formula1>Sheetlist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2:T1429"/>
  <sheetViews>
    <sheetView showGridLines="0" topLeftCell="A7" zoomScaleNormal="100" workbookViewId="0">
      <selection activeCell="G30" sqref="G30"/>
    </sheetView>
  </sheetViews>
  <sheetFormatPr baseColWidth="10" defaultRowHeight="15" x14ac:dyDescent="0.25"/>
  <cols>
    <col min="1" max="1" width="19.140625" customWidth="1"/>
    <col min="2" max="2" width="18.7109375" customWidth="1"/>
    <col min="3" max="6" width="20.7109375" customWidth="1"/>
    <col min="7" max="7" width="26.85546875" bestFit="1" customWidth="1"/>
    <col min="8" max="15" width="19.140625" customWidth="1"/>
  </cols>
  <sheetData>
    <row r="2" spans="1:20" ht="30" customHeight="1" x14ac:dyDescent="0.25">
      <c r="B2" s="174" t="str">
        <f>"FACTURE  LOCATION MATERIEL  N° 9002-" &amp;TEXT(EDATE($B$14,0),"mmaaaa")</f>
        <v>FACTURE  LOCATION MATERIEL  N° 9002-032015</v>
      </c>
      <c r="C2" s="174"/>
      <c r="D2" s="174"/>
      <c r="E2" s="174"/>
      <c r="F2" s="174"/>
      <c r="G2" s="174"/>
      <c r="Q2" s="1"/>
      <c r="R2" s="1"/>
      <c r="S2" s="1"/>
      <c r="T2" s="1"/>
    </row>
    <row r="3" spans="1:20" ht="15" customHeight="1" x14ac:dyDescent="0.25">
      <c r="B3" s="174"/>
      <c r="C3" s="174"/>
      <c r="D3" s="174"/>
      <c r="E3" s="174"/>
      <c r="F3" s="174"/>
      <c r="G3" s="174"/>
      <c r="H3" s="6"/>
      <c r="I3" s="6"/>
      <c r="J3" s="6"/>
      <c r="K3" s="6"/>
      <c r="L3" s="6"/>
    </row>
    <row r="4" spans="1:20" s="14" customFormat="1" ht="15" customHeight="1" x14ac:dyDescent="0.25">
      <c r="B4" s="33"/>
      <c r="C4" s="33"/>
      <c r="D4" s="33"/>
      <c r="E4" s="33"/>
      <c r="F4" s="33"/>
      <c r="G4" s="33"/>
      <c r="H4" s="6"/>
      <c r="I4" s="6"/>
      <c r="J4" s="6"/>
      <c r="K4" s="6"/>
      <c r="L4" s="6"/>
    </row>
    <row r="5" spans="1:20" s="14" customFormat="1" ht="15" customHeight="1" x14ac:dyDescent="0.25">
      <c r="B5" s="33"/>
      <c r="C5" s="33"/>
      <c r="D5" s="33"/>
      <c r="E5" s="33"/>
      <c r="F5" s="33"/>
      <c r="G5" s="33"/>
      <c r="H5" s="6"/>
      <c r="I5" s="6"/>
      <c r="J5" s="6"/>
      <c r="K5" s="6"/>
      <c r="L5" s="6"/>
    </row>
    <row r="6" spans="1:20" ht="15" customHeight="1" x14ac:dyDescent="0.3">
      <c r="B6" s="34" t="s">
        <v>791</v>
      </c>
      <c r="C6" s="35" t="s">
        <v>1100</v>
      </c>
      <c r="F6" s="35" t="s">
        <v>796</v>
      </c>
      <c r="G6" s="36" t="s">
        <v>1103</v>
      </c>
      <c r="H6" s="6"/>
      <c r="I6" s="6"/>
      <c r="J6" s="6"/>
      <c r="K6" s="13"/>
      <c r="L6" s="13"/>
      <c r="M6" s="2"/>
      <c r="N6" s="4"/>
    </row>
    <row r="7" spans="1:20" s="14" customFormat="1" ht="15" customHeight="1" x14ac:dyDescent="0.3">
      <c r="B7" s="34" t="s">
        <v>793</v>
      </c>
      <c r="C7" s="35" t="s">
        <v>1101</v>
      </c>
      <c r="F7" s="35" t="s">
        <v>793</v>
      </c>
      <c r="G7" s="36" t="s">
        <v>1104</v>
      </c>
      <c r="H7" s="6"/>
      <c r="I7" s="6"/>
      <c r="J7" s="6"/>
      <c r="K7" s="13"/>
      <c r="L7" s="13"/>
      <c r="M7" s="2"/>
      <c r="N7" s="4"/>
    </row>
    <row r="8" spans="1:20" s="14" customFormat="1" ht="15" customHeight="1" x14ac:dyDescent="0.3">
      <c r="B8" s="34" t="s">
        <v>792</v>
      </c>
      <c r="C8" s="34" t="s">
        <v>918</v>
      </c>
      <c r="F8" s="35" t="s">
        <v>794</v>
      </c>
      <c r="G8" s="36" t="s">
        <v>1099</v>
      </c>
      <c r="H8" s="6"/>
      <c r="I8" s="6"/>
      <c r="J8" s="6"/>
      <c r="K8" s="13"/>
      <c r="L8" s="13"/>
      <c r="M8" s="2"/>
      <c r="N8" s="4"/>
    </row>
    <row r="9" spans="1:20" s="14" customFormat="1" ht="15" customHeight="1" x14ac:dyDescent="0.3">
      <c r="B9" s="34" t="s">
        <v>795</v>
      </c>
      <c r="C9" s="34" t="s">
        <v>1102</v>
      </c>
      <c r="F9" s="35" t="s">
        <v>795</v>
      </c>
      <c r="G9" s="36" t="s">
        <v>1105</v>
      </c>
      <c r="H9" s="6"/>
      <c r="I9" s="6"/>
      <c r="J9" s="6"/>
      <c r="K9" s="13"/>
      <c r="L9" s="13"/>
      <c r="M9" s="2"/>
      <c r="N9" s="4"/>
    </row>
    <row r="10" spans="1:20" s="14" customFormat="1" ht="15" customHeight="1" x14ac:dyDescent="0.25">
      <c r="H10" s="6"/>
      <c r="I10" s="6"/>
      <c r="J10" s="6"/>
      <c r="K10" s="13"/>
      <c r="L10" s="13"/>
      <c r="M10" s="2"/>
      <c r="N10" s="4"/>
    </row>
    <row r="11" spans="1:20" s="14" customFormat="1" ht="15" customHeight="1" x14ac:dyDescent="0.25">
      <c r="G11" s="6"/>
      <c r="H11" s="6"/>
      <c r="I11" s="6"/>
      <c r="J11" s="6"/>
      <c r="K11" s="13"/>
      <c r="L11" s="13"/>
      <c r="M11" s="2"/>
      <c r="N11" s="4"/>
    </row>
    <row r="12" spans="1:20" ht="15.75" thickBot="1" x14ac:dyDescent="0.3">
      <c r="I12" s="6"/>
      <c r="J12" s="96"/>
      <c r="K12" s="96"/>
      <c r="L12" s="96"/>
      <c r="M12" s="96"/>
    </row>
    <row r="13" spans="1:20" s="14" customFormat="1" ht="30" customHeight="1" thickBot="1" x14ac:dyDescent="0.3">
      <c r="A13" s="7"/>
      <c r="B13" s="92" t="s">
        <v>789</v>
      </c>
      <c r="C13" s="168" t="s">
        <v>5</v>
      </c>
      <c r="D13" s="169"/>
      <c r="E13" s="169"/>
      <c r="F13" s="170"/>
      <c r="G13" s="92" t="s">
        <v>790</v>
      </c>
      <c r="H13" s="8"/>
      <c r="I13" s="6"/>
      <c r="J13" s="97"/>
      <c r="K13" s="97"/>
      <c r="L13" s="97"/>
      <c r="M13" s="97"/>
      <c r="N13" s="8"/>
      <c r="O13" s="9"/>
      <c r="P13" s="6"/>
    </row>
    <row r="14" spans="1:20" s="14" customFormat="1" ht="21" customHeight="1" x14ac:dyDescent="0.25">
      <c r="A14" s="7"/>
      <c r="B14" s="171" t="s">
        <v>1096</v>
      </c>
      <c r="C14" s="31"/>
      <c r="D14" s="30"/>
      <c r="E14" s="30"/>
      <c r="F14" s="30"/>
      <c r="G14" s="32"/>
      <c r="H14" s="8"/>
      <c r="I14" s="6"/>
      <c r="J14" s="97"/>
      <c r="K14" s="97"/>
      <c r="L14" s="97"/>
      <c r="M14" s="97"/>
      <c r="N14" s="8"/>
      <c r="O14" s="9"/>
      <c r="P14" s="6"/>
    </row>
    <row r="15" spans="1:20" s="14" customFormat="1" ht="21" customHeight="1" x14ac:dyDescent="0.25">
      <c r="A15" s="7"/>
      <c r="B15" s="172"/>
      <c r="C15" s="165" t="str">
        <f>Données!$E$9</f>
        <v>VL -TRANSPORT</v>
      </c>
      <c r="D15" s="166"/>
      <c r="E15" s="166"/>
      <c r="F15" s="167"/>
      <c r="G15" s="37">
        <f ca="1">IFERROR(SUMIFS(INDIRECT("'"&amp;$B$14&amp;"'!"&amp;"L10:L1000"),INDIRECT("'"&amp;$B$14&amp;"'!"&amp;"A10:A1000"),"VL*"),"")</f>
        <v>28000</v>
      </c>
      <c r="H15" s="8"/>
      <c r="I15" s="6"/>
      <c r="J15" s="97"/>
      <c r="K15" s="97"/>
      <c r="L15" s="97"/>
      <c r="M15" s="97"/>
      <c r="N15" s="8"/>
      <c r="O15" s="9"/>
      <c r="P15" s="6"/>
    </row>
    <row r="16" spans="1:20" s="14" customFormat="1" ht="21" customHeight="1" x14ac:dyDescent="0.25">
      <c r="A16" s="7"/>
      <c r="B16" s="172"/>
      <c r="C16" s="165" t="str">
        <f>Données!$E$27</f>
        <v>CANTONNEMENT</v>
      </c>
      <c r="D16" s="166"/>
      <c r="E16" s="166"/>
      <c r="F16" s="167"/>
      <c r="G16" s="37">
        <f ca="1">IFERROR(SUMIFS(INDIRECT("'"&amp;$B$14&amp;"'!"&amp;"L10:L1000"),INDIRECT("'"&amp;$B$14&amp;"'!"&amp;"A10:A1000"),"CANT*"),"")</f>
        <v>2167.7399999999998</v>
      </c>
      <c r="H16" s="8"/>
      <c r="I16" s="6"/>
      <c r="J16" s="97"/>
      <c r="K16" s="97"/>
      <c r="L16" s="97"/>
      <c r="M16" s="97"/>
      <c r="N16" s="8"/>
      <c r="O16" s="9"/>
      <c r="P16" s="6"/>
    </row>
    <row r="17" spans="1:16" s="14" customFormat="1" ht="21" customHeight="1" x14ac:dyDescent="0.25">
      <c r="A17" s="7"/>
      <c r="B17" s="172"/>
      <c r="C17" s="165" t="str">
        <f>Données!$E$61</f>
        <v>EQUIPEMENT CHANTIER</v>
      </c>
      <c r="D17" s="166"/>
      <c r="E17" s="166"/>
      <c r="F17" s="167"/>
      <c r="G17" s="37">
        <f ca="1">IFERROR(SUMIFS(INDIRECT("'"&amp;$B$14&amp;"'!"&amp;"L10:L1000"),INDIRECT("'"&amp;$B$14&amp;"'!"&amp;"A10:A1000"),"EQUI*"),"")</f>
        <v>0</v>
      </c>
      <c r="H17" s="8"/>
      <c r="I17" s="6"/>
      <c r="J17" s="97"/>
      <c r="K17" s="97"/>
      <c r="L17" s="97"/>
      <c r="M17" s="97"/>
      <c r="N17" s="8"/>
      <c r="O17" s="9"/>
      <c r="P17" s="6"/>
    </row>
    <row r="18" spans="1:16" s="14" customFormat="1" ht="21" customHeight="1" x14ac:dyDescent="0.25">
      <c r="A18" s="7"/>
      <c r="B18" s="172"/>
      <c r="C18" s="165" t="str">
        <f>Données!$E$68</f>
        <v>ELECTRECITE</v>
      </c>
      <c r="D18" s="166"/>
      <c r="E18" s="166"/>
      <c r="F18" s="167"/>
      <c r="G18" s="37">
        <f ca="1">IFERROR(SUMIFS(INDIRECT("'"&amp;$B$14&amp;"'!"&amp;"L10:L1000"),INDIRECT("'"&amp;$B$14&amp;"'!"&amp;"A10:A1000"),"ELEC*"),"")</f>
        <v>0</v>
      </c>
      <c r="H18" s="8"/>
      <c r="I18" s="6"/>
      <c r="J18" s="97"/>
      <c r="K18" s="97"/>
      <c r="L18" s="97"/>
      <c r="M18" s="97"/>
      <c r="N18" s="8"/>
      <c r="O18" s="9"/>
      <c r="P18" s="6"/>
    </row>
    <row r="19" spans="1:16" s="14" customFormat="1" ht="21" customHeight="1" x14ac:dyDescent="0.25">
      <c r="A19" s="7"/>
      <c r="B19" s="172"/>
      <c r="C19" s="165" t="str">
        <f>Données!$E$95</f>
        <v>LEVAGE</v>
      </c>
      <c r="D19" s="166"/>
      <c r="E19" s="166"/>
      <c r="F19" s="167"/>
      <c r="G19" s="37">
        <f ca="1">IFERROR(SUMIFS(INDIRECT("'"&amp;$B$14&amp;"'!"&amp;"L10:L1000"),INDIRECT("'"&amp;$B$14&amp;"'!"&amp;"A10:A1000"),"LEV*"),"")</f>
        <v>32200</v>
      </c>
      <c r="H19" s="8"/>
      <c r="I19" s="6"/>
      <c r="J19" s="97"/>
      <c r="K19" s="97"/>
      <c r="L19" s="97"/>
      <c r="M19" s="97"/>
      <c r="N19" s="8"/>
      <c r="O19" s="9"/>
      <c r="P19" s="6"/>
    </row>
    <row r="20" spans="1:16" s="14" customFormat="1" ht="21" customHeight="1" x14ac:dyDescent="0.25">
      <c r="A20" s="7"/>
      <c r="B20" s="172"/>
      <c r="C20" s="165" t="str">
        <f>Données!$E$138</f>
        <v>OUTILLAGE DE PRODUCTION</v>
      </c>
      <c r="D20" s="166"/>
      <c r="E20" s="166"/>
      <c r="F20" s="167"/>
      <c r="G20" s="37">
        <f ca="1">IFERROR(SUMIFS(INDIRECT("'"&amp;$B$14&amp;"'!"&amp;"L10:L1000"),INDIRECT("'"&amp;$B$14&amp;"'!"&amp;"A10:A1000"),"PROD*"),"")</f>
        <v>86000</v>
      </c>
      <c r="H20" s="8"/>
      <c r="I20" s="6"/>
      <c r="J20" s="97"/>
      <c r="K20" s="97"/>
      <c r="L20" s="97"/>
      <c r="M20" s="97"/>
      <c r="N20" s="8"/>
      <c r="O20" s="9"/>
      <c r="P20" s="6"/>
    </row>
    <row r="21" spans="1:16" s="14" customFormat="1" ht="21" customHeight="1" x14ac:dyDescent="0.25">
      <c r="A21" s="7"/>
      <c r="B21" s="172"/>
      <c r="C21" s="165" t="str">
        <f>Données!$E$170</f>
        <v>TERRASSEMENT</v>
      </c>
      <c r="D21" s="166"/>
      <c r="E21" s="166"/>
      <c r="F21" s="167"/>
      <c r="G21" s="37">
        <f ca="1">IFERROR(SUMIFS(INDIRECT("'"&amp;$B$14&amp;"'!"&amp;"L10:L1000"),INDIRECT("'"&amp;$B$14&amp;"'!"&amp;"A10:A1000"),"TER*"),"")</f>
        <v>50000</v>
      </c>
      <c r="H21" s="8"/>
      <c r="I21" s="6"/>
      <c r="J21" s="97"/>
      <c r="K21" s="97"/>
      <c r="L21" s="97"/>
      <c r="M21" s="97"/>
      <c r="N21" s="8"/>
      <c r="O21" s="9"/>
      <c r="P21" s="6"/>
    </row>
    <row r="22" spans="1:16" s="14" customFormat="1" ht="21" customHeight="1" x14ac:dyDescent="0.25">
      <c r="A22" s="7"/>
      <c r="B22" s="172"/>
      <c r="C22" s="165" t="str">
        <f>Données!$E$180</f>
        <v>CITERNE &amp; BAC</v>
      </c>
      <c r="D22" s="166"/>
      <c r="E22" s="166"/>
      <c r="F22" s="167"/>
      <c r="G22" s="37">
        <f ca="1">IFERROR(SUMIFS(INDIRECT("'"&amp;$B$14&amp;"'!"&amp;"L10:L1000"),INDIRECT("'"&amp;$B$14&amp;"'!"&amp;"A10:A1000"),"CIT*"),"")</f>
        <v>2245.16</v>
      </c>
      <c r="H22" s="8"/>
      <c r="I22" s="6"/>
      <c r="J22" s="97"/>
      <c r="K22" s="97"/>
      <c r="L22" s="97"/>
      <c r="M22" s="97"/>
      <c r="N22" s="8"/>
      <c r="O22" s="9"/>
      <c r="P22" s="6"/>
    </row>
    <row r="23" spans="1:16" s="14" customFormat="1" ht="21" customHeight="1" x14ac:dyDescent="0.25">
      <c r="A23" s="7"/>
      <c r="B23" s="172"/>
      <c r="C23" s="165" t="str">
        <f>Données!$E$198</f>
        <v>SECURITE</v>
      </c>
      <c r="D23" s="166"/>
      <c r="E23" s="166"/>
      <c r="F23" s="167"/>
      <c r="G23" s="37">
        <f ca="1">IFERROR(SUMIFS(INDIRECT("'"&amp;$B$14&amp;"'!"&amp;"L10:L1000"),INDIRECT("'"&amp;$B$14&amp;"'!"&amp;"A10:A1000"),"SEC*"),"")</f>
        <v>0</v>
      </c>
      <c r="H23" s="8"/>
      <c r="I23" s="6"/>
      <c r="J23" s="97"/>
      <c r="K23" s="97"/>
      <c r="L23" s="97"/>
      <c r="M23" s="97"/>
      <c r="N23" s="8"/>
      <c r="O23" s="9"/>
      <c r="P23" s="6"/>
    </row>
    <row r="24" spans="1:16" s="14" customFormat="1" ht="21" customHeight="1" x14ac:dyDescent="0.25">
      <c r="A24" s="7"/>
      <c r="B24" s="172"/>
      <c r="C24" s="165" t="str">
        <f>Données!$E$249</f>
        <v>COFFRAGE VERTICAL</v>
      </c>
      <c r="D24" s="166"/>
      <c r="E24" s="166"/>
      <c r="F24" s="167"/>
      <c r="G24" s="37">
        <f ca="1">IFERROR(SUMIFS(INDIRECT("'"&amp;$B$14&amp;"'!"&amp;"L10:L1000"),INDIRECT("'"&amp;$B$14&amp;"'!"&amp;"A10:A1000"),"COF*"),"")</f>
        <v>0</v>
      </c>
      <c r="H24" s="8"/>
      <c r="I24" s="6"/>
      <c r="J24" s="97"/>
      <c r="K24" s="97"/>
      <c r="L24" s="97"/>
      <c r="M24" s="97"/>
      <c r="N24" s="8"/>
      <c r="O24" s="9"/>
      <c r="P24" s="6"/>
    </row>
    <row r="25" spans="1:16" ht="21" customHeight="1" x14ac:dyDescent="0.25">
      <c r="A25" s="7"/>
      <c r="B25" s="172"/>
      <c r="C25" s="165" t="str">
        <f>Données!$E$381</f>
        <v>ETAIEMENT</v>
      </c>
      <c r="D25" s="166"/>
      <c r="E25" s="166"/>
      <c r="F25" s="167"/>
      <c r="G25" s="37">
        <f ca="1">IFERROR(SUMIFS(INDIRECT("'"&amp;$B$14&amp;"'!"&amp;"L10:L1000"),INDIRECT("'"&amp;$B$14&amp;"'!"&amp;"A10:A1000"),"ETAI*"),"")</f>
        <v>6</v>
      </c>
      <c r="H25" s="8"/>
      <c r="I25" s="6"/>
      <c r="J25" s="97"/>
      <c r="K25" s="97"/>
      <c r="L25" s="97"/>
      <c r="M25" s="97"/>
      <c r="N25" s="8"/>
      <c r="O25" s="9"/>
      <c r="P25" s="6"/>
    </row>
    <row r="26" spans="1:16" s="14" customFormat="1" ht="21" customHeight="1" x14ac:dyDescent="0.25">
      <c r="A26" s="7"/>
      <c r="B26" s="172"/>
      <c r="C26" s="165" t="str">
        <f>Données!$E$456</f>
        <v xml:space="preserve">ECHAFAUDAGE </v>
      </c>
      <c r="D26" s="166"/>
      <c r="E26" s="166"/>
      <c r="F26" s="167"/>
      <c r="G26" s="37">
        <f ca="1">IFERROR(SUMIFS(INDIRECT("'"&amp;$B$14&amp;"'!"&amp;"L10:L1000"),INDIRECT("'"&amp;$B$14&amp;"'!"&amp;"A10:A1000"),"ECHAF*"),"")</f>
        <v>0</v>
      </c>
      <c r="H26" s="8"/>
      <c r="I26" s="6"/>
      <c r="J26" s="97"/>
      <c r="K26" s="97"/>
      <c r="L26" s="97"/>
      <c r="M26" s="97"/>
      <c r="N26" s="8"/>
      <c r="O26" s="9"/>
      <c r="P26" s="6"/>
    </row>
    <row r="27" spans="1:16" ht="21" customHeight="1" x14ac:dyDescent="0.25">
      <c r="A27" s="7"/>
      <c r="B27" s="172"/>
      <c r="C27" s="165" t="str">
        <f>Données!$E$521</f>
        <v>OT</v>
      </c>
      <c r="D27" s="166"/>
      <c r="E27" s="166"/>
      <c r="F27" s="167"/>
      <c r="G27" s="37">
        <f ca="1">IFERROR(SUMIFS(INDIRECT("'"&amp;$B$14&amp;"'!"&amp;"L10:L1000"),INDIRECT("'"&amp;$B$14&amp;"'!"&amp;"A10:A1000"),"OT*"),"")</f>
        <v>0</v>
      </c>
      <c r="H27" s="8"/>
      <c r="I27" s="6"/>
      <c r="J27" s="8"/>
      <c r="K27" s="8"/>
      <c r="L27" s="8"/>
      <c r="M27" s="8"/>
      <c r="N27" s="8"/>
      <c r="O27" s="9"/>
      <c r="P27" s="6"/>
    </row>
    <row r="28" spans="1:16" ht="21" customHeight="1" x14ac:dyDescent="0.25">
      <c r="A28" s="7"/>
      <c r="B28" s="172"/>
      <c r="C28" s="165"/>
      <c r="D28" s="166"/>
      <c r="E28" s="166"/>
      <c r="F28" s="167"/>
      <c r="G28" s="37"/>
      <c r="H28" s="8"/>
      <c r="I28" s="6"/>
      <c r="J28" s="8"/>
      <c r="K28" s="8"/>
      <c r="L28" s="8"/>
      <c r="M28" s="8"/>
      <c r="N28" s="8"/>
      <c r="O28" s="9"/>
      <c r="P28" s="6"/>
    </row>
    <row r="29" spans="1:16" s="14" customFormat="1" ht="21" customHeight="1" x14ac:dyDescent="0.25">
      <c r="A29" s="7"/>
      <c r="B29" s="172"/>
      <c r="C29" s="165" t="str">
        <f>CONCATENATE(MID('Février-2015'!$J$9,1,5),UPPER(TEXT($B$14-1," (mmmm-aaaa)")))</f>
        <v>AVOIR (FÉVRIER-2015)</v>
      </c>
      <c r="D29" s="166"/>
      <c r="E29" s="166"/>
      <c r="F29" s="167"/>
      <c r="G29" s="37">
        <f ca="1">IFERROR(SUM(INDIRECT("'"&amp;TEXT(EDATE($B$14,-1),"mmmm-aaaa")&amp;"'!$K$10:$K$1000")),"")</f>
        <v>-20366.64</v>
      </c>
      <c r="H29" s="8"/>
      <c r="I29" s="6"/>
      <c r="J29" s="8"/>
      <c r="K29" s="8"/>
      <c r="L29" s="8"/>
      <c r="M29" s="8"/>
      <c r="N29" s="8"/>
      <c r="O29" s="9"/>
      <c r="P29" s="6"/>
    </row>
    <row r="30" spans="1:16" s="14" customFormat="1" ht="21" customHeight="1" x14ac:dyDescent="0.25">
      <c r="A30" s="7"/>
      <c r="B30" s="172"/>
      <c r="C30" s="165"/>
      <c r="D30" s="166"/>
      <c r="E30" s="166"/>
      <c r="F30" s="167"/>
      <c r="G30" s="37"/>
      <c r="H30" s="8"/>
      <c r="I30" s="6"/>
      <c r="J30" s="8"/>
      <c r="K30" s="8"/>
      <c r="L30" s="8"/>
      <c r="M30" s="8"/>
      <c r="N30" s="8"/>
      <c r="O30" s="9"/>
      <c r="P30" s="6"/>
    </row>
    <row r="31" spans="1:16" s="14" customFormat="1" ht="21" customHeight="1" x14ac:dyDescent="0.25">
      <c r="A31" s="7"/>
      <c r="B31" s="172"/>
      <c r="C31" s="165"/>
      <c r="D31" s="166"/>
      <c r="E31" s="166"/>
      <c r="F31" s="167"/>
      <c r="G31" s="37"/>
      <c r="H31" s="8"/>
      <c r="I31" s="6"/>
      <c r="J31" s="8"/>
      <c r="K31" s="8"/>
      <c r="L31" s="8"/>
      <c r="M31" s="8"/>
      <c r="N31" s="8"/>
      <c r="O31" s="9"/>
      <c r="P31" s="6"/>
    </row>
    <row r="32" spans="1:16" s="14" customFormat="1" ht="21" customHeight="1" x14ac:dyDescent="0.25">
      <c r="A32" s="7"/>
      <c r="B32" s="172"/>
      <c r="C32" s="165"/>
      <c r="D32" s="166"/>
      <c r="E32" s="166"/>
      <c r="F32" s="167"/>
      <c r="G32" s="37"/>
      <c r="H32" s="8"/>
      <c r="I32" s="6"/>
      <c r="J32" s="8"/>
      <c r="K32" s="8"/>
      <c r="L32" s="8"/>
      <c r="M32" s="8"/>
      <c r="N32" s="8"/>
      <c r="O32" s="9"/>
      <c r="P32" s="6"/>
    </row>
    <row r="33" spans="1:16" ht="21" customHeight="1" x14ac:dyDescent="0.25">
      <c r="A33" s="7"/>
      <c r="B33" s="172"/>
      <c r="C33" s="165"/>
      <c r="D33" s="166"/>
      <c r="E33" s="166"/>
      <c r="F33" s="167"/>
      <c r="G33" s="37"/>
      <c r="H33" s="8"/>
      <c r="I33" s="6"/>
      <c r="J33" s="8"/>
      <c r="K33" s="8"/>
      <c r="L33" s="8"/>
      <c r="M33" s="8"/>
      <c r="N33" s="8"/>
      <c r="O33" s="9"/>
      <c r="P33" s="6"/>
    </row>
    <row r="34" spans="1:16" s="14" customFormat="1" ht="21" customHeight="1" thickBot="1" x14ac:dyDescent="0.3">
      <c r="A34" s="7"/>
      <c r="B34" s="172"/>
      <c r="C34" s="165"/>
      <c r="D34" s="166"/>
      <c r="E34" s="166"/>
      <c r="F34" s="167"/>
      <c r="G34" s="32"/>
      <c r="H34" s="8"/>
      <c r="I34" s="6"/>
      <c r="J34" s="8"/>
      <c r="K34" s="8"/>
      <c r="L34" s="8"/>
      <c r="M34" s="8"/>
      <c r="N34" s="8"/>
      <c r="O34" s="9"/>
      <c r="P34" s="6"/>
    </row>
    <row r="35" spans="1:16" ht="30" customHeight="1" thickBot="1" x14ac:dyDescent="0.3">
      <c r="A35" s="7"/>
      <c r="B35" s="173" t="s">
        <v>808</v>
      </c>
      <c r="C35" s="173"/>
      <c r="D35" s="173"/>
      <c r="E35" s="173"/>
      <c r="F35" s="173"/>
      <c r="G35" s="93">
        <f ca="1">SUM($G$15:$G$33)</f>
        <v>180252.26</v>
      </c>
      <c r="H35" s="8"/>
      <c r="I35" s="6"/>
      <c r="J35" s="8"/>
      <c r="K35" s="8"/>
      <c r="L35" s="8"/>
      <c r="M35" s="8"/>
      <c r="N35" s="8"/>
      <c r="O35" s="9"/>
      <c r="P35" s="6"/>
    </row>
    <row r="36" spans="1:16" ht="15" customHeight="1" x14ac:dyDescent="0.25">
      <c r="A36" s="7"/>
      <c r="B36" s="8"/>
      <c r="G36" s="8"/>
      <c r="H36" s="8"/>
      <c r="I36" s="6"/>
      <c r="J36" s="8"/>
      <c r="K36" s="8"/>
      <c r="L36" s="8"/>
      <c r="M36" s="8"/>
      <c r="N36" s="8"/>
      <c r="O36" s="9"/>
      <c r="P36" s="6"/>
    </row>
    <row r="37" spans="1:16" s="14" customFormat="1" ht="15" customHeight="1" x14ac:dyDescent="0.25">
      <c r="A37" s="7"/>
      <c r="B37" s="8"/>
      <c r="G37" s="8"/>
      <c r="H37" s="8"/>
      <c r="I37" s="6"/>
      <c r="J37" s="8"/>
      <c r="K37" s="8"/>
      <c r="L37" s="8"/>
      <c r="M37" s="8"/>
      <c r="N37" s="8"/>
      <c r="O37" s="9"/>
      <c r="P37" s="6"/>
    </row>
    <row r="38" spans="1:16" ht="21.75" customHeight="1" x14ac:dyDescent="0.25">
      <c r="A38" s="7"/>
      <c r="B38" s="164" t="str">
        <f ca="1">"Le Montant Qu'il Faut Régler Au Service Materiel Pour Le "&amp;IF(OR(MONTH(B14)={4,8,10}),"Mois D'","Mois De ")&amp;PROPER(TEXT(EDATE($B$14,0),"mmmm-aaaa"))&amp;" est de "&amp;TEXT($G$35,"# ##0,00\ ")&amp;"Dirhams (HT)."</f>
        <v>Le Montant Qu'il Faut Régler Au Service Materiel Pour Le Mois De Mars-2015 est de 180 252,26 Dirhams (HT).</v>
      </c>
      <c r="C38" s="164"/>
      <c r="D38" s="164"/>
      <c r="E38" s="164"/>
      <c r="F38" s="164"/>
      <c r="G38" s="164"/>
      <c r="H38" s="8"/>
      <c r="I38" s="6"/>
      <c r="J38" s="8"/>
      <c r="K38" s="8"/>
      <c r="L38" s="8"/>
      <c r="M38" s="8"/>
      <c r="N38" s="8"/>
      <c r="O38" s="9"/>
      <c r="P38" s="6"/>
    </row>
    <row r="39" spans="1:16" ht="15" customHeight="1" x14ac:dyDescent="0.25">
      <c r="A39" s="7"/>
      <c r="B39" s="8"/>
      <c r="G39" s="8"/>
      <c r="H39" s="8"/>
      <c r="I39" s="6"/>
      <c r="J39" s="8"/>
      <c r="K39" s="8"/>
      <c r="L39" s="8"/>
      <c r="M39" s="8"/>
      <c r="N39" s="8"/>
      <c r="O39" s="9"/>
      <c r="P39" s="6"/>
    </row>
    <row r="40" spans="1:16" ht="15" customHeight="1" x14ac:dyDescent="0.25">
      <c r="A40" s="7"/>
      <c r="B40" s="8"/>
      <c r="G40" s="8"/>
      <c r="H40" s="8"/>
      <c r="I40" s="6"/>
      <c r="J40" s="8"/>
      <c r="K40" s="8"/>
      <c r="L40" s="8"/>
      <c r="M40" s="8"/>
      <c r="N40" s="8"/>
      <c r="O40" s="9"/>
      <c r="P40" s="6"/>
    </row>
    <row r="41" spans="1:16" ht="15" customHeight="1" x14ac:dyDescent="0.25">
      <c r="A41" s="7"/>
      <c r="B41" s="8"/>
      <c r="C41" s="14"/>
      <c r="G41" s="8"/>
      <c r="H41" s="8"/>
      <c r="I41" s="6"/>
      <c r="J41" s="8"/>
      <c r="K41" s="8"/>
      <c r="L41" s="8"/>
      <c r="M41" s="8"/>
      <c r="N41" s="8"/>
      <c r="O41" s="9"/>
      <c r="P41" s="6"/>
    </row>
    <row r="42" spans="1:16" ht="15" customHeight="1" x14ac:dyDescent="0.25">
      <c r="A42" s="7"/>
      <c r="B42" s="8"/>
      <c r="G42" s="8"/>
      <c r="H42" s="8"/>
      <c r="I42" s="6"/>
      <c r="J42" s="8"/>
      <c r="K42" s="8"/>
      <c r="L42" s="8"/>
      <c r="M42" s="8"/>
      <c r="N42" s="8"/>
      <c r="O42" s="9"/>
      <c r="P42" s="6"/>
    </row>
    <row r="43" spans="1:16" ht="15" customHeight="1" x14ac:dyDescent="0.25">
      <c r="A43" s="7"/>
      <c r="B43" s="8"/>
      <c r="G43" s="8"/>
      <c r="H43" s="8"/>
      <c r="I43" s="6"/>
      <c r="J43" s="8"/>
      <c r="K43" s="8"/>
      <c r="L43" s="8"/>
      <c r="M43" s="8"/>
      <c r="N43" s="8"/>
      <c r="O43" s="9"/>
      <c r="P43" s="6"/>
    </row>
    <row r="44" spans="1:16" ht="15" customHeight="1" x14ac:dyDescent="0.25">
      <c r="A44" s="7"/>
      <c r="B44" s="8"/>
      <c r="G44" s="8"/>
      <c r="H44" s="8"/>
      <c r="I44" s="6"/>
      <c r="J44" s="8"/>
      <c r="K44" s="8"/>
      <c r="L44" s="8"/>
      <c r="M44" s="8"/>
      <c r="N44" s="8"/>
      <c r="O44" s="9"/>
      <c r="P44" s="6"/>
    </row>
    <row r="45" spans="1:16" ht="15" customHeight="1" x14ac:dyDescent="0.25">
      <c r="A45" s="7"/>
      <c r="B45" s="8"/>
      <c r="F45" s="14"/>
      <c r="G45" s="8"/>
      <c r="H45" s="8"/>
      <c r="I45" s="6"/>
      <c r="J45" s="8"/>
      <c r="K45" s="8"/>
      <c r="L45" s="8"/>
      <c r="M45" s="8"/>
      <c r="N45" s="8"/>
      <c r="O45" s="9"/>
      <c r="P45" s="6"/>
    </row>
    <row r="46" spans="1:16" ht="15" customHeight="1" x14ac:dyDescent="0.25">
      <c r="A46" s="7"/>
      <c r="B46" s="8"/>
      <c r="G46" s="8"/>
      <c r="H46" s="8"/>
      <c r="I46" s="6"/>
      <c r="J46" s="8"/>
      <c r="K46" s="8"/>
      <c r="L46" s="8"/>
      <c r="M46" s="8"/>
      <c r="N46" s="8"/>
      <c r="O46" s="9"/>
      <c r="P46" s="6"/>
    </row>
    <row r="47" spans="1:16" ht="15" customHeight="1" x14ac:dyDescent="0.25">
      <c r="A47" s="7"/>
      <c r="B47" s="8"/>
      <c r="H47" s="8"/>
      <c r="I47" s="6"/>
      <c r="J47" s="8"/>
      <c r="K47" s="8"/>
      <c r="L47" s="8"/>
      <c r="M47" s="8"/>
      <c r="N47" s="8"/>
      <c r="O47" s="9"/>
      <c r="P47" s="6"/>
    </row>
    <row r="48" spans="1:16" ht="15" customHeight="1" x14ac:dyDescent="0.25">
      <c r="A48" s="7"/>
      <c r="B48" s="8"/>
      <c r="D48" s="23"/>
      <c r="G48" s="8"/>
      <c r="H48" s="8"/>
      <c r="I48" s="6"/>
      <c r="J48" s="8"/>
      <c r="K48" s="8"/>
      <c r="L48" s="8"/>
      <c r="M48" s="8"/>
      <c r="N48" s="8"/>
      <c r="O48" s="9"/>
      <c r="P48" s="6"/>
    </row>
    <row r="49" spans="1:16" ht="15" customHeight="1" x14ac:dyDescent="0.25">
      <c r="A49" s="7"/>
      <c r="B49" s="8"/>
      <c r="G49" s="8"/>
      <c r="H49" s="8"/>
      <c r="I49" s="6"/>
      <c r="J49" s="8"/>
      <c r="K49" s="8"/>
      <c r="L49" s="8"/>
      <c r="M49" s="8"/>
      <c r="N49" s="8"/>
      <c r="O49" s="9"/>
      <c r="P49" s="6"/>
    </row>
    <row r="50" spans="1:16" ht="15" customHeight="1" x14ac:dyDescent="0.25">
      <c r="A50" s="7"/>
      <c r="B50" s="8"/>
      <c r="G50" s="8"/>
      <c r="H50" s="8"/>
      <c r="I50" s="6"/>
      <c r="J50" s="8"/>
      <c r="K50" s="8"/>
      <c r="L50" s="8"/>
      <c r="M50" s="8"/>
      <c r="N50" s="8"/>
      <c r="O50" s="9"/>
      <c r="P50" s="6"/>
    </row>
    <row r="51" spans="1:16" ht="15" customHeight="1" x14ac:dyDescent="0.25">
      <c r="A51" s="7"/>
      <c r="B51" s="8"/>
      <c r="G51" s="8"/>
      <c r="H51" s="8"/>
      <c r="I51" s="6"/>
      <c r="J51" s="8"/>
      <c r="K51" s="8"/>
      <c r="L51" s="8"/>
      <c r="M51" s="8"/>
      <c r="N51" s="8"/>
      <c r="O51" s="9"/>
      <c r="P51" s="6"/>
    </row>
    <row r="52" spans="1:16" ht="15" customHeight="1" x14ac:dyDescent="0.25">
      <c r="A52" s="7"/>
      <c r="B52" s="8"/>
      <c r="G52" s="8"/>
      <c r="H52" s="8"/>
      <c r="I52" s="6"/>
      <c r="J52" s="8"/>
      <c r="K52" s="8"/>
      <c r="L52" s="8"/>
      <c r="M52" s="8"/>
      <c r="N52" s="8"/>
      <c r="O52" s="9"/>
      <c r="P52" s="6"/>
    </row>
    <row r="53" spans="1:16" ht="15" customHeight="1" x14ac:dyDescent="0.25">
      <c r="A53" s="7"/>
      <c r="B53" s="8"/>
      <c r="G53" s="8"/>
      <c r="H53" s="8"/>
      <c r="I53" s="6"/>
      <c r="J53" s="8"/>
      <c r="K53" s="8"/>
      <c r="L53" s="8"/>
      <c r="M53" s="8"/>
      <c r="N53" s="8"/>
      <c r="O53" s="9"/>
      <c r="P53" s="6"/>
    </row>
    <row r="54" spans="1:16" ht="15" customHeight="1" x14ac:dyDescent="0.25">
      <c r="A54" s="7"/>
      <c r="B54" s="8"/>
      <c r="G54" s="8"/>
      <c r="H54" s="8"/>
      <c r="I54" s="6"/>
      <c r="J54" s="8"/>
      <c r="K54" s="8"/>
      <c r="L54" s="8"/>
      <c r="M54" s="8"/>
      <c r="N54" s="8"/>
      <c r="O54" s="9"/>
      <c r="P54" s="6"/>
    </row>
    <row r="55" spans="1:16" ht="15" customHeight="1" x14ac:dyDescent="0.25">
      <c r="A55" s="7"/>
      <c r="B55" s="8"/>
      <c r="G55" s="8"/>
      <c r="H55" s="8"/>
      <c r="I55" s="6"/>
      <c r="J55" s="8"/>
      <c r="K55" s="8"/>
      <c r="L55" s="8"/>
      <c r="M55" s="8"/>
      <c r="N55" s="8"/>
      <c r="O55" s="9"/>
      <c r="P55" s="6"/>
    </row>
    <row r="56" spans="1:16" ht="22.5" customHeight="1" x14ac:dyDescent="0.25">
      <c r="A56" s="10"/>
      <c r="B56" s="11"/>
      <c r="G56" s="9"/>
      <c r="H56" s="9"/>
      <c r="I56" s="6"/>
      <c r="J56" s="9"/>
      <c r="K56" s="9"/>
      <c r="L56" s="9"/>
      <c r="M56" s="9"/>
      <c r="N56" s="9"/>
      <c r="O56" s="12"/>
      <c r="P56" s="6"/>
    </row>
    <row r="57" spans="1:16" x14ac:dyDescent="0.25">
      <c r="I57" s="6"/>
    </row>
    <row r="58" spans="1:16" x14ac:dyDescent="0.25">
      <c r="I58" s="6"/>
    </row>
    <row r="59" spans="1:16" x14ac:dyDescent="0.25">
      <c r="I59" s="6"/>
    </row>
    <row r="60" spans="1:16" x14ac:dyDescent="0.25">
      <c r="I60" s="6"/>
    </row>
    <row r="61" spans="1:16" x14ac:dyDescent="0.25">
      <c r="I61" s="6"/>
    </row>
    <row r="62" spans="1:16" x14ac:dyDescent="0.25">
      <c r="I62" s="6"/>
    </row>
    <row r="63" spans="1:16" x14ac:dyDescent="0.25">
      <c r="I63" s="6"/>
    </row>
    <row r="64" spans="1:16" x14ac:dyDescent="0.25">
      <c r="I64" s="6"/>
    </row>
    <row r="65" spans="9:10" x14ac:dyDescent="0.25">
      <c r="I65" s="6"/>
    </row>
    <row r="66" spans="9:10" x14ac:dyDescent="0.25">
      <c r="I66" s="6"/>
    </row>
    <row r="67" spans="9:10" x14ac:dyDescent="0.25">
      <c r="I67" s="6"/>
    </row>
    <row r="68" spans="9:10" x14ac:dyDescent="0.25">
      <c r="I68" s="6"/>
    </row>
    <row r="69" spans="9:10" x14ac:dyDescent="0.25">
      <c r="I69" s="6"/>
    </row>
    <row r="70" spans="9:10" x14ac:dyDescent="0.25">
      <c r="I70" s="6"/>
    </row>
    <row r="71" spans="9:10" x14ac:dyDescent="0.25">
      <c r="I71" s="6"/>
    </row>
    <row r="72" spans="9:10" x14ac:dyDescent="0.25">
      <c r="I72" s="6"/>
    </row>
    <row r="73" spans="9:10" x14ac:dyDescent="0.25">
      <c r="I73" s="6"/>
      <c r="J73" s="14"/>
    </row>
    <row r="74" spans="9:10" x14ac:dyDescent="0.25">
      <c r="I74" s="6"/>
      <c r="J74" s="14"/>
    </row>
    <row r="75" spans="9:10" x14ac:dyDescent="0.25">
      <c r="I75" s="6"/>
      <c r="J75" s="14"/>
    </row>
    <row r="76" spans="9:10" x14ac:dyDescent="0.25">
      <c r="I76" s="6"/>
      <c r="J76" s="14"/>
    </row>
    <row r="77" spans="9:10" x14ac:dyDescent="0.25">
      <c r="I77" s="6"/>
      <c r="J77" s="14"/>
    </row>
    <row r="78" spans="9:10" x14ac:dyDescent="0.25">
      <c r="I78" s="6"/>
      <c r="J78" s="14"/>
    </row>
    <row r="79" spans="9:10" x14ac:dyDescent="0.25">
      <c r="I79" s="6"/>
      <c r="J79" s="14"/>
    </row>
    <row r="80" spans="9:10" x14ac:dyDescent="0.25">
      <c r="I80" s="6"/>
      <c r="J80" s="14"/>
    </row>
    <row r="81" spans="9:10" x14ac:dyDescent="0.25">
      <c r="I81" s="6"/>
      <c r="J81" s="14"/>
    </row>
    <row r="82" spans="9:10" x14ac:dyDescent="0.25">
      <c r="I82" s="6"/>
      <c r="J82" s="14"/>
    </row>
    <row r="83" spans="9:10" x14ac:dyDescent="0.25">
      <c r="I83" s="6"/>
      <c r="J83" s="14"/>
    </row>
    <row r="84" spans="9:10" x14ac:dyDescent="0.25">
      <c r="I84" s="6"/>
      <c r="J84" s="14"/>
    </row>
    <row r="85" spans="9:10" x14ac:dyDescent="0.25">
      <c r="I85" s="6"/>
      <c r="J85" s="14"/>
    </row>
    <row r="86" spans="9:10" x14ac:dyDescent="0.25">
      <c r="I86" s="6"/>
      <c r="J86" s="14"/>
    </row>
    <row r="87" spans="9:10" x14ac:dyDescent="0.25">
      <c r="I87" s="6"/>
      <c r="J87" s="14"/>
    </row>
    <row r="88" spans="9:10" x14ac:dyDescent="0.25">
      <c r="I88" s="6"/>
      <c r="J88" s="14"/>
    </row>
    <row r="89" spans="9:10" x14ac:dyDescent="0.25">
      <c r="I89" s="6"/>
      <c r="J89" s="14"/>
    </row>
    <row r="90" spans="9:10" x14ac:dyDescent="0.25">
      <c r="I90" s="6"/>
      <c r="J90" s="14"/>
    </row>
    <row r="91" spans="9:10" x14ac:dyDescent="0.25">
      <c r="I91" s="6"/>
      <c r="J91" s="14"/>
    </row>
    <row r="92" spans="9:10" x14ac:dyDescent="0.25">
      <c r="I92" s="6"/>
      <c r="J92" s="14"/>
    </row>
    <row r="93" spans="9:10" x14ac:dyDescent="0.25">
      <c r="I93" s="6"/>
      <c r="J93" s="14"/>
    </row>
    <row r="94" spans="9:10" x14ac:dyDescent="0.25">
      <c r="I94" s="6"/>
      <c r="J94" s="14"/>
    </row>
    <row r="95" spans="9:10" x14ac:dyDescent="0.25">
      <c r="I95" s="6"/>
      <c r="J95" s="14"/>
    </row>
    <row r="96" spans="9:10" x14ac:dyDescent="0.25">
      <c r="I96" s="6"/>
      <c r="J96" s="14"/>
    </row>
    <row r="97" spans="9:10" x14ac:dyDescent="0.25">
      <c r="I97" s="6"/>
      <c r="J97" s="14"/>
    </row>
    <row r="98" spans="9:10" x14ac:dyDescent="0.25">
      <c r="I98" s="6"/>
      <c r="J98" s="14"/>
    </row>
    <row r="99" spans="9:10" x14ac:dyDescent="0.25">
      <c r="I99" s="6"/>
      <c r="J99" s="14"/>
    </row>
    <row r="100" spans="9:10" x14ac:dyDescent="0.25">
      <c r="I100" s="6"/>
      <c r="J100" s="14"/>
    </row>
    <row r="101" spans="9:10" x14ac:dyDescent="0.25">
      <c r="I101" s="6"/>
      <c r="J101" s="14"/>
    </row>
    <row r="102" spans="9:10" x14ac:dyDescent="0.25">
      <c r="I102" s="6"/>
      <c r="J102" s="14"/>
    </row>
    <row r="103" spans="9:10" x14ac:dyDescent="0.25">
      <c r="I103" s="6"/>
      <c r="J103" s="14"/>
    </row>
    <row r="104" spans="9:10" x14ac:dyDescent="0.25">
      <c r="I104" s="6"/>
      <c r="J104" s="14"/>
    </row>
    <row r="105" spans="9:10" x14ac:dyDescent="0.25">
      <c r="I105" s="6"/>
      <c r="J105" s="14"/>
    </row>
    <row r="106" spans="9:10" x14ac:dyDescent="0.25">
      <c r="I106" s="6"/>
      <c r="J106" s="14"/>
    </row>
    <row r="107" spans="9:10" x14ac:dyDescent="0.25">
      <c r="I107" s="6"/>
      <c r="J107" s="14"/>
    </row>
    <row r="108" spans="9:10" x14ac:dyDescent="0.25">
      <c r="I108" s="6"/>
      <c r="J108" s="14"/>
    </row>
    <row r="109" spans="9:10" x14ac:dyDescent="0.25">
      <c r="I109" s="6"/>
      <c r="J109" s="14"/>
    </row>
    <row r="110" spans="9:10" x14ac:dyDescent="0.25">
      <c r="I110" s="6"/>
      <c r="J110" s="14"/>
    </row>
    <row r="111" spans="9:10" x14ac:dyDescent="0.25">
      <c r="I111" s="6"/>
      <c r="J111" s="14"/>
    </row>
    <row r="112" spans="9:10" x14ac:dyDescent="0.25">
      <c r="I112" s="6"/>
      <c r="J112" s="14"/>
    </row>
    <row r="113" spans="9:10" x14ac:dyDescent="0.25">
      <c r="I113" s="6"/>
      <c r="J113" s="14"/>
    </row>
    <row r="114" spans="9:10" x14ac:dyDescent="0.25">
      <c r="I114" s="6"/>
      <c r="J114" s="14"/>
    </row>
    <row r="115" spans="9:10" x14ac:dyDescent="0.25">
      <c r="I115" s="6"/>
      <c r="J115" s="14"/>
    </row>
    <row r="116" spans="9:10" x14ac:dyDescent="0.25">
      <c r="I116" s="6"/>
      <c r="J116" s="14"/>
    </row>
    <row r="117" spans="9:10" x14ac:dyDescent="0.25">
      <c r="I117" s="6"/>
      <c r="J117" s="14"/>
    </row>
    <row r="118" spans="9:10" x14ac:dyDescent="0.25">
      <c r="I118" s="6"/>
      <c r="J118" s="14"/>
    </row>
    <row r="119" spans="9:10" x14ac:dyDescent="0.25">
      <c r="I119" s="6"/>
      <c r="J119" s="14"/>
    </row>
    <row r="120" spans="9:10" x14ac:dyDescent="0.25">
      <c r="I120" s="6"/>
      <c r="J120" s="14"/>
    </row>
    <row r="121" spans="9:10" x14ac:dyDescent="0.25">
      <c r="I121" s="6"/>
      <c r="J121" s="14"/>
    </row>
    <row r="122" spans="9:10" x14ac:dyDescent="0.25">
      <c r="I122" s="6"/>
      <c r="J122" s="14"/>
    </row>
    <row r="123" spans="9:10" x14ac:dyDescent="0.25">
      <c r="I123" s="6"/>
      <c r="J123" s="14"/>
    </row>
    <row r="124" spans="9:10" x14ac:dyDescent="0.25">
      <c r="I124" s="6"/>
      <c r="J124" s="14"/>
    </row>
    <row r="125" spans="9:10" x14ac:dyDescent="0.25">
      <c r="I125" s="6"/>
      <c r="J125" s="14"/>
    </row>
    <row r="126" spans="9:10" x14ac:dyDescent="0.25">
      <c r="I126" s="6"/>
      <c r="J126" s="14"/>
    </row>
    <row r="127" spans="9:10" x14ac:dyDescent="0.25">
      <c r="I127" s="6"/>
      <c r="J127" s="14"/>
    </row>
    <row r="128" spans="9:10" x14ac:dyDescent="0.25">
      <c r="I128" s="6"/>
      <c r="J128" s="14"/>
    </row>
    <row r="129" spans="9:10" x14ac:dyDescent="0.25">
      <c r="I129" s="6"/>
      <c r="J129" s="14"/>
    </row>
    <row r="130" spans="9:10" x14ac:dyDescent="0.25">
      <c r="I130" s="6"/>
      <c r="J130" s="14"/>
    </row>
    <row r="131" spans="9:10" x14ac:dyDescent="0.25">
      <c r="I131" s="6"/>
      <c r="J131" s="14"/>
    </row>
    <row r="132" spans="9:10" x14ac:dyDescent="0.25">
      <c r="I132" s="6"/>
      <c r="J132" s="14"/>
    </row>
    <row r="133" spans="9:10" x14ac:dyDescent="0.25">
      <c r="I133" s="6"/>
      <c r="J133" s="14"/>
    </row>
    <row r="134" spans="9:10" x14ac:dyDescent="0.25">
      <c r="I134" s="6"/>
      <c r="J134" s="14"/>
    </row>
    <row r="135" spans="9:10" x14ac:dyDescent="0.25">
      <c r="I135" s="6"/>
      <c r="J135" s="14"/>
    </row>
    <row r="136" spans="9:10" x14ac:dyDescent="0.25">
      <c r="I136" s="6"/>
      <c r="J136" s="14"/>
    </row>
    <row r="137" spans="9:10" x14ac:dyDescent="0.25">
      <c r="I137" s="6"/>
      <c r="J137" s="14"/>
    </row>
    <row r="138" spans="9:10" x14ac:dyDescent="0.25">
      <c r="I138" s="6"/>
      <c r="J138" s="14"/>
    </row>
    <row r="139" spans="9:10" x14ac:dyDescent="0.25">
      <c r="I139" s="6"/>
      <c r="J139" s="14"/>
    </row>
    <row r="140" spans="9:10" x14ac:dyDescent="0.25">
      <c r="I140" s="6"/>
      <c r="J140" s="14"/>
    </row>
    <row r="141" spans="9:10" x14ac:dyDescent="0.25">
      <c r="I141" s="6"/>
      <c r="J141" s="14"/>
    </row>
    <row r="142" spans="9:10" x14ac:dyDescent="0.25">
      <c r="I142" s="6"/>
      <c r="J142" s="14"/>
    </row>
    <row r="143" spans="9:10" x14ac:dyDescent="0.25">
      <c r="I143" s="6"/>
      <c r="J143" s="14"/>
    </row>
    <row r="144" spans="9:10" x14ac:dyDescent="0.25">
      <c r="I144" s="6"/>
      <c r="J144" s="14"/>
    </row>
    <row r="145" spans="9:10" x14ac:dyDescent="0.25">
      <c r="I145" s="6"/>
      <c r="J145" s="14"/>
    </row>
    <row r="146" spans="9:10" x14ac:dyDescent="0.25">
      <c r="I146" s="6"/>
      <c r="J146" s="14"/>
    </row>
    <row r="147" spans="9:10" x14ac:dyDescent="0.25">
      <c r="I147" s="6"/>
      <c r="J147" s="14"/>
    </row>
    <row r="148" spans="9:10" x14ac:dyDescent="0.25">
      <c r="I148" s="6"/>
      <c r="J148" s="14"/>
    </row>
    <row r="149" spans="9:10" x14ac:dyDescent="0.25">
      <c r="I149" s="6"/>
      <c r="J149" s="14"/>
    </row>
    <row r="150" spans="9:10" x14ac:dyDescent="0.25">
      <c r="I150" s="6"/>
      <c r="J150" s="14"/>
    </row>
    <row r="151" spans="9:10" x14ac:dyDescent="0.25">
      <c r="I151" s="6"/>
      <c r="J151" s="14"/>
    </row>
    <row r="152" spans="9:10" x14ac:dyDescent="0.25">
      <c r="I152" s="6"/>
      <c r="J152" s="14"/>
    </row>
    <row r="153" spans="9:10" x14ac:dyDescent="0.25">
      <c r="I153" s="6"/>
      <c r="J153" s="14"/>
    </row>
    <row r="154" spans="9:10" x14ac:dyDescent="0.25">
      <c r="I154" s="6"/>
      <c r="J154" s="14"/>
    </row>
    <row r="155" spans="9:10" x14ac:dyDescent="0.25">
      <c r="I155" s="6"/>
      <c r="J155" s="14"/>
    </row>
    <row r="156" spans="9:10" x14ac:dyDescent="0.25">
      <c r="I156" s="6"/>
      <c r="J156" s="14"/>
    </row>
    <row r="157" spans="9:10" x14ac:dyDescent="0.25">
      <c r="I157" s="6"/>
      <c r="J157" s="14"/>
    </row>
    <row r="158" spans="9:10" x14ac:dyDescent="0.25">
      <c r="I158" s="6"/>
      <c r="J158" s="14"/>
    </row>
    <row r="159" spans="9:10" x14ac:dyDescent="0.25">
      <c r="I159" s="6"/>
      <c r="J159" s="14"/>
    </row>
    <row r="160" spans="9:10" x14ac:dyDescent="0.25">
      <c r="I160" s="6"/>
      <c r="J160" s="14"/>
    </row>
    <row r="161" spans="9:10" x14ac:dyDescent="0.25">
      <c r="I161" s="6"/>
      <c r="J161" s="14"/>
    </row>
    <row r="162" spans="9:10" x14ac:dyDescent="0.25">
      <c r="I162" s="6"/>
      <c r="J162" s="14"/>
    </row>
    <row r="163" spans="9:10" x14ac:dyDescent="0.25">
      <c r="I163" s="6"/>
      <c r="J163" s="14"/>
    </row>
    <row r="164" spans="9:10" x14ac:dyDescent="0.25">
      <c r="I164" s="6"/>
      <c r="J164" s="14"/>
    </row>
    <row r="165" spans="9:10" x14ac:dyDescent="0.25">
      <c r="I165" s="6"/>
      <c r="J165" s="14"/>
    </row>
    <row r="166" spans="9:10" x14ac:dyDescent="0.25">
      <c r="I166" s="6"/>
      <c r="J166" s="14"/>
    </row>
    <row r="167" spans="9:10" x14ac:dyDescent="0.25">
      <c r="I167" s="6"/>
      <c r="J167" s="14"/>
    </row>
    <row r="168" spans="9:10" x14ac:dyDescent="0.25">
      <c r="I168" s="6"/>
      <c r="J168" s="14"/>
    </row>
    <row r="169" spans="9:10" x14ac:dyDescent="0.25">
      <c r="I169" s="6"/>
      <c r="J169" s="14"/>
    </row>
    <row r="170" spans="9:10" x14ac:dyDescent="0.25">
      <c r="I170" s="6"/>
      <c r="J170" s="14"/>
    </row>
    <row r="171" spans="9:10" x14ac:dyDescent="0.25">
      <c r="I171" s="6"/>
      <c r="J171" s="14"/>
    </row>
    <row r="172" spans="9:10" x14ac:dyDescent="0.25">
      <c r="I172" s="6"/>
      <c r="J172" s="14"/>
    </row>
    <row r="173" spans="9:10" x14ac:dyDescent="0.25">
      <c r="I173" s="6"/>
      <c r="J173" s="14"/>
    </row>
    <row r="174" spans="9:10" x14ac:dyDescent="0.25">
      <c r="I174" s="6"/>
      <c r="J174" s="14"/>
    </row>
    <row r="175" spans="9:10" x14ac:dyDescent="0.25">
      <c r="I175" s="6"/>
      <c r="J175" s="14"/>
    </row>
    <row r="176" spans="9:10" x14ac:dyDescent="0.25">
      <c r="I176" s="6"/>
      <c r="J176" s="14"/>
    </row>
    <row r="177" spans="9:10" x14ac:dyDescent="0.25">
      <c r="I177" s="6"/>
      <c r="J177" s="14"/>
    </row>
    <row r="178" spans="9:10" x14ac:dyDescent="0.25">
      <c r="I178" s="6"/>
      <c r="J178" s="14"/>
    </row>
    <row r="179" spans="9:10" x14ac:dyDescent="0.25">
      <c r="I179" s="6"/>
      <c r="J179" s="14"/>
    </row>
    <row r="180" spans="9:10" x14ac:dyDescent="0.25">
      <c r="I180" s="6"/>
      <c r="J180" s="14"/>
    </row>
    <row r="181" spans="9:10" x14ac:dyDescent="0.25">
      <c r="I181" s="6"/>
      <c r="J181" s="14"/>
    </row>
    <row r="182" spans="9:10" x14ac:dyDescent="0.25">
      <c r="I182" s="6"/>
      <c r="J182" s="14"/>
    </row>
    <row r="183" spans="9:10" x14ac:dyDescent="0.25">
      <c r="I183" s="6"/>
      <c r="J183" s="14"/>
    </row>
    <row r="184" spans="9:10" x14ac:dyDescent="0.25">
      <c r="I184" s="6"/>
      <c r="J184" s="14"/>
    </row>
    <row r="185" spans="9:10" x14ac:dyDescent="0.25">
      <c r="I185" s="6"/>
      <c r="J185" s="14"/>
    </row>
    <row r="186" spans="9:10" x14ac:dyDescent="0.25">
      <c r="I186" s="6"/>
      <c r="J186" s="14"/>
    </row>
    <row r="187" spans="9:10" x14ac:dyDescent="0.25">
      <c r="I187" s="6"/>
      <c r="J187" s="14"/>
    </row>
    <row r="188" spans="9:10" x14ac:dyDescent="0.25">
      <c r="I188" s="6"/>
      <c r="J188" s="14"/>
    </row>
    <row r="189" spans="9:10" x14ac:dyDescent="0.25">
      <c r="I189" s="6"/>
      <c r="J189" s="14"/>
    </row>
    <row r="190" spans="9:10" x14ac:dyDescent="0.25">
      <c r="I190" s="6"/>
      <c r="J190" s="14"/>
    </row>
    <row r="191" spans="9:10" x14ac:dyDescent="0.25">
      <c r="I191" s="6"/>
      <c r="J191" s="14"/>
    </row>
    <row r="192" spans="9:10" x14ac:dyDescent="0.25">
      <c r="I192" s="6"/>
      <c r="J192" s="14"/>
    </row>
    <row r="193" spans="9:10" x14ac:dyDescent="0.25">
      <c r="I193" s="6"/>
      <c r="J193" s="14"/>
    </row>
    <row r="194" spans="9:10" x14ac:dyDescent="0.25">
      <c r="I194" s="6"/>
      <c r="J194" s="14"/>
    </row>
    <row r="195" spans="9:10" x14ac:dyDescent="0.25">
      <c r="I195" s="6"/>
      <c r="J195" s="14"/>
    </row>
    <row r="196" spans="9:10" x14ac:dyDescent="0.25">
      <c r="I196" s="6"/>
      <c r="J196" s="14"/>
    </row>
    <row r="197" spans="9:10" x14ac:dyDescent="0.25">
      <c r="I197" s="6"/>
      <c r="J197" s="14"/>
    </row>
    <row r="198" spans="9:10" x14ac:dyDescent="0.25">
      <c r="I198" s="6"/>
      <c r="J198" s="14"/>
    </row>
    <row r="199" spans="9:10" x14ac:dyDescent="0.25">
      <c r="I199" s="6"/>
      <c r="J199" s="14"/>
    </row>
    <row r="200" spans="9:10" x14ac:dyDescent="0.25">
      <c r="I200" s="6"/>
      <c r="J200" s="14"/>
    </row>
    <row r="201" spans="9:10" x14ac:dyDescent="0.25">
      <c r="I201" s="6"/>
      <c r="J201" s="14"/>
    </row>
    <row r="202" spans="9:10" x14ac:dyDescent="0.25">
      <c r="I202" s="6"/>
      <c r="J202" s="14"/>
    </row>
    <row r="203" spans="9:10" x14ac:dyDescent="0.25">
      <c r="I203" s="6"/>
      <c r="J203" s="14"/>
    </row>
    <row r="204" spans="9:10" x14ac:dyDescent="0.25">
      <c r="I204" s="6"/>
      <c r="J204" s="14"/>
    </row>
    <row r="205" spans="9:10" x14ac:dyDescent="0.25">
      <c r="I205" s="6"/>
      <c r="J205" s="14"/>
    </row>
    <row r="206" spans="9:10" x14ac:dyDescent="0.25">
      <c r="I206" s="6"/>
      <c r="J206" s="14"/>
    </row>
    <row r="207" spans="9:10" x14ac:dyDescent="0.25">
      <c r="I207" s="6"/>
      <c r="J207" s="14"/>
    </row>
    <row r="208" spans="9:10" x14ac:dyDescent="0.25">
      <c r="I208" s="6"/>
      <c r="J208" s="14"/>
    </row>
    <row r="209" spans="9:10" x14ac:dyDescent="0.25">
      <c r="I209" s="6"/>
      <c r="J209" s="14"/>
    </row>
    <row r="210" spans="9:10" x14ac:dyDescent="0.25">
      <c r="I210" s="6"/>
      <c r="J210" s="14"/>
    </row>
    <row r="211" spans="9:10" x14ac:dyDescent="0.25">
      <c r="I211" s="6"/>
      <c r="J211" s="14"/>
    </row>
    <row r="212" spans="9:10" x14ac:dyDescent="0.25">
      <c r="I212" s="6"/>
      <c r="J212" s="14"/>
    </row>
    <row r="213" spans="9:10" x14ac:dyDescent="0.25">
      <c r="I213" s="6"/>
      <c r="J213" s="14"/>
    </row>
    <row r="214" spans="9:10" x14ac:dyDescent="0.25">
      <c r="I214" s="6"/>
      <c r="J214" s="14"/>
    </row>
    <row r="215" spans="9:10" x14ac:dyDescent="0.25">
      <c r="I215" s="6"/>
      <c r="J215" s="14"/>
    </row>
    <row r="216" spans="9:10" x14ac:dyDescent="0.25">
      <c r="I216" s="6"/>
      <c r="J216" s="14"/>
    </row>
    <row r="217" spans="9:10" x14ac:dyDescent="0.25">
      <c r="I217" s="6"/>
      <c r="J217" s="14"/>
    </row>
    <row r="218" spans="9:10" x14ac:dyDescent="0.25">
      <c r="I218" s="6"/>
      <c r="J218" s="14"/>
    </row>
    <row r="219" spans="9:10" x14ac:dyDescent="0.25">
      <c r="I219" s="6"/>
      <c r="J219" s="14"/>
    </row>
    <row r="220" spans="9:10" x14ac:dyDescent="0.25">
      <c r="I220" s="6"/>
      <c r="J220" s="14"/>
    </row>
    <row r="221" spans="9:10" x14ac:dyDescent="0.25">
      <c r="I221" s="6"/>
      <c r="J221" s="14"/>
    </row>
    <row r="222" spans="9:10" x14ac:dyDescent="0.25">
      <c r="I222" s="6"/>
      <c r="J222" s="14"/>
    </row>
    <row r="223" spans="9:10" x14ac:dyDescent="0.25">
      <c r="I223" s="6"/>
      <c r="J223" s="14"/>
    </row>
    <row r="224" spans="9:10" x14ac:dyDescent="0.25">
      <c r="I224" s="6"/>
      <c r="J224" s="14"/>
    </row>
    <row r="225" spans="9:10" x14ac:dyDescent="0.25">
      <c r="I225" s="6"/>
      <c r="J225" s="14"/>
    </row>
    <row r="226" spans="9:10" x14ac:dyDescent="0.25">
      <c r="I226" s="6"/>
      <c r="J226" s="14"/>
    </row>
    <row r="227" spans="9:10" x14ac:dyDescent="0.25">
      <c r="I227" s="6"/>
      <c r="J227" s="14"/>
    </row>
    <row r="228" spans="9:10" x14ac:dyDescent="0.25">
      <c r="I228" s="6"/>
      <c r="J228" s="14"/>
    </row>
    <row r="229" spans="9:10" x14ac:dyDescent="0.25">
      <c r="I229" s="6"/>
      <c r="J229" s="14"/>
    </row>
    <row r="230" spans="9:10" x14ac:dyDescent="0.25">
      <c r="I230" s="6"/>
      <c r="J230" s="14"/>
    </row>
    <row r="231" spans="9:10" x14ac:dyDescent="0.25">
      <c r="I231" s="6"/>
      <c r="J231" s="14"/>
    </row>
    <row r="232" spans="9:10" x14ac:dyDescent="0.25">
      <c r="I232" s="6"/>
      <c r="J232" s="14"/>
    </row>
    <row r="233" spans="9:10" x14ac:dyDescent="0.25">
      <c r="I233" s="6"/>
      <c r="J233" s="14"/>
    </row>
    <row r="234" spans="9:10" x14ac:dyDescent="0.25">
      <c r="I234" s="6"/>
      <c r="J234" s="14"/>
    </row>
    <row r="235" spans="9:10" x14ac:dyDescent="0.25">
      <c r="I235" s="6"/>
      <c r="J235" s="14"/>
    </row>
    <row r="236" spans="9:10" x14ac:dyDescent="0.25">
      <c r="I236" s="6"/>
      <c r="J236" s="14"/>
    </row>
    <row r="237" spans="9:10" x14ac:dyDescent="0.25">
      <c r="I237" s="6"/>
      <c r="J237" s="14"/>
    </row>
    <row r="238" spans="9:10" x14ac:dyDescent="0.25">
      <c r="I238" s="6"/>
      <c r="J238" s="14"/>
    </row>
    <row r="239" spans="9:10" x14ac:dyDescent="0.25">
      <c r="I239" s="6"/>
      <c r="J239" s="14"/>
    </row>
    <row r="240" spans="9:10" x14ac:dyDescent="0.25">
      <c r="I240" s="6"/>
      <c r="J240" s="14"/>
    </row>
    <row r="241" spans="9:10" x14ac:dyDescent="0.25">
      <c r="I241" s="6"/>
      <c r="J241" s="14"/>
    </row>
    <row r="242" spans="9:10" x14ac:dyDescent="0.25">
      <c r="I242" s="6"/>
      <c r="J242" s="14"/>
    </row>
    <row r="243" spans="9:10" x14ac:dyDescent="0.25">
      <c r="I243" s="6"/>
      <c r="J243" s="14"/>
    </row>
    <row r="244" spans="9:10" x14ac:dyDescent="0.25">
      <c r="I244" s="6"/>
      <c r="J244" s="14"/>
    </row>
    <row r="245" spans="9:10" x14ac:dyDescent="0.25">
      <c r="I245" s="6"/>
      <c r="J245" s="14"/>
    </row>
    <row r="246" spans="9:10" x14ac:dyDescent="0.25">
      <c r="I246" s="6"/>
      <c r="J246" s="14"/>
    </row>
    <row r="247" spans="9:10" x14ac:dyDescent="0.25">
      <c r="I247" s="6"/>
      <c r="J247" s="14"/>
    </row>
    <row r="248" spans="9:10" x14ac:dyDescent="0.25">
      <c r="I248" s="6"/>
      <c r="J248" s="14"/>
    </row>
    <row r="249" spans="9:10" x14ac:dyDescent="0.25">
      <c r="I249" s="6"/>
      <c r="J249" s="14"/>
    </row>
    <row r="250" spans="9:10" x14ac:dyDescent="0.25">
      <c r="I250" s="6"/>
      <c r="J250" s="14"/>
    </row>
    <row r="251" spans="9:10" x14ac:dyDescent="0.25">
      <c r="I251" s="6"/>
      <c r="J251" s="14"/>
    </row>
    <row r="252" spans="9:10" x14ac:dyDescent="0.25">
      <c r="I252" s="6"/>
      <c r="J252" s="14"/>
    </row>
    <row r="253" spans="9:10" x14ac:dyDescent="0.25">
      <c r="I253" s="6"/>
      <c r="J253" s="14"/>
    </row>
    <row r="254" spans="9:10" x14ac:dyDescent="0.25">
      <c r="I254" s="6"/>
      <c r="J254" s="14"/>
    </row>
    <row r="255" spans="9:10" x14ac:dyDescent="0.25">
      <c r="I255" s="6"/>
      <c r="J255" s="14"/>
    </row>
    <row r="256" spans="9:10" x14ac:dyDescent="0.25">
      <c r="I256" s="6"/>
      <c r="J256" s="14"/>
    </row>
    <row r="257" spans="9:10" x14ac:dyDescent="0.25">
      <c r="I257" s="6"/>
      <c r="J257" s="14"/>
    </row>
    <row r="258" spans="9:10" x14ac:dyDescent="0.25">
      <c r="I258" s="6"/>
      <c r="J258" s="14"/>
    </row>
    <row r="259" spans="9:10" x14ac:dyDescent="0.25">
      <c r="I259" s="6"/>
      <c r="J259" s="14"/>
    </row>
    <row r="260" spans="9:10" x14ac:dyDescent="0.25">
      <c r="I260" s="6"/>
      <c r="J260" s="14"/>
    </row>
    <row r="261" spans="9:10" x14ac:dyDescent="0.25">
      <c r="I261" s="6"/>
      <c r="J261" s="14"/>
    </row>
    <row r="262" spans="9:10" x14ac:dyDescent="0.25">
      <c r="I262" s="6"/>
      <c r="J262" s="14"/>
    </row>
    <row r="263" spans="9:10" x14ac:dyDescent="0.25">
      <c r="I263" s="6"/>
      <c r="J263" s="14"/>
    </row>
    <row r="264" spans="9:10" x14ac:dyDescent="0.25">
      <c r="I264" s="6"/>
      <c r="J264" s="14"/>
    </row>
    <row r="265" spans="9:10" x14ac:dyDescent="0.25">
      <c r="I265" s="6"/>
      <c r="J265" s="14"/>
    </row>
    <row r="266" spans="9:10" x14ac:dyDescent="0.25">
      <c r="I266" s="6"/>
      <c r="J266" s="14"/>
    </row>
    <row r="267" spans="9:10" x14ac:dyDescent="0.25">
      <c r="I267" s="6"/>
      <c r="J267" s="14"/>
    </row>
    <row r="268" spans="9:10" x14ac:dyDescent="0.25">
      <c r="I268" s="6"/>
      <c r="J268" s="14"/>
    </row>
    <row r="269" spans="9:10" x14ac:dyDescent="0.25">
      <c r="I269" s="6"/>
      <c r="J269" s="14"/>
    </row>
    <row r="270" spans="9:10" x14ac:dyDescent="0.25">
      <c r="I270" s="6"/>
      <c r="J270" s="14"/>
    </row>
    <row r="271" spans="9:10" x14ac:dyDescent="0.25">
      <c r="I271" s="6"/>
      <c r="J271" s="14"/>
    </row>
    <row r="272" spans="9:10" x14ac:dyDescent="0.25">
      <c r="I272" s="6"/>
      <c r="J272" s="14"/>
    </row>
    <row r="273" spans="9:10" x14ac:dyDescent="0.25">
      <c r="I273" s="6"/>
      <c r="J273" s="14"/>
    </row>
    <row r="274" spans="9:10" x14ac:dyDescent="0.25">
      <c r="I274" s="6"/>
      <c r="J274" s="14"/>
    </row>
    <row r="275" spans="9:10" x14ac:dyDescent="0.25">
      <c r="I275" s="6"/>
      <c r="J275" s="14"/>
    </row>
    <row r="276" spans="9:10" x14ac:dyDescent="0.25">
      <c r="I276" s="6"/>
      <c r="J276" s="14"/>
    </row>
    <row r="277" spans="9:10" x14ac:dyDescent="0.25">
      <c r="I277" s="6"/>
      <c r="J277" s="14"/>
    </row>
    <row r="278" spans="9:10" x14ac:dyDescent="0.25">
      <c r="I278" s="6"/>
      <c r="J278" s="14"/>
    </row>
    <row r="279" spans="9:10" x14ac:dyDescent="0.25">
      <c r="I279" s="6"/>
      <c r="J279" s="14"/>
    </row>
    <row r="280" spans="9:10" x14ac:dyDescent="0.25">
      <c r="I280" s="6"/>
      <c r="J280" s="14"/>
    </row>
    <row r="281" spans="9:10" x14ac:dyDescent="0.25">
      <c r="I281" s="6"/>
      <c r="J281" s="14"/>
    </row>
    <row r="282" spans="9:10" x14ac:dyDescent="0.25">
      <c r="I282" s="6"/>
      <c r="J282" s="14"/>
    </row>
    <row r="283" spans="9:10" x14ac:dyDescent="0.25">
      <c r="I283" s="6"/>
      <c r="J283" s="14"/>
    </row>
    <row r="284" spans="9:10" x14ac:dyDescent="0.25">
      <c r="I284" s="6"/>
      <c r="J284" s="14"/>
    </row>
    <row r="285" spans="9:10" x14ac:dyDescent="0.25">
      <c r="I285" s="6"/>
      <c r="J285" s="14"/>
    </row>
    <row r="286" spans="9:10" x14ac:dyDescent="0.25">
      <c r="I286" s="6"/>
      <c r="J286" s="14"/>
    </row>
    <row r="287" spans="9:10" x14ac:dyDescent="0.25">
      <c r="I287" s="6"/>
      <c r="J287" s="14"/>
    </row>
    <row r="288" spans="9:10" x14ac:dyDescent="0.25">
      <c r="I288" s="6"/>
      <c r="J288" s="14"/>
    </row>
    <row r="289" spans="9:10" x14ac:dyDescent="0.25">
      <c r="I289" s="6"/>
      <c r="J289" s="14"/>
    </row>
    <row r="290" spans="9:10" x14ac:dyDescent="0.25">
      <c r="I290" s="6"/>
      <c r="J290" s="14"/>
    </row>
    <row r="291" spans="9:10" x14ac:dyDescent="0.25">
      <c r="I291" s="6"/>
      <c r="J291" s="14"/>
    </row>
    <row r="292" spans="9:10" x14ac:dyDescent="0.25">
      <c r="I292" s="6"/>
      <c r="J292" s="14"/>
    </row>
    <row r="293" spans="9:10" x14ac:dyDescent="0.25">
      <c r="I293" s="6"/>
      <c r="J293" s="14"/>
    </row>
    <row r="294" spans="9:10" x14ac:dyDescent="0.25">
      <c r="I294" s="6"/>
      <c r="J294" s="14"/>
    </row>
    <row r="295" spans="9:10" x14ac:dyDescent="0.25">
      <c r="I295" s="6"/>
      <c r="J295" s="14"/>
    </row>
    <row r="296" spans="9:10" x14ac:dyDescent="0.25">
      <c r="I296" s="6"/>
      <c r="J296" s="14"/>
    </row>
    <row r="297" spans="9:10" x14ac:dyDescent="0.25">
      <c r="I297" s="6"/>
      <c r="J297" s="14"/>
    </row>
    <row r="298" spans="9:10" x14ac:dyDescent="0.25">
      <c r="I298" s="6"/>
      <c r="J298" s="14"/>
    </row>
    <row r="299" spans="9:10" x14ac:dyDescent="0.25">
      <c r="I299" s="6"/>
      <c r="J299" s="14"/>
    </row>
    <row r="300" spans="9:10" x14ac:dyDescent="0.25">
      <c r="I300" s="6"/>
      <c r="J300" s="14"/>
    </row>
    <row r="301" spans="9:10" x14ac:dyDescent="0.25">
      <c r="I301" s="6"/>
      <c r="J301" s="14"/>
    </row>
    <row r="302" spans="9:10" x14ac:dyDescent="0.25">
      <c r="I302" s="6"/>
      <c r="J302" s="14"/>
    </row>
    <row r="303" spans="9:10" x14ac:dyDescent="0.25">
      <c r="I303" s="6"/>
      <c r="J303" s="14"/>
    </row>
    <row r="304" spans="9:10" x14ac:dyDescent="0.25">
      <c r="I304" s="6"/>
      <c r="J304" s="14"/>
    </row>
    <row r="305" spans="9:10" x14ac:dyDescent="0.25">
      <c r="I305" s="6"/>
      <c r="J305" s="14"/>
    </row>
    <row r="306" spans="9:10" x14ac:dyDescent="0.25">
      <c r="I306" s="6"/>
      <c r="J306" s="14"/>
    </row>
    <row r="307" spans="9:10" x14ac:dyDescent="0.25">
      <c r="I307" s="6"/>
      <c r="J307" s="14"/>
    </row>
    <row r="308" spans="9:10" x14ac:dyDescent="0.25">
      <c r="I308" s="6"/>
      <c r="J308" s="14"/>
    </row>
    <row r="309" spans="9:10" x14ac:dyDescent="0.25">
      <c r="I309" s="6"/>
      <c r="J309" s="14"/>
    </row>
    <row r="310" spans="9:10" x14ac:dyDescent="0.25">
      <c r="I310" s="6"/>
      <c r="J310" s="14"/>
    </row>
    <row r="311" spans="9:10" x14ac:dyDescent="0.25">
      <c r="I311" s="6"/>
      <c r="J311" s="14"/>
    </row>
    <row r="312" spans="9:10" x14ac:dyDescent="0.25">
      <c r="I312" s="6"/>
      <c r="J312" s="14"/>
    </row>
    <row r="313" spans="9:10" x14ac:dyDescent="0.25">
      <c r="I313" s="6"/>
      <c r="J313" s="14"/>
    </row>
    <row r="314" spans="9:10" x14ac:dyDescent="0.25">
      <c r="I314" s="6"/>
      <c r="J314" s="14"/>
    </row>
    <row r="315" spans="9:10" x14ac:dyDescent="0.25">
      <c r="I315" s="6"/>
      <c r="J315" s="14"/>
    </row>
    <row r="316" spans="9:10" x14ac:dyDescent="0.25">
      <c r="I316" s="6"/>
      <c r="J316" s="14"/>
    </row>
    <row r="317" spans="9:10" x14ac:dyDescent="0.25">
      <c r="I317" s="6"/>
      <c r="J317" s="14"/>
    </row>
    <row r="318" spans="9:10" x14ac:dyDescent="0.25">
      <c r="I318" s="6"/>
      <c r="J318" s="14"/>
    </row>
    <row r="319" spans="9:10" x14ac:dyDescent="0.25">
      <c r="I319" s="6"/>
      <c r="J319" s="14"/>
    </row>
    <row r="320" spans="9:10" x14ac:dyDescent="0.25">
      <c r="I320" s="6"/>
      <c r="J320" s="14"/>
    </row>
    <row r="321" spans="9:10" x14ac:dyDescent="0.25">
      <c r="I321" s="6"/>
      <c r="J321" s="14"/>
    </row>
    <row r="322" spans="9:10" x14ac:dyDescent="0.25">
      <c r="I322" s="6"/>
      <c r="J322" s="14"/>
    </row>
    <row r="323" spans="9:10" x14ac:dyDescent="0.25">
      <c r="I323" s="6"/>
      <c r="J323" s="14"/>
    </row>
    <row r="324" spans="9:10" x14ac:dyDescent="0.25">
      <c r="I324" s="6"/>
      <c r="J324" s="14"/>
    </row>
    <row r="325" spans="9:10" x14ac:dyDescent="0.25">
      <c r="I325" s="6"/>
      <c r="J325" s="14"/>
    </row>
    <row r="326" spans="9:10" x14ac:dyDescent="0.25">
      <c r="I326" s="6"/>
      <c r="J326" s="14"/>
    </row>
    <row r="327" spans="9:10" x14ac:dyDescent="0.25">
      <c r="I327" s="6"/>
      <c r="J327" s="14"/>
    </row>
    <row r="328" spans="9:10" x14ac:dyDescent="0.25">
      <c r="I328" s="6"/>
      <c r="J328" s="14"/>
    </row>
    <row r="329" spans="9:10" x14ac:dyDescent="0.25">
      <c r="I329" s="6"/>
      <c r="J329" s="14"/>
    </row>
    <row r="330" spans="9:10" x14ac:dyDescent="0.25">
      <c r="I330" s="6"/>
      <c r="J330" s="14"/>
    </row>
    <row r="331" spans="9:10" x14ac:dyDescent="0.25">
      <c r="I331" s="6"/>
      <c r="J331" s="14"/>
    </row>
    <row r="332" spans="9:10" x14ac:dyDescent="0.25">
      <c r="I332" s="6"/>
      <c r="J332" s="14"/>
    </row>
    <row r="333" spans="9:10" x14ac:dyDescent="0.25">
      <c r="I333" s="6"/>
      <c r="J333" s="14"/>
    </row>
    <row r="334" spans="9:10" x14ac:dyDescent="0.25">
      <c r="I334" s="6"/>
      <c r="J334" s="14"/>
    </row>
    <row r="335" spans="9:10" x14ac:dyDescent="0.25">
      <c r="I335" s="6"/>
      <c r="J335" s="14"/>
    </row>
    <row r="336" spans="9:10" x14ac:dyDescent="0.25">
      <c r="I336" s="6"/>
      <c r="J336" s="14"/>
    </row>
    <row r="337" spans="9:10" x14ac:dyDescent="0.25">
      <c r="I337" s="6"/>
      <c r="J337" s="14"/>
    </row>
    <row r="338" spans="9:10" x14ac:dyDescent="0.25">
      <c r="I338" s="6"/>
      <c r="J338" s="14"/>
    </row>
    <row r="339" spans="9:10" x14ac:dyDescent="0.25">
      <c r="I339" s="6"/>
      <c r="J339" s="14"/>
    </row>
    <row r="340" spans="9:10" x14ac:dyDescent="0.25">
      <c r="I340" s="6"/>
      <c r="J340" s="14"/>
    </row>
    <row r="341" spans="9:10" x14ac:dyDescent="0.25">
      <c r="I341" s="6"/>
      <c r="J341" s="14"/>
    </row>
    <row r="342" spans="9:10" x14ac:dyDescent="0.25">
      <c r="I342" s="6"/>
      <c r="J342" s="14"/>
    </row>
    <row r="343" spans="9:10" x14ac:dyDescent="0.25">
      <c r="I343" s="6"/>
      <c r="J343" s="14"/>
    </row>
    <row r="344" spans="9:10" x14ac:dyDescent="0.25">
      <c r="I344" s="6"/>
      <c r="J344" s="14"/>
    </row>
    <row r="345" spans="9:10" x14ac:dyDescent="0.25">
      <c r="I345" s="6"/>
      <c r="J345" s="14"/>
    </row>
    <row r="346" spans="9:10" x14ac:dyDescent="0.25">
      <c r="I346" s="6"/>
      <c r="J346" s="14"/>
    </row>
    <row r="347" spans="9:10" x14ac:dyDescent="0.25">
      <c r="I347" s="6"/>
      <c r="J347" s="14"/>
    </row>
    <row r="348" spans="9:10" x14ac:dyDescent="0.25">
      <c r="I348" s="6"/>
      <c r="J348" s="14"/>
    </row>
    <row r="349" spans="9:10" x14ac:dyDescent="0.25">
      <c r="I349" s="6"/>
      <c r="J349" s="14"/>
    </row>
    <row r="350" spans="9:10" x14ac:dyDescent="0.25">
      <c r="I350" s="6"/>
      <c r="J350" s="14"/>
    </row>
    <row r="351" spans="9:10" x14ac:dyDescent="0.25">
      <c r="I351" s="6"/>
      <c r="J351" s="14"/>
    </row>
    <row r="352" spans="9:10" x14ac:dyDescent="0.25">
      <c r="I352" s="6"/>
      <c r="J352" s="14"/>
    </row>
    <row r="353" spans="9:10" x14ac:dyDescent="0.25">
      <c r="I353" s="6"/>
      <c r="J353" s="14"/>
    </row>
    <row r="354" spans="9:10" x14ac:dyDescent="0.25">
      <c r="I354" s="6"/>
      <c r="J354" s="14"/>
    </row>
    <row r="355" spans="9:10" x14ac:dyDescent="0.25">
      <c r="I355" s="6"/>
      <c r="J355" s="14"/>
    </row>
    <row r="356" spans="9:10" x14ac:dyDescent="0.25">
      <c r="I356" s="6"/>
      <c r="J356" s="14"/>
    </row>
    <row r="357" spans="9:10" x14ac:dyDescent="0.25">
      <c r="I357" s="6"/>
      <c r="J357" s="14"/>
    </row>
    <row r="358" spans="9:10" x14ac:dyDescent="0.25">
      <c r="I358" s="6"/>
      <c r="J358" s="14"/>
    </row>
    <row r="359" spans="9:10" x14ac:dyDescent="0.25">
      <c r="I359" s="6"/>
      <c r="J359" s="14"/>
    </row>
    <row r="360" spans="9:10" x14ac:dyDescent="0.25">
      <c r="I360" s="6"/>
      <c r="J360" s="14"/>
    </row>
    <row r="361" spans="9:10" x14ac:dyDescent="0.25">
      <c r="I361" s="6"/>
      <c r="J361" s="14"/>
    </row>
    <row r="362" spans="9:10" x14ac:dyDescent="0.25">
      <c r="I362" s="6"/>
      <c r="J362" s="14"/>
    </row>
    <row r="363" spans="9:10" x14ac:dyDescent="0.25">
      <c r="I363" s="6"/>
      <c r="J363" s="14"/>
    </row>
    <row r="364" spans="9:10" x14ac:dyDescent="0.25">
      <c r="I364" s="6"/>
      <c r="J364" s="14"/>
    </row>
    <row r="365" spans="9:10" x14ac:dyDescent="0.25">
      <c r="I365" s="6"/>
      <c r="J365" s="14"/>
    </row>
    <row r="366" spans="9:10" x14ac:dyDescent="0.25">
      <c r="I366" s="6"/>
      <c r="J366" s="14"/>
    </row>
    <row r="367" spans="9:10" x14ac:dyDescent="0.25">
      <c r="I367" s="6"/>
      <c r="J367" s="14"/>
    </row>
    <row r="368" spans="9:10" x14ac:dyDescent="0.25">
      <c r="I368" s="6"/>
      <c r="J368" s="14"/>
    </row>
    <row r="369" spans="9:10" x14ac:dyDescent="0.25">
      <c r="I369" s="6"/>
      <c r="J369" s="14"/>
    </row>
    <row r="370" spans="9:10" x14ac:dyDescent="0.25">
      <c r="I370" s="6"/>
      <c r="J370" s="14"/>
    </row>
    <row r="371" spans="9:10" x14ac:dyDescent="0.25">
      <c r="I371" s="6"/>
      <c r="J371" s="14"/>
    </row>
    <row r="372" spans="9:10" x14ac:dyDescent="0.25">
      <c r="I372" s="6"/>
      <c r="J372" s="14"/>
    </row>
    <row r="373" spans="9:10" x14ac:dyDescent="0.25">
      <c r="I373" s="6"/>
      <c r="J373" s="14"/>
    </row>
    <row r="374" spans="9:10" x14ac:dyDescent="0.25">
      <c r="I374" s="6"/>
      <c r="J374" s="14"/>
    </row>
    <row r="375" spans="9:10" x14ac:dyDescent="0.25">
      <c r="I375" s="6"/>
      <c r="J375" s="14"/>
    </row>
    <row r="376" spans="9:10" x14ac:dyDescent="0.25">
      <c r="I376" s="6"/>
      <c r="J376" s="14"/>
    </row>
    <row r="377" spans="9:10" x14ac:dyDescent="0.25">
      <c r="I377" s="6"/>
      <c r="J377" s="14"/>
    </row>
    <row r="378" spans="9:10" x14ac:dyDescent="0.25">
      <c r="I378" s="6"/>
      <c r="J378" s="14"/>
    </row>
    <row r="379" spans="9:10" x14ac:dyDescent="0.25">
      <c r="I379" s="6"/>
      <c r="J379" s="14"/>
    </row>
    <row r="380" spans="9:10" x14ac:dyDescent="0.25">
      <c r="I380" s="6"/>
      <c r="J380" s="14"/>
    </row>
    <row r="381" spans="9:10" x14ac:dyDescent="0.25">
      <c r="I381" s="6"/>
      <c r="J381" s="14"/>
    </row>
    <row r="382" spans="9:10" x14ac:dyDescent="0.25">
      <c r="I382" s="6"/>
      <c r="J382" s="14"/>
    </row>
    <row r="383" spans="9:10" x14ac:dyDescent="0.25">
      <c r="I383" s="6"/>
      <c r="J383" s="14"/>
    </row>
    <row r="384" spans="9:10" x14ac:dyDescent="0.25">
      <c r="I384" s="6"/>
      <c r="J384" s="14"/>
    </row>
    <row r="385" spans="9:10" x14ac:dyDescent="0.25">
      <c r="I385" s="6"/>
      <c r="J385" s="14"/>
    </row>
    <row r="386" spans="9:10" x14ac:dyDescent="0.25">
      <c r="I386" s="6"/>
      <c r="J386" s="14"/>
    </row>
    <row r="387" spans="9:10" x14ac:dyDescent="0.25">
      <c r="I387" s="6"/>
      <c r="J387" s="14"/>
    </row>
    <row r="388" spans="9:10" x14ac:dyDescent="0.25">
      <c r="I388" s="6"/>
      <c r="J388" s="14"/>
    </row>
    <row r="389" spans="9:10" x14ac:dyDescent="0.25">
      <c r="I389" s="6"/>
      <c r="J389" s="14"/>
    </row>
    <row r="390" spans="9:10" x14ac:dyDescent="0.25">
      <c r="I390" s="6"/>
      <c r="J390" s="14"/>
    </row>
    <row r="391" spans="9:10" x14ac:dyDescent="0.25">
      <c r="I391" s="6"/>
      <c r="J391" s="14"/>
    </row>
    <row r="392" spans="9:10" x14ac:dyDescent="0.25">
      <c r="I392" s="6"/>
      <c r="J392" s="14"/>
    </row>
    <row r="393" spans="9:10" x14ac:dyDescent="0.25">
      <c r="I393" s="6"/>
      <c r="J393" s="14"/>
    </row>
    <row r="394" spans="9:10" x14ac:dyDescent="0.25">
      <c r="I394" s="6"/>
      <c r="J394" s="14"/>
    </row>
    <row r="395" spans="9:10" x14ac:dyDescent="0.25">
      <c r="I395" s="6"/>
      <c r="J395" s="14"/>
    </row>
    <row r="396" spans="9:10" x14ac:dyDescent="0.25">
      <c r="I396" s="6"/>
      <c r="J396" s="14"/>
    </row>
    <row r="397" spans="9:10" x14ac:dyDescent="0.25">
      <c r="I397" s="6"/>
      <c r="J397" s="14"/>
    </row>
    <row r="398" spans="9:10" x14ac:dyDescent="0.25">
      <c r="I398" s="6"/>
      <c r="J398" s="14"/>
    </row>
    <row r="399" spans="9:10" x14ac:dyDescent="0.25">
      <c r="I399" s="6"/>
      <c r="J399" s="14"/>
    </row>
    <row r="400" spans="9:10" x14ac:dyDescent="0.25">
      <c r="I400" s="6"/>
      <c r="J400" s="14"/>
    </row>
    <row r="401" spans="9:10" x14ac:dyDescent="0.25">
      <c r="I401" s="6"/>
      <c r="J401" s="14"/>
    </row>
    <row r="402" spans="9:10" x14ac:dyDescent="0.25">
      <c r="I402" s="6"/>
      <c r="J402" s="14"/>
    </row>
    <row r="403" spans="9:10" x14ac:dyDescent="0.25">
      <c r="I403" s="6"/>
      <c r="J403" s="14"/>
    </row>
    <row r="404" spans="9:10" x14ac:dyDescent="0.25">
      <c r="I404" s="6"/>
      <c r="J404" s="14"/>
    </row>
    <row r="405" spans="9:10" x14ac:dyDescent="0.25">
      <c r="I405" s="6"/>
      <c r="J405" s="14"/>
    </row>
    <row r="406" spans="9:10" x14ac:dyDescent="0.25">
      <c r="I406" s="6"/>
      <c r="J406" s="14"/>
    </row>
    <row r="407" spans="9:10" x14ac:dyDescent="0.25">
      <c r="I407" s="6"/>
      <c r="J407" s="14"/>
    </row>
    <row r="408" spans="9:10" x14ac:dyDescent="0.25">
      <c r="I408" s="6"/>
      <c r="J408" s="14"/>
    </row>
    <row r="409" spans="9:10" x14ac:dyDescent="0.25">
      <c r="I409" s="6"/>
      <c r="J409" s="14"/>
    </row>
    <row r="410" spans="9:10" x14ac:dyDescent="0.25">
      <c r="I410" s="6"/>
      <c r="J410" s="14"/>
    </row>
    <row r="411" spans="9:10" x14ac:dyDescent="0.25">
      <c r="I411" s="6"/>
      <c r="J411" s="14"/>
    </row>
    <row r="412" spans="9:10" x14ac:dyDescent="0.25">
      <c r="I412" s="6"/>
      <c r="J412" s="14"/>
    </row>
    <row r="413" spans="9:10" x14ac:dyDescent="0.25">
      <c r="I413" s="6"/>
      <c r="J413" s="14"/>
    </row>
    <row r="414" spans="9:10" x14ac:dyDescent="0.25">
      <c r="I414" s="6"/>
      <c r="J414" s="14"/>
    </row>
    <row r="415" spans="9:10" x14ac:dyDescent="0.25">
      <c r="I415" s="6"/>
      <c r="J415" s="14"/>
    </row>
    <row r="416" spans="9:10" x14ac:dyDescent="0.25">
      <c r="I416" s="6"/>
      <c r="J416" s="14"/>
    </row>
    <row r="417" spans="9:10" x14ac:dyDescent="0.25">
      <c r="I417" s="6"/>
      <c r="J417" s="14"/>
    </row>
    <row r="418" spans="9:10" x14ac:dyDescent="0.25">
      <c r="I418" s="6"/>
      <c r="J418" s="14"/>
    </row>
    <row r="419" spans="9:10" x14ac:dyDescent="0.25">
      <c r="I419" s="6"/>
      <c r="J419" s="14"/>
    </row>
    <row r="420" spans="9:10" x14ac:dyDescent="0.25">
      <c r="I420" s="6"/>
      <c r="J420" s="14"/>
    </row>
    <row r="421" spans="9:10" x14ac:dyDescent="0.25">
      <c r="I421" s="6"/>
      <c r="J421" s="14"/>
    </row>
    <row r="422" spans="9:10" x14ac:dyDescent="0.25">
      <c r="I422" s="6"/>
      <c r="J422" s="14"/>
    </row>
    <row r="423" spans="9:10" x14ac:dyDescent="0.25">
      <c r="I423" s="6"/>
      <c r="J423" s="14"/>
    </row>
    <row r="424" spans="9:10" x14ac:dyDescent="0.25">
      <c r="I424" s="6"/>
      <c r="J424" s="14"/>
    </row>
    <row r="425" spans="9:10" x14ac:dyDescent="0.25">
      <c r="I425" s="6"/>
      <c r="J425" s="14"/>
    </row>
    <row r="426" spans="9:10" x14ac:dyDescent="0.25">
      <c r="I426" s="6"/>
      <c r="J426" s="14"/>
    </row>
    <row r="427" spans="9:10" x14ac:dyDescent="0.25">
      <c r="I427" s="6"/>
      <c r="J427" s="14"/>
    </row>
    <row r="428" spans="9:10" x14ac:dyDescent="0.25">
      <c r="I428" s="6"/>
      <c r="J428" s="14"/>
    </row>
    <row r="429" spans="9:10" x14ac:dyDescent="0.25">
      <c r="I429" s="6"/>
      <c r="J429" s="14"/>
    </row>
    <row r="430" spans="9:10" x14ac:dyDescent="0.25">
      <c r="I430" s="6"/>
      <c r="J430" s="14"/>
    </row>
    <row r="431" spans="9:10" x14ac:dyDescent="0.25">
      <c r="I431" s="6"/>
      <c r="J431" s="14"/>
    </row>
    <row r="432" spans="9:10" x14ac:dyDescent="0.25">
      <c r="I432" s="6"/>
      <c r="J432" s="14"/>
    </row>
    <row r="433" spans="9:10" x14ac:dyDescent="0.25">
      <c r="I433" s="6"/>
      <c r="J433" s="14"/>
    </row>
    <row r="434" spans="9:10" x14ac:dyDescent="0.25">
      <c r="I434" s="6"/>
      <c r="J434" s="14"/>
    </row>
    <row r="435" spans="9:10" x14ac:dyDescent="0.25">
      <c r="I435" s="6"/>
      <c r="J435" s="14"/>
    </row>
    <row r="436" spans="9:10" x14ac:dyDescent="0.25">
      <c r="I436" s="6"/>
      <c r="J436" s="14"/>
    </row>
    <row r="437" spans="9:10" x14ac:dyDescent="0.25">
      <c r="I437" s="6"/>
      <c r="J437" s="14"/>
    </row>
    <row r="438" spans="9:10" x14ac:dyDescent="0.25">
      <c r="I438" s="6"/>
      <c r="J438" s="14"/>
    </row>
    <row r="439" spans="9:10" x14ac:dyDescent="0.25">
      <c r="I439" s="6"/>
      <c r="J439" s="14"/>
    </row>
    <row r="440" spans="9:10" x14ac:dyDescent="0.25">
      <c r="I440" s="6"/>
      <c r="J440" s="14"/>
    </row>
    <row r="441" spans="9:10" x14ac:dyDescent="0.25">
      <c r="I441" s="6"/>
      <c r="J441" s="14"/>
    </row>
    <row r="442" spans="9:10" x14ac:dyDescent="0.25">
      <c r="I442" s="6"/>
      <c r="J442" s="14"/>
    </row>
    <row r="443" spans="9:10" x14ac:dyDescent="0.25">
      <c r="I443" s="6"/>
      <c r="J443" s="14"/>
    </row>
    <row r="444" spans="9:10" x14ac:dyDescent="0.25">
      <c r="I444" s="6"/>
      <c r="J444" s="14"/>
    </row>
    <row r="445" spans="9:10" x14ac:dyDescent="0.25">
      <c r="I445" s="6"/>
      <c r="J445" s="14"/>
    </row>
    <row r="446" spans="9:10" x14ac:dyDescent="0.25">
      <c r="I446" s="6"/>
      <c r="J446" s="14"/>
    </row>
    <row r="447" spans="9:10" x14ac:dyDescent="0.25">
      <c r="I447" s="6"/>
      <c r="J447" s="14"/>
    </row>
    <row r="448" spans="9:10" x14ac:dyDescent="0.25">
      <c r="I448" s="6"/>
      <c r="J448" s="14"/>
    </row>
    <row r="449" spans="9:10" x14ac:dyDescent="0.25">
      <c r="I449" s="6"/>
      <c r="J449" s="14"/>
    </row>
    <row r="450" spans="9:10" x14ac:dyDescent="0.25">
      <c r="I450" s="6"/>
      <c r="J450" s="14"/>
    </row>
    <row r="451" spans="9:10" x14ac:dyDescent="0.25">
      <c r="I451" s="6"/>
      <c r="J451" s="14"/>
    </row>
    <row r="452" spans="9:10" x14ac:dyDescent="0.25">
      <c r="I452" s="6"/>
      <c r="J452" s="14"/>
    </row>
    <row r="453" spans="9:10" x14ac:dyDescent="0.25">
      <c r="I453" s="6"/>
      <c r="J453" s="14"/>
    </row>
    <row r="454" spans="9:10" x14ac:dyDescent="0.25">
      <c r="I454" s="6"/>
      <c r="J454" s="14"/>
    </row>
    <row r="455" spans="9:10" x14ac:dyDescent="0.25">
      <c r="I455" s="6"/>
      <c r="J455" s="14"/>
    </row>
    <row r="456" spans="9:10" x14ac:dyDescent="0.25">
      <c r="I456" s="6"/>
      <c r="J456" s="14"/>
    </row>
    <row r="457" spans="9:10" x14ac:dyDescent="0.25">
      <c r="I457" s="6"/>
      <c r="J457" s="14"/>
    </row>
    <row r="458" spans="9:10" x14ac:dyDescent="0.25">
      <c r="I458" s="6"/>
      <c r="J458" s="14"/>
    </row>
    <row r="459" spans="9:10" x14ac:dyDescent="0.25">
      <c r="I459" s="6"/>
      <c r="J459" s="14"/>
    </row>
    <row r="460" spans="9:10" x14ac:dyDescent="0.25">
      <c r="I460" s="6"/>
      <c r="J460" s="14"/>
    </row>
    <row r="461" spans="9:10" x14ac:dyDescent="0.25">
      <c r="I461" s="6"/>
      <c r="J461" s="14"/>
    </row>
    <row r="462" spans="9:10" x14ac:dyDescent="0.25">
      <c r="I462" s="6"/>
      <c r="J462" s="14"/>
    </row>
    <row r="463" spans="9:10" x14ac:dyDescent="0.25">
      <c r="I463" s="6"/>
      <c r="J463" s="14"/>
    </row>
    <row r="464" spans="9:10" x14ac:dyDescent="0.25">
      <c r="I464" s="6"/>
      <c r="J464" s="14"/>
    </row>
    <row r="465" spans="9:10" x14ac:dyDescent="0.25">
      <c r="I465" s="6"/>
      <c r="J465" s="14"/>
    </row>
    <row r="466" spans="9:10" x14ac:dyDescent="0.25">
      <c r="I466" s="6"/>
      <c r="J466" s="14"/>
    </row>
    <row r="467" spans="9:10" x14ac:dyDescent="0.25">
      <c r="I467" s="6"/>
      <c r="J467" s="14"/>
    </row>
    <row r="468" spans="9:10" x14ac:dyDescent="0.25">
      <c r="I468" s="6"/>
      <c r="J468" s="14"/>
    </row>
    <row r="469" spans="9:10" x14ac:dyDescent="0.25">
      <c r="I469" s="6"/>
      <c r="J469" s="14"/>
    </row>
    <row r="470" spans="9:10" x14ac:dyDescent="0.25">
      <c r="I470" s="6"/>
      <c r="J470" s="14"/>
    </row>
    <row r="471" spans="9:10" x14ac:dyDescent="0.25">
      <c r="I471" s="6"/>
      <c r="J471" s="14"/>
    </row>
    <row r="472" spans="9:10" x14ac:dyDescent="0.25">
      <c r="I472" s="6"/>
      <c r="J472" s="14"/>
    </row>
    <row r="473" spans="9:10" x14ac:dyDescent="0.25">
      <c r="I473" s="6"/>
      <c r="J473" s="14"/>
    </row>
    <row r="474" spans="9:10" x14ac:dyDescent="0.25">
      <c r="I474" s="6"/>
      <c r="J474" s="14"/>
    </row>
    <row r="475" spans="9:10" x14ac:dyDescent="0.25">
      <c r="I475" s="6"/>
      <c r="J475" s="14"/>
    </row>
    <row r="476" spans="9:10" x14ac:dyDescent="0.25">
      <c r="I476" s="6"/>
      <c r="J476" s="14"/>
    </row>
    <row r="477" spans="9:10" x14ac:dyDescent="0.25">
      <c r="I477" s="6"/>
      <c r="J477" s="14"/>
    </row>
    <row r="478" spans="9:10" x14ac:dyDescent="0.25">
      <c r="I478" s="6"/>
      <c r="J478" s="14"/>
    </row>
    <row r="479" spans="9:10" x14ac:dyDescent="0.25">
      <c r="I479" s="6"/>
      <c r="J479" s="14"/>
    </row>
    <row r="480" spans="9:10" x14ac:dyDescent="0.25">
      <c r="I480" s="6"/>
      <c r="J480" s="14"/>
    </row>
    <row r="481" spans="9:10" x14ac:dyDescent="0.25">
      <c r="I481" s="6"/>
      <c r="J481" s="14"/>
    </row>
    <row r="482" spans="9:10" x14ac:dyDescent="0.25">
      <c r="I482" s="6"/>
      <c r="J482" s="14"/>
    </row>
    <row r="483" spans="9:10" x14ac:dyDescent="0.25">
      <c r="I483" s="6"/>
      <c r="J483" s="14"/>
    </row>
    <row r="484" spans="9:10" x14ac:dyDescent="0.25">
      <c r="I484" s="6"/>
      <c r="J484" s="14"/>
    </row>
    <row r="485" spans="9:10" x14ac:dyDescent="0.25">
      <c r="I485" s="6"/>
      <c r="J485" s="14"/>
    </row>
    <row r="486" spans="9:10" x14ac:dyDescent="0.25">
      <c r="I486" s="6"/>
      <c r="J486" s="14"/>
    </row>
    <row r="487" spans="9:10" x14ac:dyDescent="0.25">
      <c r="I487" s="6"/>
      <c r="J487" s="14"/>
    </row>
    <row r="488" spans="9:10" x14ac:dyDescent="0.25">
      <c r="I488" s="6"/>
      <c r="J488" s="14"/>
    </row>
    <row r="489" spans="9:10" x14ac:dyDescent="0.25">
      <c r="I489" s="6"/>
      <c r="J489" s="14"/>
    </row>
    <row r="490" spans="9:10" x14ac:dyDescent="0.25">
      <c r="I490" s="6"/>
      <c r="J490" s="14"/>
    </row>
    <row r="491" spans="9:10" x14ac:dyDescent="0.25">
      <c r="I491" s="6"/>
      <c r="J491" s="14"/>
    </row>
    <row r="492" spans="9:10" x14ac:dyDescent="0.25">
      <c r="I492" s="6"/>
      <c r="J492" s="14"/>
    </row>
    <row r="493" spans="9:10" x14ac:dyDescent="0.25">
      <c r="I493" s="6"/>
      <c r="J493" s="14"/>
    </row>
    <row r="494" spans="9:10" x14ac:dyDescent="0.25">
      <c r="I494" s="6"/>
      <c r="J494" s="14"/>
    </row>
    <row r="495" spans="9:10" x14ac:dyDescent="0.25">
      <c r="I495" s="6"/>
      <c r="J495" s="14"/>
    </row>
    <row r="496" spans="9:10" x14ac:dyDescent="0.25">
      <c r="I496" s="6"/>
      <c r="J496" s="14"/>
    </row>
    <row r="497" spans="9:10" x14ac:dyDescent="0.25">
      <c r="I497" s="6"/>
      <c r="J497" s="14"/>
    </row>
    <row r="498" spans="9:10" x14ac:dyDescent="0.25">
      <c r="I498" s="6"/>
      <c r="J498" s="14"/>
    </row>
    <row r="499" spans="9:10" x14ac:dyDescent="0.25">
      <c r="I499" s="6"/>
      <c r="J499" s="14"/>
    </row>
    <row r="500" spans="9:10" x14ac:dyDescent="0.25">
      <c r="I500" s="6"/>
      <c r="J500" s="14"/>
    </row>
    <row r="501" spans="9:10" x14ac:dyDescent="0.25">
      <c r="I501" s="6"/>
      <c r="J501" s="14"/>
    </row>
    <row r="502" spans="9:10" x14ac:dyDescent="0.25">
      <c r="I502" s="6"/>
      <c r="J502" s="14"/>
    </row>
    <row r="503" spans="9:10" x14ac:dyDescent="0.25">
      <c r="I503" s="6"/>
      <c r="J503" s="14"/>
    </row>
    <row r="504" spans="9:10" x14ac:dyDescent="0.25">
      <c r="I504" s="6"/>
      <c r="J504" s="14"/>
    </row>
    <row r="505" spans="9:10" x14ac:dyDescent="0.25">
      <c r="I505" s="6"/>
      <c r="J505" s="14"/>
    </row>
    <row r="506" spans="9:10" x14ac:dyDescent="0.25">
      <c r="I506" s="6"/>
      <c r="J506" s="14"/>
    </row>
    <row r="507" spans="9:10" x14ac:dyDescent="0.25">
      <c r="I507" s="6"/>
      <c r="J507" s="14"/>
    </row>
    <row r="508" spans="9:10" x14ac:dyDescent="0.25">
      <c r="I508" s="6"/>
      <c r="J508" s="14"/>
    </row>
    <row r="509" spans="9:10" x14ac:dyDescent="0.25">
      <c r="I509" s="6"/>
      <c r="J509" s="14"/>
    </row>
    <row r="510" spans="9:10" x14ac:dyDescent="0.25">
      <c r="I510" s="6"/>
      <c r="J510" s="14"/>
    </row>
    <row r="511" spans="9:10" x14ac:dyDescent="0.25">
      <c r="I511" s="6"/>
      <c r="J511" s="14"/>
    </row>
    <row r="512" spans="9:10" x14ac:dyDescent="0.25">
      <c r="I512" s="6"/>
      <c r="J512" s="14"/>
    </row>
    <row r="513" spans="9:10" x14ac:dyDescent="0.25">
      <c r="I513" s="6"/>
      <c r="J513" s="14"/>
    </row>
    <row r="514" spans="9:10" x14ac:dyDescent="0.25">
      <c r="I514" s="6"/>
      <c r="J514" s="14"/>
    </row>
    <row r="515" spans="9:10" x14ac:dyDescent="0.25">
      <c r="I515" s="6"/>
      <c r="J515" s="14"/>
    </row>
    <row r="516" spans="9:10" x14ac:dyDescent="0.25">
      <c r="I516" s="6"/>
      <c r="J516" s="14"/>
    </row>
    <row r="517" spans="9:10" x14ac:dyDescent="0.25">
      <c r="I517" s="6"/>
      <c r="J517" s="14"/>
    </row>
    <row r="518" spans="9:10" x14ac:dyDescent="0.25">
      <c r="I518" s="6"/>
      <c r="J518" s="14"/>
    </row>
    <row r="519" spans="9:10" x14ac:dyDescent="0.25">
      <c r="I519" s="6"/>
      <c r="J519" s="14"/>
    </row>
    <row r="520" spans="9:10" x14ac:dyDescent="0.25">
      <c r="I520" s="6"/>
      <c r="J520" s="14"/>
    </row>
    <row r="521" spans="9:10" x14ac:dyDescent="0.25">
      <c r="I521" s="6"/>
      <c r="J521" s="14"/>
    </row>
    <row r="522" spans="9:10" x14ac:dyDescent="0.25">
      <c r="I522" s="6"/>
      <c r="J522" s="14"/>
    </row>
    <row r="523" spans="9:10" x14ac:dyDescent="0.25">
      <c r="I523" s="6"/>
      <c r="J523" s="14"/>
    </row>
    <row r="524" spans="9:10" x14ac:dyDescent="0.25">
      <c r="I524" s="6"/>
      <c r="J524" s="14"/>
    </row>
    <row r="525" spans="9:10" x14ac:dyDescent="0.25">
      <c r="I525" s="6"/>
      <c r="J525" s="14"/>
    </row>
    <row r="526" spans="9:10" x14ac:dyDescent="0.25">
      <c r="I526" s="6"/>
      <c r="J526" s="14"/>
    </row>
    <row r="527" spans="9:10" x14ac:dyDescent="0.25">
      <c r="I527" s="6"/>
      <c r="J527" s="14"/>
    </row>
    <row r="528" spans="9:10" x14ac:dyDescent="0.25">
      <c r="I528" s="6"/>
      <c r="J528" s="14"/>
    </row>
    <row r="529" spans="9:10" x14ac:dyDescent="0.25">
      <c r="I529" s="6"/>
      <c r="J529" s="14"/>
    </row>
    <row r="530" spans="9:10" x14ac:dyDescent="0.25">
      <c r="I530" s="6"/>
      <c r="J530" s="14"/>
    </row>
    <row r="531" spans="9:10" x14ac:dyDescent="0.25">
      <c r="I531" s="6"/>
      <c r="J531" s="14"/>
    </row>
    <row r="532" spans="9:10" x14ac:dyDescent="0.25">
      <c r="I532" s="6"/>
      <c r="J532" s="14"/>
    </row>
    <row r="533" spans="9:10" x14ac:dyDescent="0.25">
      <c r="I533" s="6"/>
      <c r="J533" s="14"/>
    </row>
    <row r="534" spans="9:10" x14ac:dyDescent="0.25">
      <c r="I534" s="6"/>
      <c r="J534" s="14"/>
    </row>
    <row r="535" spans="9:10" x14ac:dyDescent="0.25">
      <c r="I535" s="6"/>
      <c r="J535" s="14"/>
    </row>
    <row r="536" spans="9:10" x14ac:dyDescent="0.25">
      <c r="I536" s="6"/>
      <c r="J536" s="14"/>
    </row>
    <row r="537" spans="9:10" x14ac:dyDescent="0.25">
      <c r="I537" s="6"/>
      <c r="J537" s="14"/>
    </row>
    <row r="538" spans="9:10" x14ac:dyDescent="0.25">
      <c r="I538" s="6"/>
      <c r="J538" s="14"/>
    </row>
    <row r="539" spans="9:10" x14ac:dyDescent="0.25">
      <c r="I539" s="6"/>
      <c r="J539" s="14"/>
    </row>
    <row r="540" spans="9:10" x14ac:dyDescent="0.25">
      <c r="I540" s="6"/>
      <c r="J540" s="14"/>
    </row>
    <row r="541" spans="9:10" x14ac:dyDescent="0.25">
      <c r="I541" s="6"/>
      <c r="J541" s="14"/>
    </row>
    <row r="542" spans="9:10" x14ac:dyDescent="0.25">
      <c r="I542" s="6"/>
      <c r="J542" s="14"/>
    </row>
    <row r="543" spans="9:10" x14ac:dyDescent="0.25">
      <c r="I543" s="6"/>
      <c r="J543" s="14"/>
    </row>
    <row r="544" spans="9:10" x14ac:dyDescent="0.25">
      <c r="I544" s="6"/>
      <c r="J544" s="14"/>
    </row>
    <row r="545" spans="9:10" x14ac:dyDescent="0.25">
      <c r="I545" s="6"/>
      <c r="J545" s="14"/>
    </row>
    <row r="546" spans="9:10" x14ac:dyDescent="0.25">
      <c r="I546" s="6"/>
      <c r="J546" s="14"/>
    </row>
    <row r="547" spans="9:10" x14ac:dyDescent="0.25">
      <c r="I547" s="6"/>
      <c r="J547" s="14"/>
    </row>
    <row r="548" spans="9:10" x14ac:dyDescent="0.25">
      <c r="I548" s="6"/>
      <c r="J548" s="14"/>
    </row>
    <row r="549" spans="9:10" x14ac:dyDescent="0.25">
      <c r="I549" s="6"/>
      <c r="J549" s="14"/>
    </row>
    <row r="550" spans="9:10" x14ac:dyDescent="0.25">
      <c r="I550" s="6"/>
      <c r="J550" s="14"/>
    </row>
    <row r="551" spans="9:10" x14ac:dyDescent="0.25">
      <c r="I551" s="6"/>
      <c r="J551" s="14"/>
    </row>
    <row r="552" spans="9:10" x14ac:dyDescent="0.25">
      <c r="I552" s="6"/>
      <c r="J552" s="14"/>
    </row>
    <row r="553" spans="9:10" x14ac:dyDescent="0.25">
      <c r="I553" s="6"/>
      <c r="J553" s="14"/>
    </row>
    <row r="554" spans="9:10" x14ac:dyDescent="0.25">
      <c r="I554" s="6"/>
      <c r="J554" s="14"/>
    </row>
    <row r="555" spans="9:10" x14ac:dyDescent="0.25">
      <c r="I555" s="6"/>
      <c r="J555" s="14"/>
    </row>
    <row r="556" spans="9:10" x14ac:dyDescent="0.25">
      <c r="I556" s="6"/>
      <c r="J556" s="14"/>
    </row>
    <row r="557" spans="9:10" x14ac:dyDescent="0.25">
      <c r="I557" s="6"/>
      <c r="J557" s="14"/>
    </row>
    <row r="558" spans="9:10" x14ac:dyDescent="0.25">
      <c r="I558" s="6"/>
      <c r="J558" s="14"/>
    </row>
    <row r="559" spans="9:10" x14ac:dyDescent="0.25">
      <c r="I559" s="6"/>
      <c r="J559" s="14"/>
    </row>
    <row r="560" spans="9:10" x14ac:dyDescent="0.25">
      <c r="I560" s="6"/>
      <c r="J560" s="14"/>
    </row>
    <row r="561" spans="9:10" x14ac:dyDescent="0.25">
      <c r="I561" s="6"/>
      <c r="J561" s="14"/>
    </row>
    <row r="562" spans="9:10" x14ac:dyDescent="0.25">
      <c r="I562" s="6"/>
      <c r="J562" s="14"/>
    </row>
    <row r="563" spans="9:10" x14ac:dyDescent="0.25">
      <c r="I563" s="6"/>
      <c r="J563" s="14"/>
    </row>
    <row r="564" spans="9:10" x14ac:dyDescent="0.25">
      <c r="I564" s="6"/>
      <c r="J564" s="14"/>
    </row>
    <row r="565" spans="9:10" x14ac:dyDescent="0.25">
      <c r="I565" s="6"/>
      <c r="J565" s="14"/>
    </row>
    <row r="566" spans="9:10" x14ac:dyDescent="0.25">
      <c r="I566" s="6"/>
      <c r="J566" s="14"/>
    </row>
    <row r="567" spans="9:10" x14ac:dyDescent="0.25">
      <c r="I567" s="6"/>
      <c r="J567" s="14"/>
    </row>
    <row r="568" spans="9:10" x14ac:dyDescent="0.25">
      <c r="I568" s="6"/>
      <c r="J568" s="14"/>
    </row>
    <row r="569" spans="9:10" x14ac:dyDescent="0.25">
      <c r="I569" s="6"/>
      <c r="J569" s="14"/>
    </row>
    <row r="570" spans="9:10" x14ac:dyDescent="0.25">
      <c r="I570" s="6"/>
      <c r="J570" s="14"/>
    </row>
    <row r="571" spans="9:10" x14ac:dyDescent="0.25">
      <c r="I571" s="6"/>
      <c r="J571" s="14"/>
    </row>
    <row r="572" spans="9:10" x14ac:dyDescent="0.25">
      <c r="I572" s="6"/>
      <c r="J572" s="14"/>
    </row>
    <row r="573" spans="9:10" x14ac:dyDescent="0.25">
      <c r="I573" s="6"/>
      <c r="J573" s="14"/>
    </row>
    <row r="574" spans="9:10" x14ac:dyDescent="0.25">
      <c r="I574" s="6"/>
      <c r="J574" s="14"/>
    </row>
    <row r="575" spans="9:10" x14ac:dyDescent="0.25">
      <c r="I575" s="6"/>
      <c r="J575" s="14"/>
    </row>
    <row r="576" spans="9:10" x14ac:dyDescent="0.25">
      <c r="I576" s="6"/>
      <c r="J576" s="14"/>
    </row>
    <row r="577" spans="9:10" x14ac:dyDescent="0.25">
      <c r="I577" s="6"/>
      <c r="J577" s="14"/>
    </row>
    <row r="578" spans="9:10" x14ac:dyDescent="0.25">
      <c r="I578" s="6"/>
      <c r="J578" s="14"/>
    </row>
    <row r="579" spans="9:10" x14ac:dyDescent="0.25">
      <c r="I579" s="6"/>
      <c r="J579" s="14"/>
    </row>
    <row r="580" spans="9:10" x14ac:dyDescent="0.25">
      <c r="I580" s="6"/>
      <c r="J580" s="14"/>
    </row>
    <row r="581" spans="9:10" x14ac:dyDescent="0.25">
      <c r="I581" s="6"/>
      <c r="J581" s="14"/>
    </row>
    <row r="582" spans="9:10" x14ac:dyDescent="0.25">
      <c r="I582" s="6"/>
      <c r="J582" s="14"/>
    </row>
    <row r="583" spans="9:10" x14ac:dyDescent="0.25">
      <c r="I583" s="6"/>
      <c r="J583" s="14"/>
    </row>
    <row r="584" spans="9:10" x14ac:dyDescent="0.25">
      <c r="I584" s="6"/>
      <c r="J584" s="14"/>
    </row>
    <row r="585" spans="9:10" x14ac:dyDescent="0.25">
      <c r="I585" s="6"/>
      <c r="J585" s="14"/>
    </row>
    <row r="586" spans="9:10" x14ac:dyDescent="0.25">
      <c r="I586" s="6"/>
      <c r="J586" s="14"/>
    </row>
    <row r="587" spans="9:10" x14ac:dyDescent="0.25">
      <c r="I587" s="6"/>
      <c r="J587" s="14"/>
    </row>
    <row r="588" spans="9:10" x14ac:dyDescent="0.25">
      <c r="I588" s="6"/>
      <c r="J588" s="14"/>
    </row>
    <row r="589" spans="9:10" x14ac:dyDescent="0.25">
      <c r="I589" s="6"/>
      <c r="J589" s="14"/>
    </row>
    <row r="590" spans="9:10" x14ac:dyDescent="0.25">
      <c r="I590" s="6"/>
      <c r="J590" s="14"/>
    </row>
    <row r="591" spans="9:10" x14ac:dyDescent="0.25">
      <c r="I591" s="6"/>
      <c r="J591" s="14"/>
    </row>
    <row r="592" spans="9:10" x14ac:dyDescent="0.25">
      <c r="I592" s="6"/>
      <c r="J592" s="14"/>
    </row>
    <row r="593" spans="9:10" x14ac:dyDescent="0.25">
      <c r="I593" s="6"/>
      <c r="J593" s="14"/>
    </row>
    <row r="594" spans="9:10" x14ac:dyDescent="0.25">
      <c r="I594" s="6"/>
      <c r="J594" s="14"/>
    </row>
    <row r="595" spans="9:10" x14ac:dyDescent="0.25">
      <c r="I595" s="6"/>
      <c r="J595" s="14"/>
    </row>
    <row r="596" spans="9:10" x14ac:dyDescent="0.25">
      <c r="I596" s="6"/>
      <c r="J596" s="14"/>
    </row>
    <row r="597" spans="9:10" x14ac:dyDescent="0.25">
      <c r="I597" s="6"/>
      <c r="J597" s="14"/>
    </row>
    <row r="598" spans="9:10" x14ac:dyDescent="0.25">
      <c r="I598" s="6"/>
      <c r="J598" s="14"/>
    </row>
    <row r="599" spans="9:10" x14ac:dyDescent="0.25">
      <c r="I599" s="6"/>
      <c r="J599" s="14"/>
    </row>
    <row r="600" spans="9:10" x14ac:dyDescent="0.25">
      <c r="I600" s="6"/>
      <c r="J600" s="14"/>
    </row>
    <row r="601" spans="9:10" x14ac:dyDescent="0.25">
      <c r="I601" s="6"/>
      <c r="J601" s="14"/>
    </row>
    <row r="602" spans="9:10" x14ac:dyDescent="0.25">
      <c r="I602" s="6"/>
      <c r="J602" s="14"/>
    </row>
    <row r="603" spans="9:10" x14ac:dyDescent="0.25">
      <c r="I603" s="6"/>
      <c r="J603" s="14"/>
    </row>
    <row r="604" spans="9:10" x14ac:dyDescent="0.25">
      <c r="I604" s="6"/>
      <c r="J604" s="14"/>
    </row>
    <row r="605" spans="9:10" x14ac:dyDescent="0.25">
      <c r="I605" s="6"/>
      <c r="J605" s="14"/>
    </row>
    <row r="606" spans="9:10" x14ac:dyDescent="0.25">
      <c r="I606" s="6"/>
      <c r="J606" s="14"/>
    </row>
    <row r="607" spans="9:10" x14ac:dyDescent="0.25">
      <c r="I607" s="6"/>
      <c r="J607" s="14"/>
    </row>
    <row r="608" spans="9:10" x14ac:dyDescent="0.25">
      <c r="I608" s="6"/>
      <c r="J608" s="14"/>
    </row>
    <row r="609" spans="9:10" x14ac:dyDescent="0.25">
      <c r="I609" s="6"/>
      <c r="J609" s="14"/>
    </row>
    <row r="610" spans="9:10" x14ac:dyDescent="0.25">
      <c r="I610" s="6"/>
      <c r="J610" s="14"/>
    </row>
    <row r="611" spans="9:10" x14ac:dyDescent="0.25">
      <c r="I611" s="6"/>
      <c r="J611" s="14"/>
    </row>
    <row r="612" spans="9:10" x14ac:dyDescent="0.25">
      <c r="I612" s="6"/>
      <c r="J612" s="14"/>
    </row>
    <row r="613" spans="9:10" x14ac:dyDescent="0.25">
      <c r="I613" s="6"/>
      <c r="J613" s="14"/>
    </row>
    <row r="614" spans="9:10" x14ac:dyDescent="0.25">
      <c r="I614" s="6"/>
      <c r="J614" s="14"/>
    </row>
    <row r="615" spans="9:10" x14ac:dyDescent="0.25">
      <c r="I615" s="6"/>
      <c r="J615" s="14"/>
    </row>
    <row r="616" spans="9:10" x14ac:dyDescent="0.25">
      <c r="I616" s="6"/>
      <c r="J616" s="14"/>
    </row>
    <row r="617" spans="9:10" x14ac:dyDescent="0.25">
      <c r="I617" s="6"/>
      <c r="J617" s="14"/>
    </row>
    <row r="618" spans="9:10" x14ac:dyDescent="0.25">
      <c r="I618" s="6"/>
      <c r="J618" s="14"/>
    </row>
    <row r="619" spans="9:10" x14ac:dyDescent="0.25">
      <c r="I619" s="6"/>
      <c r="J619" s="14"/>
    </row>
    <row r="620" spans="9:10" x14ac:dyDescent="0.25">
      <c r="I620" s="6"/>
      <c r="J620" s="14"/>
    </row>
    <row r="621" spans="9:10" x14ac:dyDescent="0.25">
      <c r="I621" s="6"/>
      <c r="J621" s="14"/>
    </row>
    <row r="622" spans="9:10" x14ac:dyDescent="0.25">
      <c r="I622" s="6"/>
      <c r="J622" s="14"/>
    </row>
    <row r="623" spans="9:10" x14ac:dyDescent="0.25">
      <c r="I623" s="6"/>
      <c r="J623" s="14"/>
    </row>
    <row r="624" spans="9:10" x14ac:dyDescent="0.25">
      <c r="I624" s="6"/>
      <c r="J624" s="14"/>
    </row>
    <row r="625" spans="9:10" x14ac:dyDescent="0.25">
      <c r="I625" s="6"/>
      <c r="J625" s="14"/>
    </row>
    <row r="626" spans="9:10" x14ac:dyDescent="0.25">
      <c r="I626" s="6"/>
      <c r="J626" s="14"/>
    </row>
    <row r="627" spans="9:10" x14ac:dyDescent="0.25">
      <c r="I627" s="6"/>
      <c r="J627" s="14"/>
    </row>
    <row r="628" spans="9:10" x14ac:dyDescent="0.25">
      <c r="I628" s="6"/>
      <c r="J628" s="14"/>
    </row>
    <row r="629" spans="9:10" x14ac:dyDescent="0.25">
      <c r="I629" s="6"/>
      <c r="J629" s="14"/>
    </row>
    <row r="630" spans="9:10" x14ac:dyDescent="0.25">
      <c r="I630" s="6"/>
      <c r="J630" s="14"/>
    </row>
    <row r="631" spans="9:10" x14ac:dyDescent="0.25">
      <c r="I631" s="6"/>
      <c r="J631" s="14"/>
    </row>
    <row r="632" spans="9:10" x14ac:dyDescent="0.25">
      <c r="I632" s="6"/>
      <c r="J632" s="14"/>
    </row>
    <row r="633" spans="9:10" x14ac:dyDescent="0.25">
      <c r="I633" s="6"/>
      <c r="J633" s="14"/>
    </row>
    <row r="634" spans="9:10" x14ac:dyDescent="0.25">
      <c r="I634" s="6"/>
      <c r="J634" s="14"/>
    </row>
    <row r="635" spans="9:10" x14ac:dyDescent="0.25">
      <c r="I635" s="6"/>
      <c r="J635" s="14"/>
    </row>
    <row r="636" spans="9:10" x14ac:dyDescent="0.25">
      <c r="I636" s="6"/>
      <c r="J636" s="14"/>
    </row>
    <row r="637" spans="9:10" x14ac:dyDescent="0.25">
      <c r="I637" s="6"/>
      <c r="J637" s="14"/>
    </row>
    <row r="638" spans="9:10" x14ac:dyDescent="0.25">
      <c r="I638" s="6"/>
      <c r="J638" s="14"/>
    </row>
    <row r="639" spans="9:10" x14ac:dyDescent="0.25">
      <c r="I639" s="6"/>
      <c r="J639" s="14"/>
    </row>
    <row r="640" spans="9:10" x14ac:dyDescent="0.25">
      <c r="I640" s="6"/>
      <c r="J640" s="14"/>
    </row>
    <row r="641" spans="9:10" x14ac:dyDescent="0.25">
      <c r="I641" s="6"/>
      <c r="J641" s="14"/>
    </row>
    <row r="642" spans="9:10" x14ac:dyDescent="0.25">
      <c r="I642" s="6"/>
      <c r="J642" s="14"/>
    </row>
    <row r="643" spans="9:10" x14ac:dyDescent="0.25">
      <c r="I643" s="6"/>
      <c r="J643" s="14"/>
    </row>
    <row r="644" spans="9:10" x14ac:dyDescent="0.25">
      <c r="I644" s="6"/>
      <c r="J644" s="14"/>
    </row>
    <row r="645" spans="9:10" x14ac:dyDescent="0.25">
      <c r="I645" s="6"/>
      <c r="J645" s="14"/>
    </row>
    <row r="646" spans="9:10" x14ac:dyDescent="0.25">
      <c r="I646" s="6"/>
      <c r="J646" s="14"/>
    </row>
    <row r="647" spans="9:10" x14ac:dyDescent="0.25">
      <c r="I647" s="6"/>
      <c r="J647" s="14"/>
    </row>
    <row r="648" spans="9:10" x14ac:dyDescent="0.25">
      <c r="I648" s="6"/>
      <c r="J648" s="14"/>
    </row>
    <row r="649" spans="9:10" x14ac:dyDescent="0.25">
      <c r="I649" s="6"/>
      <c r="J649" s="14"/>
    </row>
    <row r="650" spans="9:10" x14ac:dyDescent="0.25">
      <c r="I650" s="6"/>
      <c r="J650" s="14"/>
    </row>
    <row r="651" spans="9:10" x14ac:dyDescent="0.25">
      <c r="I651" s="6"/>
      <c r="J651" s="14"/>
    </row>
    <row r="652" spans="9:10" x14ac:dyDescent="0.25">
      <c r="I652" s="6"/>
      <c r="J652" s="14"/>
    </row>
    <row r="653" spans="9:10" x14ac:dyDescent="0.25">
      <c r="I653" s="6"/>
      <c r="J653" s="14"/>
    </row>
    <row r="654" spans="9:10" x14ac:dyDescent="0.25">
      <c r="I654" s="6"/>
      <c r="J654" s="14"/>
    </row>
    <row r="655" spans="9:10" x14ac:dyDescent="0.25">
      <c r="I655" s="6"/>
      <c r="J655" s="14"/>
    </row>
    <row r="656" spans="9:10" x14ac:dyDescent="0.25">
      <c r="I656" s="6"/>
      <c r="J656" s="14"/>
    </row>
    <row r="657" spans="9:10" x14ac:dyDescent="0.25">
      <c r="I657" s="6"/>
      <c r="J657" s="14"/>
    </row>
    <row r="658" spans="9:10" x14ac:dyDescent="0.25">
      <c r="I658" s="6"/>
      <c r="J658" s="14"/>
    </row>
    <row r="659" spans="9:10" x14ac:dyDescent="0.25">
      <c r="I659" s="6"/>
      <c r="J659" s="14"/>
    </row>
    <row r="660" spans="9:10" x14ac:dyDescent="0.25">
      <c r="I660" s="6"/>
      <c r="J660" s="14"/>
    </row>
    <row r="661" spans="9:10" x14ac:dyDescent="0.25">
      <c r="I661" s="6"/>
      <c r="J661" s="14"/>
    </row>
    <row r="662" spans="9:10" x14ac:dyDescent="0.25">
      <c r="I662" s="6"/>
      <c r="J662" s="14"/>
    </row>
    <row r="663" spans="9:10" x14ac:dyDescent="0.25">
      <c r="I663" s="6"/>
      <c r="J663" s="14"/>
    </row>
    <row r="664" spans="9:10" x14ac:dyDescent="0.25">
      <c r="I664" s="6"/>
      <c r="J664" s="14"/>
    </row>
    <row r="665" spans="9:10" x14ac:dyDescent="0.25">
      <c r="I665" s="6"/>
      <c r="J665" s="14"/>
    </row>
    <row r="666" spans="9:10" x14ac:dyDescent="0.25">
      <c r="I666" s="6"/>
      <c r="J666" s="14"/>
    </row>
    <row r="667" spans="9:10" x14ac:dyDescent="0.25">
      <c r="I667" s="6"/>
      <c r="J667" s="14"/>
    </row>
    <row r="668" spans="9:10" x14ac:dyDescent="0.25">
      <c r="I668" s="6"/>
      <c r="J668" s="14"/>
    </row>
    <row r="669" spans="9:10" x14ac:dyDescent="0.25">
      <c r="I669" s="6"/>
      <c r="J669" s="14"/>
    </row>
    <row r="670" spans="9:10" x14ac:dyDescent="0.25">
      <c r="I670" s="6"/>
      <c r="J670" s="14"/>
    </row>
    <row r="671" spans="9:10" x14ac:dyDescent="0.25">
      <c r="I671" s="6"/>
      <c r="J671" s="14"/>
    </row>
    <row r="672" spans="9:10" x14ac:dyDescent="0.25">
      <c r="I672" s="6"/>
      <c r="J672" s="14"/>
    </row>
    <row r="673" spans="9:10" x14ac:dyDescent="0.25">
      <c r="I673" s="6"/>
      <c r="J673" s="14"/>
    </row>
    <row r="674" spans="9:10" x14ac:dyDescent="0.25">
      <c r="I674" s="6"/>
      <c r="J674" s="14"/>
    </row>
    <row r="675" spans="9:10" x14ac:dyDescent="0.25">
      <c r="I675" s="6"/>
      <c r="J675" s="14"/>
    </row>
    <row r="676" spans="9:10" x14ac:dyDescent="0.25">
      <c r="I676" s="6"/>
      <c r="J676" s="14"/>
    </row>
    <row r="677" spans="9:10" x14ac:dyDescent="0.25">
      <c r="I677" s="6"/>
      <c r="J677" s="14"/>
    </row>
    <row r="678" spans="9:10" x14ac:dyDescent="0.25">
      <c r="I678" s="6"/>
      <c r="J678" s="14"/>
    </row>
    <row r="679" spans="9:10" x14ac:dyDescent="0.25">
      <c r="I679" s="6"/>
      <c r="J679" s="14"/>
    </row>
    <row r="680" spans="9:10" x14ac:dyDescent="0.25">
      <c r="I680" s="6"/>
      <c r="J680" s="14"/>
    </row>
    <row r="681" spans="9:10" x14ac:dyDescent="0.25">
      <c r="I681" s="6"/>
      <c r="J681" s="14"/>
    </row>
    <row r="682" spans="9:10" x14ac:dyDescent="0.25">
      <c r="I682" s="6"/>
      <c r="J682" s="14"/>
    </row>
    <row r="683" spans="9:10" x14ac:dyDescent="0.25">
      <c r="I683" s="6"/>
      <c r="J683" s="14"/>
    </row>
    <row r="684" spans="9:10" x14ac:dyDescent="0.25">
      <c r="I684" s="6"/>
      <c r="J684" s="14"/>
    </row>
    <row r="685" spans="9:10" x14ac:dyDescent="0.25">
      <c r="I685" s="6"/>
      <c r="J685" s="14"/>
    </row>
    <row r="686" spans="9:10" x14ac:dyDescent="0.25">
      <c r="I686" s="6"/>
      <c r="J686" s="14"/>
    </row>
    <row r="687" spans="9:10" x14ac:dyDescent="0.25">
      <c r="I687" s="6"/>
      <c r="J687" s="14"/>
    </row>
    <row r="688" spans="9:10" x14ac:dyDescent="0.25">
      <c r="I688" s="6"/>
      <c r="J688" s="14"/>
    </row>
    <row r="689" spans="9:10" x14ac:dyDescent="0.25">
      <c r="I689" s="6"/>
      <c r="J689" s="14"/>
    </row>
    <row r="690" spans="9:10" x14ac:dyDescent="0.25">
      <c r="I690" s="6"/>
      <c r="J690" s="14"/>
    </row>
    <row r="691" spans="9:10" x14ac:dyDescent="0.25">
      <c r="I691" s="6"/>
      <c r="J691" s="14"/>
    </row>
    <row r="692" spans="9:10" x14ac:dyDescent="0.25">
      <c r="I692" s="6"/>
      <c r="J692" s="14"/>
    </row>
    <row r="693" spans="9:10" x14ac:dyDescent="0.25">
      <c r="I693" s="6"/>
      <c r="J693" s="14"/>
    </row>
    <row r="694" spans="9:10" x14ac:dyDescent="0.25">
      <c r="I694" s="6"/>
      <c r="J694" s="14"/>
    </row>
    <row r="695" spans="9:10" x14ac:dyDescent="0.25">
      <c r="I695" s="6"/>
      <c r="J695" s="14"/>
    </row>
    <row r="696" spans="9:10" x14ac:dyDescent="0.25">
      <c r="I696" s="6"/>
      <c r="J696" s="14"/>
    </row>
    <row r="697" spans="9:10" x14ac:dyDescent="0.25">
      <c r="I697" s="6"/>
      <c r="J697" s="14"/>
    </row>
    <row r="698" spans="9:10" x14ac:dyDescent="0.25">
      <c r="I698" s="6"/>
      <c r="J698" s="14"/>
    </row>
    <row r="699" spans="9:10" x14ac:dyDescent="0.25">
      <c r="I699" s="6"/>
      <c r="J699" s="14"/>
    </row>
    <row r="700" spans="9:10" x14ac:dyDescent="0.25">
      <c r="I700" s="6"/>
      <c r="J700" s="14"/>
    </row>
    <row r="701" spans="9:10" x14ac:dyDescent="0.25">
      <c r="I701" s="6"/>
      <c r="J701" s="14"/>
    </row>
    <row r="702" spans="9:10" x14ac:dyDescent="0.25">
      <c r="I702" s="6"/>
      <c r="J702" s="14"/>
    </row>
    <row r="703" spans="9:10" x14ac:dyDescent="0.25">
      <c r="I703" s="6"/>
      <c r="J703" s="14"/>
    </row>
    <row r="704" spans="9:10" x14ac:dyDescent="0.25">
      <c r="I704" s="6"/>
      <c r="J704" s="14"/>
    </row>
    <row r="705" spans="9:10" x14ac:dyDescent="0.25">
      <c r="I705" s="6"/>
      <c r="J705" s="14"/>
    </row>
    <row r="706" spans="9:10" x14ac:dyDescent="0.25">
      <c r="I706" s="6"/>
      <c r="J706" s="14"/>
    </row>
    <row r="707" spans="9:10" x14ac:dyDescent="0.25">
      <c r="I707" s="6"/>
      <c r="J707" s="14"/>
    </row>
    <row r="708" spans="9:10" x14ac:dyDescent="0.25">
      <c r="I708" s="6"/>
      <c r="J708" s="14"/>
    </row>
    <row r="709" spans="9:10" x14ac:dyDescent="0.25">
      <c r="I709" s="6"/>
      <c r="J709" s="14"/>
    </row>
    <row r="710" spans="9:10" x14ac:dyDescent="0.25">
      <c r="I710" s="6"/>
      <c r="J710" s="14"/>
    </row>
    <row r="711" spans="9:10" x14ac:dyDescent="0.25">
      <c r="I711" s="6"/>
      <c r="J711" s="14"/>
    </row>
    <row r="712" spans="9:10" x14ac:dyDescent="0.25">
      <c r="I712" s="6"/>
      <c r="J712" s="14"/>
    </row>
    <row r="713" spans="9:10" x14ac:dyDescent="0.25">
      <c r="I713" s="6"/>
      <c r="J713" s="14"/>
    </row>
    <row r="714" spans="9:10" x14ac:dyDescent="0.25">
      <c r="I714" s="6"/>
      <c r="J714" s="14"/>
    </row>
    <row r="715" spans="9:10" x14ac:dyDescent="0.25">
      <c r="I715" s="6"/>
      <c r="J715" s="14"/>
    </row>
    <row r="716" spans="9:10" x14ac:dyDescent="0.25">
      <c r="I716" s="6"/>
      <c r="J716" s="14"/>
    </row>
    <row r="717" spans="9:10" x14ac:dyDescent="0.25">
      <c r="I717" s="6"/>
      <c r="J717" s="14"/>
    </row>
    <row r="718" spans="9:10" x14ac:dyDescent="0.25">
      <c r="I718" s="6"/>
      <c r="J718" s="14"/>
    </row>
    <row r="719" spans="9:10" x14ac:dyDescent="0.25">
      <c r="I719" s="6"/>
      <c r="J719" s="14"/>
    </row>
    <row r="720" spans="9:10" x14ac:dyDescent="0.25">
      <c r="I720" s="6"/>
      <c r="J720" s="14"/>
    </row>
    <row r="721" spans="9:10" x14ac:dyDescent="0.25">
      <c r="I721" s="6"/>
      <c r="J721" s="14"/>
    </row>
    <row r="722" spans="9:10" x14ac:dyDescent="0.25">
      <c r="I722" s="6"/>
      <c r="J722" s="14"/>
    </row>
    <row r="723" spans="9:10" x14ac:dyDescent="0.25">
      <c r="I723" s="6"/>
      <c r="J723" s="14"/>
    </row>
    <row r="724" spans="9:10" x14ac:dyDescent="0.25">
      <c r="I724" s="6"/>
      <c r="J724" s="14"/>
    </row>
    <row r="725" spans="9:10" x14ac:dyDescent="0.25">
      <c r="I725" s="6"/>
      <c r="J725" s="14"/>
    </row>
    <row r="726" spans="9:10" x14ac:dyDescent="0.25">
      <c r="I726" s="6"/>
      <c r="J726" s="14"/>
    </row>
    <row r="727" spans="9:10" x14ac:dyDescent="0.25">
      <c r="I727" s="6"/>
      <c r="J727" s="14"/>
    </row>
    <row r="728" spans="9:10" x14ac:dyDescent="0.25">
      <c r="I728" s="6"/>
      <c r="J728" s="14"/>
    </row>
    <row r="729" spans="9:10" x14ac:dyDescent="0.25">
      <c r="I729" s="6"/>
      <c r="J729" s="14"/>
    </row>
    <row r="730" spans="9:10" x14ac:dyDescent="0.25">
      <c r="I730" s="6"/>
      <c r="J730" s="14"/>
    </row>
    <row r="731" spans="9:10" x14ac:dyDescent="0.25">
      <c r="I731" s="6"/>
      <c r="J731" s="14"/>
    </row>
    <row r="732" spans="9:10" x14ac:dyDescent="0.25">
      <c r="I732" s="6"/>
      <c r="J732" s="14"/>
    </row>
    <row r="733" spans="9:10" x14ac:dyDescent="0.25">
      <c r="I733" s="6"/>
      <c r="J733" s="14"/>
    </row>
    <row r="734" spans="9:10" x14ac:dyDescent="0.25">
      <c r="I734" s="6"/>
      <c r="J734" s="14"/>
    </row>
    <row r="735" spans="9:10" x14ac:dyDescent="0.25">
      <c r="I735" s="6"/>
      <c r="J735" s="14"/>
    </row>
    <row r="736" spans="9:10" x14ac:dyDescent="0.25">
      <c r="I736" s="6"/>
      <c r="J736" s="14"/>
    </row>
    <row r="737" spans="9:10" x14ac:dyDescent="0.25">
      <c r="I737" s="6"/>
      <c r="J737" s="14"/>
    </row>
    <row r="738" spans="9:10" x14ac:dyDescent="0.25">
      <c r="I738" s="6"/>
      <c r="J738" s="14"/>
    </row>
    <row r="739" spans="9:10" x14ac:dyDescent="0.25">
      <c r="I739" s="6"/>
      <c r="J739" s="14"/>
    </row>
    <row r="740" spans="9:10" x14ac:dyDescent="0.25">
      <c r="I740" s="6"/>
      <c r="J740" s="14"/>
    </row>
    <row r="741" spans="9:10" x14ac:dyDescent="0.25">
      <c r="I741" s="6"/>
      <c r="J741" s="14"/>
    </row>
    <row r="742" spans="9:10" x14ac:dyDescent="0.25">
      <c r="I742" s="6"/>
      <c r="J742" s="14"/>
    </row>
    <row r="743" spans="9:10" x14ac:dyDescent="0.25">
      <c r="I743" s="6"/>
      <c r="J743" s="14"/>
    </row>
    <row r="744" spans="9:10" x14ac:dyDescent="0.25">
      <c r="I744" s="6"/>
      <c r="J744" s="14"/>
    </row>
    <row r="745" spans="9:10" x14ac:dyDescent="0.25">
      <c r="I745" s="6"/>
      <c r="J745" s="14"/>
    </row>
    <row r="746" spans="9:10" x14ac:dyDescent="0.25">
      <c r="I746" s="6"/>
      <c r="J746" s="14"/>
    </row>
    <row r="747" spans="9:10" x14ac:dyDescent="0.25">
      <c r="I747" s="6"/>
      <c r="J747" s="14"/>
    </row>
    <row r="748" spans="9:10" x14ac:dyDescent="0.25">
      <c r="I748" s="6"/>
      <c r="J748" s="14"/>
    </row>
    <row r="749" spans="9:10" x14ac:dyDescent="0.25">
      <c r="I749" s="6"/>
      <c r="J749" s="14"/>
    </row>
    <row r="750" spans="9:10" x14ac:dyDescent="0.25">
      <c r="I750" s="6"/>
      <c r="J750" s="14"/>
    </row>
    <row r="751" spans="9:10" x14ac:dyDescent="0.25">
      <c r="I751" s="6"/>
      <c r="J751" s="14"/>
    </row>
    <row r="752" spans="9:10" x14ac:dyDescent="0.25">
      <c r="I752" s="6"/>
      <c r="J752" s="14"/>
    </row>
    <row r="753" spans="9:10" x14ac:dyDescent="0.25">
      <c r="I753" s="6"/>
      <c r="J753" s="14"/>
    </row>
    <row r="754" spans="9:10" x14ac:dyDescent="0.25">
      <c r="I754" s="6"/>
      <c r="J754" s="14"/>
    </row>
    <row r="755" spans="9:10" x14ac:dyDescent="0.25">
      <c r="I755" s="6"/>
      <c r="J755" s="14"/>
    </row>
    <row r="756" spans="9:10" x14ac:dyDescent="0.25">
      <c r="I756" s="6"/>
      <c r="J756" s="14"/>
    </row>
    <row r="757" spans="9:10" x14ac:dyDescent="0.25">
      <c r="I757" s="6"/>
      <c r="J757" s="14"/>
    </row>
    <row r="758" spans="9:10" x14ac:dyDescent="0.25">
      <c r="I758" s="6"/>
      <c r="J758" s="14"/>
    </row>
    <row r="759" spans="9:10" x14ac:dyDescent="0.25">
      <c r="I759" s="6"/>
      <c r="J759" s="14"/>
    </row>
    <row r="760" spans="9:10" x14ac:dyDescent="0.25">
      <c r="I760" s="6"/>
      <c r="J760" s="14"/>
    </row>
    <row r="761" spans="9:10" x14ac:dyDescent="0.25">
      <c r="I761" s="6"/>
      <c r="J761" s="14"/>
    </row>
    <row r="762" spans="9:10" x14ac:dyDescent="0.25">
      <c r="I762" s="6"/>
      <c r="J762" s="14"/>
    </row>
    <row r="763" spans="9:10" x14ac:dyDescent="0.25">
      <c r="I763" s="6"/>
      <c r="J763" s="14"/>
    </row>
    <row r="764" spans="9:10" x14ac:dyDescent="0.25">
      <c r="I764" s="6"/>
      <c r="J764" s="14"/>
    </row>
    <row r="765" spans="9:10" x14ac:dyDescent="0.25">
      <c r="I765" s="6"/>
      <c r="J765" s="14"/>
    </row>
    <row r="766" spans="9:10" x14ac:dyDescent="0.25">
      <c r="I766" s="6"/>
      <c r="J766" s="14"/>
    </row>
    <row r="767" spans="9:10" x14ac:dyDescent="0.25">
      <c r="I767" s="6"/>
      <c r="J767" s="14"/>
    </row>
    <row r="768" spans="9:10" x14ac:dyDescent="0.25">
      <c r="I768" s="6"/>
      <c r="J768" s="14"/>
    </row>
    <row r="769" spans="9:10" x14ac:dyDescent="0.25">
      <c r="I769" s="6"/>
      <c r="J769" s="14"/>
    </row>
    <row r="770" spans="9:10" x14ac:dyDescent="0.25">
      <c r="I770" s="6"/>
      <c r="J770" s="14"/>
    </row>
    <row r="771" spans="9:10" x14ac:dyDescent="0.25">
      <c r="I771" s="6"/>
      <c r="J771" s="14"/>
    </row>
    <row r="772" spans="9:10" x14ac:dyDescent="0.25">
      <c r="I772" s="6"/>
      <c r="J772" s="14"/>
    </row>
    <row r="773" spans="9:10" x14ac:dyDescent="0.25">
      <c r="I773" s="6"/>
      <c r="J773" s="14"/>
    </row>
    <row r="774" spans="9:10" x14ac:dyDescent="0.25">
      <c r="I774" s="6"/>
      <c r="J774" s="14"/>
    </row>
    <row r="775" spans="9:10" x14ac:dyDescent="0.25">
      <c r="I775" s="6"/>
      <c r="J775" s="14"/>
    </row>
    <row r="776" spans="9:10" x14ac:dyDescent="0.25">
      <c r="I776" s="6"/>
      <c r="J776" s="14"/>
    </row>
    <row r="777" spans="9:10" x14ac:dyDescent="0.25">
      <c r="I777" s="6"/>
      <c r="J777" s="14"/>
    </row>
    <row r="778" spans="9:10" x14ac:dyDescent="0.25">
      <c r="I778" s="6"/>
      <c r="J778" s="14"/>
    </row>
    <row r="779" spans="9:10" x14ac:dyDescent="0.25">
      <c r="I779" s="6"/>
      <c r="J779" s="14"/>
    </row>
    <row r="780" spans="9:10" x14ac:dyDescent="0.25">
      <c r="I780" s="6"/>
      <c r="J780" s="14"/>
    </row>
    <row r="781" spans="9:10" x14ac:dyDescent="0.25">
      <c r="I781" s="6"/>
      <c r="J781" s="14"/>
    </row>
    <row r="782" spans="9:10" x14ac:dyDescent="0.25">
      <c r="I782" s="6"/>
      <c r="J782" s="14"/>
    </row>
    <row r="783" spans="9:10" x14ac:dyDescent="0.25">
      <c r="I783" s="6"/>
      <c r="J783" s="14"/>
    </row>
    <row r="784" spans="9:10" x14ac:dyDescent="0.25">
      <c r="I784" s="6"/>
      <c r="J784" s="14"/>
    </row>
    <row r="785" spans="9:10" x14ac:dyDescent="0.25">
      <c r="I785" s="6"/>
      <c r="J785" s="14"/>
    </row>
    <row r="786" spans="9:10" x14ac:dyDescent="0.25">
      <c r="I786" s="6"/>
      <c r="J786" s="14"/>
    </row>
    <row r="787" spans="9:10" x14ac:dyDescent="0.25">
      <c r="I787" s="6"/>
      <c r="J787" s="14"/>
    </row>
    <row r="788" spans="9:10" x14ac:dyDescent="0.25">
      <c r="I788" s="6"/>
      <c r="J788" s="14"/>
    </row>
    <row r="789" spans="9:10" x14ac:dyDescent="0.25">
      <c r="I789" s="6"/>
      <c r="J789" s="14"/>
    </row>
    <row r="790" spans="9:10" x14ac:dyDescent="0.25">
      <c r="I790" s="6"/>
      <c r="J790" s="14"/>
    </row>
    <row r="791" spans="9:10" x14ac:dyDescent="0.25">
      <c r="I791" s="6"/>
      <c r="J791" s="14"/>
    </row>
    <row r="792" spans="9:10" x14ac:dyDescent="0.25">
      <c r="I792" s="6"/>
      <c r="J792" s="14"/>
    </row>
    <row r="793" spans="9:10" x14ac:dyDescent="0.25">
      <c r="I793" s="6"/>
      <c r="J793" s="14"/>
    </row>
    <row r="794" spans="9:10" x14ac:dyDescent="0.25">
      <c r="I794" s="6"/>
      <c r="J794" s="14"/>
    </row>
    <row r="795" spans="9:10" x14ac:dyDescent="0.25">
      <c r="I795" s="6"/>
      <c r="J795" s="14"/>
    </row>
    <row r="796" spans="9:10" x14ac:dyDescent="0.25">
      <c r="I796" s="6"/>
      <c r="J796" s="14"/>
    </row>
    <row r="797" spans="9:10" x14ac:dyDescent="0.25">
      <c r="I797" s="6"/>
      <c r="J797" s="14"/>
    </row>
    <row r="798" spans="9:10" x14ac:dyDescent="0.25">
      <c r="I798" s="6"/>
      <c r="J798" s="14"/>
    </row>
    <row r="799" spans="9:10" x14ac:dyDescent="0.25">
      <c r="I799" s="6"/>
      <c r="J799" s="14"/>
    </row>
    <row r="800" spans="9:10" x14ac:dyDescent="0.25">
      <c r="I800" s="6"/>
      <c r="J800" s="14"/>
    </row>
    <row r="801" spans="9:10" x14ac:dyDescent="0.25">
      <c r="I801" s="6"/>
      <c r="J801" s="14"/>
    </row>
    <row r="802" spans="9:10" x14ac:dyDescent="0.25">
      <c r="I802" s="6"/>
      <c r="J802" s="14"/>
    </row>
    <row r="803" spans="9:10" x14ac:dyDescent="0.25">
      <c r="I803" s="6"/>
      <c r="J803" s="14"/>
    </row>
    <row r="804" spans="9:10" x14ac:dyDescent="0.25">
      <c r="I804" s="6"/>
      <c r="J804" s="14"/>
    </row>
    <row r="805" spans="9:10" x14ac:dyDescent="0.25">
      <c r="I805" s="6"/>
      <c r="J805" s="14"/>
    </row>
    <row r="806" spans="9:10" x14ac:dyDescent="0.25">
      <c r="I806" s="6"/>
      <c r="J806" s="14"/>
    </row>
    <row r="807" spans="9:10" x14ac:dyDescent="0.25">
      <c r="I807" s="6"/>
      <c r="J807" s="14"/>
    </row>
    <row r="808" spans="9:10" x14ac:dyDescent="0.25">
      <c r="I808" s="6"/>
      <c r="J808" s="14"/>
    </row>
    <row r="809" spans="9:10" x14ac:dyDescent="0.25">
      <c r="I809" s="6"/>
      <c r="J809" s="14"/>
    </row>
    <row r="810" spans="9:10" x14ac:dyDescent="0.25">
      <c r="I810" s="6"/>
      <c r="J810" s="14"/>
    </row>
    <row r="811" spans="9:10" x14ac:dyDescent="0.25">
      <c r="I811" s="6"/>
      <c r="J811" s="14"/>
    </row>
    <row r="812" spans="9:10" x14ac:dyDescent="0.25">
      <c r="I812" s="6"/>
      <c r="J812" s="14"/>
    </row>
    <row r="813" spans="9:10" x14ac:dyDescent="0.25">
      <c r="I813" s="6"/>
      <c r="J813" s="14"/>
    </row>
    <row r="814" spans="9:10" x14ac:dyDescent="0.25">
      <c r="I814" s="6"/>
      <c r="J814" s="14"/>
    </row>
    <row r="815" spans="9:10" x14ac:dyDescent="0.25">
      <c r="I815" s="6"/>
      <c r="J815" s="14"/>
    </row>
    <row r="816" spans="9:10" x14ac:dyDescent="0.25">
      <c r="I816" s="6"/>
      <c r="J816" s="14"/>
    </row>
    <row r="817" spans="9:10" x14ac:dyDescent="0.25">
      <c r="I817" s="6"/>
      <c r="J817" s="14"/>
    </row>
    <row r="818" spans="9:10" x14ac:dyDescent="0.25">
      <c r="I818" s="6"/>
      <c r="J818" s="14"/>
    </row>
    <row r="819" spans="9:10" x14ac:dyDescent="0.25">
      <c r="I819" s="6"/>
      <c r="J819" s="14"/>
    </row>
    <row r="820" spans="9:10" x14ac:dyDescent="0.25">
      <c r="I820" s="6"/>
      <c r="J820" s="14"/>
    </row>
    <row r="821" spans="9:10" x14ac:dyDescent="0.25">
      <c r="I821" s="6"/>
      <c r="J821" s="14"/>
    </row>
    <row r="822" spans="9:10" x14ac:dyDescent="0.25">
      <c r="I822" s="6"/>
      <c r="J822" s="14"/>
    </row>
    <row r="823" spans="9:10" x14ac:dyDescent="0.25">
      <c r="I823" s="6"/>
      <c r="J823" s="14"/>
    </row>
    <row r="824" spans="9:10" x14ac:dyDescent="0.25">
      <c r="I824" s="6"/>
      <c r="J824" s="14"/>
    </row>
    <row r="825" spans="9:10" x14ac:dyDescent="0.25">
      <c r="I825" s="6"/>
      <c r="J825" s="14"/>
    </row>
    <row r="826" spans="9:10" x14ac:dyDescent="0.25">
      <c r="I826" s="6"/>
      <c r="J826" s="14"/>
    </row>
    <row r="827" spans="9:10" x14ac:dyDescent="0.25">
      <c r="I827" s="6"/>
      <c r="J827" s="14"/>
    </row>
    <row r="828" spans="9:10" x14ac:dyDescent="0.25">
      <c r="I828" s="6"/>
      <c r="J828" s="14"/>
    </row>
    <row r="829" spans="9:10" x14ac:dyDescent="0.25">
      <c r="I829" s="6"/>
      <c r="J829" s="14"/>
    </row>
    <row r="830" spans="9:10" x14ac:dyDescent="0.25">
      <c r="I830" s="6"/>
      <c r="J830" s="14"/>
    </row>
    <row r="831" spans="9:10" x14ac:dyDescent="0.25">
      <c r="I831" s="6"/>
      <c r="J831" s="14"/>
    </row>
    <row r="832" spans="9:10" x14ac:dyDescent="0.25">
      <c r="I832" s="6"/>
      <c r="J832" s="14"/>
    </row>
    <row r="833" spans="9:10" x14ac:dyDescent="0.25">
      <c r="I833" s="6"/>
      <c r="J833" s="14"/>
    </row>
    <row r="834" spans="9:10" x14ac:dyDescent="0.25">
      <c r="I834" s="6"/>
      <c r="J834" s="14"/>
    </row>
    <row r="835" spans="9:10" x14ac:dyDescent="0.25">
      <c r="I835" s="6"/>
      <c r="J835" s="14"/>
    </row>
    <row r="836" spans="9:10" x14ac:dyDescent="0.25">
      <c r="I836" s="6"/>
      <c r="J836" s="14"/>
    </row>
    <row r="837" spans="9:10" x14ac:dyDescent="0.25">
      <c r="I837" s="6"/>
      <c r="J837" s="14"/>
    </row>
    <row r="838" spans="9:10" x14ac:dyDescent="0.25">
      <c r="I838" s="6"/>
      <c r="J838" s="14"/>
    </row>
    <row r="839" spans="9:10" x14ac:dyDescent="0.25">
      <c r="I839" s="6"/>
      <c r="J839" s="14"/>
    </row>
    <row r="840" spans="9:10" x14ac:dyDescent="0.25">
      <c r="I840" s="6"/>
      <c r="J840" s="14"/>
    </row>
    <row r="841" spans="9:10" x14ac:dyDescent="0.25">
      <c r="I841" s="6"/>
      <c r="J841" s="14"/>
    </row>
    <row r="842" spans="9:10" x14ac:dyDescent="0.25">
      <c r="I842" s="6"/>
      <c r="J842" s="14"/>
    </row>
    <row r="843" spans="9:10" x14ac:dyDescent="0.25">
      <c r="I843" s="6"/>
      <c r="J843" s="14"/>
    </row>
    <row r="844" spans="9:10" x14ac:dyDescent="0.25">
      <c r="I844" s="6"/>
      <c r="J844" s="14"/>
    </row>
    <row r="845" spans="9:10" x14ac:dyDescent="0.25">
      <c r="I845" s="6"/>
      <c r="J845" s="14"/>
    </row>
    <row r="846" spans="9:10" x14ac:dyDescent="0.25">
      <c r="I846" s="6"/>
      <c r="J846" s="14"/>
    </row>
    <row r="847" spans="9:10" x14ac:dyDescent="0.25">
      <c r="I847" s="6"/>
      <c r="J847" s="14"/>
    </row>
    <row r="848" spans="9:10" x14ac:dyDescent="0.25">
      <c r="I848" s="6"/>
      <c r="J848" s="14"/>
    </row>
    <row r="849" spans="9:10" x14ac:dyDescent="0.25">
      <c r="I849" s="6"/>
      <c r="J849" s="14"/>
    </row>
    <row r="850" spans="9:10" x14ac:dyDescent="0.25">
      <c r="I850" s="6"/>
      <c r="J850" s="14"/>
    </row>
    <row r="851" spans="9:10" x14ac:dyDescent="0.25">
      <c r="I851" s="6"/>
      <c r="J851" s="14"/>
    </row>
    <row r="852" spans="9:10" x14ac:dyDescent="0.25">
      <c r="I852" s="6"/>
      <c r="J852" s="14"/>
    </row>
    <row r="853" spans="9:10" x14ac:dyDescent="0.25">
      <c r="I853" s="6"/>
      <c r="J853" s="14"/>
    </row>
    <row r="854" spans="9:10" x14ac:dyDescent="0.25">
      <c r="I854" s="6"/>
      <c r="J854" s="14"/>
    </row>
    <row r="855" spans="9:10" x14ac:dyDescent="0.25">
      <c r="I855" s="6"/>
      <c r="J855" s="14"/>
    </row>
    <row r="856" spans="9:10" x14ac:dyDescent="0.25">
      <c r="I856" s="6"/>
      <c r="J856" s="14"/>
    </row>
    <row r="857" spans="9:10" x14ac:dyDescent="0.25">
      <c r="I857" s="6"/>
      <c r="J857" s="14"/>
    </row>
    <row r="858" spans="9:10" x14ac:dyDescent="0.25">
      <c r="I858" s="6"/>
      <c r="J858" s="14"/>
    </row>
    <row r="859" spans="9:10" x14ac:dyDescent="0.25">
      <c r="I859" s="6"/>
      <c r="J859" s="14"/>
    </row>
    <row r="860" spans="9:10" x14ac:dyDescent="0.25">
      <c r="I860" s="6"/>
      <c r="J860" s="14"/>
    </row>
    <row r="861" spans="9:10" x14ac:dyDescent="0.25">
      <c r="I861" s="6"/>
      <c r="J861" s="14"/>
    </row>
    <row r="862" spans="9:10" x14ac:dyDescent="0.25">
      <c r="I862" s="6"/>
      <c r="J862" s="14"/>
    </row>
    <row r="863" spans="9:10" x14ac:dyDescent="0.25">
      <c r="I863" s="6"/>
      <c r="J863" s="14"/>
    </row>
    <row r="864" spans="9:10" x14ac:dyDescent="0.25">
      <c r="I864" s="6"/>
      <c r="J864" s="14"/>
    </row>
    <row r="865" spans="9:10" x14ac:dyDescent="0.25">
      <c r="I865" s="6"/>
      <c r="J865" s="14"/>
    </row>
    <row r="866" spans="9:10" x14ac:dyDescent="0.25">
      <c r="I866" s="6"/>
      <c r="J866" s="14"/>
    </row>
    <row r="867" spans="9:10" x14ac:dyDescent="0.25">
      <c r="I867" s="6"/>
      <c r="J867" s="14"/>
    </row>
    <row r="868" spans="9:10" x14ac:dyDescent="0.25">
      <c r="I868" s="6"/>
      <c r="J868" s="14"/>
    </row>
    <row r="869" spans="9:10" x14ac:dyDescent="0.25">
      <c r="I869" s="6"/>
      <c r="J869" s="14"/>
    </row>
    <row r="870" spans="9:10" x14ac:dyDescent="0.25">
      <c r="I870" s="6"/>
      <c r="J870" s="14"/>
    </row>
    <row r="871" spans="9:10" x14ac:dyDescent="0.25">
      <c r="I871" s="6"/>
      <c r="J871" s="14"/>
    </row>
    <row r="872" spans="9:10" x14ac:dyDescent="0.25">
      <c r="I872" s="6"/>
      <c r="J872" s="14"/>
    </row>
    <row r="873" spans="9:10" x14ac:dyDescent="0.25">
      <c r="I873" s="6"/>
      <c r="J873" s="14"/>
    </row>
    <row r="874" spans="9:10" x14ac:dyDescent="0.25">
      <c r="I874" s="6"/>
      <c r="J874" s="14"/>
    </row>
    <row r="875" spans="9:10" x14ac:dyDescent="0.25">
      <c r="I875" s="6"/>
      <c r="J875" s="14"/>
    </row>
    <row r="876" spans="9:10" x14ac:dyDescent="0.25">
      <c r="I876" s="6"/>
      <c r="J876" s="14"/>
    </row>
    <row r="877" spans="9:10" x14ac:dyDescent="0.25">
      <c r="I877" s="6"/>
      <c r="J877" s="14"/>
    </row>
    <row r="878" spans="9:10" x14ac:dyDescent="0.25">
      <c r="I878" s="6"/>
      <c r="J878" s="14"/>
    </row>
    <row r="879" spans="9:10" x14ac:dyDescent="0.25">
      <c r="I879" s="6"/>
      <c r="J879" s="14"/>
    </row>
    <row r="880" spans="9:10" x14ac:dyDescent="0.25">
      <c r="I880" s="6"/>
      <c r="J880" s="14"/>
    </row>
    <row r="881" spans="9:10" x14ac:dyDescent="0.25">
      <c r="I881" s="6"/>
      <c r="J881" s="14"/>
    </row>
    <row r="882" spans="9:10" x14ac:dyDescent="0.25">
      <c r="I882" s="6"/>
      <c r="J882" s="14"/>
    </row>
    <row r="883" spans="9:10" x14ac:dyDescent="0.25">
      <c r="I883" s="6"/>
      <c r="J883" s="14"/>
    </row>
    <row r="884" spans="9:10" x14ac:dyDescent="0.25">
      <c r="I884" s="6"/>
      <c r="J884" s="14"/>
    </row>
    <row r="885" spans="9:10" x14ac:dyDescent="0.25">
      <c r="I885" s="6"/>
      <c r="J885" s="14"/>
    </row>
    <row r="886" spans="9:10" x14ac:dyDescent="0.25">
      <c r="I886" s="6"/>
      <c r="J886" s="14"/>
    </row>
    <row r="887" spans="9:10" x14ac:dyDescent="0.25">
      <c r="I887" s="6"/>
      <c r="J887" s="14"/>
    </row>
    <row r="888" spans="9:10" x14ac:dyDescent="0.25">
      <c r="I888" s="6"/>
      <c r="J888" s="14"/>
    </row>
    <row r="889" spans="9:10" x14ac:dyDescent="0.25">
      <c r="I889" s="6"/>
      <c r="J889" s="14"/>
    </row>
    <row r="890" spans="9:10" x14ac:dyDescent="0.25">
      <c r="I890" s="6"/>
      <c r="J890" s="14"/>
    </row>
    <row r="891" spans="9:10" x14ac:dyDescent="0.25">
      <c r="I891" s="6"/>
      <c r="J891" s="14"/>
    </row>
    <row r="892" spans="9:10" x14ac:dyDescent="0.25">
      <c r="I892" s="6"/>
      <c r="J892" s="14"/>
    </row>
    <row r="893" spans="9:10" x14ac:dyDescent="0.25">
      <c r="I893" s="6"/>
      <c r="J893" s="14"/>
    </row>
    <row r="894" spans="9:10" x14ac:dyDescent="0.25">
      <c r="I894" s="6"/>
      <c r="J894" s="14"/>
    </row>
    <row r="895" spans="9:10" x14ac:dyDescent="0.25">
      <c r="I895" s="6"/>
      <c r="J895" s="14"/>
    </row>
    <row r="896" spans="9:10" x14ac:dyDescent="0.25">
      <c r="I896" s="6"/>
      <c r="J896" s="14"/>
    </row>
    <row r="897" spans="9:10" x14ac:dyDescent="0.25">
      <c r="I897" s="6"/>
      <c r="J897" s="14"/>
    </row>
    <row r="898" spans="9:10" x14ac:dyDescent="0.25">
      <c r="I898" s="6"/>
      <c r="J898" s="14"/>
    </row>
    <row r="899" spans="9:10" x14ac:dyDescent="0.25">
      <c r="I899" s="6"/>
      <c r="J899" s="14"/>
    </row>
    <row r="900" spans="9:10" x14ac:dyDescent="0.25">
      <c r="I900" s="6"/>
      <c r="J900" s="14"/>
    </row>
    <row r="901" spans="9:10" x14ac:dyDescent="0.25">
      <c r="I901" s="6"/>
      <c r="J901" s="14"/>
    </row>
    <row r="902" spans="9:10" x14ac:dyDescent="0.25">
      <c r="I902" s="6"/>
      <c r="J902" s="14"/>
    </row>
    <row r="903" spans="9:10" x14ac:dyDescent="0.25">
      <c r="I903" s="6"/>
      <c r="J903" s="14"/>
    </row>
    <row r="904" spans="9:10" x14ac:dyDescent="0.25">
      <c r="I904" s="6"/>
      <c r="J904" s="14"/>
    </row>
    <row r="905" spans="9:10" x14ac:dyDescent="0.25">
      <c r="I905" s="6"/>
      <c r="J905" s="14"/>
    </row>
    <row r="906" spans="9:10" x14ac:dyDescent="0.25">
      <c r="I906" s="6"/>
      <c r="J906" s="14"/>
    </row>
    <row r="907" spans="9:10" x14ac:dyDescent="0.25">
      <c r="I907" s="6"/>
      <c r="J907" s="14"/>
    </row>
    <row r="908" spans="9:10" x14ac:dyDescent="0.25">
      <c r="I908" s="6"/>
      <c r="J908" s="14"/>
    </row>
    <row r="909" spans="9:10" x14ac:dyDescent="0.25">
      <c r="I909" s="6"/>
      <c r="J909" s="14"/>
    </row>
    <row r="910" spans="9:10" x14ac:dyDescent="0.25">
      <c r="I910" s="6"/>
      <c r="J910" s="14"/>
    </row>
    <row r="911" spans="9:10" x14ac:dyDescent="0.25">
      <c r="I911" s="6"/>
      <c r="J911" s="14"/>
    </row>
    <row r="912" spans="9:10" x14ac:dyDescent="0.25">
      <c r="I912" s="6"/>
      <c r="J912" s="14"/>
    </row>
    <row r="913" spans="9:10" x14ac:dyDescent="0.25">
      <c r="I913" s="6"/>
      <c r="J913" s="14"/>
    </row>
    <row r="914" spans="9:10" x14ac:dyDescent="0.25">
      <c r="I914" s="6"/>
      <c r="J914" s="14"/>
    </row>
    <row r="915" spans="9:10" x14ac:dyDescent="0.25">
      <c r="I915" s="6"/>
      <c r="J915" s="14"/>
    </row>
    <row r="916" spans="9:10" x14ac:dyDescent="0.25">
      <c r="I916" s="6"/>
      <c r="J916" s="14"/>
    </row>
    <row r="917" spans="9:10" x14ac:dyDescent="0.25">
      <c r="I917" s="6"/>
      <c r="J917" s="14"/>
    </row>
    <row r="918" spans="9:10" x14ac:dyDescent="0.25">
      <c r="I918" s="6"/>
    </row>
    <row r="919" spans="9:10" x14ac:dyDescent="0.25">
      <c r="I919" s="6"/>
    </row>
    <row r="920" spans="9:10" x14ac:dyDescent="0.25">
      <c r="I920" s="6"/>
    </row>
    <row r="921" spans="9:10" x14ac:dyDescent="0.25">
      <c r="I921" s="6"/>
    </row>
    <row r="922" spans="9:10" x14ac:dyDescent="0.25">
      <c r="I922" s="6"/>
    </row>
    <row r="923" spans="9:10" x14ac:dyDescent="0.25">
      <c r="I923" s="6"/>
    </row>
    <row r="924" spans="9:10" x14ac:dyDescent="0.25">
      <c r="I924" s="6"/>
    </row>
    <row r="925" spans="9:10" x14ac:dyDescent="0.25">
      <c r="I925" s="6"/>
    </row>
    <row r="926" spans="9:10" x14ac:dyDescent="0.25">
      <c r="I926" s="6"/>
    </row>
    <row r="927" spans="9:10" x14ac:dyDescent="0.25">
      <c r="I927" s="6"/>
    </row>
    <row r="928" spans="9:10" x14ac:dyDescent="0.25">
      <c r="I928" s="6"/>
    </row>
    <row r="929" spans="9:9" x14ac:dyDescent="0.25">
      <c r="I929" s="6"/>
    </row>
    <row r="930" spans="9:9" x14ac:dyDescent="0.25">
      <c r="I930" s="6"/>
    </row>
    <row r="931" spans="9:9" x14ac:dyDescent="0.25">
      <c r="I931" s="6"/>
    </row>
    <row r="932" spans="9:9" x14ac:dyDescent="0.25">
      <c r="I932" s="6"/>
    </row>
    <row r="933" spans="9:9" x14ac:dyDescent="0.25">
      <c r="I933" s="6"/>
    </row>
    <row r="934" spans="9:9" x14ac:dyDescent="0.25">
      <c r="I934" s="6"/>
    </row>
    <row r="935" spans="9:9" x14ac:dyDescent="0.25">
      <c r="I935" s="6"/>
    </row>
    <row r="936" spans="9:9" x14ac:dyDescent="0.25">
      <c r="I936" s="6"/>
    </row>
    <row r="937" spans="9:9" x14ac:dyDescent="0.25">
      <c r="I937" s="6"/>
    </row>
    <row r="938" spans="9:9" x14ac:dyDescent="0.25">
      <c r="I938" s="6"/>
    </row>
    <row r="939" spans="9:9" x14ac:dyDescent="0.25">
      <c r="I939" s="6"/>
    </row>
    <row r="940" spans="9:9" x14ac:dyDescent="0.25">
      <c r="I940" s="6"/>
    </row>
    <row r="941" spans="9:9" x14ac:dyDescent="0.25">
      <c r="I941" s="6"/>
    </row>
    <row r="942" spans="9:9" x14ac:dyDescent="0.25">
      <c r="I942" s="6"/>
    </row>
    <row r="943" spans="9:9" x14ac:dyDescent="0.25">
      <c r="I943" s="6"/>
    </row>
    <row r="944" spans="9:9" x14ac:dyDescent="0.25">
      <c r="I944" s="6"/>
    </row>
    <row r="945" spans="9:9" x14ac:dyDescent="0.25">
      <c r="I945" s="6"/>
    </row>
    <row r="946" spans="9:9" x14ac:dyDescent="0.25">
      <c r="I946" s="6"/>
    </row>
    <row r="947" spans="9:9" x14ac:dyDescent="0.25">
      <c r="I947" s="6"/>
    </row>
    <row r="948" spans="9:9" x14ac:dyDescent="0.25">
      <c r="I948" s="6"/>
    </row>
    <row r="949" spans="9:9" x14ac:dyDescent="0.25">
      <c r="I949" s="6"/>
    </row>
    <row r="950" spans="9:9" x14ac:dyDescent="0.25">
      <c r="I950" s="6"/>
    </row>
    <row r="951" spans="9:9" x14ac:dyDescent="0.25">
      <c r="I951" s="6"/>
    </row>
    <row r="952" spans="9:9" x14ac:dyDescent="0.25">
      <c r="I952" s="6"/>
    </row>
    <row r="953" spans="9:9" x14ac:dyDescent="0.25">
      <c r="I953" s="6"/>
    </row>
    <row r="954" spans="9:9" x14ac:dyDescent="0.25">
      <c r="I954" s="6"/>
    </row>
    <row r="955" spans="9:9" x14ac:dyDescent="0.25">
      <c r="I955" s="6"/>
    </row>
    <row r="956" spans="9:9" x14ac:dyDescent="0.25">
      <c r="I956" s="6"/>
    </row>
    <row r="957" spans="9:9" x14ac:dyDescent="0.25">
      <c r="I957" s="6"/>
    </row>
    <row r="958" spans="9:9" x14ac:dyDescent="0.25">
      <c r="I958" s="6"/>
    </row>
    <row r="959" spans="9:9" x14ac:dyDescent="0.25">
      <c r="I959" s="6"/>
    </row>
    <row r="960" spans="9:9" x14ac:dyDescent="0.25">
      <c r="I960" s="6"/>
    </row>
    <row r="961" spans="9:9" x14ac:dyDescent="0.25">
      <c r="I961" s="6"/>
    </row>
    <row r="962" spans="9:9" x14ac:dyDescent="0.25">
      <c r="I962" s="6"/>
    </row>
    <row r="963" spans="9:9" x14ac:dyDescent="0.25">
      <c r="I963" s="6"/>
    </row>
    <row r="964" spans="9:9" x14ac:dyDescent="0.25">
      <c r="I964" s="6"/>
    </row>
    <row r="965" spans="9:9" x14ac:dyDescent="0.25">
      <c r="I965" s="6"/>
    </row>
    <row r="966" spans="9:9" x14ac:dyDescent="0.25">
      <c r="I966" s="6"/>
    </row>
    <row r="967" spans="9:9" x14ac:dyDescent="0.25">
      <c r="I967" s="6"/>
    </row>
    <row r="968" spans="9:9" x14ac:dyDescent="0.25">
      <c r="I968" s="6"/>
    </row>
    <row r="969" spans="9:9" x14ac:dyDescent="0.25">
      <c r="I969" s="6"/>
    </row>
    <row r="970" spans="9:9" x14ac:dyDescent="0.25">
      <c r="I970" s="6"/>
    </row>
    <row r="971" spans="9:9" x14ac:dyDescent="0.25">
      <c r="I971" s="6"/>
    </row>
    <row r="972" spans="9:9" x14ac:dyDescent="0.25">
      <c r="I972" s="6"/>
    </row>
    <row r="973" spans="9:9" x14ac:dyDescent="0.25">
      <c r="I973" s="6"/>
    </row>
    <row r="974" spans="9:9" x14ac:dyDescent="0.25">
      <c r="I974" s="6"/>
    </row>
    <row r="975" spans="9:9" x14ac:dyDescent="0.25">
      <c r="I975" s="6"/>
    </row>
    <row r="976" spans="9:9" x14ac:dyDescent="0.25">
      <c r="I976" s="6"/>
    </row>
    <row r="977" spans="9:9" x14ac:dyDescent="0.25">
      <c r="I977" s="6"/>
    </row>
    <row r="978" spans="9:9" x14ac:dyDescent="0.25">
      <c r="I978" s="6"/>
    </row>
    <row r="979" spans="9:9" x14ac:dyDescent="0.25">
      <c r="I979" s="6"/>
    </row>
    <row r="980" spans="9:9" x14ac:dyDescent="0.25">
      <c r="I980" s="6"/>
    </row>
    <row r="981" spans="9:9" x14ac:dyDescent="0.25">
      <c r="I981" s="6"/>
    </row>
    <row r="982" spans="9:9" x14ac:dyDescent="0.25">
      <c r="I982" s="6"/>
    </row>
    <row r="983" spans="9:9" x14ac:dyDescent="0.25">
      <c r="I983" s="6"/>
    </row>
    <row r="984" spans="9:9" x14ac:dyDescent="0.25">
      <c r="I984" s="6"/>
    </row>
    <row r="985" spans="9:9" x14ac:dyDescent="0.25">
      <c r="I985" s="6"/>
    </row>
    <row r="986" spans="9:9" x14ac:dyDescent="0.25">
      <c r="I986" s="6"/>
    </row>
    <row r="987" spans="9:9" x14ac:dyDescent="0.25">
      <c r="I987" s="6"/>
    </row>
    <row r="988" spans="9:9" x14ac:dyDescent="0.25">
      <c r="I988" s="6"/>
    </row>
    <row r="989" spans="9:9" x14ac:dyDescent="0.25">
      <c r="I989" s="6"/>
    </row>
    <row r="990" spans="9:9" x14ac:dyDescent="0.25">
      <c r="I990" s="6"/>
    </row>
    <row r="991" spans="9:9" x14ac:dyDescent="0.25">
      <c r="I991" s="6"/>
    </row>
    <row r="992" spans="9:9" x14ac:dyDescent="0.25">
      <c r="I992" s="6"/>
    </row>
    <row r="993" spans="9:9" x14ac:dyDescent="0.25">
      <c r="I993" s="6"/>
    </row>
    <row r="994" spans="9:9" x14ac:dyDescent="0.25">
      <c r="I994" s="6"/>
    </row>
    <row r="995" spans="9:9" x14ac:dyDescent="0.25">
      <c r="I995" s="6"/>
    </row>
    <row r="996" spans="9:9" x14ac:dyDescent="0.25">
      <c r="I996" s="6"/>
    </row>
    <row r="997" spans="9:9" x14ac:dyDescent="0.25">
      <c r="I997" s="6"/>
    </row>
    <row r="998" spans="9:9" x14ac:dyDescent="0.25">
      <c r="I998" s="6"/>
    </row>
    <row r="999" spans="9:9" x14ac:dyDescent="0.25">
      <c r="I999" s="6"/>
    </row>
    <row r="1000" spans="9:9" x14ac:dyDescent="0.25">
      <c r="I1000" s="6"/>
    </row>
    <row r="1001" spans="9:9" x14ac:dyDescent="0.25">
      <c r="I1001" s="6"/>
    </row>
    <row r="1002" spans="9:9" x14ac:dyDescent="0.25">
      <c r="I1002" s="6"/>
    </row>
    <row r="1003" spans="9:9" x14ac:dyDescent="0.25">
      <c r="I1003" s="6"/>
    </row>
    <row r="1004" spans="9:9" x14ac:dyDescent="0.25">
      <c r="I1004" s="6"/>
    </row>
    <row r="1005" spans="9:9" x14ac:dyDescent="0.25">
      <c r="I1005" s="6"/>
    </row>
    <row r="1006" spans="9:9" x14ac:dyDescent="0.25">
      <c r="I1006" s="6"/>
    </row>
    <row r="1007" spans="9:9" x14ac:dyDescent="0.25">
      <c r="I1007" s="6"/>
    </row>
    <row r="1008" spans="9:9" x14ac:dyDescent="0.25">
      <c r="I1008" s="6"/>
    </row>
    <row r="1009" spans="9:9" x14ac:dyDescent="0.25">
      <c r="I1009" s="6"/>
    </row>
    <row r="1010" spans="9:9" x14ac:dyDescent="0.25">
      <c r="I1010" s="6"/>
    </row>
    <row r="1011" spans="9:9" x14ac:dyDescent="0.25">
      <c r="I1011" s="6"/>
    </row>
    <row r="1012" spans="9:9" x14ac:dyDescent="0.25">
      <c r="I1012" s="6"/>
    </row>
    <row r="1013" spans="9:9" x14ac:dyDescent="0.25">
      <c r="I1013" s="6"/>
    </row>
    <row r="1014" spans="9:9" x14ac:dyDescent="0.25">
      <c r="I1014" s="6"/>
    </row>
    <row r="1015" spans="9:9" x14ac:dyDescent="0.25">
      <c r="I1015" s="6"/>
    </row>
    <row r="1016" spans="9:9" x14ac:dyDescent="0.25">
      <c r="I1016" s="6"/>
    </row>
    <row r="1017" spans="9:9" x14ac:dyDescent="0.25">
      <c r="I1017" s="6"/>
    </row>
    <row r="1018" spans="9:9" x14ac:dyDescent="0.25">
      <c r="I1018" s="6"/>
    </row>
    <row r="1019" spans="9:9" x14ac:dyDescent="0.25">
      <c r="I1019" s="6"/>
    </row>
    <row r="1020" spans="9:9" x14ac:dyDescent="0.25">
      <c r="I1020" s="6"/>
    </row>
    <row r="1021" spans="9:9" x14ac:dyDescent="0.25">
      <c r="I1021" s="6"/>
    </row>
    <row r="1022" spans="9:9" x14ac:dyDescent="0.25">
      <c r="I1022" s="6"/>
    </row>
    <row r="1023" spans="9:9" x14ac:dyDescent="0.25">
      <c r="I1023" s="6"/>
    </row>
    <row r="1024" spans="9:9" x14ac:dyDescent="0.25">
      <c r="I1024" s="6"/>
    </row>
    <row r="1025" spans="9:9" x14ac:dyDescent="0.25">
      <c r="I1025" s="6"/>
    </row>
    <row r="1026" spans="9:9" x14ac:dyDescent="0.25">
      <c r="I1026" s="6"/>
    </row>
    <row r="1027" spans="9:9" x14ac:dyDescent="0.25">
      <c r="I1027" s="6"/>
    </row>
    <row r="1028" spans="9:9" x14ac:dyDescent="0.25">
      <c r="I1028" s="6"/>
    </row>
    <row r="1029" spans="9:9" x14ac:dyDescent="0.25">
      <c r="I1029" s="6"/>
    </row>
    <row r="1030" spans="9:9" x14ac:dyDescent="0.25">
      <c r="I1030" s="6"/>
    </row>
    <row r="1031" spans="9:9" x14ac:dyDescent="0.25">
      <c r="I1031" s="6"/>
    </row>
    <row r="1032" spans="9:9" x14ac:dyDescent="0.25">
      <c r="I1032" s="6"/>
    </row>
    <row r="1033" spans="9:9" x14ac:dyDescent="0.25">
      <c r="I1033" s="6"/>
    </row>
    <row r="1034" spans="9:9" x14ac:dyDescent="0.25">
      <c r="I1034" s="6"/>
    </row>
    <row r="1035" spans="9:9" x14ac:dyDescent="0.25">
      <c r="I1035" s="6"/>
    </row>
    <row r="1036" spans="9:9" x14ac:dyDescent="0.25">
      <c r="I1036" s="6"/>
    </row>
    <row r="1037" spans="9:9" x14ac:dyDescent="0.25">
      <c r="I1037" s="6"/>
    </row>
    <row r="1038" spans="9:9" x14ac:dyDescent="0.25">
      <c r="I1038" s="6"/>
    </row>
    <row r="1039" spans="9:9" x14ac:dyDescent="0.25">
      <c r="I1039" s="6"/>
    </row>
    <row r="1040" spans="9:9" x14ac:dyDescent="0.25">
      <c r="I1040" s="6"/>
    </row>
    <row r="1041" spans="9:9" x14ac:dyDescent="0.25">
      <c r="I1041" s="6"/>
    </row>
    <row r="1042" spans="9:9" x14ac:dyDescent="0.25">
      <c r="I1042" s="6"/>
    </row>
    <row r="1043" spans="9:9" x14ac:dyDescent="0.25">
      <c r="I1043" s="6"/>
    </row>
    <row r="1044" spans="9:9" x14ac:dyDescent="0.25">
      <c r="I1044" s="6"/>
    </row>
    <row r="1045" spans="9:9" x14ac:dyDescent="0.25">
      <c r="I1045" s="6"/>
    </row>
    <row r="1046" spans="9:9" x14ac:dyDescent="0.25">
      <c r="I1046" s="6"/>
    </row>
    <row r="1047" spans="9:9" x14ac:dyDescent="0.25">
      <c r="I1047" s="6"/>
    </row>
    <row r="1048" spans="9:9" x14ac:dyDescent="0.25">
      <c r="I1048" s="6"/>
    </row>
    <row r="1049" spans="9:9" x14ac:dyDescent="0.25">
      <c r="I1049" s="6"/>
    </row>
    <row r="1050" spans="9:9" x14ac:dyDescent="0.25">
      <c r="I1050" s="6"/>
    </row>
    <row r="1051" spans="9:9" x14ac:dyDescent="0.25">
      <c r="I1051" s="6"/>
    </row>
    <row r="1052" spans="9:9" x14ac:dyDescent="0.25">
      <c r="I1052" s="6"/>
    </row>
    <row r="1053" spans="9:9" x14ac:dyDescent="0.25">
      <c r="I1053" s="6"/>
    </row>
    <row r="1054" spans="9:9" x14ac:dyDescent="0.25">
      <c r="I1054" s="6"/>
    </row>
    <row r="1055" spans="9:9" x14ac:dyDescent="0.25">
      <c r="I1055" s="6"/>
    </row>
    <row r="1056" spans="9:9" x14ac:dyDescent="0.25">
      <c r="I1056" s="6"/>
    </row>
    <row r="1057" spans="9:9" x14ac:dyDescent="0.25">
      <c r="I1057" s="6"/>
    </row>
    <row r="1058" spans="9:9" x14ac:dyDescent="0.25">
      <c r="I1058" s="6"/>
    </row>
    <row r="1059" spans="9:9" x14ac:dyDescent="0.25">
      <c r="I1059" s="6"/>
    </row>
    <row r="1060" spans="9:9" x14ac:dyDescent="0.25">
      <c r="I1060" s="6"/>
    </row>
    <row r="1061" spans="9:9" x14ac:dyDescent="0.25">
      <c r="I1061" s="6"/>
    </row>
    <row r="1062" spans="9:9" x14ac:dyDescent="0.25">
      <c r="I1062" s="6"/>
    </row>
    <row r="1063" spans="9:9" x14ac:dyDescent="0.25">
      <c r="I1063" s="6"/>
    </row>
    <row r="1064" spans="9:9" x14ac:dyDescent="0.25">
      <c r="I1064" s="6"/>
    </row>
    <row r="1065" spans="9:9" x14ac:dyDescent="0.25">
      <c r="I1065" s="6"/>
    </row>
    <row r="1066" spans="9:9" x14ac:dyDescent="0.25">
      <c r="I1066" s="6"/>
    </row>
    <row r="1067" spans="9:9" x14ac:dyDescent="0.25">
      <c r="I1067" s="6"/>
    </row>
    <row r="1068" spans="9:9" x14ac:dyDescent="0.25">
      <c r="I1068" s="6"/>
    </row>
    <row r="1069" spans="9:9" x14ac:dyDescent="0.25">
      <c r="I1069" s="6"/>
    </row>
    <row r="1070" spans="9:9" x14ac:dyDescent="0.25">
      <c r="I1070" s="6"/>
    </row>
    <row r="1071" spans="9:9" x14ac:dyDescent="0.25">
      <c r="I1071" s="6"/>
    </row>
    <row r="1072" spans="9:9" x14ac:dyDescent="0.25">
      <c r="I1072" s="6"/>
    </row>
    <row r="1073" spans="9:9" x14ac:dyDescent="0.25">
      <c r="I1073" s="6"/>
    </row>
    <row r="1074" spans="9:9" x14ac:dyDescent="0.25">
      <c r="I1074" s="6"/>
    </row>
    <row r="1075" spans="9:9" x14ac:dyDescent="0.25">
      <c r="I1075" s="6"/>
    </row>
    <row r="1076" spans="9:9" x14ac:dyDescent="0.25">
      <c r="I1076" s="6"/>
    </row>
    <row r="1077" spans="9:9" x14ac:dyDescent="0.25">
      <c r="I1077" s="6"/>
    </row>
    <row r="1078" spans="9:9" x14ac:dyDescent="0.25">
      <c r="I1078" s="6"/>
    </row>
    <row r="1079" spans="9:9" x14ac:dyDescent="0.25">
      <c r="I1079" s="6"/>
    </row>
    <row r="1080" spans="9:9" x14ac:dyDescent="0.25">
      <c r="I1080" s="6"/>
    </row>
    <row r="1081" spans="9:9" x14ac:dyDescent="0.25">
      <c r="I1081" s="6"/>
    </row>
    <row r="1082" spans="9:9" x14ac:dyDescent="0.25">
      <c r="I1082" s="6"/>
    </row>
    <row r="1083" spans="9:9" x14ac:dyDescent="0.25">
      <c r="I1083" s="6"/>
    </row>
    <row r="1084" spans="9:9" x14ac:dyDescent="0.25">
      <c r="I1084" s="6"/>
    </row>
    <row r="1085" spans="9:9" x14ac:dyDescent="0.25">
      <c r="I1085" s="6"/>
    </row>
    <row r="1086" spans="9:9" x14ac:dyDescent="0.25">
      <c r="I1086" s="6"/>
    </row>
    <row r="1087" spans="9:9" x14ac:dyDescent="0.25">
      <c r="I1087" s="6"/>
    </row>
    <row r="1088" spans="9:9" x14ac:dyDescent="0.25">
      <c r="I1088" s="6"/>
    </row>
    <row r="1089" spans="9:9" x14ac:dyDescent="0.25">
      <c r="I1089" s="6"/>
    </row>
    <row r="1090" spans="9:9" x14ac:dyDescent="0.25">
      <c r="I1090" s="6"/>
    </row>
    <row r="1091" spans="9:9" x14ac:dyDescent="0.25">
      <c r="I1091" s="6"/>
    </row>
    <row r="1092" spans="9:9" x14ac:dyDescent="0.25">
      <c r="I1092" s="6"/>
    </row>
    <row r="1093" spans="9:9" x14ac:dyDescent="0.25">
      <c r="I1093" s="6"/>
    </row>
    <row r="1094" spans="9:9" x14ac:dyDescent="0.25">
      <c r="I1094" s="6"/>
    </row>
    <row r="1095" spans="9:9" x14ac:dyDescent="0.25">
      <c r="I1095" s="6"/>
    </row>
    <row r="1096" spans="9:9" x14ac:dyDescent="0.25">
      <c r="I1096" s="6"/>
    </row>
    <row r="1097" spans="9:9" x14ac:dyDescent="0.25">
      <c r="I1097" s="6"/>
    </row>
    <row r="1098" spans="9:9" x14ac:dyDescent="0.25">
      <c r="I1098" s="6"/>
    </row>
    <row r="1099" spans="9:9" x14ac:dyDescent="0.25">
      <c r="I1099" s="6"/>
    </row>
    <row r="1100" spans="9:9" x14ac:dyDescent="0.25">
      <c r="I1100" s="6"/>
    </row>
    <row r="1101" spans="9:9" x14ac:dyDescent="0.25">
      <c r="I1101" s="6"/>
    </row>
    <row r="1102" spans="9:9" x14ac:dyDescent="0.25">
      <c r="I1102" s="6"/>
    </row>
    <row r="1103" spans="9:9" x14ac:dyDescent="0.25">
      <c r="I1103" s="6"/>
    </row>
    <row r="1104" spans="9:9" x14ac:dyDescent="0.25">
      <c r="I1104" s="6"/>
    </row>
    <row r="1105" spans="9:9" x14ac:dyDescent="0.25">
      <c r="I1105" s="6"/>
    </row>
    <row r="1106" spans="9:9" x14ac:dyDescent="0.25">
      <c r="I1106" s="6"/>
    </row>
    <row r="1107" spans="9:9" x14ac:dyDescent="0.25">
      <c r="I1107" s="6"/>
    </row>
    <row r="1108" spans="9:9" x14ac:dyDescent="0.25">
      <c r="I1108" s="6"/>
    </row>
    <row r="1109" spans="9:9" x14ac:dyDescent="0.25">
      <c r="I1109" s="6"/>
    </row>
    <row r="1110" spans="9:9" x14ac:dyDescent="0.25">
      <c r="I1110" s="6"/>
    </row>
    <row r="1111" spans="9:9" x14ac:dyDescent="0.25">
      <c r="I1111" s="6"/>
    </row>
    <row r="1112" spans="9:9" x14ac:dyDescent="0.25">
      <c r="I1112" s="6"/>
    </row>
    <row r="1113" spans="9:9" x14ac:dyDescent="0.25">
      <c r="I1113" s="6"/>
    </row>
    <row r="1114" spans="9:9" x14ac:dyDescent="0.25">
      <c r="I1114" s="6"/>
    </row>
    <row r="1115" spans="9:9" x14ac:dyDescent="0.25">
      <c r="I1115" s="6"/>
    </row>
    <row r="1116" spans="9:9" x14ac:dyDescent="0.25">
      <c r="I1116" s="6"/>
    </row>
    <row r="1117" spans="9:9" x14ac:dyDescent="0.25">
      <c r="I1117" s="6"/>
    </row>
    <row r="1118" spans="9:9" x14ac:dyDescent="0.25">
      <c r="I1118" s="6"/>
    </row>
    <row r="1119" spans="9:9" x14ac:dyDescent="0.25">
      <c r="I1119" s="6"/>
    </row>
    <row r="1120" spans="9:9" x14ac:dyDescent="0.25">
      <c r="I1120" s="6"/>
    </row>
    <row r="1121" spans="9:9" x14ac:dyDescent="0.25">
      <c r="I1121" s="6"/>
    </row>
    <row r="1122" spans="9:9" x14ac:dyDescent="0.25">
      <c r="I1122" s="6"/>
    </row>
    <row r="1123" spans="9:9" x14ac:dyDescent="0.25">
      <c r="I1123" s="6"/>
    </row>
    <row r="1124" spans="9:9" x14ac:dyDescent="0.25">
      <c r="I1124" s="6"/>
    </row>
    <row r="1125" spans="9:9" x14ac:dyDescent="0.25">
      <c r="I1125" s="6"/>
    </row>
    <row r="1126" spans="9:9" x14ac:dyDescent="0.25">
      <c r="I1126" s="6"/>
    </row>
    <row r="1127" spans="9:9" x14ac:dyDescent="0.25">
      <c r="I1127" s="6"/>
    </row>
    <row r="1128" spans="9:9" x14ac:dyDescent="0.25">
      <c r="I1128" s="6"/>
    </row>
    <row r="1129" spans="9:9" x14ac:dyDescent="0.25">
      <c r="I1129" s="6"/>
    </row>
    <row r="1130" spans="9:9" x14ac:dyDescent="0.25">
      <c r="I1130" s="6"/>
    </row>
    <row r="1131" spans="9:9" x14ac:dyDescent="0.25">
      <c r="I1131" s="6"/>
    </row>
    <row r="1132" spans="9:9" x14ac:dyDescent="0.25">
      <c r="I1132" s="6"/>
    </row>
    <row r="1133" spans="9:9" x14ac:dyDescent="0.25">
      <c r="I1133" s="6"/>
    </row>
    <row r="1134" spans="9:9" x14ac:dyDescent="0.25">
      <c r="I1134" s="6"/>
    </row>
    <row r="1135" spans="9:9" x14ac:dyDescent="0.25">
      <c r="I1135" s="6"/>
    </row>
    <row r="1136" spans="9:9" x14ac:dyDescent="0.25">
      <c r="I1136" s="6"/>
    </row>
    <row r="1137" spans="9:9" x14ac:dyDescent="0.25">
      <c r="I1137" s="6"/>
    </row>
    <row r="1138" spans="9:9" x14ac:dyDescent="0.25">
      <c r="I1138" s="6"/>
    </row>
    <row r="1139" spans="9:9" x14ac:dyDescent="0.25">
      <c r="I1139" s="6"/>
    </row>
    <row r="1140" spans="9:9" x14ac:dyDescent="0.25">
      <c r="I1140" s="6"/>
    </row>
    <row r="1141" spans="9:9" x14ac:dyDescent="0.25">
      <c r="I1141" s="6"/>
    </row>
    <row r="1142" spans="9:9" x14ac:dyDescent="0.25">
      <c r="I1142" s="6"/>
    </row>
    <row r="1143" spans="9:9" x14ac:dyDescent="0.25">
      <c r="I1143" s="6"/>
    </row>
    <row r="1144" spans="9:9" x14ac:dyDescent="0.25">
      <c r="I1144" s="6"/>
    </row>
    <row r="1145" spans="9:9" x14ac:dyDescent="0.25">
      <c r="I1145" s="6"/>
    </row>
    <row r="1146" spans="9:9" x14ac:dyDescent="0.25">
      <c r="I1146" s="6"/>
    </row>
    <row r="1147" spans="9:9" x14ac:dyDescent="0.25">
      <c r="I1147" s="6"/>
    </row>
    <row r="1148" spans="9:9" x14ac:dyDescent="0.25">
      <c r="I1148" s="6"/>
    </row>
    <row r="1149" spans="9:9" x14ac:dyDescent="0.25">
      <c r="I1149" s="6"/>
    </row>
    <row r="1150" spans="9:9" x14ac:dyDescent="0.25">
      <c r="I1150" s="6"/>
    </row>
    <row r="1151" spans="9:9" x14ac:dyDescent="0.25">
      <c r="I1151" s="6"/>
    </row>
    <row r="1152" spans="9:9" x14ac:dyDescent="0.25">
      <c r="I1152" s="6"/>
    </row>
    <row r="1153" spans="9:9" x14ac:dyDescent="0.25">
      <c r="I1153" s="6"/>
    </row>
    <row r="1154" spans="9:9" x14ac:dyDescent="0.25">
      <c r="I1154" s="6"/>
    </row>
    <row r="1155" spans="9:9" x14ac:dyDescent="0.25">
      <c r="I1155" s="6"/>
    </row>
    <row r="1156" spans="9:9" x14ac:dyDescent="0.25">
      <c r="I1156" s="6"/>
    </row>
    <row r="1157" spans="9:9" x14ac:dyDescent="0.25">
      <c r="I1157" s="6"/>
    </row>
    <row r="1158" spans="9:9" x14ac:dyDescent="0.25">
      <c r="I1158" s="6"/>
    </row>
    <row r="1159" spans="9:9" x14ac:dyDescent="0.25">
      <c r="I1159" s="6"/>
    </row>
    <row r="1160" spans="9:9" x14ac:dyDescent="0.25">
      <c r="I1160" s="6"/>
    </row>
    <row r="1161" spans="9:9" x14ac:dyDescent="0.25">
      <c r="I1161" s="6"/>
    </row>
    <row r="1162" spans="9:9" x14ac:dyDescent="0.25">
      <c r="I1162" s="6"/>
    </row>
    <row r="1163" spans="9:9" x14ac:dyDescent="0.25">
      <c r="I1163" s="6"/>
    </row>
    <row r="1164" spans="9:9" x14ac:dyDescent="0.25">
      <c r="I1164" s="6"/>
    </row>
    <row r="1165" spans="9:9" x14ac:dyDescent="0.25">
      <c r="I1165" s="6"/>
    </row>
    <row r="1166" spans="9:9" x14ac:dyDescent="0.25">
      <c r="I1166" s="6"/>
    </row>
    <row r="1167" spans="9:9" x14ac:dyDescent="0.25">
      <c r="I1167" s="6"/>
    </row>
    <row r="1168" spans="9:9" x14ac:dyDescent="0.25">
      <c r="I1168" s="6"/>
    </row>
    <row r="1169" spans="9:9" x14ac:dyDescent="0.25">
      <c r="I1169" s="6"/>
    </row>
    <row r="1170" spans="9:9" x14ac:dyDescent="0.25">
      <c r="I1170" s="6"/>
    </row>
    <row r="1171" spans="9:9" x14ac:dyDescent="0.25">
      <c r="I1171" s="6"/>
    </row>
    <row r="1172" spans="9:9" x14ac:dyDescent="0.25">
      <c r="I1172" s="6"/>
    </row>
    <row r="1173" spans="9:9" x14ac:dyDescent="0.25">
      <c r="I1173" s="6"/>
    </row>
    <row r="1174" spans="9:9" x14ac:dyDescent="0.25">
      <c r="I1174" s="6"/>
    </row>
    <row r="1175" spans="9:9" x14ac:dyDescent="0.25">
      <c r="I1175" s="6"/>
    </row>
    <row r="1176" spans="9:9" x14ac:dyDescent="0.25">
      <c r="I1176" s="6"/>
    </row>
    <row r="1177" spans="9:9" x14ac:dyDescent="0.25">
      <c r="I1177" s="6"/>
    </row>
    <row r="1178" spans="9:9" x14ac:dyDescent="0.25">
      <c r="I1178" s="6"/>
    </row>
    <row r="1179" spans="9:9" x14ac:dyDescent="0.25">
      <c r="I1179" s="6"/>
    </row>
    <row r="1180" spans="9:9" x14ac:dyDescent="0.25">
      <c r="I1180" s="6"/>
    </row>
    <row r="1181" spans="9:9" x14ac:dyDescent="0.25">
      <c r="I1181" s="6"/>
    </row>
    <row r="1182" spans="9:9" x14ac:dyDescent="0.25">
      <c r="I1182" s="6"/>
    </row>
    <row r="1183" spans="9:9" x14ac:dyDescent="0.25">
      <c r="I1183" s="6"/>
    </row>
    <row r="1184" spans="9:9" x14ac:dyDescent="0.25">
      <c r="I1184" s="6"/>
    </row>
    <row r="1185" spans="9:9" x14ac:dyDescent="0.25">
      <c r="I1185" s="6"/>
    </row>
    <row r="1186" spans="9:9" x14ac:dyDescent="0.25">
      <c r="I1186" s="6"/>
    </row>
    <row r="1187" spans="9:9" x14ac:dyDescent="0.25">
      <c r="I1187" s="6"/>
    </row>
    <row r="1188" spans="9:9" x14ac:dyDescent="0.25">
      <c r="I1188" s="6"/>
    </row>
    <row r="1189" spans="9:9" x14ac:dyDescent="0.25">
      <c r="I1189" s="6"/>
    </row>
    <row r="1190" spans="9:9" x14ac:dyDescent="0.25">
      <c r="I1190" s="6"/>
    </row>
    <row r="1191" spans="9:9" x14ac:dyDescent="0.25">
      <c r="I1191" s="6"/>
    </row>
    <row r="1192" spans="9:9" x14ac:dyDescent="0.25">
      <c r="I1192" s="6"/>
    </row>
    <row r="1193" spans="9:9" x14ac:dyDescent="0.25">
      <c r="I1193" s="6"/>
    </row>
    <row r="1194" spans="9:9" x14ac:dyDescent="0.25">
      <c r="I1194" s="6"/>
    </row>
    <row r="1195" spans="9:9" x14ac:dyDescent="0.25">
      <c r="I1195" s="6"/>
    </row>
    <row r="1196" spans="9:9" x14ac:dyDescent="0.25">
      <c r="I1196" s="6"/>
    </row>
    <row r="1197" spans="9:9" x14ac:dyDescent="0.25">
      <c r="I1197" s="6"/>
    </row>
    <row r="1198" spans="9:9" x14ac:dyDescent="0.25">
      <c r="I1198" s="6"/>
    </row>
    <row r="1199" spans="9:9" x14ac:dyDescent="0.25">
      <c r="I1199" s="6"/>
    </row>
    <row r="1200" spans="9:9" x14ac:dyDescent="0.25">
      <c r="I1200" s="6"/>
    </row>
    <row r="1201" spans="9:9" x14ac:dyDescent="0.25">
      <c r="I1201" s="6"/>
    </row>
    <row r="1202" spans="9:9" x14ac:dyDescent="0.25">
      <c r="I1202" s="6"/>
    </row>
    <row r="1203" spans="9:9" x14ac:dyDescent="0.25">
      <c r="I1203" s="6"/>
    </row>
    <row r="1204" spans="9:9" x14ac:dyDescent="0.25">
      <c r="I1204" s="6"/>
    </row>
    <row r="1205" spans="9:9" x14ac:dyDescent="0.25">
      <c r="I1205" s="6"/>
    </row>
    <row r="1206" spans="9:9" x14ac:dyDescent="0.25">
      <c r="I1206" s="6"/>
    </row>
    <row r="1207" spans="9:9" x14ac:dyDescent="0.25">
      <c r="I1207" s="6"/>
    </row>
    <row r="1208" spans="9:9" x14ac:dyDescent="0.25">
      <c r="I1208" s="6"/>
    </row>
    <row r="1209" spans="9:9" x14ac:dyDescent="0.25">
      <c r="I1209" s="6"/>
    </row>
    <row r="1210" spans="9:9" x14ac:dyDescent="0.25">
      <c r="I1210" s="6"/>
    </row>
    <row r="1211" spans="9:9" x14ac:dyDescent="0.25">
      <c r="I1211" s="6"/>
    </row>
    <row r="1212" spans="9:9" x14ac:dyDescent="0.25">
      <c r="I1212" s="6"/>
    </row>
    <row r="1213" spans="9:9" x14ac:dyDescent="0.25">
      <c r="I1213" s="6"/>
    </row>
    <row r="1214" spans="9:9" x14ac:dyDescent="0.25">
      <c r="I1214" s="6"/>
    </row>
    <row r="1215" spans="9:9" x14ac:dyDescent="0.25">
      <c r="I1215" s="6"/>
    </row>
    <row r="1216" spans="9:9" x14ac:dyDescent="0.25">
      <c r="I1216" s="6"/>
    </row>
    <row r="1217" spans="9:9" x14ac:dyDescent="0.25">
      <c r="I1217" s="6"/>
    </row>
    <row r="1218" spans="9:9" x14ac:dyDescent="0.25">
      <c r="I1218" s="6"/>
    </row>
    <row r="1219" spans="9:9" x14ac:dyDescent="0.25">
      <c r="I1219" s="6"/>
    </row>
    <row r="1220" spans="9:9" x14ac:dyDescent="0.25">
      <c r="I1220" s="6"/>
    </row>
    <row r="1221" spans="9:9" x14ac:dyDescent="0.25">
      <c r="I1221" s="6"/>
    </row>
    <row r="1222" spans="9:9" x14ac:dyDescent="0.25">
      <c r="I1222" s="6"/>
    </row>
    <row r="1223" spans="9:9" x14ac:dyDescent="0.25">
      <c r="I1223" s="6"/>
    </row>
    <row r="1224" spans="9:9" x14ac:dyDescent="0.25">
      <c r="I1224" s="6"/>
    </row>
    <row r="1225" spans="9:9" x14ac:dyDescent="0.25">
      <c r="I1225" s="6"/>
    </row>
    <row r="1226" spans="9:9" x14ac:dyDescent="0.25">
      <c r="I1226" s="6"/>
    </row>
    <row r="1227" spans="9:9" x14ac:dyDescent="0.25">
      <c r="I1227" s="6"/>
    </row>
    <row r="1228" spans="9:9" x14ac:dyDescent="0.25">
      <c r="I1228" s="6"/>
    </row>
    <row r="1229" spans="9:9" x14ac:dyDescent="0.25">
      <c r="I1229" s="6"/>
    </row>
    <row r="1230" spans="9:9" x14ac:dyDescent="0.25">
      <c r="I1230" s="6"/>
    </row>
    <row r="1231" spans="9:9" x14ac:dyDescent="0.25">
      <c r="I1231" s="6"/>
    </row>
    <row r="1232" spans="9:9" x14ac:dyDescent="0.25">
      <c r="I1232" s="6"/>
    </row>
    <row r="1233" spans="9:9" x14ac:dyDescent="0.25">
      <c r="I1233" s="6"/>
    </row>
    <row r="1234" spans="9:9" x14ac:dyDescent="0.25">
      <c r="I1234" s="6"/>
    </row>
    <row r="1235" spans="9:9" x14ac:dyDescent="0.25">
      <c r="I1235" s="6"/>
    </row>
    <row r="1236" spans="9:9" x14ac:dyDescent="0.25">
      <c r="I1236" s="6"/>
    </row>
    <row r="1237" spans="9:9" x14ac:dyDescent="0.25">
      <c r="I1237" s="6"/>
    </row>
    <row r="1238" spans="9:9" x14ac:dyDescent="0.25">
      <c r="I1238" s="6"/>
    </row>
    <row r="1239" spans="9:9" x14ac:dyDescent="0.25">
      <c r="I1239" s="6"/>
    </row>
    <row r="1240" spans="9:9" x14ac:dyDescent="0.25">
      <c r="I1240" s="6"/>
    </row>
    <row r="1241" spans="9:9" x14ac:dyDescent="0.25">
      <c r="I1241" s="6"/>
    </row>
    <row r="1242" spans="9:9" x14ac:dyDescent="0.25">
      <c r="I1242" s="6"/>
    </row>
    <row r="1243" spans="9:9" x14ac:dyDescent="0.25">
      <c r="I1243" s="6"/>
    </row>
    <row r="1244" spans="9:9" x14ac:dyDescent="0.25">
      <c r="I1244" s="6"/>
    </row>
    <row r="1245" spans="9:9" x14ac:dyDescent="0.25">
      <c r="I1245" s="6"/>
    </row>
    <row r="1246" spans="9:9" x14ac:dyDescent="0.25">
      <c r="I1246" s="6"/>
    </row>
    <row r="1247" spans="9:9" x14ac:dyDescent="0.25">
      <c r="I1247" s="6"/>
    </row>
    <row r="1248" spans="9:9" x14ac:dyDescent="0.25">
      <c r="I1248" s="6"/>
    </row>
    <row r="1249" spans="9:9" x14ac:dyDescent="0.25">
      <c r="I1249" s="6"/>
    </row>
    <row r="1250" spans="9:9" x14ac:dyDescent="0.25">
      <c r="I1250" s="6"/>
    </row>
    <row r="1251" spans="9:9" x14ac:dyDescent="0.25">
      <c r="I1251" s="6"/>
    </row>
    <row r="1252" spans="9:9" x14ac:dyDescent="0.25">
      <c r="I1252" s="6"/>
    </row>
    <row r="1253" spans="9:9" x14ac:dyDescent="0.25">
      <c r="I1253" s="6"/>
    </row>
    <row r="1254" spans="9:9" x14ac:dyDescent="0.25">
      <c r="I1254" s="6"/>
    </row>
    <row r="1255" spans="9:9" x14ac:dyDescent="0.25">
      <c r="I1255" s="6"/>
    </row>
    <row r="1256" spans="9:9" x14ac:dyDescent="0.25">
      <c r="I1256" s="6"/>
    </row>
    <row r="1257" spans="9:9" x14ac:dyDescent="0.25">
      <c r="I1257" s="6"/>
    </row>
    <row r="1258" spans="9:9" x14ac:dyDescent="0.25">
      <c r="I1258" s="6"/>
    </row>
    <row r="1259" spans="9:9" x14ac:dyDescent="0.25">
      <c r="I1259" s="6"/>
    </row>
    <row r="1260" spans="9:9" x14ac:dyDescent="0.25">
      <c r="I1260" s="6"/>
    </row>
    <row r="1261" spans="9:9" x14ac:dyDescent="0.25">
      <c r="I1261" s="6"/>
    </row>
    <row r="1262" spans="9:9" x14ac:dyDescent="0.25">
      <c r="I1262" s="6"/>
    </row>
    <row r="1263" spans="9:9" x14ac:dyDescent="0.25">
      <c r="I1263" s="6"/>
    </row>
    <row r="1264" spans="9:9" x14ac:dyDescent="0.25">
      <c r="I1264" s="6"/>
    </row>
    <row r="1265" spans="9:9" x14ac:dyDescent="0.25">
      <c r="I1265" s="6"/>
    </row>
    <row r="1266" spans="9:9" x14ac:dyDescent="0.25">
      <c r="I1266" s="6"/>
    </row>
    <row r="1267" spans="9:9" x14ac:dyDescent="0.25">
      <c r="I1267" s="6"/>
    </row>
    <row r="1268" spans="9:9" x14ac:dyDescent="0.25">
      <c r="I1268" s="6"/>
    </row>
    <row r="1269" spans="9:9" x14ac:dyDescent="0.25">
      <c r="I1269" s="6"/>
    </row>
    <row r="1270" spans="9:9" x14ac:dyDescent="0.25">
      <c r="I1270" s="6"/>
    </row>
    <row r="1271" spans="9:9" x14ac:dyDescent="0.25">
      <c r="I1271" s="6"/>
    </row>
    <row r="1272" spans="9:9" x14ac:dyDescent="0.25">
      <c r="I1272" s="6"/>
    </row>
    <row r="1273" spans="9:9" x14ac:dyDescent="0.25">
      <c r="I1273" s="6"/>
    </row>
    <row r="1274" spans="9:9" x14ac:dyDescent="0.25">
      <c r="I1274" s="6"/>
    </row>
    <row r="1275" spans="9:9" x14ac:dyDescent="0.25">
      <c r="I1275" s="6"/>
    </row>
    <row r="1276" spans="9:9" x14ac:dyDescent="0.25">
      <c r="I1276" s="6"/>
    </row>
    <row r="1277" spans="9:9" x14ac:dyDescent="0.25">
      <c r="I1277" s="6"/>
    </row>
    <row r="1278" spans="9:9" x14ac:dyDescent="0.25">
      <c r="I1278" s="6"/>
    </row>
    <row r="1279" spans="9:9" x14ac:dyDescent="0.25">
      <c r="I1279" s="6"/>
    </row>
    <row r="1280" spans="9:9" x14ac:dyDescent="0.25">
      <c r="I1280" s="6"/>
    </row>
    <row r="1281" spans="9:9" x14ac:dyDescent="0.25">
      <c r="I1281" s="6"/>
    </row>
    <row r="1282" spans="9:9" x14ac:dyDescent="0.25">
      <c r="I1282" s="6"/>
    </row>
    <row r="1283" spans="9:9" x14ac:dyDescent="0.25">
      <c r="I1283" s="6"/>
    </row>
    <row r="1284" spans="9:9" x14ac:dyDescent="0.25">
      <c r="I1284" s="6"/>
    </row>
    <row r="1285" spans="9:9" x14ac:dyDescent="0.25">
      <c r="I1285" s="6"/>
    </row>
    <row r="1286" spans="9:9" x14ac:dyDescent="0.25">
      <c r="I1286" s="6"/>
    </row>
    <row r="1287" spans="9:9" x14ac:dyDescent="0.25">
      <c r="I1287" s="6"/>
    </row>
    <row r="1288" spans="9:9" x14ac:dyDescent="0.25">
      <c r="I1288" s="6"/>
    </row>
    <row r="1289" spans="9:9" x14ac:dyDescent="0.25">
      <c r="I1289" s="6"/>
    </row>
    <row r="1290" spans="9:9" x14ac:dyDescent="0.25">
      <c r="I1290" s="6"/>
    </row>
    <row r="1291" spans="9:9" x14ac:dyDescent="0.25">
      <c r="I1291" s="6"/>
    </row>
    <row r="1292" spans="9:9" x14ac:dyDescent="0.25">
      <c r="I1292" s="6"/>
    </row>
    <row r="1293" spans="9:9" x14ac:dyDescent="0.25">
      <c r="I1293" s="6"/>
    </row>
    <row r="1294" spans="9:9" x14ac:dyDescent="0.25">
      <c r="I1294" s="6"/>
    </row>
    <row r="1295" spans="9:9" x14ac:dyDescent="0.25">
      <c r="I1295" s="6"/>
    </row>
    <row r="1296" spans="9:9" x14ac:dyDescent="0.25">
      <c r="I1296" s="6"/>
    </row>
    <row r="1297" spans="9:9" x14ac:dyDescent="0.25">
      <c r="I1297" s="6"/>
    </row>
    <row r="1298" spans="9:9" x14ac:dyDescent="0.25">
      <c r="I1298" s="6"/>
    </row>
    <row r="1299" spans="9:9" x14ac:dyDescent="0.25">
      <c r="I1299" s="6"/>
    </row>
    <row r="1300" spans="9:9" x14ac:dyDescent="0.25">
      <c r="I1300" s="6"/>
    </row>
    <row r="1301" spans="9:9" x14ac:dyDescent="0.25">
      <c r="I1301" s="6"/>
    </row>
    <row r="1302" spans="9:9" x14ac:dyDescent="0.25">
      <c r="I1302" s="6"/>
    </row>
    <row r="1303" spans="9:9" x14ac:dyDescent="0.25">
      <c r="I1303" s="6"/>
    </row>
    <row r="1304" spans="9:9" x14ac:dyDescent="0.25">
      <c r="I1304" s="6"/>
    </row>
    <row r="1305" spans="9:9" x14ac:dyDescent="0.25">
      <c r="I1305" s="6"/>
    </row>
    <row r="1306" spans="9:9" x14ac:dyDescent="0.25">
      <c r="I1306" s="6"/>
    </row>
    <row r="1307" spans="9:9" x14ac:dyDescent="0.25">
      <c r="I1307" s="6"/>
    </row>
    <row r="1308" spans="9:9" x14ac:dyDescent="0.25">
      <c r="I1308" s="6"/>
    </row>
    <row r="1309" spans="9:9" x14ac:dyDescent="0.25">
      <c r="I1309" s="6"/>
    </row>
    <row r="1310" spans="9:9" x14ac:dyDescent="0.25">
      <c r="I1310" s="6"/>
    </row>
    <row r="1311" spans="9:9" x14ac:dyDescent="0.25">
      <c r="I1311" s="6"/>
    </row>
    <row r="1312" spans="9:9" x14ac:dyDescent="0.25">
      <c r="I1312" s="6"/>
    </row>
    <row r="1313" spans="9:9" x14ac:dyDescent="0.25">
      <c r="I1313" s="6"/>
    </row>
    <row r="1314" spans="9:9" x14ac:dyDescent="0.25">
      <c r="I1314" s="6"/>
    </row>
    <row r="1315" spans="9:9" x14ac:dyDescent="0.25">
      <c r="I1315" s="6"/>
    </row>
    <row r="1316" spans="9:9" x14ac:dyDescent="0.25">
      <c r="I1316" s="6"/>
    </row>
    <row r="1317" spans="9:9" x14ac:dyDescent="0.25">
      <c r="I1317" s="6"/>
    </row>
    <row r="1318" spans="9:9" x14ac:dyDescent="0.25">
      <c r="I1318" s="6"/>
    </row>
    <row r="1319" spans="9:9" x14ac:dyDescent="0.25">
      <c r="I1319" s="6"/>
    </row>
    <row r="1320" spans="9:9" x14ac:dyDescent="0.25">
      <c r="I1320" s="6"/>
    </row>
    <row r="1321" spans="9:9" x14ac:dyDescent="0.25">
      <c r="I1321" s="6"/>
    </row>
    <row r="1322" spans="9:9" x14ac:dyDescent="0.25">
      <c r="I1322" s="6"/>
    </row>
    <row r="1323" spans="9:9" x14ac:dyDescent="0.25">
      <c r="I1323" s="6"/>
    </row>
    <row r="1324" spans="9:9" x14ac:dyDescent="0.25">
      <c r="I1324" s="6"/>
    </row>
    <row r="1325" spans="9:9" x14ac:dyDescent="0.25">
      <c r="I1325" s="6"/>
    </row>
    <row r="1326" spans="9:9" x14ac:dyDescent="0.25">
      <c r="I1326" s="6"/>
    </row>
    <row r="1327" spans="9:9" x14ac:dyDescent="0.25">
      <c r="I1327" s="6"/>
    </row>
    <row r="1328" spans="9:9" x14ac:dyDescent="0.25">
      <c r="I1328" s="6"/>
    </row>
    <row r="1329" spans="9:9" x14ac:dyDescent="0.25">
      <c r="I1329" s="6"/>
    </row>
    <row r="1330" spans="9:9" x14ac:dyDescent="0.25">
      <c r="I1330" s="6"/>
    </row>
    <row r="1331" spans="9:9" x14ac:dyDescent="0.25">
      <c r="I1331" s="6"/>
    </row>
    <row r="1332" spans="9:9" x14ac:dyDescent="0.25">
      <c r="I1332" s="6"/>
    </row>
    <row r="1333" spans="9:9" x14ac:dyDescent="0.25">
      <c r="I1333" s="6"/>
    </row>
    <row r="1334" spans="9:9" x14ac:dyDescent="0.25">
      <c r="I1334" s="6"/>
    </row>
    <row r="1335" spans="9:9" x14ac:dyDescent="0.25">
      <c r="I1335" s="6"/>
    </row>
    <row r="1336" spans="9:9" x14ac:dyDescent="0.25">
      <c r="I1336" s="6"/>
    </row>
    <row r="1337" spans="9:9" x14ac:dyDescent="0.25">
      <c r="I1337" s="6"/>
    </row>
    <row r="1338" spans="9:9" x14ac:dyDescent="0.25">
      <c r="I1338" s="6"/>
    </row>
    <row r="1339" spans="9:9" x14ac:dyDescent="0.25">
      <c r="I1339" s="6"/>
    </row>
    <row r="1340" spans="9:9" x14ac:dyDescent="0.25">
      <c r="I1340" s="6"/>
    </row>
    <row r="1341" spans="9:9" x14ac:dyDescent="0.25">
      <c r="I1341" s="6"/>
    </row>
    <row r="1342" spans="9:9" x14ac:dyDescent="0.25">
      <c r="I1342" s="6"/>
    </row>
    <row r="1343" spans="9:9" x14ac:dyDescent="0.25">
      <c r="I1343" s="6"/>
    </row>
    <row r="1344" spans="9:9" x14ac:dyDescent="0.25">
      <c r="I1344" s="6"/>
    </row>
    <row r="1345" spans="9:9" x14ac:dyDescent="0.25">
      <c r="I1345" s="6"/>
    </row>
    <row r="1346" spans="9:9" x14ac:dyDescent="0.25">
      <c r="I1346" s="6"/>
    </row>
    <row r="1347" spans="9:9" x14ac:dyDescent="0.25">
      <c r="I1347" s="6"/>
    </row>
    <row r="1348" spans="9:9" x14ac:dyDescent="0.25">
      <c r="I1348" s="6"/>
    </row>
    <row r="1349" spans="9:9" x14ac:dyDescent="0.25">
      <c r="I1349" s="6"/>
    </row>
    <row r="1350" spans="9:9" x14ac:dyDescent="0.25">
      <c r="I1350" s="6"/>
    </row>
    <row r="1351" spans="9:9" x14ac:dyDescent="0.25">
      <c r="I1351" s="6"/>
    </row>
    <row r="1352" spans="9:9" x14ac:dyDescent="0.25">
      <c r="I1352" s="6"/>
    </row>
    <row r="1353" spans="9:9" x14ac:dyDescent="0.25">
      <c r="I1353" s="6"/>
    </row>
    <row r="1354" spans="9:9" x14ac:dyDescent="0.25">
      <c r="I1354" s="6"/>
    </row>
    <row r="1355" spans="9:9" x14ac:dyDescent="0.25">
      <c r="I1355" s="6"/>
    </row>
    <row r="1356" spans="9:9" x14ac:dyDescent="0.25">
      <c r="I1356" s="6"/>
    </row>
    <row r="1357" spans="9:9" x14ac:dyDescent="0.25">
      <c r="I1357" s="6"/>
    </row>
    <row r="1358" spans="9:9" x14ac:dyDescent="0.25">
      <c r="I1358" s="6"/>
    </row>
    <row r="1359" spans="9:9" x14ac:dyDescent="0.25">
      <c r="I1359" s="6"/>
    </row>
    <row r="1360" spans="9:9" x14ac:dyDescent="0.25">
      <c r="I1360" s="6"/>
    </row>
    <row r="1361" spans="9:9" x14ac:dyDescent="0.25">
      <c r="I1361" s="6"/>
    </row>
    <row r="1362" spans="9:9" x14ac:dyDescent="0.25">
      <c r="I1362" s="6"/>
    </row>
    <row r="1363" spans="9:9" x14ac:dyDescent="0.25">
      <c r="I1363" s="6"/>
    </row>
    <row r="1364" spans="9:9" x14ac:dyDescent="0.25">
      <c r="I1364" s="6"/>
    </row>
    <row r="1365" spans="9:9" x14ac:dyDescent="0.25">
      <c r="I1365" s="6"/>
    </row>
    <row r="1366" spans="9:9" x14ac:dyDescent="0.25">
      <c r="I1366" s="6"/>
    </row>
    <row r="1367" spans="9:9" x14ac:dyDescent="0.25">
      <c r="I1367" s="6"/>
    </row>
    <row r="1368" spans="9:9" x14ac:dyDescent="0.25">
      <c r="I1368" s="6"/>
    </row>
    <row r="1369" spans="9:9" x14ac:dyDescent="0.25">
      <c r="I1369" s="6"/>
    </row>
    <row r="1370" spans="9:9" x14ac:dyDescent="0.25">
      <c r="I1370" s="6"/>
    </row>
    <row r="1371" spans="9:9" x14ac:dyDescent="0.25">
      <c r="I1371" s="6"/>
    </row>
    <row r="1372" spans="9:9" x14ac:dyDescent="0.25">
      <c r="I1372" s="6"/>
    </row>
    <row r="1373" spans="9:9" x14ac:dyDescent="0.25">
      <c r="I1373" s="6"/>
    </row>
    <row r="1374" spans="9:9" x14ac:dyDescent="0.25">
      <c r="I1374" s="6"/>
    </row>
    <row r="1375" spans="9:9" x14ac:dyDescent="0.25">
      <c r="I1375" s="6"/>
    </row>
    <row r="1376" spans="9:9" x14ac:dyDescent="0.25">
      <c r="I1376" s="6"/>
    </row>
    <row r="1377" spans="9:9" x14ac:dyDescent="0.25">
      <c r="I1377" s="6"/>
    </row>
    <row r="1378" spans="9:9" x14ac:dyDescent="0.25">
      <c r="I1378" s="6"/>
    </row>
    <row r="1379" spans="9:9" x14ac:dyDescent="0.25">
      <c r="I1379" s="6"/>
    </row>
    <row r="1380" spans="9:9" x14ac:dyDescent="0.25">
      <c r="I1380" s="6"/>
    </row>
    <row r="1381" spans="9:9" x14ac:dyDescent="0.25">
      <c r="I1381" s="6"/>
    </row>
    <row r="1382" spans="9:9" x14ac:dyDescent="0.25">
      <c r="I1382" s="6"/>
    </row>
    <row r="1383" spans="9:9" x14ac:dyDescent="0.25">
      <c r="I1383" s="6"/>
    </row>
    <row r="1384" spans="9:9" x14ac:dyDescent="0.25">
      <c r="I1384" s="6"/>
    </row>
    <row r="1385" spans="9:9" x14ac:dyDescent="0.25">
      <c r="I1385" s="6"/>
    </row>
    <row r="1386" spans="9:9" x14ac:dyDescent="0.25">
      <c r="I1386" s="6"/>
    </row>
    <row r="1387" spans="9:9" x14ac:dyDescent="0.25">
      <c r="I1387" s="6"/>
    </row>
    <row r="1388" spans="9:9" x14ac:dyDescent="0.25">
      <c r="I1388" s="6"/>
    </row>
    <row r="1389" spans="9:9" x14ac:dyDescent="0.25">
      <c r="I1389" s="6"/>
    </row>
    <row r="1390" spans="9:9" x14ac:dyDescent="0.25">
      <c r="I1390" s="6"/>
    </row>
    <row r="1391" spans="9:9" x14ac:dyDescent="0.25">
      <c r="I1391" s="6"/>
    </row>
    <row r="1392" spans="9:9" x14ac:dyDescent="0.25">
      <c r="I1392" s="6"/>
    </row>
    <row r="1393" spans="9:9" x14ac:dyDescent="0.25">
      <c r="I1393" s="6"/>
    </row>
    <row r="1394" spans="9:9" x14ac:dyDescent="0.25">
      <c r="I1394" s="6"/>
    </row>
    <row r="1395" spans="9:9" x14ac:dyDescent="0.25">
      <c r="I1395" s="6"/>
    </row>
    <row r="1396" spans="9:9" x14ac:dyDescent="0.25">
      <c r="I1396" s="6"/>
    </row>
    <row r="1397" spans="9:9" x14ac:dyDescent="0.25">
      <c r="I1397" s="6"/>
    </row>
    <row r="1398" spans="9:9" x14ac:dyDescent="0.25">
      <c r="I1398" s="6"/>
    </row>
    <row r="1399" spans="9:9" x14ac:dyDescent="0.25">
      <c r="I1399" s="6"/>
    </row>
    <row r="1400" spans="9:9" x14ac:dyDescent="0.25">
      <c r="I1400" s="6"/>
    </row>
    <row r="1401" spans="9:9" x14ac:dyDescent="0.25">
      <c r="I1401" s="6"/>
    </row>
    <row r="1402" spans="9:9" x14ac:dyDescent="0.25">
      <c r="I1402" s="6"/>
    </row>
    <row r="1403" spans="9:9" x14ac:dyDescent="0.25">
      <c r="I1403" s="6"/>
    </row>
    <row r="1404" spans="9:9" x14ac:dyDescent="0.25">
      <c r="I1404" s="6"/>
    </row>
    <row r="1405" spans="9:9" x14ac:dyDescent="0.25">
      <c r="I1405" s="6"/>
    </row>
    <row r="1406" spans="9:9" x14ac:dyDescent="0.25">
      <c r="I1406" s="6"/>
    </row>
    <row r="1407" spans="9:9" x14ac:dyDescent="0.25">
      <c r="I1407" s="6"/>
    </row>
    <row r="1408" spans="9:9" x14ac:dyDescent="0.25">
      <c r="I1408" s="6"/>
    </row>
    <row r="1409" spans="9:9" x14ac:dyDescent="0.25">
      <c r="I1409" s="6"/>
    </row>
    <row r="1410" spans="9:9" x14ac:dyDescent="0.25">
      <c r="I1410" s="6"/>
    </row>
    <row r="1411" spans="9:9" x14ac:dyDescent="0.25">
      <c r="I1411" s="6"/>
    </row>
    <row r="1412" spans="9:9" x14ac:dyDescent="0.25">
      <c r="I1412" s="6"/>
    </row>
    <row r="1413" spans="9:9" x14ac:dyDescent="0.25">
      <c r="I1413" s="6"/>
    </row>
    <row r="1414" spans="9:9" x14ac:dyDescent="0.25">
      <c r="I1414" s="6"/>
    </row>
    <row r="1415" spans="9:9" x14ac:dyDescent="0.25">
      <c r="I1415" s="6"/>
    </row>
    <row r="1416" spans="9:9" x14ac:dyDescent="0.25">
      <c r="I1416" s="6"/>
    </row>
    <row r="1417" spans="9:9" x14ac:dyDescent="0.25">
      <c r="I1417" s="6"/>
    </row>
    <row r="1418" spans="9:9" x14ac:dyDescent="0.25">
      <c r="I1418" s="6"/>
    </row>
    <row r="1419" spans="9:9" x14ac:dyDescent="0.25">
      <c r="I1419" s="6"/>
    </row>
    <row r="1420" spans="9:9" x14ac:dyDescent="0.25">
      <c r="I1420" s="6"/>
    </row>
    <row r="1421" spans="9:9" x14ac:dyDescent="0.25">
      <c r="I1421" s="6"/>
    </row>
    <row r="1422" spans="9:9" x14ac:dyDescent="0.25">
      <c r="I1422" s="6"/>
    </row>
    <row r="1423" spans="9:9" x14ac:dyDescent="0.25">
      <c r="I1423" s="6"/>
    </row>
    <row r="1424" spans="9:9" x14ac:dyDescent="0.25">
      <c r="I1424" s="6"/>
    </row>
    <row r="1425" spans="9:9" x14ac:dyDescent="0.25">
      <c r="I1425" s="6"/>
    </row>
    <row r="1426" spans="9:9" x14ac:dyDescent="0.25">
      <c r="I1426" s="6"/>
    </row>
    <row r="1427" spans="9:9" x14ac:dyDescent="0.25">
      <c r="I1427" s="6"/>
    </row>
    <row r="1428" spans="9:9" x14ac:dyDescent="0.25">
      <c r="I1428" s="6"/>
    </row>
    <row r="1429" spans="9:9" x14ac:dyDescent="0.25">
      <c r="I1429" s="6"/>
    </row>
  </sheetData>
  <mergeCells count="25">
    <mergeCell ref="C31:F31"/>
    <mergeCell ref="C32:F32"/>
    <mergeCell ref="C33:F33"/>
    <mergeCell ref="C34:F34"/>
    <mergeCell ref="B2:G3"/>
    <mergeCell ref="C25:F25"/>
    <mergeCell ref="C26:F26"/>
    <mergeCell ref="C27:F27"/>
    <mergeCell ref="C28:F28"/>
    <mergeCell ref="B38:G38"/>
    <mergeCell ref="C24:F24"/>
    <mergeCell ref="C13:F13"/>
    <mergeCell ref="B14:B34"/>
    <mergeCell ref="B35:F35"/>
    <mergeCell ref="C15:F15"/>
    <mergeCell ref="C16:F16"/>
    <mergeCell ref="C17:F17"/>
    <mergeCell ref="C18:F18"/>
    <mergeCell ref="C19:F19"/>
    <mergeCell ref="C20:F20"/>
    <mergeCell ref="C21:F21"/>
    <mergeCell ref="C29:F29"/>
    <mergeCell ref="C22:F22"/>
    <mergeCell ref="C30:F30"/>
    <mergeCell ref="C23:F23"/>
  </mergeCells>
  <dataValidations count="1">
    <dataValidation type="list" allowBlank="1" showInputMessage="1" showErrorMessage="1" sqref="B14">
      <formula1>Sheetlist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tabColor rgb="FFFF0000"/>
  </sheetPr>
  <dimension ref="A1:F545"/>
  <sheetViews>
    <sheetView showGridLines="0" workbookViewId="0">
      <selection activeCell="E3" sqref="E3"/>
    </sheetView>
  </sheetViews>
  <sheetFormatPr baseColWidth="10" defaultColWidth="11.42578125" defaultRowHeight="16.5" x14ac:dyDescent="0.3"/>
  <cols>
    <col min="1" max="1" width="20.7109375" style="19" customWidth="1"/>
    <col min="2" max="3" width="6.7109375" style="3" customWidth="1"/>
    <col min="4" max="4" width="40.7109375" style="3" customWidth="1"/>
    <col min="5" max="5" width="60.7109375" style="3" customWidth="1"/>
    <col min="6" max="6" width="40.7109375" style="3" customWidth="1"/>
    <col min="7" max="16384" width="11.42578125" style="3"/>
  </cols>
  <sheetData>
    <row r="1" spans="1:6" ht="19.5" customHeight="1" x14ac:dyDescent="0.25">
      <c r="A1" s="20" t="s">
        <v>1</v>
      </c>
      <c r="D1" s="175" t="s">
        <v>912</v>
      </c>
      <c r="E1" s="177" t="s">
        <v>1099</v>
      </c>
    </row>
    <row r="2" spans="1:6" ht="15" x14ac:dyDescent="0.25">
      <c r="A2" s="21" t="str">
        <f t="shared" ref="A2:A31" ca="1" si="0">IFERROR(MID(INDEX(nomfeuilles,ROW()+3),SEARCH("]",INDEX(nomfeuilles,ROW()+3))+1,30),"")</f>
        <v>Février-2015</v>
      </c>
      <c r="D2" s="176"/>
      <c r="E2" s="178"/>
    </row>
    <row r="3" spans="1:6" ht="15" x14ac:dyDescent="0.25">
      <c r="A3" s="21" t="str">
        <f t="shared" ca="1" si="0"/>
        <v>Mars-2015</v>
      </c>
    </row>
    <row r="4" spans="1:6" ht="15" x14ac:dyDescent="0.25">
      <c r="A4" s="21" t="str">
        <f t="shared" ca="1" si="0"/>
        <v>Avril-2015</v>
      </c>
    </row>
    <row r="5" spans="1:6" ht="15" x14ac:dyDescent="0.25">
      <c r="A5" s="21" t="str">
        <f t="shared" ca="1" si="0"/>
        <v/>
      </c>
    </row>
    <row r="6" spans="1:6" ht="15" x14ac:dyDescent="0.25">
      <c r="A6" s="21" t="str">
        <f t="shared" ca="1" si="0"/>
        <v/>
      </c>
    </row>
    <row r="7" spans="1:6" ht="15" x14ac:dyDescent="0.25">
      <c r="A7" s="21" t="str">
        <f t="shared" ca="1" si="0"/>
        <v/>
      </c>
    </row>
    <row r="8" spans="1:6" ht="15" customHeight="1" x14ac:dyDescent="0.25">
      <c r="A8" s="21" t="str">
        <f t="shared" ca="1" si="0"/>
        <v/>
      </c>
      <c r="D8" s="38" t="s">
        <v>4</v>
      </c>
      <c r="E8" s="38" t="s">
        <v>5</v>
      </c>
      <c r="F8" s="38" t="s">
        <v>3</v>
      </c>
    </row>
    <row r="9" spans="1:6" ht="15" customHeight="1" x14ac:dyDescent="0.25">
      <c r="A9" s="21" t="str">
        <f t="shared" ca="1" si="0"/>
        <v/>
      </c>
      <c r="D9" s="75"/>
      <c r="E9" s="94" t="s">
        <v>797</v>
      </c>
      <c r="F9" s="75"/>
    </row>
    <row r="10" spans="1:6" ht="15" x14ac:dyDescent="0.25">
      <c r="A10" s="21" t="str">
        <f t="shared" ca="1" si="0"/>
        <v/>
      </c>
      <c r="D10" s="26" t="s">
        <v>22</v>
      </c>
      <c r="E10" s="26" t="s">
        <v>10</v>
      </c>
      <c r="F10" s="26">
        <v>10000</v>
      </c>
    </row>
    <row r="11" spans="1:6" ht="15" x14ac:dyDescent="0.25">
      <c r="A11" s="21" t="str">
        <f t="shared" ca="1" si="0"/>
        <v/>
      </c>
      <c r="D11" s="26" t="s">
        <v>23</v>
      </c>
      <c r="E11" s="26" t="s">
        <v>11</v>
      </c>
      <c r="F11" s="26">
        <v>7000</v>
      </c>
    </row>
    <row r="12" spans="1:6" ht="15" x14ac:dyDescent="0.25">
      <c r="A12" s="21" t="str">
        <f t="shared" ca="1" si="0"/>
        <v/>
      </c>
      <c r="D12" s="26" t="s">
        <v>24</v>
      </c>
      <c r="E12" s="26" t="s">
        <v>12</v>
      </c>
      <c r="F12" s="26"/>
    </row>
    <row r="13" spans="1:6" ht="15" x14ac:dyDescent="0.25">
      <c r="A13" s="21" t="str">
        <f t="shared" ca="1" si="0"/>
        <v/>
      </c>
      <c r="D13" s="26" t="s">
        <v>25</v>
      </c>
      <c r="E13" s="27" t="s">
        <v>13</v>
      </c>
      <c r="F13" s="26">
        <v>7000</v>
      </c>
    </row>
    <row r="14" spans="1:6" ht="15" x14ac:dyDescent="0.25">
      <c r="A14" s="21" t="str">
        <f t="shared" ca="1" si="0"/>
        <v/>
      </c>
      <c r="D14" s="26" t="s">
        <v>26</v>
      </c>
      <c r="E14" s="27" t="s">
        <v>14</v>
      </c>
      <c r="F14" s="26">
        <v>7000</v>
      </c>
    </row>
    <row r="15" spans="1:6" ht="15" x14ac:dyDescent="0.25">
      <c r="A15" s="21" t="str">
        <f t="shared" ca="1" si="0"/>
        <v/>
      </c>
      <c r="D15" s="26" t="s">
        <v>27</v>
      </c>
      <c r="E15" s="27" t="s">
        <v>41</v>
      </c>
      <c r="F15" s="26">
        <v>7000</v>
      </c>
    </row>
    <row r="16" spans="1:6" ht="15" x14ac:dyDescent="0.25">
      <c r="A16" s="21" t="str">
        <f t="shared" ca="1" si="0"/>
        <v/>
      </c>
      <c r="D16" s="26" t="s">
        <v>28</v>
      </c>
      <c r="E16" s="27" t="s">
        <v>37</v>
      </c>
      <c r="F16" s="26"/>
    </row>
    <row r="17" spans="1:6" ht="15" x14ac:dyDescent="0.25">
      <c r="A17" s="21" t="str">
        <f t="shared" ca="1" si="0"/>
        <v/>
      </c>
      <c r="D17" s="26" t="s">
        <v>29</v>
      </c>
      <c r="E17" s="27" t="s">
        <v>15</v>
      </c>
      <c r="F17" s="26"/>
    </row>
    <row r="18" spans="1:6" ht="15" x14ac:dyDescent="0.25">
      <c r="A18" s="21" t="str">
        <f t="shared" ca="1" si="0"/>
        <v/>
      </c>
      <c r="D18" s="26" t="s">
        <v>30</v>
      </c>
      <c r="E18" s="27" t="s">
        <v>40</v>
      </c>
      <c r="F18" s="26">
        <v>10000</v>
      </c>
    </row>
    <row r="19" spans="1:6" ht="15" x14ac:dyDescent="0.25">
      <c r="A19" s="21" t="str">
        <f t="shared" ca="1" si="0"/>
        <v/>
      </c>
      <c r="D19" s="26" t="s">
        <v>31</v>
      </c>
      <c r="E19" s="27" t="s">
        <v>717</v>
      </c>
      <c r="F19" s="26"/>
    </row>
    <row r="20" spans="1:6" ht="15" x14ac:dyDescent="0.25">
      <c r="A20" s="21" t="str">
        <f t="shared" ca="1" si="0"/>
        <v/>
      </c>
      <c r="D20" s="26" t="s">
        <v>32</v>
      </c>
      <c r="E20" s="27" t="s">
        <v>718</v>
      </c>
      <c r="F20" s="26"/>
    </row>
    <row r="21" spans="1:6" ht="15" x14ac:dyDescent="0.25">
      <c r="A21" s="21" t="str">
        <f t="shared" ca="1" si="0"/>
        <v/>
      </c>
      <c r="D21" s="26" t="s">
        <v>33</v>
      </c>
      <c r="E21" s="27" t="s">
        <v>16</v>
      </c>
      <c r="F21" s="26"/>
    </row>
    <row r="22" spans="1:6" ht="15" x14ac:dyDescent="0.25">
      <c r="A22" s="21" t="str">
        <f t="shared" ca="1" si="0"/>
        <v/>
      </c>
      <c r="D22" s="26" t="s">
        <v>34</v>
      </c>
      <c r="E22" s="27" t="s">
        <v>17</v>
      </c>
      <c r="F22" s="26"/>
    </row>
    <row r="23" spans="1:6" ht="15" x14ac:dyDescent="0.25">
      <c r="A23" s="21" t="str">
        <f t="shared" ca="1" si="0"/>
        <v/>
      </c>
      <c r="D23" s="26" t="s">
        <v>35</v>
      </c>
      <c r="E23" s="27" t="s">
        <v>18</v>
      </c>
      <c r="F23" s="26"/>
    </row>
    <row r="24" spans="1:6" ht="15" x14ac:dyDescent="0.25">
      <c r="A24" s="21" t="str">
        <f t="shared" ca="1" si="0"/>
        <v/>
      </c>
      <c r="D24" s="26" t="s">
        <v>36</v>
      </c>
      <c r="E24" s="27" t="s">
        <v>19</v>
      </c>
      <c r="F24" s="26"/>
    </row>
    <row r="25" spans="1:6" ht="15" x14ac:dyDescent="0.25">
      <c r="A25" s="21" t="str">
        <f t="shared" ca="1" si="0"/>
        <v/>
      </c>
      <c r="D25" s="26" t="s">
        <v>38</v>
      </c>
      <c r="E25" s="27" t="s">
        <v>20</v>
      </c>
      <c r="F25" s="26"/>
    </row>
    <row r="26" spans="1:6" ht="15" x14ac:dyDescent="0.25">
      <c r="A26" s="21" t="str">
        <f t="shared" ca="1" si="0"/>
        <v/>
      </c>
      <c r="D26" s="26" t="s">
        <v>39</v>
      </c>
      <c r="E26" s="27" t="s">
        <v>21</v>
      </c>
      <c r="F26" s="26"/>
    </row>
    <row r="27" spans="1:6" ht="15" x14ac:dyDescent="0.25">
      <c r="A27" s="21" t="str">
        <f t="shared" ca="1" si="0"/>
        <v/>
      </c>
      <c r="D27" s="75"/>
      <c r="E27" s="95" t="s">
        <v>798</v>
      </c>
      <c r="F27" s="75"/>
    </row>
    <row r="28" spans="1:6" ht="15" customHeight="1" x14ac:dyDescent="0.25">
      <c r="A28" s="21" t="str">
        <f t="shared" ca="1" si="0"/>
        <v/>
      </c>
      <c r="D28" s="26" t="s">
        <v>73</v>
      </c>
      <c r="E28" s="27" t="s">
        <v>42</v>
      </c>
      <c r="F28" s="26">
        <v>1400</v>
      </c>
    </row>
    <row r="29" spans="1:6" ht="15" customHeight="1" x14ac:dyDescent="0.25">
      <c r="A29" s="21" t="str">
        <f t="shared" ca="1" si="0"/>
        <v/>
      </c>
      <c r="D29" s="29" t="s">
        <v>74</v>
      </c>
      <c r="E29" s="26" t="s">
        <v>43</v>
      </c>
      <c r="F29" s="26">
        <v>55</v>
      </c>
    </row>
    <row r="30" spans="1:6" ht="15" customHeight="1" x14ac:dyDescent="0.25">
      <c r="A30" s="21" t="str">
        <f t="shared" ca="1" si="0"/>
        <v/>
      </c>
      <c r="D30" s="29" t="s">
        <v>75</v>
      </c>
      <c r="E30" s="26" t="s">
        <v>44</v>
      </c>
      <c r="F30" s="26">
        <v>2100</v>
      </c>
    </row>
    <row r="31" spans="1:6" ht="15" customHeight="1" x14ac:dyDescent="0.25">
      <c r="A31" s="21" t="str">
        <f t="shared" ca="1" si="0"/>
        <v/>
      </c>
      <c r="D31" s="29" t="s">
        <v>76</v>
      </c>
      <c r="E31" s="26" t="s">
        <v>45</v>
      </c>
      <c r="F31" s="26">
        <v>2100</v>
      </c>
    </row>
    <row r="32" spans="1:6" ht="15" customHeight="1" x14ac:dyDescent="0.25">
      <c r="A32" s="21" t="str">
        <f t="shared" ref="A32:A64" ca="1" si="1">IFERROR(MID(INDEX(nomfeuilles,ROW()+3),SEARCH("]",INDEX(nomfeuilles,ROW()+3))+1,30),"")</f>
        <v/>
      </c>
      <c r="D32" s="29" t="s">
        <v>77</v>
      </c>
      <c r="E32" s="26" t="s">
        <v>46</v>
      </c>
      <c r="F32" s="26">
        <v>850</v>
      </c>
    </row>
    <row r="33" spans="1:6" ht="15" customHeight="1" x14ac:dyDescent="0.25">
      <c r="A33" s="21" t="str">
        <f t="shared" ca="1" si="1"/>
        <v/>
      </c>
      <c r="D33" s="29" t="s">
        <v>78</v>
      </c>
      <c r="E33" s="26" t="s">
        <v>47</v>
      </c>
      <c r="F33" s="26">
        <v>400</v>
      </c>
    </row>
    <row r="34" spans="1:6" ht="15" customHeight="1" x14ac:dyDescent="0.25">
      <c r="A34" s="21" t="str">
        <f t="shared" ca="1" si="1"/>
        <v/>
      </c>
      <c r="D34" s="29" t="s">
        <v>79</v>
      </c>
      <c r="E34" s="26" t="s">
        <v>48</v>
      </c>
      <c r="F34" s="26">
        <v>250</v>
      </c>
    </row>
    <row r="35" spans="1:6" ht="15" customHeight="1" x14ac:dyDescent="0.25">
      <c r="A35" s="21" t="str">
        <f t="shared" ca="1" si="1"/>
        <v/>
      </c>
      <c r="D35" s="29" t="s">
        <v>80</v>
      </c>
      <c r="E35" s="26" t="s">
        <v>49</v>
      </c>
      <c r="F35" s="26">
        <v>1300</v>
      </c>
    </row>
    <row r="36" spans="1:6" ht="15" customHeight="1" x14ac:dyDescent="0.25">
      <c r="A36" s="21" t="str">
        <f t="shared" ca="1" si="1"/>
        <v/>
      </c>
      <c r="D36" s="29" t="s">
        <v>81</v>
      </c>
      <c r="E36" s="26" t="s">
        <v>50</v>
      </c>
      <c r="F36" s="26">
        <v>1300</v>
      </c>
    </row>
    <row r="37" spans="1:6" ht="15" customHeight="1" x14ac:dyDescent="0.25">
      <c r="A37" s="21" t="str">
        <f t="shared" ca="1" si="1"/>
        <v/>
      </c>
      <c r="D37" s="29" t="s">
        <v>82</v>
      </c>
      <c r="E37" s="26" t="s">
        <v>51</v>
      </c>
      <c r="F37" s="26">
        <v>50</v>
      </c>
    </row>
    <row r="38" spans="1:6" ht="15" customHeight="1" x14ac:dyDescent="0.25">
      <c r="A38" s="21" t="str">
        <f t="shared" ca="1" si="1"/>
        <v/>
      </c>
      <c r="D38" s="29" t="s">
        <v>83</v>
      </c>
      <c r="E38" s="26" t="s">
        <v>53</v>
      </c>
      <c r="F38" s="26">
        <v>37</v>
      </c>
    </row>
    <row r="39" spans="1:6" ht="15" customHeight="1" x14ac:dyDescent="0.25">
      <c r="A39" s="21" t="str">
        <f t="shared" ca="1" si="1"/>
        <v/>
      </c>
      <c r="D39" s="29" t="s">
        <v>84</v>
      </c>
      <c r="E39" s="26" t="s">
        <v>52</v>
      </c>
      <c r="F39" s="26">
        <v>52</v>
      </c>
    </row>
    <row r="40" spans="1:6" ht="15" customHeight="1" x14ac:dyDescent="0.25">
      <c r="A40" s="21" t="str">
        <f t="shared" ca="1" si="1"/>
        <v/>
      </c>
      <c r="D40" s="29" t="s">
        <v>85</v>
      </c>
      <c r="E40" s="26" t="s">
        <v>54</v>
      </c>
      <c r="F40" s="26">
        <v>37</v>
      </c>
    </row>
    <row r="41" spans="1:6" ht="15" customHeight="1" x14ac:dyDescent="0.25">
      <c r="A41" s="21" t="str">
        <f t="shared" ca="1" si="1"/>
        <v/>
      </c>
      <c r="D41" s="29" t="s">
        <v>86</v>
      </c>
      <c r="E41" s="26" t="s">
        <v>55</v>
      </c>
      <c r="F41" s="26">
        <v>39</v>
      </c>
    </row>
    <row r="42" spans="1:6" ht="15" x14ac:dyDescent="0.25">
      <c r="A42" s="21" t="str">
        <f t="shared" ca="1" si="1"/>
        <v/>
      </c>
      <c r="D42" s="29" t="s">
        <v>87</v>
      </c>
      <c r="E42" s="26" t="s">
        <v>56</v>
      </c>
      <c r="F42" s="26">
        <v>39</v>
      </c>
    </row>
    <row r="43" spans="1:6" ht="15" x14ac:dyDescent="0.25">
      <c r="A43" s="21" t="str">
        <f t="shared" ca="1" si="1"/>
        <v/>
      </c>
      <c r="D43" s="29" t="s">
        <v>88</v>
      </c>
      <c r="E43" s="26" t="s">
        <v>57</v>
      </c>
      <c r="F43" s="26">
        <v>24</v>
      </c>
    </row>
    <row r="44" spans="1:6" ht="15" x14ac:dyDescent="0.25">
      <c r="A44" s="21" t="str">
        <f t="shared" ca="1" si="1"/>
        <v/>
      </c>
      <c r="D44" s="29" t="s">
        <v>89</v>
      </c>
      <c r="E44" s="26" t="s">
        <v>58</v>
      </c>
      <c r="F44" s="26">
        <v>33</v>
      </c>
    </row>
    <row r="45" spans="1:6" ht="15" x14ac:dyDescent="0.25">
      <c r="A45" s="21" t="str">
        <f t="shared" ca="1" si="1"/>
        <v/>
      </c>
      <c r="D45" s="29" t="s">
        <v>90</v>
      </c>
      <c r="E45" s="26" t="s">
        <v>59</v>
      </c>
      <c r="F45" s="26">
        <v>38</v>
      </c>
    </row>
    <row r="46" spans="1:6" ht="15" x14ac:dyDescent="0.25">
      <c r="A46" s="21" t="str">
        <f t="shared" ca="1" si="1"/>
        <v/>
      </c>
      <c r="D46" s="29" t="s">
        <v>91</v>
      </c>
      <c r="E46" s="26" t="s">
        <v>60</v>
      </c>
      <c r="F46" s="26">
        <v>54</v>
      </c>
    </row>
    <row r="47" spans="1:6" ht="15" x14ac:dyDescent="0.25">
      <c r="A47" s="21" t="str">
        <f t="shared" ca="1" si="1"/>
        <v/>
      </c>
      <c r="D47" s="29" t="s">
        <v>92</v>
      </c>
      <c r="E47" s="26" t="s">
        <v>61</v>
      </c>
      <c r="F47" s="26">
        <v>33</v>
      </c>
    </row>
    <row r="48" spans="1:6" ht="15" x14ac:dyDescent="0.25">
      <c r="A48" s="21" t="str">
        <f t="shared" ca="1" si="1"/>
        <v/>
      </c>
      <c r="D48" s="29" t="s">
        <v>93</v>
      </c>
      <c r="E48" s="26" t="s">
        <v>62</v>
      </c>
      <c r="F48" s="26">
        <v>19</v>
      </c>
    </row>
    <row r="49" spans="1:6" ht="15" x14ac:dyDescent="0.25">
      <c r="A49" s="21" t="str">
        <f t="shared" ca="1" si="1"/>
        <v/>
      </c>
      <c r="D49" s="29" t="s">
        <v>922</v>
      </c>
      <c r="E49" s="26" t="s">
        <v>63</v>
      </c>
      <c r="F49" s="26">
        <v>19</v>
      </c>
    </row>
    <row r="50" spans="1:6" ht="15" x14ac:dyDescent="0.25">
      <c r="A50" s="21" t="str">
        <f t="shared" ca="1" si="1"/>
        <v/>
      </c>
      <c r="D50" s="29" t="s">
        <v>923</v>
      </c>
      <c r="E50" s="26" t="s">
        <v>64</v>
      </c>
      <c r="F50" s="26">
        <v>45</v>
      </c>
    </row>
    <row r="51" spans="1:6" ht="15" x14ac:dyDescent="0.25">
      <c r="A51" s="21" t="str">
        <f t="shared" ca="1" si="1"/>
        <v/>
      </c>
      <c r="D51" s="29" t="s">
        <v>924</v>
      </c>
      <c r="E51" s="26" t="s">
        <v>65</v>
      </c>
      <c r="F51" s="26">
        <v>19</v>
      </c>
    </row>
    <row r="52" spans="1:6" ht="15" x14ac:dyDescent="0.25">
      <c r="A52" s="21" t="str">
        <f t="shared" ca="1" si="1"/>
        <v/>
      </c>
      <c r="D52" s="29" t="s">
        <v>925</v>
      </c>
      <c r="E52" s="26" t="s">
        <v>67</v>
      </c>
      <c r="F52" s="26">
        <v>110</v>
      </c>
    </row>
    <row r="53" spans="1:6" ht="15" x14ac:dyDescent="0.25">
      <c r="A53" s="21" t="str">
        <f t="shared" ca="1" si="1"/>
        <v/>
      </c>
      <c r="D53" s="29" t="s">
        <v>926</v>
      </c>
      <c r="E53" s="26" t="s">
        <v>68</v>
      </c>
      <c r="F53" s="26">
        <v>130</v>
      </c>
    </row>
    <row r="54" spans="1:6" ht="15" x14ac:dyDescent="0.25">
      <c r="A54" s="21"/>
      <c r="D54" s="29" t="s">
        <v>927</v>
      </c>
      <c r="E54" s="29" t="s">
        <v>920</v>
      </c>
      <c r="F54" s="29"/>
    </row>
    <row r="55" spans="1:6" ht="15" x14ac:dyDescent="0.25">
      <c r="A55" s="21" t="str">
        <f t="shared" ca="1" si="1"/>
        <v/>
      </c>
      <c r="D55" s="29" t="s">
        <v>928</v>
      </c>
      <c r="E55" s="29" t="s">
        <v>921</v>
      </c>
      <c r="F55" s="26">
        <v>19</v>
      </c>
    </row>
    <row r="56" spans="1:6" ht="15" x14ac:dyDescent="0.25">
      <c r="A56" s="21" t="str">
        <f t="shared" ca="1" si="1"/>
        <v/>
      </c>
      <c r="D56" s="29" t="s">
        <v>929</v>
      </c>
      <c r="E56" s="26" t="s">
        <v>69</v>
      </c>
      <c r="F56" s="26">
        <v>500</v>
      </c>
    </row>
    <row r="57" spans="1:6" ht="15" x14ac:dyDescent="0.25">
      <c r="A57" s="21" t="str">
        <f t="shared" ca="1" si="1"/>
        <v/>
      </c>
      <c r="D57" s="29" t="s">
        <v>930</v>
      </c>
      <c r="E57" s="26" t="s">
        <v>70</v>
      </c>
      <c r="F57" s="26">
        <v>350</v>
      </c>
    </row>
    <row r="58" spans="1:6" ht="15" x14ac:dyDescent="0.25">
      <c r="A58" s="21" t="str">
        <f t="shared" ca="1" si="1"/>
        <v/>
      </c>
      <c r="D58" s="29" t="s">
        <v>931</v>
      </c>
      <c r="E58" s="26" t="s">
        <v>71</v>
      </c>
      <c r="F58" s="26">
        <v>50</v>
      </c>
    </row>
    <row r="59" spans="1:6" ht="15" x14ac:dyDescent="0.25">
      <c r="A59" s="21" t="str">
        <f t="shared" ca="1" si="1"/>
        <v/>
      </c>
      <c r="D59" s="29" t="s">
        <v>932</v>
      </c>
      <c r="E59" s="26" t="s">
        <v>72</v>
      </c>
      <c r="F59" s="26">
        <v>110</v>
      </c>
    </row>
    <row r="60" spans="1:6" ht="15" x14ac:dyDescent="0.25">
      <c r="A60" s="21" t="str">
        <f t="shared" ca="1" si="1"/>
        <v/>
      </c>
      <c r="D60" s="29" t="s">
        <v>933</v>
      </c>
      <c r="E60" s="26" t="s">
        <v>66</v>
      </c>
      <c r="F60" s="26"/>
    </row>
    <row r="61" spans="1:6" ht="15" x14ac:dyDescent="0.25">
      <c r="A61" s="21" t="str">
        <f t="shared" ca="1" si="1"/>
        <v/>
      </c>
      <c r="D61" s="75"/>
      <c r="E61" s="95" t="s">
        <v>799</v>
      </c>
      <c r="F61" s="75"/>
    </row>
    <row r="62" spans="1:6" ht="15" x14ac:dyDescent="0.25">
      <c r="A62" s="21" t="str">
        <f t="shared" ca="1" si="1"/>
        <v/>
      </c>
      <c r="D62" s="26" t="s">
        <v>98</v>
      </c>
      <c r="E62" s="26" t="s">
        <v>94</v>
      </c>
      <c r="F62" s="26">
        <v>200</v>
      </c>
    </row>
    <row r="63" spans="1:6" ht="15" x14ac:dyDescent="0.25">
      <c r="A63" s="21" t="str">
        <f t="shared" ca="1" si="1"/>
        <v/>
      </c>
      <c r="D63" s="26" t="s">
        <v>99</v>
      </c>
      <c r="E63" s="29" t="s">
        <v>934</v>
      </c>
      <c r="F63" s="26"/>
    </row>
    <row r="64" spans="1:6" ht="15" x14ac:dyDescent="0.25">
      <c r="A64" s="21" t="str">
        <f t="shared" ca="1" si="1"/>
        <v/>
      </c>
      <c r="D64" s="26" t="s">
        <v>100</v>
      </c>
      <c r="E64" s="26" t="s">
        <v>95</v>
      </c>
      <c r="F64" s="26"/>
    </row>
    <row r="65" spans="1:6" ht="15" x14ac:dyDescent="0.25">
      <c r="A65" s="21" t="str">
        <f t="shared" ref="A65:A96" ca="1" si="2">IFERROR(MID(INDEX(nomfeuilles,ROW()+3),SEARCH("]",INDEX(nomfeuilles,ROW()+3))+1,30),"")</f>
        <v/>
      </c>
      <c r="D65" s="26" t="s">
        <v>101</v>
      </c>
      <c r="E65" s="26" t="s">
        <v>96</v>
      </c>
      <c r="F65" s="26"/>
    </row>
    <row r="66" spans="1:6" ht="15" x14ac:dyDescent="0.25">
      <c r="A66" s="21" t="str">
        <f t="shared" ca="1" si="2"/>
        <v/>
      </c>
      <c r="D66" s="26" t="s">
        <v>102</v>
      </c>
      <c r="E66" s="26" t="s">
        <v>97</v>
      </c>
      <c r="F66" s="26"/>
    </row>
    <row r="67" spans="1:6" ht="15" x14ac:dyDescent="0.25">
      <c r="A67" s="21" t="str">
        <f t="shared" ca="1" si="2"/>
        <v/>
      </c>
      <c r="D67" s="26" t="s">
        <v>103</v>
      </c>
      <c r="E67" s="29" t="s">
        <v>719</v>
      </c>
      <c r="F67" s="26">
        <v>400</v>
      </c>
    </row>
    <row r="68" spans="1:6" ht="15" x14ac:dyDescent="0.25">
      <c r="A68" s="21" t="str">
        <f t="shared" ca="1" si="2"/>
        <v/>
      </c>
      <c r="D68" s="75"/>
      <c r="E68" s="95" t="s">
        <v>800</v>
      </c>
      <c r="F68" s="75"/>
    </row>
    <row r="69" spans="1:6" ht="15" x14ac:dyDescent="0.25">
      <c r="A69" s="21" t="str">
        <f t="shared" ca="1" si="2"/>
        <v/>
      </c>
      <c r="D69" s="26" t="s">
        <v>121</v>
      </c>
      <c r="E69" s="29" t="s">
        <v>720</v>
      </c>
      <c r="F69" s="26">
        <v>4000</v>
      </c>
    </row>
    <row r="70" spans="1:6" ht="15" x14ac:dyDescent="0.25">
      <c r="A70" s="21" t="str">
        <f t="shared" ca="1" si="2"/>
        <v/>
      </c>
      <c r="D70" s="26" t="s">
        <v>122</v>
      </c>
      <c r="E70" s="29" t="s">
        <v>721</v>
      </c>
      <c r="F70" s="26">
        <v>10000</v>
      </c>
    </row>
    <row r="71" spans="1:6" ht="15" x14ac:dyDescent="0.25">
      <c r="A71" s="21" t="str">
        <f t="shared" ca="1" si="2"/>
        <v/>
      </c>
      <c r="D71" s="26" t="s">
        <v>123</v>
      </c>
      <c r="E71" s="29" t="s">
        <v>722</v>
      </c>
      <c r="F71" s="26">
        <v>11300</v>
      </c>
    </row>
    <row r="72" spans="1:6" ht="15" x14ac:dyDescent="0.25">
      <c r="A72" s="21" t="str">
        <f t="shared" ca="1" si="2"/>
        <v/>
      </c>
      <c r="D72" s="26" t="s">
        <v>124</v>
      </c>
      <c r="E72" s="29" t="s">
        <v>723</v>
      </c>
      <c r="F72" s="26">
        <v>15000</v>
      </c>
    </row>
    <row r="73" spans="1:6" ht="15" x14ac:dyDescent="0.25">
      <c r="A73" s="21" t="str">
        <f t="shared" ca="1" si="2"/>
        <v/>
      </c>
      <c r="D73" s="26" t="s">
        <v>125</v>
      </c>
      <c r="E73" s="29" t="s">
        <v>724</v>
      </c>
      <c r="F73" s="26">
        <v>19000</v>
      </c>
    </row>
    <row r="74" spans="1:6" ht="15" x14ac:dyDescent="0.25">
      <c r="A74" s="21" t="str">
        <f t="shared" ca="1" si="2"/>
        <v/>
      </c>
      <c r="D74" s="26" t="s">
        <v>126</v>
      </c>
      <c r="E74" s="29" t="s">
        <v>725</v>
      </c>
      <c r="F74" s="26">
        <v>22500</v>
      </c>
    </row>
    <row r="75" spans="1:6" ht="15" x14ac:dyDescent="0.25">
      <c r="A75" s="21" t="str">
        <f t="shared" ca="1" si="2"/>
        <v/>
      </c>
      <c r="D75" s="26" t="s">
        <v>127</v>
      </c>
      <c r="E75" s="26" t="s">
        <v>104</v>
      </c>
      <c r="F75" s="26">
        <v>9000</v>
      </c>
    </row>
    <row r="76" spans="1:6" ht="15" x14ac:dyDescent="0.25">
      <c r="A76" s="21" t="str">
        <f t="shared" ca="1" si="2"/>
        <v/>
      </c>
      <c r="D76" s="26" t="s">
        <v>128</v>
      </c>
      <c r="E76" s="29" t="s">
        <v>726</v>
      </c>
      <c r="F76" s="26">
        <v>2000</v>
      </c>
    </row>
    <row r="77" spans="1:6" ht="15" x14ac:dyDescent="0.25">
      <c r="A77" s="21" t="str">
        <f t="shared" ca="1" si="2"/>
        <v/>
      </c>
      <c r="D77" s="26" t="s">
        <v>129</v>
      </c>
      <c r="E77" s="29" t="s">
        <v>727</v>
      </c>
      <c r="F77" s="26">
        <v>3000</v>
      </c>
    </row>
    <row r="78" spans="1:6" ht="15" x14ac:dyDescent="0.25">
      <c r="A78" s="21" t="str">
        <f t="shared" ca="1" si="2"/>
        <v/>
      </c>
      <c r="D78" s="26" t="s">
        <v>130</v>
      </c>
      <c r="E78" s="26" t="s">
        <v>105</v>
      </c>
      <c r="F78" s="26">
        <v>2500</v>
      </c>
    </row>
    <row r="79" spans="1:6" ht="15" x14ac:dyDescent="0.25">
      <c r="A79" s="21" t="str">
        <f t="shared" ca="1" si="2"/>
        <v/>
      </c>
      <c r="D79" s="26" t="s">
        <v>131</v>
      </c>
      <c r="E79" s="26" t="s">
        <v>106</v>
      </c>
      <c r="F79" s="26">
        <v>1000</v>
      </c>
    </row>
    <row r="80" spans="1:6" ht="15" x14ac:dyDescent="0.25">
      <c r="A80" s="21" t="str">
        <f t="shared" ca="1" si="2"/>
        <v/>
      </c>
      <c r="D80" s="26" t="s">
        <v>132</v>
      </c>
      <c r="E80" s="26" t="s">
        <v>107</v>
      </c>
      <c r="F80" s="26">
        <v>650</v>
      </c>
    </row>
    <row r="81" spans="1:6" ht="15" x14ac:dyDescent="0.25">
      <c r="A81" s="21" t="str">
        <f t="shared" ca="1" si="2"/>
        <v/>
      </c>
      <c r="D81" s="26" t="s">
        <v>133</v>
      </c>
      <c r="E81" s="26" t="s">
        <v>118</v>
      </c>
      <c r="F81" s="26">
        <v>160</v>
      </c>
    </row>
    <row r="82" spans="1:6" ht="15" x14ac:dyDescent="0.25">
      <c r="A82" s="21" t="str">
        <f t="shared" ca="1" si="2"/>
        <v/>
      </c>
      <c r="D82" s="26" t="s">
        <v>134</v>
      </c>
      <c r="E82" s="26" t="s">
        <v>108</v>
      </c>
      <c r="F82" s="26">
        <v>340</v>
      </c>
    </row>
    <row r="83" spans="1:6" ht="15" x14ac:dyDescent="0.25">
      <c r="A83" s="21" t="str">
        <f t="shared" ca="1" si="2"/>
        <v/>
      </c>
      <c r="D83" s="26" t="s">
        <v>135</v>
      </c>
      <c r="E83" s="26" t="s">
        <v>109</v>
      </c>
      <c r="F83" s="26">
        <v>200</v>
      </c>
    </row>
    <row r="84" spans="1:6" ht="15" x14ac:dyDescent="0.25">
      <c r="A84" s="21" t="str">
        <f t="shared" ca="1" si="2"/>
        <v/>
      </c>
      <c r="D84" s="26" t="s">
        <v>136</v>
      </c>
      <c r="E84" s="26" t="s">
        <v>110</v>
      </c>
      <c r="F84" s="26">
        <v>300</v>
      </c>
    </row>
    <row r="85" spans="1:6" ht="15" x14ac:dyDescent="0.25">
      <c r="A85" s="21" t="str">
        <f t="shared" ca="1" si="2"/>
        <v/>
      </c>
      <c r="D85" s="26" t="s">
        <v>137</v>
      </c>
      <c r="E85" s="26" t="s">
        <v>111</v>
      </c>
      <c r="F85" s="26">
        <v>260</v>
      </c>
    </row>
    <row r="86" spans="1:6" ht="15" x14ac:dyDescent="0.25">
      <c r="A86" s="21" t="str">
        <f t="shared" ca="1" si="2"/>
        <v/>
      </c>
      <c r="D86" s="26" t="s">
        <v>138</v>
      </c>
      <c r="E86" s="26" t="s">
        <v>112</v>
      </c>
      <c r="F86" s="26">
        <v>310</v>
      </c>
    </row>
    <row r="87" spans="1:6" ht="15" x14ac:dyDescent="0.25">
      <c r="A87" s="21" t="str">
        <f t="shared" ca="1" si="2"/>
        <v/>
      </c>
      <c r="D87" s="26" t="s">
        <v>139</v>
      </c>
      <c r="E87" s="26" t="s">
        <v>119</v>
      </c>
      <c r="F87" s="26">
        <v>800</v>
      </c>
    </row>
    <row r="88" spans="1:6" ht="15" x14ac:dyDescent="0.25">
      <c r="A88" s="21" t="str">
        <f t="shared" ca="1" si="2"/>
        <v/>
      </c>
      <c r="D88" s="26" t="s">
        <v>140</v>
      </c>
      <c r="E88" s="26" t="s">
        <v>120</v>
      </c>
      <c r="F88" s="26">
        <v>25</v>
      </c>
    </row>
    <row r="89" spans="1:6" ht="15" x14ac:dyDescent="0.25">
      <c r="A89" s="21" t="str">
        <f t="shared" ca="1" si="2"/>
        <v/>
      </c>
      <c r="D89" s="26" t="s">
        <v>141</v>
      </c>
      <c r="E89" s="26" t="s">
        <v>113</v>
      </c>
      <c r="F89" s="26">
        <v>170</v>
      </c>
    </row>
    <row r="90" spans="1:6" ht="15" x14ac:dyDescent="0.25">
      <c r="A90" s="21" t="str">
        <f t="shared" ca="1" si="2"/>
        <v/>
      </c>
      <c r="D90" s="26" t="s">
        <v>142</v>
      </c>
      <c r="E90" s="26" t="s">
        <v>114</v>
      </c>
      <c r="F90" s="26">
        <v>160</v>
      </c>
    </row>
    <row r="91" spans="1:6" ht="15" x14ac:dyDescent="0.25">
      <c r="A91" s="21" t="str">
        <f t="shared" ca="1" si="2"/>
        <v/>
      </c>
      <c r="D91" s="26" t="s">
        <v>143</v>
      </c>
      <c r="E91" s="26" t="s">
        <v>115</v>
      </c>
      <c r="F91" s="26"/>
    </row>
    <row r="92" spans="1:6" ht="15" x14ac:dyDescent="0.25">
      <c r="A92" s="21" t="str">
        <f t="shared" ca="1" si="2"/>
        <v/>
      </c>
      <c r="D92" s="26" t="s">
        <v>144</v>
      </c>
      <c r="E92" s="29" t="s">
        <v>935</v>
      </c>
      <c r="F92" s="26">
        <v>59.82</v>
      </c>
    </row>
    <row r="93" spans="1:6" ht="15" x14ac:dyDescent="0.25">
      <c r="A93" s="21" t="str">
        <f t="shared" ca="1" si="2"/>
        <v/>
      </c>
      <c r="D93" s="26" t="s">
        <v>145</v>
      </c>
      <c r="E93" s="26" t="s">
        <v>116</v>
      </c>
      <c r="F93" s="26">
        <v>3300</v>
      </c>
    </row>
    <row r="94" spans="1:6" ht="15" x14ac:dyDescent="0.25">
      <c r="A94" s="21" t="str">
        <f t="shared" ca="1" si="2"/>
        <v/>
      </c>
      <c r="D94" s="26" t="s">
        <v>146</v>
      </c>
      <c r="E94" s="26" t="s">
        <v>117</v>
      </c>
      <c r="F94" s="26">
        <v>800</v>
      </c>
    </row>
    <row r="95" spans="1:6" ht="15" x14ac:dyDescent="0.25">
      <c r="A95" s="21" t="str">
        <f t="shared" ca="1" si="2"/>
        <v/>
      </c>
      <c r="D95" s="75"/>
      <c r="E95" s="95" t="s">
        <v>801</v>
      </c>
      <c r="F95" s="75"/>
    </row>
    <row r="96" spans="1:6" ht="15" x14ac:dyDescent="0.25">
      <c r="A96" s="21" t="str">
        <f t="shared" ca="1" si="2"/>
        <v/>
      </c>
      <c r="D96" s="26" t="s">
        <v>156</v>
      </c>
      <c r="E96" s="26" t="s">
        <v>155</v>
      </c>
      <c r="F96" s="26">
        <v>38000</v>
      </c>
    </row>
    <row r="97" spans="1:6" ht="15" x14ac:dyDescent="0.25">
      <c r="A97" s="21" t="str">
        <f t="shared" ref="A97:A108" ca="1" si="3">IFERROR(MID(INDEX(nomfeuilles,ROW()+3),SEARCH("]",INDEX(nomfeuilles,ROW()+3))+1,30),"")</f>
        <v/>
      </c>
      <c r="D97" s="26" t="s">
        <v>157</v>
      </c>
      <c r="E97" s="29" t="s">
        <v>936</v>
      </c>
      <c r="F97" s="26">
        <v>30850</v>
      </c>
    </row>
    <row r="98" spans="1:6" ht="15" x14ac:dyDescent="0.25">
      <c r="A98" s="21" t="str">
        <f t="shared" ca="1" si="3"/>
        <v/>
      </c>
      <c r="D98" s="26" t="s">
        <v>158</v>
      </c>
      <c r="E98" s="29" t="s">
        <v>937</v>
      </c>
      <c r="F98" s="26">
        <v>32200</v>
      </c>
    </row>
    <row r="99" spans="1:6" ht="15" x14ac:dyDescent="0.25">
      <c r="A99" s="21" t="str">
        <f t="shared" ca="1" si="3"/>
        <v/>
      </c>
      <c r="D99" s="26" t="s">
        <v>159</v>
      </c>
      <c r="E99" s="29" t="s">
        <v>938</v>
      </c>
      <c r="F99" s="26">
        <v>34600</v>
      </c>
    </row>
    <row r="100" spans="1:6" ht="15" x14ac:dyDescent="0.25">
      <c r="A100" s="21" t="str">
        <f t="shared" ca="1" si="3"/>
        <v/>
      </c>
      <c r="D100" s="26" t="s">
        <v>160</v>
      </c>
      <c r="E100" s="29" t="s">
        <v>939</v>
      </c>
      <c r="F100" s="26">
        <v>31500</v>
      </c>
    </row>
    <row r="101" spans="1:6" ht="15" x14ac:dyDescent="0.25">
      <c r="A101" s="21" t="str">
        <f t="shared" ca="1" si="3"/>
        <v/>
      </c>
      <c r="D101" s="26" t="s">
        <v>161</v>
      </c>
      <c r="E101" s="29" t="s">
        <v>940</v>
      </c>
      <c r="F101" s="26">
        <v>33900</v>
      </c>
    </row>
    <row r="102" spans="1:6" ht="15" x14ac:dyDescent="0.25">
      <c r="A102" s="21" t="str">
        <f t="shared" ca="1" si="3"/>
        <v/>
      </c>
      <c r="D102" s="26" t="s">
        <v>162</v>
      </c>
      <c r="E102" s="29" t="s">
        <v>941</v>
      </c>
      <c r="F102" s="29">
        <v>38300</v>
      </c>
    </row>
    <row r="103" spans="1:6" ht="15" x14ac:dyDescent="0.25">
      <c r="A103" s="21" t="str">
        <f t="shared" ca="1" si="3"/>
        <v/>
      </c>
      <c r="D103" s="29" t="s">
        <v>163</v>
      </c>
      <c r="E103" s="29" t="s">
        <v>942</v>
      </c>
      <c r="F103" s="29">
        <v>41300</v>
      </c>
    </row>
    <row r="104" spans="1:6" ht="15" x14ac:dyDescent="0.25">
      <c r="A104" s="21" t="str">
        <f t="shared" ca="1" si="3"/>
        <v/>
      </c>
      <c r="D104" s="29" t="s">
        <v>164</v>
      </c>
      <c r="E104" s="29" t="s">
        <v>943</v>
      </c>
      <c r="F104" s="29">
        <v>44000</v>
      </c>
    </row>
    <row r="105" spans="1:6" ht="15" x14ac:dyDescent="0.25">
      <c r="A105" s="21" t="str">
        <f t="shared" ca="1" si="3"/>
        <v/>
      </c>
      <c r="D105" s="26" t="s">
        <v>165</v>
      </c>
      <c r="E105" s="29" t="s">
        <v>944</v>
      </c>
      <c r="F105" s="26">
        <v>48800</v>
      </c>
    </row>
    <row r="106" spans="1:6" ht="15" x14ac:dyDescent="0.25">
      <c r="A106" s="21" t="str">
        <f t="shared" ca="1" si="3"/>
        <v/>
      </c>
      <c r="D106" s="29" t="s">
        <v>166</v>
      </c>
      <c r="E106" s="29" t="s">
        <v>945</v>
      </c>
      <c r="F106" s="29">
        <v>58000</v>
      </c>
    </row>
    <row r="107" spans="1:6" ht="15" x14ac:dyDescent="0.25">
      <c r="A107" s="21" t="str">
        <f t="shared" ca="1" si="3"/>
        <v/>
      </c>
      <c r="D107" s="26" t="s">
        <v>167</v>
      </c>
      <c r="E107" s="29" t="s">
        <v>946</v>
      </c>
      <c r="F107" s="26">
        <v>61000</v>
      </c>
    </row>
    <row r="108" spans="1:6" ht="15" x14ac:dyDescent="0.25">
      <c r="A108" s="22" t="str">
        <f t="shared" ca="1" si="3"/>
        <v/>
      </c>
      <c r="D108" s="26" t="s">
        <v>168</v>
      </c>
      <c r="E108" s="29" t="s">
        <v>947</v>
      </c>
      <c r="F108" s="26">
        <v>65766</v>
      </c>
    </row>
    <row r="109" spans="1:6" x14ac:dyDescent="0.3">
      <c r="D109" s="26" t="s">
        <v>169</v>
      </c>
      <c r="E109" s="29" t="s">
        <v>948</v>
      </c>
      <c r="F109" s="26">
        <v>41300</v>
      </c>
    </row>
    <row r="110" spans="1:6" x14ac:dyDescent="0.3">
      <c r="D110" s="29" t="s">
        <v>170</v>
      </c>
      <c r="E110" s="29" t="s">
        <v>949</v>
      </c>
      <c r="F110" s="26">
        <v>44000</v>
      </c>
    </row>
    <row r="111" spans="1:6" x14ac:dyDescent="0.3">
      <c r="D111" s="29" t="s">
        <v>171</v>
      </c>
      <c r="E111" s="29" t="s">
        <v>950</v>
      </c>
      <c r="F111" s="29">
        <v>48800</v>
      </c>
    </row>
    <row r="112" spans="1:6" x14ac:dyDescent="0.3">
      <c r="D112" s="29" t="s">
        <v>172</v>
      </c>
      <c r="E112" s="29" t="s">
        <v>951</v>
      </c>
      <c r="F112" s="29">
        <v>47800</v>
      </c>
    </row>
    <row r="113" spans="4:6" x14ac:dyDescent="0.3">
      <c r="D113" s="29" t="s">
        <v>173</v>
      </c>
      <c r="E113" s="29" t="s">
        <v>952</v>
      </c>
      <c r="F113" s="29">
        <v>50500</v>
      </c>
    </row>
    <row r="114" spans="4:6" x14ac:dyDescent="0.3">
      <c r="D114" s="29" t="s">
        <v>174</v>
      </c>
      <c r="E114" s="29" t="s">
        <v>953</v>
      </c>
      <c r="F114" s="29">
        <v>55600</v>
      </c>
    </row>
    <row r="115" spans="4:6" x14ac:dyDescent="0.3">
      <c r="D115" s="29" t="s">
        <v>175</v>
      </c>
      <c r="E115" s="29" t="s">
        <v>954</v>
      </c>
      <c r="F115" s="29">
        <v>59000</v>
      </c>
    </row>
    <row r="116" spans="4:6" x14ac:dyDescent="0.3">
      <c r="D116" s="29" t="s">
        <v>176</v>
      </c>
      <c r="E116" s="29" t="s">
        <v>955</v>
      </c>
      <c r="F116" s="29">
        <v>62000</v>
      </c>
    </row>
    <row r="117" spans="4:6" x14ac:dyDescent="0.3">
      <c r="D117" s="29" t="s">
        <v>177</v>
      </c>
      <c r="E117" s="29" t="s">
        <v>956</v>
      </c>
      <c r="F117" s="29">
        <v>68600</v>
      </c>
    </row>
    <row r="118" spans="4:6" x14ac:dyDescent="0.3">
      <c r="D118" s="29" t="s">
        <v>178</v>
      </c>
      <c r="E118" s="29" t="s">
        <v>957</v>
      </c>
      <c r="F118" s="29">
        <v>70200</v>
      </c>
    </row>
    <row r="119" spans="4:6" x14ac:dyDescent="0.3">
      <c r="D119" s="29" t="s">
        <v>179</v>
      </c>
      <c r="E119" s="29" t="s">
        <v>958</v>
      </c>
      <c r="F119" s="29">
        <v>73224</v>
      </c>
    </row>
    <row r="120" spans="4:6" x14ac:dyDescent="0.3">
      <c r="D120" s="29" t="s">
        <v>965</v>
      </c>
      <c r="E120" s="29" t="s">
        <v>959</v>
      </c>
      <c r="F120" s="29">
        <v>81700</v>
      </c>
    </row>
    <row r="121" spans="4:6" x14ac:dyDescent="0.3">
      <c r="D121" s="29" t="s">
        <v>966</v>
      </c>
      <c r="E121" s="29" t="s">
        <v>962</v>
      </c>
      <c r="F121" s="29">
        <v>70200</v>
      </c>
    </row>
    <row r="122" spans="4:6" x14ac:dyDescent="0.3">
      <c r="D122" s="29" t="s">
        <v>967</v>
      </c>
      <c r="E122" s="29" t="s">
        <v>960</v>
      </c>
      <c r="F122" s="29">
        <v>73224</v>
      </c>
    </row>
    <row r="123" spans="4:6" x14ac:dyDescent="0.3">
      <c r="D123" s="29" t="s">
        <v>968</v>
      </c>
      <c r="E123" s="29" t="s">
        <v>961</v>
      </c>
      <c r="F123" s="29">
        <v>81700</v>
      </c>
    </row>
    <row r="124" spans="4:6" x14ac:dyDescent="0.3">
      <c r="D124" s="29" t="s">
        <v>969</v>
      </c>
      <c r="E124" s="29" t="s">
        <v>147</v>
      </c>
      <c r="F124" s="29">
        <v>115000</v>
      </c>
    </row>
    <row r="125" spans="4:6" x14ac:dyDescent="0.3">
      <c r="D125" s="29" t="s">
        <v>970</v>
      </c>
      <c r="E125" s="29" t="s">
        <v>148</v>
      </c>
      <c r="F125" s="29">
        <v>2500</v>
      </c>
    </row>
    <row r="126" spans="4:6" x14ac:dyDescent="0.3">
      <c r="D126" s="29" t="s">
        <v>971</v>
      </c>
      <c r="E126" s="29" t="s">
        <v>963</v>
      </c>
      <c r="F126" s="29"/>
    </row>
    <row r="127" spans="4:6" x14ac:dyDescent="0.3">
      <c r="D127" s="29" t="s">
        <v>972</v>
      </c>
      <c r="E127" s="29" t="s">
        <v>220</v>
      </c>
      <c r="F127" s="29">
        <v>300</v>
      </c>
    </row>
    <row r="128" spans="4:6" x14ac:dyDescent="0.3">
      <c r="D128" s="29" t="s">
        <v>973</v>
      </c>
      <c r="E128" s="29" t="s">
        <v>149</v>
      </c>
      <c r="F128" s="29">
        <v>3000</v>
      </c>
    </row>
    <row r="129" spans="4:6" x14ac:dyDescent="0.3">
      <c r="D129" s="29" t="s">
        <v>974</v>
      </c>
      <c r="E129" s="29" t="s">
        <v>964</v>
      </c>
      <c r="F129" s="26"/>
    </row>
    <row r="130" spans="4:6" x14ac:dyDescent="0.3">
      <c r="D130" s="29" t="s">
        <v>975</v>
      </c>
      <c r="E130" s="26" t="s">
        <v>154</v>
      </c>
      <c r="F130" s="26"/>
    </row>
    <row r="131" spans="4:6" x14ac:dyDescent="0.3">
      <c r="D131" s="29" t="s">
        <v>976</v>
      </c>
      <c r="E131" s="26" t="s">
        <v>150</v>
      </c>
      <c r="F131" s="26">
        <v>1000</v>
      </c>
    </row>
    <row r="132" spans="4:6" x14ac:dyDescent="0.3">
      <c r="D132" s="29" t="s">
        <v>977</v>
      </c>
      <c r="E132" s="26" t="s">
        <v>219</v>
      </c>
      <c r="F132" s="26">
        <v>21000</v>
      </c>
    </row>
    <row r="133" spans="4:6" x14ac:dyDescent="0.3">
      <c r="D133" s="29" t="s">
        <v>978</v>
      </c>
      <c r="E133" s="26" t="s">
        <v>218</v>
      </c>
      <c r="F133" s="26">
        <v>23000</v>
      </c>
    </row>
    <row r="134" spans="4:6" x14ac:dyDescent="0.3">
      <c r="D134" s="29" t="s">
        <v>979</v>
      </c>
      <c r="E134" s="26" t="s">
        <v>217</v>
      </c>
      <c r="F134" s="26">
        <v>28500</v>
      </c>
    </row>
    <row r="135" spans="4:6" x14ac:dyDescent="0.3">
      <c r="D135" s="29" t="s">
        <v>980</v>
      </c>
      <c r="E135" s="26" t="s">
        <v>151</v>
      </c>
      <c r="F135" s="26">
        <v>100</v>
      </c>
    </row>
    <row r="136" spans="4:6" x14ac:dyDescent="0.3">
      <c r="D136" s="29" t="s">
        <v>981</v>
      </c>
      <c r="E136" s="26" t="s">
        <v>152</v>
      </c>
      <c r="F136" s="26">
        <v>1500</v>
      </c>
    </row>
    <row r="137" spans="4:6" x14ac:dyDescent="0.3">
      <c r="D137" s="29" t="s">
        <v>982</v>
      </c>
      <c r="E137" s="26" t="s">
        <v>153</v>
      </c>
      <c r="F137" s="26">
        <v>800</v>
      </c>
    </row>
    <row r="138" spans="4:6" x14ac:dyDescent="0.3">
      <c r="D138" s="75"/>
      <c r="E138" s="95" t="s">
        <v>802</v>
      </c>
      <c r="F138" s="75"/>
    </row>
    <row r="139" spans="4:6" x14ac:dyDescent="0.3">
      <c r="D139" s="28" t="s">
        <v>194</v>
      </c>
      <c r="E139" s="26" t="s">
        <v>216</v>
      </c>
      <c r="F139" s="26">
        <v>60000</v>
      </c>
    </row>
    <row r="140" spans="4:6" x14ac:dyDescent="0.3">
      <c r="D140" s="28" t="s">
        <v>195</v>
      </c>
      <c r="E140" s="26" t="s">
        <v>215</v>
      </c>
      <c r="F140" s="26"/>
    </row>
    <row r="141" spans="4:6" x14ac:dyDescent="0.3">
      <c r="D141" s="28" t="s">
        <v>196</v>
      </c>
      <c r="E141" s="29" t="s">
        <v>983</v>
      </c>
      <c r="F141" s="29"/>
    </row>
    <row r="142" spans="4:6" x14ac:dyDescent="0.3">
      <c r="D142" s="28" t="s">
        <v>197</v>
      </c>
      <c r="E142" s="26" t="s">
        <v>180</v>
      </c>
      <c r="F142" s="26">
        <v>6000</v>
      </c>
    </row>
    <row r="143" spans="4:6" x14ac:dyDescent="0.3">
      <c r="D143" s="28" t="s">
        <v>198</v>
      </c>
      <c r="E143" s="26" t="s">
        <v>221</v>
      </c>
      <c r="F143" s="26"/>
    </row>
    <row r="144" spans="4:6" x14ac:dyDescent="0.3">
      <c r="D144" s="28" t="s">
        <v>199</v>
      </c>
      <c r="E144" s="29" t="s">
        <v>984</v>
      </c>
      <c r="F144" s="29"/>
    </row>
    <row r="145" spans="4:6" x14ac:dyDescent="0.3">
      <c r="D145" s="28" t="s">
        <v>200</v>
      </c>
      <c r="E145" s="29" t="s">
        <v>985</v>
      </c>
      <c r="F145" s="29"/>
    </row>
    <row r="146" spans="4:6" x14ac:dyDescent="0.3">
      <c r="D146" s="28" t="s">
        <v>201</v>
      </c>
      <c r="E146" s="29" t="s">
        <v>986</v>
      </c>
      <c r="F146" s="29">
        <v>86000</v>
      </c>
    </row>
    <row r="147" spans="4:6" x14ac:dyDescent="0.3">
      <c r="D147" s="28" t="s">
        <v>202</v>
      </c>
      <c r="E147" s="29" t="s">
        <v>987</v>
      </c>
      <c r="F147" s="29"/>
    </row>
    <row r="148" spans="4:6" x14ac:dyDescent="0.3">
      <c r="D148" s="28" t="s">
        <v>203</v>
      </c>
      <c r="E148" s="29" t="s">
        <v>988</v>
      </c>
      <c r="F148" s="29"/>
    </row>
    <row r="149" spans="4:6" x14ac:dyDescent="0.3">
      <c r="D149" s="28" t="s">
        <v>204</v>
      </c>
      <c r="E149" s="29" t="s">
        <v>989</v>
      </c>
      <c r="F149" s="29"/>
    </row>
    <row r="150" spans="4:6" x14ac:dyDescent="0.3">
      <c r="D150" s="28" t="s">
        <v>205</v>
      </c>
      <c r="E150" s="29" t="s">
        <v>990</v>
      </c>
      <c r="F150" s="29"/>
    </row>
    <row r="151" spans="4:6" x14ac:dyDescent="0.3">
      <c r="D151" s="28" t="s">
        <v>206</v>
      </c>
      <c r="E151" s="29" t="s">
        <v>991</v>
      </c>
      <c r="F151" s="29"/>
    </row>
    <row r="152" spans="4:6" x14ac:dyDescent="0.3">
      <c r="D152" s="28" t="s">
        <v>207</v>
      </c>
      <c r="E152" s="29" t="s">
        <v>992</v>
      </c>
      <c r="F152" s="29"/>
    </row>
    <row r="153" spans="4:6" x14ac:dyDescent="0.3">
      <c r="D153" s="28" t="s">
        <v>208</v>
      </c>
      <c r="E153" s="29" t="s">
        <v>728</v>
      </c>
      <c r="F153" s="26">
        <v>800</v>
      </c>
    </row>
    <row r="154" spans="4:6" x14ac:dyDescent="0.3">
      <c r="D154" s="28" t="s">
        <v>209</v>
      </c>
      <c r="E154" s="29" t="s">
        <v>729</v>
      </c>
      <c r="F154" s="26">
        <v>700</v>
      </c>
    </row>
    <row r="155" spans="4:6" x14ac:dyDescent="0.3">
      <c r="D155" s="28" t="s">
        <v>210</v>
      </c>
      <c r="E155" s="26" t="s">
        <v>181</v>
      </c>
      <c r="F155" s="26">
        <v>500</v>
      </c>
    </row>
    <row r="156" spans="4:6" x14ac:dyDescent="0.3">
      <c r="D156" s="28" t="s">
        <v>211</v>
      </c>
      <c r="E156" s="26" t="s">
        <v>182</v>
      </c>
      <c r="F156" s="26">
        <v>600</v>
      </c>
    </row>
    <row r="157" spans="4:6" x14ac:dyDescent="0.3">
      <c r="D157" s="28" t="s">
        <v>212</v>
      </c>
      <c r="E157" s="26" t="s">
        <v>183</v>
      </c>
      <c r="F157" s="26">
        <v>800</v>
      </c>
    </row>
    <row r="158" spans="4:6" x14ac:dyDescent="0.3">
      <c r="D158" s="28" t="s">
        <v>213</v>
      </c>
      <c r="E158" s="26" t="s">
        <v>184</v>
      </c>
      <c r="F158" s="26">
        <v>250</v>
      </c>
    </row>
    <row r="159" spans="4:6" x14ac:dyDescent="0.3">
      <c r="D159" s="28" t="s">
        <v>214</v>
      </c>
      <c r="E159" s="26" t="s">
        <v>185</v>
      </c>
      <c r="F159" s="26">
        <v>8000</v>
      </c>
    </row>
    <row r="160" spans="4:6" x14ac:dyDescent="0.3">
      <c r="D160" s="28" t="s">
        <v>994</v>
      </c>
      <c r="E160" s="26" t="s">
        <v>186</v>
      </c>
      <c r="F160" s="26">
        <v>1100</v>
      </c>
    </row>
    <row r="161" spans="4:6" x14ac:dyDescent="0.3">
      <c r="D161" s="28" t="s">
        <v>995</v>
      </c>
      <c r="E161" s="26" t="s">
        <v>187</v>
      </c>
      <c r="F161" s="26">
        <v>1200</v>
      </c>
    </row>
    <row r="162" spans="4:6" x14ac:dyDescent="0.3">
      <c r="D162" s="28" t="s">
        <v>996</v>
      </c>
      <c r="E162" s="26" t="s">
        <v>188</v>
      </c>
      <c r="F162" s="26">
        <v>400</v>
      </c>
    </row>
    <row r="163" spans="4:6" x14ac:dyDescent="0.3">
      <c r="D163" s="28" t="s">
        <v>997</v>
      </c>
      <c r="E163" s="26" t="s">
        <v>189</v>
      </c>
      <c r="F163" s="26">
        <v>1200</v>
      </c>
    </row>
    <row r="164" spans="4:6" x14ac:dyDescent="0.3">
      <c r="D164" s="28" t="s">
        <v>998</v>
      </c>
      <c r="E164" s="26" t="s">
        <v>190</v>
      </c>
      <c r="F164" s="26">
        <v>42</v>
      </c>
    </row>
    <row r="165" spans="4:6" x14ac:dyDescent="0.3">
      <c r="D165" s="28" t="s">
        <v>999</v>
      </c>
      <c r="E165" s="26" t="s">
        <v>191</v>
      </c>
      <c r="F165" s="26">
        <v>45</v>
      </c>
    </row>
    <row r="166" spans="4:6" x14ac:dyDescent="0.3">
      <c r="D166" s="28" t="s">
        <v>1000</v>
      </c>
      <c r="E166" s="26" t="s">
        <v>222</v>
      </c>
      <c r="F166" s="26">
        <v>40</v>
      </c>
    </row>
    <row r="167" spans="4:6" x14ac:dyDescent="0.3">
      <c r="D167" s="28" t="s">
        <v>1001</v>
      </c>
      <c r="E167" s="26" t="s">
        <v>192</v>
      </c>
      <c r="F167" s="26">
        <v>2000</v>
      </c>
    </row>
    <row r="168" spans="4:6" x14ac:dyDescent="0.3">
      <c r="D168" s="28" t="s">
        <v>1002</v>
      </c>
      <c r="E168" s="29" t="s">
        <v>993</v>
      </c>
      <c r="F168" s="26"/>
    </row>
    <row r="169" spans="4:6" x14ac:dyDescent="0.3">
      <c r="D169" s="28" t="s">
        <v>1003</v>
      </c>
      <c r="E169" s="26" t="s">
        <v>193</v>
      </c>
      <c r="F169" s="26">
        <v>950</v>
      </c>
    </row>
    <row r="170" spans="4:6" x14ac:dyDescent="0.3">
      <c r="D170" s="75"/>
      <c r="E170" s="95" t="s">
        <v>803</v>
      </c>
      <c r="F170" s="75"/>
    </row>
    <row r="171" spans="4:6" x14ac:dyDescent="0.3">
      <c r="D171" s="26" t="s">
        <v>246</v>
      </c>
      <c r="E171" s="26" t="s">
        <v>237</v>
      </c>
      <c r="F171" s="26">
        <v>65000</v>
      </c>
    </row>
    <row r="172" spans="4:6" x14ac:dyDescent="0.3">
      <c r="D172" s="26" t="s">
        <v>247</v>
      </c>
      <c r="E172" s="26" t="s">
        <v>238</v>
      </c>
      <c r="F172" s="26">
        <v>6000</v>
      </c>
    </row>
    <row r="173" spans="4:6" x14ac:dyDescent="0.3">
      <c r="D173" s="26" t="s">
        <v>248</v>
      </c>
      <c r="E173" s="26" t="s">
        <v>223</v>
      </c>
      <c r="F173" s="26">
        <v>2500</v>
      </c>
    </row>
    <row r="174" spans="4:6" x14ac:dyDescent="0.3">
      <c r="D174" s="26" t="s">
        <v>249</v>
      </c>
      <c r="E174" s="26" t="s">
        <v>239</v>
      </c>
      <c r="F174" s="26">
        <v>50000</v>
      </c>
    </row>
    <row r="175" spans="4:6" x14ac:dyDescent="0.3">
      <c r="D175" s="26" t="s">
        <v>250</v>
      </c>
      <c r="E175" s="26" t="s">
        <v>224</v>
      </c>
      <c r="F175" s="26">
        <v>3000</v>
      </c>
    </row>
    <row r="176" spans="4:6" x14ac:dyDescent="0.3">
      <c r="D176" s="26" t="s">
        <v>251</v>
      </c>
      <c r="E176" s="26" t="s">
        <v>225</v>
      </c>
      <c r="F176" s="26">
        <v>25000</v>
      </c>
    </row>
    <row r="177" spans="4:6" x14ac:dyDescent="0.3">
      <c r="D177" s="26" t="s">
        <v>252</v>
      </c>
      <c r="E177" s="26" t="s">
        <v>240</v>
      </c>
      <c r="F177" s="26">
        <v>8000</v>
      </c>
    </row>
    <row r="178" spans="4:6" x14ac:dyDescent="0.3">
      <c r="D178" s="26" t="s">
        <v>253</v>
      </c>
      <c r="E178" s="26" t="s">
        <v>226</v>
      </c>
      <c r="F178" s="26">
        <v>25000</v>
      </c>
    </row>
    <row r="179" spans="4:6" x14ac:dyDescent="0.3">
      <c r="D179" s="29" t="s">
        <v>1004</v>
      </c>
      <c r="E179" s="98" t="s">
        <v>227</v>
      </c>
      <c r="F179" s="29">
        <v>10500</v>
      </c>
    </row>
    <row r="180" spans="4:6" x14ac:dyDescent="0.3">
      <c r="D180" s="75"/>
      <c r="E180" s="95" t="s">
        <v>804</v>
      </c>
      <c r="F180" s="75"/>
    </row>
    <row r="181" spans="4:6" x14ac:dyDescent="0.3">
      <c r="D181" s="29" t="s">
        <v>1078</v>
      </c>
      <c r="E181" s="26" t="s">
        <v>241</v>
      </c>
      <c r="F181" s="26">
        <v>600</v>
      </c>
    </row>
    <row r="182" spans="4:6" x14ac:dyDescent="0.3">
      <c r="D182" s="26" t="s">
        <v>254</v>
      </c>
      <c r="E182" s="26" t="s">
        <v>242</v>
      </c>
      <c r="F182" s="26">
        <v>600</v>
      </c>
    </row>
    <row r="183" spans="4:6" x14ac:dyDescent="0.3">
      <c r="D183" s="26" t="s">
        <v>255</v>
      </c>
      <c r="E183" s="26" t="s">
        <v>228</v>
      </c>
      <c r="F183" s="26">
        <v>17.5</v>
      </c>
    </row>
    <row r="184" spans="4:6" x14ac:dyDescent="0.3">
      <c r="D184" s="26" t="s">
        <v>256</v>
      </c>
      <c r="E184" s="26" t="s">
        <v>243</v>
      </c>
      <c r="F184" s="26">
        <v>1000</v>
      </c>
    </row>
    <row r="185" spans="4:6" x14ac:dyDescent="0.3">
      <c r="D185" s="26" t="s">
        <v>257</v>
      </c>
      <c r="E185" s="26" t="s">
        <v>244</v>
      </c>
      <c r="F185" s="26">
        <v>1200</v>
      </c>
    </row>
    <row r="186" spans="4:6" x14ac:dyDescent="0.3">
      <c r="D186" s="26" t="s">
        <v>258</v>
      </c>
      <c r="E186" s="26" t="s">
        <v>245</v>
      </c>
      <c r="F186" s="26">
        <v>800</v>
      </c>
    </row>
    <row r="187" spans="4:6" x14ac:dyDescent="0.3">
      <c r="D187" s="26" t="s">
        <v>259</v>
      </c>
      <c r="E187" s="26" t="s">
        <v>229</v>
      </c>
      <c r="F187" s="26"/>
    </row>
    <row r="188" spans="4:6" x14ac:dyDescent="0.3">
      <c r="D188" s="26" t="s">
        <v>260</v>
      </c>
      <c r="E188" s="26" t="s">
        <v>230</v>
      </c>
      <c r="F188" s="26">
        <v>550</v>
      </c>
    </row>
    <row r="189" spans="4:6" x14ac:dyDescent="0.3">
      <c r="D189" s="26" t="s">
        <v>261</v>
      </c>
      <c r="E189" s="26" t="s">
        <v>231</v>
      </c>
      <c r="F189" s="26">
        <v>1200</v>
      </c>
    </row>
    <row r="190" spans="4:6" x14ac:dyDescent="0.3">
      <c r="D190" s="75"/>
      <c r="E190" s="95" t="s">
        <v>1005</v>
      </c>
      <c r="F190" s="75"/>
    </row>
    <row r="191" spans="4:6" x14ac:dyDescent="0.3">
      <c r="D191" s="29" t="s">
        <v>1006</v>
      </c>
      <c r="E191" s="26" t="s">
        <v>232</v>
      </c>
      <c r="F191" s="26">
        <v>300</v>
      </c>
    </row>
    <row r="192" spans="4:6" x14ac:dyDescent="0.3">
      <c r="D192" s="29" t="s">
        <v>1007</v>
      </c>
      <c r="E192" s="26" t="s">
        <v>233</v>
      </c>
      <c r="F192" s="26">
        <v>800</v>
      </c>
    </row>
    <row r="193" spans="4:6" x14ac:dyDescent="0.3">
      <c r="D193" s="29" t="s">
        <v>1008</v>
      </c>
      <c r="E193" s="26" t="s">
        <v>234</v>
      </c>
      <c r="F193" s="26">
        <v>1700</v>
      </c>
    </row>
    <row r="194" spans="4:6" x14ac:dyDescent="0.3">
      <c r="D194" s="29" t="s">
        <v>1009</v>
      </c>
      <c r="E194" s="26" t="s">
        <v>235</v>
      </c>
      <c r="F194" s="26">
        <v>40</v>
      </c>
    </row>
    <row r="195" spans="4:6" x14ac:dyDescent="0.3">
      <c r="D195" s="29" t="s">
        <v>1010</v>
      </c>
      <c r="E195" s="26" t="s">
        <v>236</v>
      </c>
      <c r="F195" s="26">
        <v>55</v>
      </c>
    </row>
    <row r="196" spans="4:6" x14ac:dyDescent="0.3">
      <c r="D196" s="29" t="s">
        <v>1011</v>
      </c>
      <c r="E196" s="29" t="s">
        <v>1013</v>
      </c>
      <c r="F196" s="26">
        <v>2000</v>
      </c>
    </row>
    <row r="197" spans="4:6" x14ac:dyDescent="0.3">
      <c r="D197" s="29" t="s">
        <v>1014</v>
      </c>
      <c r="E197" s="29" t="s">
        <v>1012</v>
      </c>
      <c r="F197" s="29">
        <v>5500</v>
      </c>
    </row>
    <row r="198" spans="4:6" x14ac:dyDescent="0.3">
      <c r="D198" s="75"/>
      <c r="E198" s="95" t="s">
        <v>805</v>
      </c>
      <c r="F198" s="75"/>
    </row>
    <row r="199" spans="4:6" x14ac:dyDescent="0.3">
      <c r="D199" s="29" t="s">
        <v>307</v>
      </c>
      <c r="E199" s="26" t="s">
        <v>303</v>
      </c>
      <c r="F199" s="26">
        <v>630</v>
      </c>
    </row>
    <row r="200" spans="4:6" x14ac:dyDescent="0.3">
      <c r="D200" s="29" t="s">
        <v>308</v>
      </c>
      <c r="E200" s="26" t="s">
        <v>304</v>
      </c>
      <c r="F200" s="26">
        <v>910</v>
      </c>
    </row>
    <row r="201" spans="4:6" x14ac:dyDescent="0.3">
      <c r="D201" s="29" t="s">
        <v>309</v>
      </c>
      <c r="E201" s="29" t="s">
        <v>1015</v>
      </c>
      <c r="F201" s="26"/>
    </row>
    <row r="202" spans="4:6" x14ac:dyDescent="0.3">
      <c r="D202" s="29" t="s">
        <v>310</v>
      </c>
      <c r="E202" s="26" t="s">
        <v>305</v>
      </c>
      <c r="F202" s="26">
        <v>300</v>
      </c>
    </row>
    <row r="203" spans="4:6" x14ac:dyDescent="0.3">
      <c r="D203" s="29" t="s">
        <v>311</v>
      </c>
      <c r="E203" s="26" t="s">
        <v>262</v>
      </c>
      <c r="F203" s="26">
        <v>40</v>
      </c>
    </row>
    <row r="204" spans="4:6" x14ac:dyDescent="0.3">
      <c r="D204" s="29" t="s">
        <v>312</v>
      </c>
      <c r="E204" s="26" t="s">
        <v>263</v>
      </c>
      <c r="F204" s="26">
        <v>140</v>
      </c>
    </row>
    <row r="205" spans="4:6" x14ac:dyDescent="0.3">
      <c r="D205" s="29" t="s">
        <v>313</v>
      </c>
      <c r="E205" s="26" t="s">
        <v>264</v>
      </c>
      <c r="F205" s="26">
        <v>55</v>
      </c>
    </row>
    <row r="206" spans="4:6" x14ac:dyDescent="0.3">
      <c r="D206" s="29" t="s">
        <v>314</v>
      </c>
      <c r="E206" s="26" t="s">
        <v>306</v>
      </c>
      <c r="F206" s="26">
        <v>36</v>
      </c>
    </row>
    <row r="207" spans="4:6" x14ac:dyDescent="0.3">
      <c r="D207" s="29" t="s">
        <v>315</v>
      </c>
      <c r="E207" s="26" t="s">
        <v>265</v>
      </c>
      <c r="F207" s="26">
        <v>106</v>
      </c>
    </row>
    <row r="208" spans="4:6" x14ac:dyDescent="0.3">
      <c r="D208" s="29" t="s">
        <v>316</v>
      </c>
      <c r="E208" s="26" t="s">
        <v>266</v>
      </c>
      <c r="F208" s="26"/>
    </row>
    <row r="209" spans="4:6" x14ac:dyDescent="0.3">
      <c r="D209" s="29" t="s">
        <v>317</v>
      </c>
      <c r="E209" s="26" t="s">
        <v>267</v>
      </c>
      <c r="F209" s="26">
        <v>42</v>
      </c>
    </row>
    <row r="210" spans="4:6" x14ac:dyDescent="0.3">
      <c r="D210" s="29" t="s">
        <v>318</v>
      </c>
      <c r="E210" s="26" t="s">
        <v>268</v>
      </c>
      <c r="F210" s="26">
        <v>47</v>
      </c>
    </row>
    <row r="211" spans="4:6" x14ac:dyDescent="0.3">
      <c r="D211" s="29" t="s">
        <v>319</v>
      </c>
      <c r="E211" s="29" t="s">
        <v>1016</v>
      </c>
      <c r="F211" s="29"/>
    </row>
    <row r="212" spans="4:6" x14ac:dyDescent="0.3">
      <c r="D212" s="29" t="s">
        <v>320</v>
      </c>
      <c r="E212" s="26" t="s">
        <v>269</v>
      </c>
      <c r="F212" s="26">
        <v>20</v>
      </c>
    </row>
    <row r="213" spans="4:6" x14ac:dyDescent="0.3">
      <c r="D213" s="29" t="s">
        <v>321</v>
      </c>
      <c r="E213" s="26" t="s">
        <v>270</v>
      </c>
      <c r="F213" s="26">
        <v>10</v>
      </c>
    </row>
    <row r="214" spans="4:6" x14ac:dyDescent="0.3">
      <c r="D214" s="29" t="s">
        <v>322</v>
      </c>
      <c r="E214" s="26" t="s">
        <v>271</v>
      </c>
      <c r="F214" s="26">
        <v>6</v>
      </c>
    </row>
    <row r="215" spans="4:6" x14ac:dyDescent="0.3">
      <c r="D215" s="29" t="s">
        <v>323</v>
      </c>
      <c r="E215" s="26" t="s">
        <v>272</v>
      </c>
      <c r="F215" s="26">
        <v>10</v>
      </c>
    </row>
    <row r="216" spans="4:6" x14ac:dyDescent="0.3">
      <c r="D216" s="29" t="s">
        <v>324</v>
      </c>
      <c r="E216" s="29" t="s">
        <v>1017</v>
      </c>
      <c r="F216" s="29">
        <v>40</v>
      </c>
    </row>
    <row r="217" spans="4:6" x14ac:dyDescent="0.3">
      <c r="D217" s="29" t="s">
        <v>325</v>
      </c>
      <c r="E217" s="26" t="s">
        <v>273</v>
      </c>
      <c r="F217" s="26">
        <v>40</v>
      </c>
    </row>
    <row r="218" spans="4:6" x14ac:dyDescent="0.3">
      <c r="D218" s="29" t="s">
        <v>326</v>
      </c>
      <c r="E218" s="26" t="s">
        <v>274</v>
      </c>
      <c r="F218" s="26">
        <v>47</v>
      </c>
    </row>
    <row r="219" spans="4:6" x14ac:dyDescent="0.3">
      <c r="D219" s="29" t="s">
        <v>327</v>
      </c>
      <c r="E219" s="26" t="s">
        <v>275</v>
      </c>
      <c r="F219" s="26">
        <v>56</v>
      </c>
    </row>
    <row r="220" spans="4:6" x14ac:dyDescent="0.3">
      <c r="D220" s="29" t="s">
        <v>328</v>
      </c>
      <c r="E220" s="26" t="s">
        <v>276</v>
      </c>
      <c r="F220" s="26">
        <v>62</v>
      </c>
    </row>
    <row r="221" spans="4:6" x14ac:dyDescent="0.3">
      <c r="D221" s="29" t="s">
        <v>329</v>
      </c>
      <c r="E221" s="26" t="s">
        <v>277</v>
      </c>
      <c r="F221" s="26">
        <v>72</v>
      </c>
    </row>
    <row r="222" spans="4:6" x14ac:dyDescent="0.3">
      <c r="D222" s="29" t="s">
        <v>330</v>
      </c>
      <c r="E222" s="26" t="s">
        <v>278</v>
      </c>
      <c r="F222" s="26">
        <v>72</v>
      </c>
    </row>
    <row r="223" spans="4:6" x14ac:dyDescent="0.3">
      <c r="D223" s="29" t="s">
        <v>331</v>
      </c>
      <c r="E223" s="26" t="s">
        <v>279</v>
      </c>
      <c r="F223" s="26">
        <v>7</v>
      </c>
    </row>
    <row r="224" spans="4:6" x14ac:dyDescent="0.3">
      <c r="D224" s="29" t="s">
        <v>332</v>
      </c>
      <c r="E224" s="29" t="s">
        <v>730</v>
      </c>
      <c r="F224" s="26">
        <v>7</v>
      </c>
    </row>
    <row r="225" spans="4:6" x14ac:dyDescent="0.3">
      <c r="D225" s="29" t="s">
        <v>333</v>
      </c>
      <c r="E225" s="26" t="s">
        <v>280</v>
      </c>
      <c r="F225" s="26">
        <v>10</v>
      </c>
    </row>
    <row r="226" spans="4:6" x14ac:dyDescent="0.3">
      <c r="D226" s="29" t="s">
        <v>334</v>
      </c>
      <c r="E226" s="26" t="s">
        <v>281</v>
      </c>
      <c r="F226" s="26">
        <v>7.5</v>
      </c>
    </row>
    <row r="227" spans="4:6" x14ac:dyDescent="0.3">
      <c r="D227" s="29" t="s">
        <v>335</v>
      </c>
      <c r="E227" s="26" t="s">
        <v>282</v>
      </c>
      <c r="F227" s="26">
        <v>14.5</v>
      </c>
    </row>
    <row r="228" spans="4:6" x14ac:dyDescent="0.3">
      <c r="D228" s="29" t="s">
        <v>336</v>
      </c>
      <c r="E228" s="29" t="s">
        <v>1018</v>
      </c>
      <c r="F228" s="29">
        <v>14.5</v>
      </c>
    </row>
    <row r="229" spans="4:6" x14ac:dyDescent="0.3">
      <c r="D229" s="29" t="s">
        <v>337</v>
      </c>
      <c r="E229" s="26" t="s">
        <v>283</v>
      </c>
      <c r="F229" s="26">
        <v>0.9</v>
      </c>
    </row>
    <row r="230" spans="4:6" x14ac:dyDescent="0.3">
      <c r="D230" s="29" t="s">
        <v>338</v>
      </c>
      <c r="E230" s="26" t="s">
        <v>284</v>
      </c>
      <c r="F230" s="26">
        <v>0.15</v>
      </c>
    </row>
    <row r="231" spans="4:6" x14ac:dyDescent="0.3">
      <c r="D231" s="29" t="s">
        <v>339</v>
      </c>
      <c r="E231" s="26" t="s">
        <v>285</v>
      </c>
      <c r="F231" s="26">
        <v>15</v>
      </c>
    </row>
    <row r="232" spans="4:6" x14ac:dyDescent="0.3">
      <c r="D232" s="29" t="s">
        <v>340</v>
      </c>
      <c r="E232" s="26" t="s">
        <v>286</v>
      </c>
      <c r="F232" s="26">
        <v>22</v>
      </c>
    </row>
    <row r="233" spans="4:6" x14ac:dyDescent="0.3">
      <c r="D233" s="29" t="s">
        <v>341</v>
      </c>
      <c r="E233" s="26" t="s">
        <v>287</v>
      </c>
      <c r="F233" s="26">
        <v>15.5</v>
      </c>
    </row>
    <row r="234" spans="4:6" x14ac:dyDescent="0.3">
      <c r="D234" s="29" t="s">
        <v>342</v>
      </c>
      <c r="E234" s="26" t="s">
        <v>288</v>
      </c>
      <c r="F234" s="26">
        <v>37</v>
      </c>
    </row>
    <row r="235" spans="4:6" x14ac:dyDescent="0.3">
      <c r="D235" s="29" t="s">
        <v>343</v>
      </c>
      <c r="E235" s="26" t="s">
        <v>289</v>
      </c>
      <c r="F235" s="26">
        <v>18.5</v>
      </c>
    </row>
    <row r="236" spans="4:6" x14ac:dyDescent="0.3">
      <c r="D236" s="29" t="s">
        <v>344</v>
      </c>
      <c r="E236" s="29" t="s">
        <v>290</v>
      </c>
      <c r="F236" s="26">
        <v>20</v>
      </c>
    </row>
    <row r="237" spans="4:6" x14ac:dyDescent="0.3">
      <c r="D237" s="29" t="s">
        <v>345</v>
      </c>
      <c r="E237" s="29" t="s">
        <v>291</v>
      </c>
      <c r="F237" s="26">
        <v>22</v>
      </c>
    </row>
    <row r="238" spans="4:6" x14ac:dyDescent="0.3">
      <c r="D238" s="29" t="s">
        <v>346</v>
      </c>
      <c r="E238" s="26" t="s">
        <v>292</v>
      </c>
      <c r="F238" s="26">
        <v>6</v>
      </c>
    </row>
    <row r="239" spans="4:6" x14ac:dyDescent="0.3">
      <c r="D239" s="29" t="s">
        <v>347</v>
      </c>
      <c r="E239" s="26" t="s">
        <v>293</v>
      </c>
      <c r="F239" s="26">
        <v>218.5</v>
      </c>
    </row>
    <row r="240" spans="4:6" x14ac:dyDescent="0.3">
      <c r="D240" s="29" t="s">
        <v>348</v>
      </c>
      <c r="E240" s="26" t="s">
        <v>294</v>
      </c>
      <c r="F240" s="26">
        <v>208.5</v>
      </c>
    </row>
    <row r="241" spans="4:6" x14ac:dyDescent="0.3">
      <c r="D241" s="29" t="s">
        <v>349</v>
      </c>
      <c r="E241" s="26" t="s">
        <v>295</v>
      </c>
      <c r="F241" s="26">
        <v>45</v>
      </c>
    </row>
    <row r="242" spans="4:6" x14ac:dyDescent="0.3">
      <c r="D242" s="29" t="s">
        <v>350</v>
      </c>
      <c r="E242" s="26" t="s">
        <v>296</v>
      </c>
      <c r="F242" s="26">
        <v>63</v>
      </c>
    </row>
    <row r="243" spans="4:6" x14ac:dyDescent="0.3">
      <c r="D243" s="29" t="s">
        <v>351</v>
      </c>
      <c r="E243" s="26" t="s">
        <v>297</v>
      </c>
      <c r="F243" s="26">
        <v>30</v>
      </c>
    </row>
    <row r="244" spans="4:6" x14ac:dyDescent="0.3">
      <c r="D244" s="29" t="s">
        <v>352</v>
      </c>
      <c r="E244" s="26" t="s">
        <v>298</v>
      </c>
      <c r="F244" s="26">
        <v>24.5</v>
      </c>
    </row>
    <row r="245" spans="4:6" x14ac:dyDescent="0.3">
      <c r="D245" s="29" t="s">
        <v>353</v>
      </c>
      <c r="E245" s="26" t="s">
        <v>299</v>
      </c>
      <c r="F245" s="26">
        <v>24.5</v>
      </c>
    </row>
    <row r="246" spans="4:6" x14ac:dyDescent="0.3">
      <c r="D246" s="29" t="s">
        <v>1019</v>
      </c>
      <c r="E246" s="26" t="s">
        <v>300</v>
      </c>
      <c r="F246" s="26">
        <v>1100</v>
      </c>
    </row>
    <row r="247" spans="4:6" x14ac:dyDescent="0.3">
      <c r="D247" s="29" t="s">
        <v>1020</v>
      </c>
      <c r="E247" s="26" t="s">
        <v>301</v>
      </c>
      <c r="F247" s="26">
        <v>45</v>
      </c>
    </row>
    <row r="248" spans="4:6" x14ac:dyDescent="0.3">
      <c r="D248" s="29" t="s">
        <v>1050</v>
      </c>
      <c r="E248" s="26" t="s">
        <v>302</v>
      </c>
      <c r="F248" s="26">
        <v>900</v>
      </c>
    </row>
    <row r="249" spans="4:6" x14ac:dyDescent="0.3">
      <c r="D249" s="75"/>
      <c r="E249" s="95" t="s">
        <v>806</v>
      </c>
      <c r="F249" s="75"/>
    </row>
    <row r="250" spans="4:6" x14ac:dyDescent="0.3">
      <c r="D250" s="26" t="s">
        <v>458</v>
      </c>
      <c r="E250" s="29" t="s">
        <v>731</v>
      </c>
      <c r="F250" s="26">
        <v>1000</v>
      </c>
    </row>
    <row r="251" spans="4:6" x14ac:dyDescent="0.3">
      <c r="D251" s="29" t="s">
        <v>459</v>
      </c>
      <c r="E251" s="26" t="s">
        <v>562</v>
      </c>
      <c r="F251" s="26">
        <v>182</v>
      </c>
    </row>
    <row r="252" spans="4:6" x14ac:dyDescent="0.3">
      <c r="D252" s="29" t="s">
        <v>460</v>
      </c>
      <c r="E252" s="29" t="s">
        <v>732</v>
      </c>
      <c r="F252" s="26">
        <v>900</v>
      </c>
    </row>
    <row r="253" spans="4:6" x14ac:dyDescent="0.3">
      <c r="D253" s="29" t="s">
        <v>461</v>
      </c>
      <c r="E253" s="29" t="s">
        <v>1021</v>
      </c>
      <c r="F253" s="29">
        <v>1200</v>
      </c>
    </row>
    <row r="254" spans="4:6" x14ac:dyDescent="0.3">
      <c r="D254" s="29" t="s">
        <v>462</v>
      </c>
      <c r="E254" s="26" t="s">
        <v>354</v>
      </c>
      <c r="F254" s="26">
        <v>26</v>
      </c>
    </row>
    <row r="255" spans="4:6" x14ac:dyDescent="0.3">
      <c r="D255" s="29" t="s">
        <v>463</v>
      </c>
      <c r="E255" s="26" t="s">
        <v>355</v>
      </c>
      <c r="F255" s="26">
        <v>26</v>
      </c>
    </row>
    <row r="256" spans="4:6" x14ac:dyDescent="0.3">
      <c r="D256" s="29" t="s">
        <v>1079</v>
      </c>
      <c r="E256" s="26" t="s">
        <v>356</v>
      </c>
      <c r="F256" s="26">
        <v>26</v>
      </c>
    </row>
    <row r="257" spans="4:6" x14ac:dyDescent="0.3">
      <c r="D257" s="29" t="s">
        <v>464</v>
      </c>
      <c r="E257" s="26" t="s">
        <v>357</v>
      </c>
      <c r="F257" s="26">
        <v>26</v>
      </c>
    </row>
    <row r="258" spans="4:6" x14ac:dyDescent="0.3">
      <c r="D258" s="29" t="s">
        <v>465</v>
      </c>
      <c r="E258" s="26" t="s">
        <v>358</v>
      </c>
      <c r="F258" s="26">
        <v>14</v>
      </c>
    </row>
    <row r="259" spans="4:6" x14ac:dyDescent="0.3">
      <c r="D259" s="29" t="s">
        <v>466</v>
      </c>
      <c r="E259" s="26" t="s">
        <v>359</v>
      </c>
      <c r="F259" s="26">
        <v>100</v>
      </c>
    </row>
    <row r="260" spans="4:6" x14ac:dyDescent="0.3">
      <c r="D260" s="29" t="s">
        <v>467</v>
      </c>
      <c r="E260" s="26" t="s">
        <v>360</v>
      </c>
      <c r="F260" s="26">
        <v>100</v>
      </c>
    </row>
    <row r="261" spans="4:6" x14ac:dyDescent="0.3">
      <c r="D261" s="29" t="s">
        <v>468</v>
      </c>
      <c r="E261" s="29" t="s">
        <v>733</v>
      </c>
      <c r="F261" s="26">
        <v>100</v>
      </c>
    </row>
    <row r="262" spans="4:6" x14ac:dyDescent="0.3">
      <c r="D262" s="29" t="s">
        <v>469</v>
      </c>
      <c r="E262" s="26" t="s">
        <v>361</v>
      </c>
      <c r="F262" s="26">
        <v>100</v>
      </c>
    </row>
    <row r="263" spans="4:6" x14ac:dyDescent="0.3">
      <c r="D263" s="29" t="s">
        <v>470</v>
      </c>
      <c r="E263" s="29" t="s">
        <v>1022</v>
      </c>
      <c r="F263" s="29">
        <v>100</v>
      </c>
    </row>
    <row r="264" spans="4:6" x14ac:dyDescent="0.3">
      <c r="D264" s="29" t="s">
        <v>471</v>
      </c>
      <c r="E264" s="29" t="s">
        <v>1023</v>
      </c>
      <c r="F264" s="29">
        <v>100</v>
      </c>
    </row>
    <row r="265" spans="4:6" x14ac:dyDescent="0.3">
      <c r="D265" s="29" t="s">
        <v>472</v>
      </c>
      <c r="E265" s="26" t="s">
        <v>362</v>
      </c>
      <c r="F265" s="26">
        <v>100</v>
      </c>
    </row>
    <row r="266" spans="4:6" x14ac:dyDescent="0.3">
      <c r="D266" s="29" t="s">
        <v>473</v>
      </c>
      <c r="E266" s="26" t="s">
        <v>363</v>
      </c>
      <c r="F266" s="26">
        <v>100</v>
      </c>
    </row>
    <row r="267" spans="4:6" x14ac:dyDescent="0.3">
      <c r="D267" s="29" t="s">
        <v>474</v>
      </c>
      <c r="E267" s="26" t="s">
        <v>364</v>
      </c>
      <c r="F267" s="26">
        <v>5</v>
      </c>
    </row>
    <row r="268" spans="4:6" x14ac:dyDescent="0.3">
      <c r="D268" s="29" t="s">
        <v>475</v>
      </c>
      <c r="E268" s="26" t="s">
        <v>365</v>
      </c>
      <c r="F268" s="26">
        <v>100</v>
      </c>
    </row>
    <row r="269" spans="4:6" x14ac:dyDescent="0.3">
      <c r="D269" s="29" t="s">
        <v>476</v>
      </c>
      <c r="E269" s="26" t="s">
        <v>366</v>
      </c>
      <c r="F269" s="26">
        <v>100</v>
      </c>
    </row>
    <row r="270" spans="4:6" x14ac:dyDescent="0.3">
      <c r="D270" s="29" t="s">
        <v>477</v>
      </c>
      <c r="E270" s="26" t="s">
        <v>367</v>
      </c>
      <c r="F270" s="26">
        <v>100</v>
      </c>
    </row>
    <row r="271" spans="4:6" x14ac:dyDescent="0.3">
      <c r="D271" s="29" t="s">
        <v>478</v>
      </c>
      <c r="E271" s="26" t="s">
        <v>368</v>
      </c>
      <c r="F271" s="26">
        <v>100</v>
      </c>
    </row>
    <row r="272" spans="4:6" x14ac:dyDescent="0.3">
      <c r="D272" s="29" t="s">
        <v>479</v>
      </c>
      <c r="E272" s="26" t="s">
        <v>369</v>
      </c>
      <c r="F272" s="26">
        <v>100</v>
      </c>
    </row>
    <row r="273" spans="4:6" x14ac:dyDescent="0.3">
      <c r="D273" s="29" t="s">
        <v>480</v>
      </c>
      <c r="E273" s="26" t="s">
        <v>370</v>
      </c>
      <c r="F273" s="26">
        <v>5</v>
      </c>
    </row>
    <row r="274" spans="4:6" x14ac:dyDescent="0.3">
      <c r="D274" s="29" t="s">
        <v>481</v>
      </c>
      <c r="E274" s="26" t="s">
        <v>371</v>
      </c>
      <c r="F274" s="26">
        <v>14</v>
      </c>
    </row>
    <row r="275" spans="4:6" x14ac:dyDescent="0.3">
      <c r="D275" s="29" t="s">
        <v>482</v>
      </c>
      <c r="E275" s="26" t="s">
        <v>372</v>
      </c>
      <c r="F275" s="26">
        <v>26</v>
      </c>
    </row>
    <row r="276" spans="4:6" x14ac:dyDescent="0.3">
      <c r="D276" s="29" t="s">
        <v>483</v>
      </c>
      <c r="E276" s="29" t="s">
        <v>373</v>
      </c>
      <c r="F276" s="26">
        <v>140</v>
      </c>
    </row>
    <row r="277" spans="4:6" x14ac:dyDescent="0.3">
      <c r="D277" s="29" t="s">
        <v>484</v>
      </c>
      <c r="E277" s="26" t="s">
        <v>374</v>
      </c>
      <c r="F277" s="26">
        <v>140</v>
      </c>
    </row>
    <row r="278" spans="4:6" x14ac:dyDescent="0.3">
      <c r="D278" s="29" t="s">
        <v>485</v>
      </c>
      <c r="E278" s="26" t="s">
        <v>375</v>
      </c>
      <c r="F278" s="26">
        <v>140</v>
      </c>
    </row>
    <row r="279" spans="4:6" x14ac:dyDescent="0.3">
      <c r="D279" s="29" t="s">
        <v>486</v>
      </c>
      <c r="E279" s="26" t="s">
        <v>376</v>
      </c>
      <c r="F279" s="26">
        <v>140</v>
      </c>
    </row>
    <row r="280" spans="4:6" x14ac:dyDescent="0.3">
      <c r="D280" s="29" t="s">
        <v>487</v>
      </c>
      <c r="E280" s="26" t="s">
        <v>377</v>
      </c>
      <c r="F280" s="26">
        <v>140</v>
      </c>
    </row>
    <row r="281" spans="4:6" x14ac:dyDescent="0.3">
      <c r="D281" s="29" t="s">
        <v>488</v>
      </c>
      <c r="E281" s="26" t="s">
        <v>378</v>
      </c>
      <c r="F281" s="26">
        <v>140</v>
      </c>
    </row>
    <row r="282" spans="4:6" x14ac:dyDescent="0.3">
      <c r="D282" s="29" t="s">
        <v>489</v>
      </c>
      <c r="E282" s="26" t="s">
        <v>379</v>
      </c>
      <c r="F282" s="26">
        <v>140</v>
      </c>
    </row>
    <row r="283" spans="4:6" x14ac:dyDescent="0.3">
      <c r="D283" s="29" t="s">
        <v>490</v>
      </c>
      <c r="E283" s="26" t="s">
        <v>380</v>
      </c>
      <c r="F283" s="26">
        <v>140</v>
      </c>
    </row>
    <row r="284" spans="4:6" x14ac:dyDescent="0.3">
      <c r="D284" s="29" t="s">
        <v>491</v>
      </c>
      <c r="E284" s="26" t="s">
        <v>381</v>
      </c>
      <c r="F284" s="26">
        <v>140</v>
      </c>
    </row>
    <row r="285" spans="4:6" x14ac:dyDescent="0.3">
      <c r="D285" s="29" t="s">
        <v>492</v>
      </c>
      <c r="E285" s="26" t="s">
        <v>382</v>
      </c>
      <c r="F285" s="26">
        <v>140</v>
      </c>
    </row>
    <row r="286" spans="4:6" x14ac:dyDescent="0.3">
      <c r="D286" s="29" t="s">
        <v>493</v>
      </c>
      <c r="E286" s="26" t="s">
        <v>383</v>
      </c>
      <c r="F286" s="26">
        <v>140</v>
      </c>
    </row>
    <row r="287" spans="4:6" x14ac:dyDescent="0.3">
      <c r="D287" s="29" t="s">
        <v>494</v>
      </c>
      <c r="E287" s="26" t="s">
        <v>384</v>
      </c>
      <c r="F287" s="26">
        <v>140</v>
      </c>
    </row>
    <row r="288" spans="4:6" x14ac:dyDescent="0.3">
      <c r="D288" s="29" t="s">
        <v>495</v>
      </c>
      <c r="E288" s="26" t="s">
        <v>385</v>
      </c>
      <c r="F288" s="26">
        <v>140</v>
      </c>
    </row>
    <row r="289" spans="4:6" x14ac:dyDescent="0.3">
      <c r="D289" s="29" t="s">
        <v>496</v>
      </c>
      <c r="E289" s="26" t="s">
        <v>386</v>
      </c>
      <c r="F289" s="26">
        <v>140</v>
      </c>
    </row>
    <row r="290" spans="4:6" x14ac:dyDescent="0.3">
      <c r="D290" s="29" t="s">
        <v>497</v>
      </c>
      <c r="E290" s="26" t="s">
        <v>387</v>
      </c>
      <c r="F290" s="26">
        <v>140</v>
      </c>
    </row>
    <row r="291" spans="4:6" x14ac:dyDescent="0.3">
      <c r="D291" s="29" t="s">
        <v>498</v>
      </c>
      <c r="E291" s="26" t="s">
        <v>388</v>
      </c>
      <c r="F291" s="26">
        <v>140</v>
      </c>
    </row>
    <row r="292" spans="4:6" x14ac:dyDescent="0.3">
      <c r="D292" s="26" t="s">
        <v>499</v>
      </c>
      <c r="E292" s="26" t="s">
        <v>389</v>
      </c>
      <c r="F292" s="26">
        <v>140</v>
      </c>
    </row>
    <row r="293" spans="4:6" x14ac:dyDescent="0.3">
      <c r="D293" s="26" t="s">
        <v>500</v>
      </c>
      <c r="E293" s="26" t="s">
        <v>390</v>
      </c>
      <c r="F293" s="26">
        <v>140</v>
      </c>
    </row>
    <row r="294" spans="4:6" x14ac:dyDescent="0.3">
      <c r="D294" s="26" t="s">
        <v>501</v>
      </c>
      <c r="E294" s="26" t="s">
        <v>391</v>
      </c>
      <c r="F294" s="26">
        <v>140</v>
      </c>
    </row>
    <row r="295" spans="4:6" x14ac:dyDescent="0.3">
      <c r="D295" s="26" t="s">
        <v>502</v>
      </c>
      <c r="E295" s="26" t="s">
        <v>392</v>
      </c>
      <c r="F295" s="26">
        <v>140</v>
      </c>
    </row>
    <row r="296" spans="4:6" x14ac:dyDescent="0.3">
      <c r="D296" s="26" t="s">
        <v>503</v>
      </c>
      <c r="E296" s="26" t="s">
        <v>393</v>
      </c>
      <c r="F296" s="26">
        <v>140</v>
      </c>
    </row>
    <row r="297" spans="4:6" x14ac:dyDescent="0.3">
      <c r="D297" s="26" t="s">
        <v>504</v>
      </c>
      <c r="E297" s="26" t="s">
        <v>394</v>
      </c>
      <c r="F297" s="26">
        <v>140</v>
      </c>
    </row>
    <row r="298" spans="4:6" x14ac:dyDescent="0.3">
      <c r="D298" s="26" t="s">
        <v>505</v>
      </c>
      <c r="E298" s="26" t="s">
        <v>395</v>
      </c>
      <c r="F298" s="26">
        <v>140</v>
      </c>
    </row>
    <row r="299" spans="4:6" x14ac:dyDescent="0.3">
      <c r="D299" s="26" t="s">
        <v>506</v>
      </c>
      <c r="E299" s="26" t="s">
        <v>396</v>
      </c>
      <c r="F299" s="26">
        <v>140</v>
      </c>
    </row>
    <row r="300" spans="4:6" x14ac:dyDescent="0.3">
      <c r="D300" s="26" t="s">
        <v>507</v>
      </c>
      <c r="E300" s="26" t="s">
        <v>397</v>
      </c>
      <c r="F300" s="26">
        <v>140</v>
      </c>
    </row>
    <row r="301" spans="4:6" x14ac:dyDescent="0.3">
      <c r="D301" s="26" t="s">
        <v>508</v>
      </c>
      <c r="E301" s="26" t="s">
        <v>398</v>
      </c>
      <c r="F301" s="26">
        <v>140</v>
      </c>
    </row>
    <row r="302" spans="4:6" x14ac:dyDescent="0.3">
      <c r="D302" s="26" t="s">
        <v>509</v>
      </c>
      <c r="E302" s="26" t="s">
        <v>408</v>
      </c>
      <c r="F302" s="26">
        <v>140</v>
      </c>
    </row>
    <row r="303" spans="4:6" x14ac:dyDescent="0.3">
      <c r="D303" s="26" t="s">
        <v>510</v>
      </c>
      <c r="E303" s="26" t="s">
        <v>399</v>
      </c>
      <c r="F303" s="26">
        <v>140</v>
      </c>
    </row>
    <row r="304" spans="4:6" x14ac:dyDescent="0.3">
      <c r="D304" s="26" t="s">
        <v>511</v>
      </c>
      <c r="E304" s="26" t="s">
        <v>400</v>
      </c>
      <c r="F304" s="26">
        <v>140</v>
      </c>
    </row>
    <row r="305" spans="4:6" x14ac:dyDescent="0.3">
      <c r="D305" s="26" t="s">
        <v>512</v>
      </c>
      <c r="E305" s="26" t="s">
        <v>401</v>
      </c>
      <c r="F305" s="26">
        <v>140</v>
      </c>
    </row>
    <row r="306" spans="4:6" x14ac:dyDescent="0.3">
      <c r="D306" s="26" t="s">
        <v>513</v>
      </c>
      <c r="E306" s="26" t="s">
        <v>402</v>
      </c>
      <c r="F306" s="26">
        <v>140</v>
      </c>
    </row>
    <row r="307" spans="4:6" x14ac:dyDescent="0.3">
      <c r="D307" s="26" t="s">
        <v>514</v>
      </c>
      <c r="E307" s="26" t="s">
        <v>403</v>
      </c>
      <c r="F307" s="26">
        <v>140</v>
      </c>
    </row>
    <row r="308" spans="4:6" x14ac:dyDescent="0.3">
      <c r="D308" s="26" t="s">
        <v>515</v>
      </c>
      <c r="E308" s="26" t="s">
        <v>404</v>
      </c>
      <c r="F308" s="26">
        <v>140</v>
      </c>
    </row>
    <row r="309" spans="4:6" x14ac:dyDescent="0.3">
      <c r="D309" s="26" t="s">
        <v>516</v>
      </c>
      <c r="E309" s="26" t="s">
        <v>407</v>
      </c>
      <c r="F309" s="26">
        <v>140</v>
      </c>
    </row>
    <row r="310" spans="4:6" x14ac:dyDescent="0.3">
      <c r="D310" s="26" t="s">
        <v>517</v>
      </c>
      <c r="E310" s="26" t="s">
        <v>405</v>
      </c>
      <c r="F310" s="26">
        <v>140</v>
      </c>
    </row>
    <row r="311" spans="4:6" x14ac:dyDescent="0.3">
      <c r="D311" s="26" t="s">
        <v>518</v>
      </c>
      <c r="E311" s="26" t="s">
        <v>406</v>
      </c>
      <c r="F311" s="26"/>
    </row>
    <row r="312" spans="4:6" x14ac:dyDescent="0.3">
      <c r="D312" s="26" t="s">
        <v>519</v>
      </c>
      <c r="E312" s="26" t="s">
        <v>409</v>
      </c>
      <c r="F312" s="26">
        <v>140</v>
      </c>
    </row>
    <row r="313" spans="4:6" x14ac:dyDescent="0.3">
      <c r="D313" s="26" t="s">
        <v>520</v>
      </c>
      <c r="E313" s="26" t="s">
        <v>410</v>
      </c>
      <c r="F313" s="26">
        <v>140</v>
      </c>
    </row>
    <row r="314" spans="4:6" x14ac:dyDescent="0.3">
      <c r="D314" s="26" t="s">
        <v>521</v>
      </c>
      <c r="E314" s="26" t="s">
        <v>411</v>
      </c>
      <c r="F314" s="26">
        <v>140</v>
      </c>
    </row>
    <row r="315" spans="4:6" x14ac:dyDescent="0.3">
      <c r="D315" s="26" t="s">
        <v>522</v>
      </c>
      <c r="E315" s="26" t="s">
        <v>412</v>
      </c>
      <c r="F315" s="26">
        <v>140</v>
      </c>
    </row>
    <row r="316" spans="4:6" x14ac:dyDescent="0.3">
      <c r="D316" s="26" t="s">
        <v>523</v>
      </c>
      <c r="E316" s="26" t="s">
        <v>413</v>
      </c>
      <c r="F316" s="26">
        <v>140</v>
      </c>
    </row>
    <row r="317" spans="4:6" x14ac:dyDescent="0.3">
      <c r="D317" s="29" t="s">
        <v>524</v>
      </c>
      <c r="E317" s="29" t="s">
        <v>414</v>
      </c>
      <c r="F317" s="29">
        <v>140</v>
      </c>
    </row>
    <row r="318" spans="4:6" x14ac:dyDescent="0.3">
      <c r="D318" s="29" t="s">
        <v>525</v>
      </c>
      <c r="E318" s="29" t="s">
        <v>415</v>
      </c>
      <c r="F318" s="29">
        <v>140</v>
      </c>
    </row>
    <row r="319" spans="4:6" x14ac:dyDescent="0.3">
      <c r="D319" s="26" t="s">
        <v>526</v>
      </c>
      <c r="E319" s="26" t="s">
        <v>387</v>
      </c>
      <c r="F319" s="26">
        <v>140</v>
      </c>
    </row>
    <row r="320" spans="4:6" x14ac:dyDescent="0.3">
      <c r="D320" s="26" t="s">
        <v>527</v>
      </c>
      <c r="E320" s="26" t="s">
        <v>388</v>
      </c>
      <c r="F320" s="26">
        <v>140</v>
      </c>
    </row>
    <row r="321" spans="4:6" x14ac:dyDescent="0.3">
      <c r="D321" s="26" t="s">
        <v>528</v>
      </c>
      <c r="E321" s="26" t="s">
        <v>389</v>
      </c>
      <c r="F321" s="26">
        <v>140</v>
      </c>
    </row>
    <row r="322" spans="4:6" x14ac:dyDescent="0.3">
      <c r="D322" s="26" t="s">
        <v>529</v>
      </c>
      <c r="E322" s="26" t="s">
        <v>416</v>
      </c>
      <c r="F322" s="26">
        <v>140</v>
      </c>
    </row>
    <row r="323" spans="4:6" x14ac:dyDescent="0.3">
      <c r="D323" s="26" t="s">
        <v>530</v>
      </c>
      <c r="E323" s="26" t="s">
        <v>417</v>
      </c>
      <c r="F323" s="26">
        <v>140</v>
      </c>
    </row>
    <row r="324" spans="4:6" x14ac:dyDescent="0.3">
      <c r="D324" s="26" t="s">
        <v>531</v>
      </c>
      <c r="E324" s="26" t="s">
        <v>400</v>
      </c>
      <c r="F324" s="26">
        <v>140</v>
      </c>
    </row>
    <row r="325" spans="4:6" x14ac:dyDescent="0.3">
      <c r="D325" s="26" t="s">
        <v>532</v>
      </c>
      <c r="E325" s="26" t="s">
        <v>401</v>
      </c>
      <c r="F325" s="26">
        <v>140</v>
      </c>
    </row>
    <row r="326" spans="4:6" x14ac:dyDescent="0.3">
      <c r="D326" s="26" t="s">
        <v>533</v>
      </c>
      <c r="E326" s="26" t="s">
        <v>402</v>
      </c>
      <c r="F326" s="26">
        <v>140</v>
      </c>
    </row>
    <row r="327" spans="4:6" x14ac:dyDescent="0.3">
      <c r="D327" s="26" t="s">
        <v>534</v>
      </c>
      <c r="E327" s="26" t="s">
        <v>418</v>
      </c>
      <c r="F327" s="26">
        <v>140</v>
      </c>
    </row>
    <row r="328" spans="4:6" x14ac:dyDescent="0.3">
      <c r="D328" s="26" t="s">
        <v>535</v>
      </c>
      <c r="E328" s="26" t="s">
        <v>419</v>
      </c>
      <c r="F328" s="26">
        <v>140</v>
      </c>
    </row>
    <row r="329" spans="4:6" x14ac:dyDescent="0.3">
      <c r="D329" s="26" t="s">
        <v>536</v>
      </c>
      <c r="E329" s="26" t="s">
        <v>420</v>
      </c>
      <c r="F329" s="26">
        <v>4.2</v>
      </c>
    </row>
    <row r="330" spans="4:6" x14ac:dyDescent="0.3">
      <c r="D330" s="26" t="s">
        <v>537</v>
      </c>
      <c r="E330" s="26" t="s">
        <v>421</v>
      </c>
      <c r="F330" s="26">
        <v>5.6</v>
      </c>
    </row>
    <row r="331" spans="4:6" x14ac:dyDescent="0.3">
      <c r="D331" s="26" t="s">
        <v>538</v>
      </c>
      <c r="E331" s="26" t="s">
        <v>422</v>
      </c>
      <c r="F331" s="26">
        <v>7</v>
      </c>
    </row>
    <row r="332" spans="4:6" x14ac:dyDescent="0.3">
      <c r="D332" s="26" t="s">
        <v>539</v>
      </c>
      <c r="E332" s="26" t="s">
        <v>423</v>
      </c>
      <c r="F332" s="26">
        <v>7</v>
      </c>
    </row>
    <row r="333" spans="4:6" x14ac:dyDescent="0.3">
      <c r="D333" s="26" t="s">
        <v>540</v>
      </c>
      <c r="E333" s="26" t="s">
        <v>424</v>
      </c>
      <c r="F333" s="26">
        <v>7.98</v>
      </c>
    </row>
    <row r="334" spans="4:6" x14ac:dyDescent="0.3">
      <c r="D334" s="26" t="s">
        <v>541</v>
      </c>
      <c r="E334" s="26" t="s">
        <v>425</v>
      </c>
      <c r="F334" s="26">
        <v>11.97</v>
      </c>
    </row>
    <row r="335" spans="4:6" x14ac:dyDescent="0.3">
      <c r="D335" s="26" t="s">
        <v>542</v>
      </c>
      <c r="E335" s="26" t="s">
        <v>426</v>
      </c>
      <c r="F335" s="26">
        <v>15.96</v>
      </c>
    </row>
    <row r="336" spans="4:6" x14ac:dyDescent="0.3">
      <c r="D336" s="26" t="s">
        <v>543</v>
      </c>
      <c r="E336" s="26" t="s">
        <v>427</v>
      </c>
      <c r="F336" s="26">
        <v>19.95</v>
      </c>
    </row>
    <row r="337" spans="4:6" x14ac:dyDescent="0.3">
      <c r="D337" s="26" t="s">
        <v>544</v>
      </c>
      <c r="E337" s="26" t="s">
        <v>428</v>
      </c>
      <c r="F337" s="26">
        <v>9.3800000000000008</v>
      </c>
    </row>
    <row r="338" spans="4:6" x14ac:dyDescent="0.3">
      <c r="D338" s="26" t="s">
        <v>545</v>
      </c>
      <c r="E338" s="26" t="s">
        <v>429</v>
      </c>
      <c r="F338" s="26">
        <v>14.07</v>
      </c>
    </row>
    <row r="339" spans="4:6" x14ac:dyDescent="0.3">
      <c r="D339" s="26" t="s">
        <v>546</v>
      </c>
      <c r="E339" s="26" t="s">
        <v>430</v>
      </c>
      <c r="F339" s="26">
        <v>18.760000000000002</v>
      </c>
    </row>
    <row r="340" spans="4:6" x14ac:dyDescent="0.3">
      <c r="D340" s="26" t="s">
        <v>547</v>
      </c>
      <c r="E340" s="26" t="s">
        <v>431</v>
      </c>
      <c r="F340" s="26">
        <v>23.45</v>
      </c>
    </row>
    <row r="341" spans="4:6" x14ac:dyDescent="0.3">
      <c r="D341" s="26" t="s">
        <v>548</v>
      </c>
      <c r="E341" s="26" t="s">
        <v>432</v>
      </c>
      <c r="F341" s="26"/>
    </row>
    <row r="342" spans="4:6" x14ac:dyDescent="0.3">
      <c r="D342" s="26" t="s">
        <v>549</v>
      </c>
      <c r="E342" s="26" t="s">
        <v>433</v>
      </c>
      <c r="F342" s="26"/>
    </row>
    <row r="343" spans="4:6" x14ac:dyDescent="0.3">
      <c r="D343" s="26" t="s">
        <v>550</v>
      </c>
      <c r="E343" s="26" t="s">
        <v>434</v>
      </c>
      <c r="F343" s="26">
        <v>80</v>
      </c>
    </row>
    <row r="344" spans="4:6" x14ac:dyDescent="0.3">
      <c r="D344" s="26" t="s">
        <v>551</v>
      </c>
      <c r="E344" s="29" t="s">
        <v>734</v>
      </c>
      <c r="F344" s="26">
        <v>80</v>
      </c>
    </row>
    <row r="345" spans="4:6" x14ac:dyDescent="0.3">
      <c r="D345" s="26" t="s">
        <v>552</v>
      </c>
      <c r="E345" s="29" t="s">
        <v>735</v>
      </c>
      <c r="F345" s="26">
        <v>80</v>
      </c>
    </row>
    <row r="346" spans="4:6" x14ac:dyDescent="0.3">
      <c r="D346" s="26" t="s">
        <v>553</v>
      </c>
      <c r="E346" s="29" t="s">
        <v>736</v>
      </c>
      <c r="F346" s="26">
        <v>80</v>
      </c>
    </row>
    <row r="347" spans="4:6" x14ac:dyDescent="0.3">
      <c r="D347" s="26" t="s">
        <v>554</v>
      </c>
      <c r="E347" s="29" t="s">
        <v>737</v>
      </c>
      <c r="F347" s="26">
        <v>80</v>
      </c>
    </row>
    <row r="348" spans="4:6" x14ac:dyDescent="0.3">
      <c r="D348" s="26" t="s">
        <v>555</v>
      </c>
      <c r="E348" s="29" t="s">
        <v>738</v>
      </c>
      <c r="F348" s="26">
        <v>80</v>
      </c>
    </row>
    <row r="349" spans="4:6" x14ac:dyDescent="0.3">
      <c r="D349" s="26" t="s">
        <v>556</v>
      </c>
      <c r="E349" s="29" t="s">
        <v>739</v>
      </c>
      <c r="F349" s="26">
        <v>80</v>
      </c>
    </row>
    <row r="350" spans="4:6" x14ac:dyDescent="0.3">
      <c r="D350" s="26" t="s">
        <v>557</v>
      </c>
      <c r="E350" s="29" t="s">
        <v>740</v>
      </c>
      <c r="F350" s="26">
        <v>80</v>
      </c>
    </row>
    <row r="351" spans="4:6" x14ac:dyDescent="0.3">
      <c r="D351" s="26" t="s">
        <v>558</v>
      </c>
      <c r="E351" s="29" t="s">
        <v>741</v>
      </c>
      <c r="F351" s="26">
        <v>80</v>
      </c>
    </row>
    <row r="352" spans="4:6" x14ac:dyDescent="0.3">
      <c r="D352" s="26" t="s">
        <v>559</v>
      </c>
      <c r="E352" s="29" t="s">
        <v>742</v>
      </c>
      <c r="F352" s="26">
        <v>80</v>
      </c>
    </row>
    <row r="353" spans="4:6" x14ac:dyDescent="0.3">
      <c r="D353" s="26" t="s">
        <v>560</v>
      </c>
      <c r="E353" s="29" t="s">
        <v>743</v>
      </c>
      <c r="F353" s="26">
        <v>80</v>
      </c>
    </row>
    <row r="354" spans="4:6" x14ac:dyDescent="0.3">
      <c r="D354" s="26" t="s">
        <v>561</v>
      </c>
      <c r="E354" s="29" t="s">
        <v>744</v>
      </c>
      <c r="F354" s="26">
        <v>80</v>
      </c>
    </row>
    <row r="355" spans="4:6" x14ac:dyDescent="0.3">
      <c r="D355" s="26" t="s">
        <v>1080</v>
      </c>
      <c r="E355" s="26" t="s">
        <v>435</v>
      </c>
      <c r="F355" s="26">
        <v>8</v>
      </c>
    </row>
    <row r="356" spans="4:6" x14ac:dyDescent="0.3">
      <c r="D356" s="26" t="s">
        <v>1081</v>
      </c>
      <c r="E356" s="26" t="s">
        <v>436</v>
      </c>
      <c r="F356" s="26">
        <v>8</v>
      </c>
    </row>
    <row r="357" spans="4:6" x14ac:dyDescent="0.3">
      <c r="D357" s="26" t="s">
        <v>1082</v>
      </c>
      <c r="E357" s="26" t="s">
        <v>437</v>
      </c>
      <c r="F357" s="26">
        <v>1</v>
      </c>
    </row>
    <row r="358" spans="4:6" x14ac:dyDescent="0.3">
      <c r="D358" s="26" t="s">
        <v>1083</v>
      </c>
      <c r="E358" s="26" t="s">
        <v>438</v>
      </c>
      <c r="F358" s="26">
        <v>40</v>
      </c>
    </row>
    <row r="359" spans="4:6" x14ac:dyDescent="0.3">
      <c r="D359" s="26" t="s">
        <v>1084</v>
      </c>
      <c r="E359" s="26" t="s">
        <v>439</v>
      </c>
      <c r="F359" s="26">
        <v>80</v>
      </c>
    </row>
    <row r="360" spans="4:6" x14ac:dyDescent="0.3">
      <c r="D360" s="26" t="s">
        <v>1085</v>
      </c>
      <c r="E360" s="26" t="s">
        <v>440</v>
      </c>
      <c r="F360" s="26">
        <v>80</v>
      </c>
    </row>
    <row r="361" spans="4:6" x14ac:dyDescent="0.3">
      <c r="D361" s="26" t="s">
        <v>1086</v>
      </c>
      <c r="E361" s="26" t="s">
        <v>441</v>
      </c>
      <c r="F361" s="26">
        <v>5</v>
      </c>
    </row>
    <row r="362" spans="4:6" x14ac:dyDescent="0.3">
      <c r="D362" s="26" t="s">
        <v>1087</v>
      </c>
      <c r="E362" s="26" t="s">
        <v>442</v>
      </c>
      <c r="F362" s="26">
        <v>17</v>
      </c>
    </row>
    <row r="363" spans="4:6" x14ac:dyDescent="0.3">
      <c r="D363" s="26" t="s">
        <v>1088</v>
      </c>
      <c r="E363" s="26" t="s">
        <v>443</v>
      </c>
      <c r="F363" s="26">
        <v>8</v>
      </c>
    </row>
    <row r="364" spans="4:6" x14ac:dyDescent="0.3">
      <c r="D364" s="26" t="s">
        <v>1089</v>
      </c>
      <c r="E364" s="26" t="s">
        <v>444</v>
      </c>
      <c r="F364" s="26">
        <v>23</v>
      </c>
    </row>
    <row r="365" spans="4:6" x14ac:dyDescent="0.3">
      <c r="D365" s="26" t="s">
        <v>1090</v>
      </c>
      <c r="E365" s="26" t="s">
        <v>445</v>
      </c>
      <c r="F365" s="26">
        <v>19</v>
      </c>
    </row>
    <row r="366" spans="4:6" x14ac:dyDescent="0.3">
      <c r="D366" s="26" t="s">
        <v>1091</v>
      </c>
      <c r="E366" s="26" t="s">
        <v>446</v>
      </c>
      <c r="F366" s="26">
        <v>32</v>
      </c>
    </row>
    <row r="367" spans="4:6" x14ac:dyDescent="0.3">
      <c r="D367" s="26" t="s">
        <v>1092</v>
      </c>
      <c r="E367" s="26" t="s">
        <v>447</v>
      </c>
      <c r="F367" s="26">
        <v>25</v>
      </c>
    </row>
    <row r="368" spans="4:6" x14ac:dyDescent="0.3">
      <c r="D368" s="29" t="s">
        <v>1093</v>
      </c>
      <c r="E368" s="26" t="s">
        <v>448</v>
      </c>
      <c r="F368" s="26">
        <v>53</v>
      </c>
    </row>
    <row r="369" spans="4:6" x14ac:dyDescent="0.3">
      <c r="D369" s="29" t="s">
        <v>1094</v>
      </c>
      <c r="E369" s="26" t="s">
        <v>449</v>
      </c>
      <c r="F369" s="26">
        <v>5.5</v>
      </c>
    </row>
    <row r="370" spans="4:6" x14ac:dyDescent="0.3">
      <c r="D370" s="75"/>
      <c r="E370" s="95" t="s">
        <v>1026</v>
      </c>
      <c r="F370" s="75"/>
    </row>
    <row r="371" spans="4:6" x14ac:dyDescent="0.3">
      <c r="D371" s="29" t="s">
        <v>1040</v>
      </c>
      <c r="E371" s="26" t="s">
        <v>450</v>
      </c>
      <c r="F371" s="26">
        <v>1000</v>
      </c>
    </row>
    <row r="372" spans="4:6" x14ac:dyDescent="0.3">
      <c r="D372" s="29" t="s">
        <v>1041</v>
      </c>
      <c r="E372" s="26" t="s">
        <v>451</v>
      </c>
      <c r="F372" s="26">
        <v>2000</v>
      </c>
    </row>
    <row r="373" spans="4:6" x14ac:dyDescent="0.3">
      <c r="D373" s="29" t="s">
        <v>1042</v>
      </c>
      <c r="E373" s="26" t="s">
        <v>457</v>
      </c>
      <c r="F373" s="26"/>
    </row>
    <row r="374" spans="4:6" x14ac:dyDescent="0.3">
      <c r="D374" s="29" t="s">
        <v>1043</v>
      </c>
      <c r="E374" s="26" t="s">
        <v>452</v>
      </c>
      <c r="F374" s="26">
        <v>2000</v>
      </c>
    </row>
    <row r="375" spans="4:6" x14ac:dyDescent="0.3">
      <c r="D375" s="29" t="s">
        <v>1044</v>
      </c>
      <c r="E375" s="26" t="s">
        <v>453</v>
      </c>
      <c r="F375" s="26">
        <v>1500</v>
      </c>
    </row>
    <row r="376" spans="4:6" x14ac:dyDescent="0.3">
      <c r="D376" s="29" t="s">
        <v>1045</v>
      </c>
      <c r="E376" s="26" t="s">
        <v>454</v>
      </c>
      <c r="F376" s="26">
        <v>800</v>
      </c>
    </row>
    <row r="377" spans="4:6" x14ac:dyDescent="0.3">
      <c r="D377" s="29" t="s">
        <v>1046</v>
      </c>
      <c r="E377" s="26" t="s">
        <v>455</v>
      </c>
      <c r="F377" s="26"/>
    </row>
    <row r="378" spans="4:6" x14ac:dyDescent="0.3">
      <c r="D378" s="29" t="s">
        <v>1047</v>
      </c>
      <c r="E378" s="29" t="s">
        <v>1024</v>
      </c>
      <c r="F378" s="26">
        <v>2800</v>
      </c>
    </row>
    <row r="379" spans="4:6" x14ac:dyDescent="0.3">
      <c r="D379" s="29" t="s">
        <v>1048</v>
      </c>
      <c r="E379" s="29" t="s">
        <v>1025</v>
      </c>
      <c r="F379" s="26">
        <v>1000</v>
      </c>
    </row>
    <row r="380" spans="4:6" x14ac:dyDescent="0.3">
      <c r="D380" s="29" t="s">
        <v>1049</v>
      </c>
      <c r="E380" s="26" t="s">
        <v>456</v>
      </c>
      <c r="F380" s="26"/>
    </row>
    <row r="381" spans="4:6" x14ac:dyDescent="0.3">
      <c r="D381" s="75"/>
      <c r="E381" s="95" t="s">
        <v>807</v>
      </c>
      <c r="F381" s="75"/>
    </row>
    <row r="382" spans="4:6" x14ac:dyDescent="0.3">
      <c r="D382" s="26" t="s">
        <v>629</v>
      </c>
      <c r="E382" s="26" t="s">
        <v>563</v>
      </c>
      <c r="F382" s="26">
        <v>3</v>
      </c>
    </row>
    <row r="383" spans="4:6" x14ac:dyDescent="0.3">
      <c r="D383" s="26" t="s">
        <v>630</v>
      </c>
      <c r="E383" s="26" t="s">
        <v>564</v>
      </c>
      <c r="F383" s="26">
        <v>2</v>
      </c>
    </row>
    <row r="384" spans="4:6" x14ac:dyDescent="0.3">
      <c r="D384" s="26" t="s">
        <v>631</v>
      </c>
      <c r="E384" s="26" t="s">
        <v>565</v>
      </c>
      <c r="F384" s="26">
        <v>16</v>
      </c>
    </row>
    <row r="385" spans="4:6" x14ac:dyDescent="0.3">
      <c r="D385" s="26" t="s">
        <v>632</v>
      </c>
      <c r="E385" s="26" t="s">
        <v>566</v>
      </c>
      <c r="F385" s="26">
        <v>5</v>
      </c>
    </row>
    <row r="386" spans="4:6" x14ac:dyDescent="0.3">
      <c r="D386" s="26" t="s">
        <v>633</v>
      </c>
      <c r="E386" s="26" t="s">
        <v>567</v>
      </c>
      <c r="F386" s="26">
        <v>30</v>
      </c>
    </row>
    <row r="387" spans="4:6" x14ac:dyDescent="0.3">
      <c r="D387" s="26" t="s">
        <v>634</v>
      </c>
      <c r="E387" s="26" t="s">
        <v>568</v>
      </c>
      <c r="F387" s="26">
        <v>23</v>
      </c>
    </row>
    <row r="388" spans="4:6" x14ac:dyDescent="0.3">
      <c r="D388" s="26" t="s">
        <v>635</v>
      </c>
      <c r="E388" s="26" t="s">
        <v>569</v>
      </c>
      <c r="F388" s="26">
        <v>11</v>
      </c>
    </row>
    <row r="389" spans="4:6" x14ac:dyDescent="0.3">
      <c r="D389" s="26" t="s">
        <v>636</v>
      </c>
      <c r="E389" s="26" t="s">
        <v>570</v>
      </c>
      <c r="F389" s="26">
        <v>9</v>
      </c>
    </row>
    <row r="390" spans="4:6" x14ac:dyDescent="0.3">
      <c r="D390" s="26" t="s">
        <v>637</v>
      </c>
      <c r="E390" s="26" t="s">
        <v>571</v>
      </c>
      <c r="F390" s="26">
        <v>8</v>
      </c>
    </row>
    <row r="391" spans="4:6" x14ac:dyDescent="0.3">
      <c r="D391" s="26" t="s">
        <v>638</v>
      </c>
      <c r="E391" s="26" t="s">
        <v>572</v>
      </c>
      <c r="F391" s="26">
        <v>35</v>
      </c>
    </row>
    <row r="392" spans="4:6" x14ac:dyDescent="0.3">
      <c r="D392" s="26" t="s">
        <v>639</v>
      </c>
      <c r="E392" s="26" t="s">
        <v>573</v>
      </c>
      <c r="F392" s="26">
        <v>22</v>
      </c>
    </row>
    <row r="393" spans="4:6" x14ac:dyDescent="0.3">
      <c r="D393" s="26" t="s">
        <v>640</v>
      </c>
      <c r="E393" s="26" t="s">
        <v>574</v>
      </c>
      <c r="F393" s="26">
        <v>53</v>
      </c>
    </row>
    <row r="394" spans="4:6" x14ac:dyDescent="0.3">
      <c r="D394" s="26" t="s">
        <v>641</v>
      </c>
      <c r="E394" s="26" t="s">
        <v>575</v>
      </c>
      <c r="F394" s="26">
        <v>21</v>
      </c>
    </row>
    <row r="395" spans="4:6" x14ac:dyDescent="0.3">
      <c r="D395" s="26" t="s">
        <v>642</v>
      </c>
      <c r="E395" s="26" t="s">
        <v>576</v>
      </c>
      <c r="F395" s="26">
        <v>8</v>
      </c>
    </row>
    <row r="396" spans="4:6" x14ac:dyDescent="0.3">
      <c r="D396" s="26" t="s">
        <v>643</v>
      </c>
      <c r="E396" s="26" t="s">
        <v>577</v>
      </c>
      <c r="F396" s="26">
        <v>16</v>
      </c>
    </row>
    <row r="397" spans="4:6" x14ac:dyDescent="0.3">
      <c r="D397" s="26" t="s">
        <v>644</v>
      </c>
      <c r="E397" s="26" t="s">
        <v>578</v>
      </c>
      <c r="F397" s="26">
        <v>112</v>
      </c>
    </row>
    <row r="398" spans="4:6" x14ac:dyDescent="0.3">
      <c r="D398" s="26" t="s">
        <v>645</v>
      </c>
      <c r="E398" s="26" t="s">
        <v>579</v>
      </c>
      <c r="F398" s="26">
        <v>82</v>
      </c>
    </row>
    <row r="399" spans="4:6" x14ac:dyDescent="0.3">
      <c r="D399" s="26" t="s">
        <v>646</v>
      </c>
      <c r="E399" s="26" t="s">
        <v>580</v>
      </c>
      <c r="F399" s="26">
        <v>105</v>
      </c>
    </row>
    <row r="400" spans="4:6" x14ac:dyDescent="0.3">
      <c r="D400" s="26" t="s">
        <v>647</v>
      </c>
      <c r="E400" s="26" t="s">
        <v>581</v>
      </c>
      <c r="F400" s="26">
        <v>144</v>
      </c>
    </row>
    <row r="401" spans="4:6" x14ac:dyDescent="0.3">
      <c r="D401" s="26" t="s">
        <v>648</v>
      </c>
      <c r="E401" s="26" t="s">
        <v>582</v>
      </c>
      <c r="F401" s="26">
        <v>196</v>
      </c>
    </row>
    <row r="402" spans="4:6" x14ac:dyDescent="0.3">
      <c r="D402" s="26" t="s">
        <v>649</v>
      </c>
      <c r="E402" s="26" t="s">
        <v>583</v>
      </c>
      <c r="F402" s="26">
        <v>8</v>
      </c>
    </row>
    <row r="403" spans="4:6" x14ac:dyDescent="0.3">
      <c r="D403" s="26" t="s">
        <v>650</v>
      </c>
      <c r="E403" s="26" t="s">
        <v>584</v>
      </c>
      <c r="F403" s="26">
        <v>5</v>
      </c>
    </row>
    <row r="404" spans="4:6" x14ac:dyDescent="0.3">
      <c r="D404" s="26" t="s">
        <v>651</v>
      </c>
      <c r="E404" s="26" t="s">
        <v>585</v>
      </c>
      <c r="F404" s="26">
        <v>11</v>
      </c>
    </row>
    <row r="405" spans="4:6" x14ac:dyDescent="0.3">
      <c r="D405" s="26" t="s">
        <v>652</v>
      </c>
      <c r="E405" s="26" t="s">
        <v>586</v>
      </c>
      <c r="F405" s="26">
        <v>12</v>
      </c>
    </row>
    <row r="406" spans="4:6" x14ac:dyDescent="0.3">
      <c r="D406" s="26" t="s">
        <v>653</v>
      </c>
      <c r="E406" s="26" t="s">
        <v>587</v>
      </c>
      <c r="F406" s="26">
        <v>8</v>
      </c>
    </row>
    <row r="407" spans="4:6" x14ac:dyDescent="0.3">
      <c r="D407" s="26" t="s">
        <v>654</v>
      </c>
      <c r="E407" s="26" t="s">
        <v>588</v>
      </c>
      <c r="F407" s="26">
        <v>0.2</v>
      </c>
    </row>
    <row r="408" spans="4:6" x14ac:dyDescent="0.3">
      <c r="D408" s="26" t="s">
        <v>655</v>
      </c>
      <c r="E408" s="26" t="s">
        <v>589</v>
      </c>
      <c r="F408" s="26"/>
    </row>
    <row r="409" spans="4:6" x14ac:dyDescent="0.3">
      <c r="D409" s="26" t="s">
        <v>656</v>
      </c>
      <c r="E409" s="26" t="s">
        <v>590</v>
      </c>
      <c r="F409" s="26">
        <v>13</v>
      </c>
    </row>
    <row r="410" spans="4:6" x14ac:dyDescent="0.3">
      <c r="D410" s="26" t="s">
        <v>657</v>
      </c>
      <c r="E410" s="26" t="s">
        <v>591</v>
      </c>
      <c r="F410" s="26">
        <v>16</v>
      </c>
    </row>
    <row r="411" spans="4:6" x14ac:dyDescent="0.3">
      <c r="D411" s="29" t="s">
        <v>658</v>
      </c>
      <c r="E411" s="29" t="s">
        <v>1027</v>
      </c>
      <c r="F411" s="29">
        <v>16</v>
      </c>
    </row>
    <row r="412" spans="4:6" x14ac:dyDescent="0.3">
      <c r="D412" s="29" t="s">
        <v>659</v>
      </c>
      <c r="E412" s="26" t="s">
        <v>592</v>
      </c>
      <c r="F412" s="26">
        <v>18</v>
      </c>
    </row>
    <row r="413" spans="4:6" x14ac:dyDescent="0.3">
      <c r="D413" s="29" t="s">
        <v>660</v>
      </c>
      <c r="E413" s="26" t="s">
        <v>593</v>
      </c>
      <c r="F413" s="26">
        <v>16</v>
      </c>
    </row>
    <row r="414" spans="4:6" x14ac:dyDescent="0.3">
      <c r="D414" s="29" t="s">
        <v>661</v>
      </c>
      <c r="E414" s="26" t="s">
        <v>594</v>
      </c>
      <c r="F414" s="26">
        <v>16</v>
      </c>
    </row>
    <row r="415" spans="4:6" x14ac:dyDescent="0.3">
      <c r="D415" s="29" t="s">
        <v>662</v>
      </c>
      <c r="E415" s="26" t="s">
        <v>595</v>
      </c>
      <c r="F415" s="26">
        <v>14</v>
      </c>
    </row>
    <row r="416" spans="4:6" x14ac:dyDescent="0.3">
      <c r="D416" s="29" t="s">
        <v>663</v>
      </c>
      <c r="E416" s="29" t="s">
        <v>745</v>
      </c>
      <c r="F416" s="26">
        <v>18</v>
      </c>
    </row>
    <row r="417" spans="4:6" x14ac:dyDescent="0.3">
      <c r="D417" s="29" t="s">
        <v>664</v>
      </c>
      <c r="E417" s="26" t="s">
        <v>596</v>
      </c>
      <c r="F417" s="26">
        <v>22</v>
      </c>
    </row>
    <row r="418" spans="4:6" x14ac:dyDescent="0.3">
      <c r="D418" s="29" t="s">
        <v>665</v>
      </c>
      <c r="E418" s="26" t="s">
        <v>597</v>
      </c>
      <c r="F418" s="26">
        <v>14</v>
      </c>
    </row>
    <row r="419" spans="4:6" x14ac:dyDescent="0.3">
      <c r="D419" s="29" t="s">
        <v>666</v>
      </c>
      <c r="E419" s="26" t="s">
        <v>598</v>
      </c>
      <c r="F419" s="26">
        <v>150</v>
      </c>
    </row>
    <row r="420" spans="4:6" x14ac:dyDescent="0.3">
      <c r="D420" s="29" t="s">
        <v>667</v>
      </c>
      <c r="E420" s="26" t="s">
        <v>599</v>
      </c>
      <c r="F420" s="26">
        <v>150</v>
      </c>
    </row>
    <row r="421" spans="4:6" x14ac:dyDescent="0.3">
      <c r="D421" s="29" t="s">
        <v>668</v>
      </c>
      <c r="E421" s="26" t="s">
        <v>600</v>
      </c>
      <c r="F421" s="26">
        <v>150</v>
      </c>
    </row>
    <row r="422" spans="4:6" x14ac:dyDescent="0.3">
      <c r="D422" s="29" t="s">
        <v>669</v>
      </c>
      <c r="E422" s="26" t="s">
        <v>601</v>
      </c>
      <c r="F422" s="26">
        <v>4</v>
      </c>
    </row>
    <row r="423" spans="4:6" x14ac:dyDescent="0.3">
      <c r="D423" s="29" t="s">
        <v>670</v>
      </c>
      <c r="E423" s="26" t="s">
        <v>602</v>
      </c>
      <c r="F423" s="26">
        <v>4</v>
      </c>
    </row>
    <row r="424" spans="4:6" x14ac:dyDescent="0.3">
      <c r="D424" s="29" t="s">
        <v>671</v>
      </c>
      <c r="E424" s="26" t="s">
        <v>603</v>
      </c>
      <c r="F424" s="26"/>
    </row>
    <row r="425" spans="4:6" x14ac:dyDescent="0.3">
      <c r="D425" s="29" t="s">
        <v>672</v>
      </c>
      <c r="E425" s="26" t="s">
        <v>604</v>
      </c>
      <c r="F425" s="26"/>
    </row>
    <row r="426" spans="4:6" x14ac:dyDescent="0.3">
      <c r="D426" s="29" t="s">
        <v>673</v>
      </c>
      <c r="E426" s="26" t="s">
        <v>605</v>
      </c>
      <c r="F426" s="26"/>
    </row>
    <row r="427" spans="4:6" x14ac:dyDescent="0.3">
      <c r="D427" s="29" t="s">
        <v>674</v>
      </c>
      <c r="E427" s="26" t="s">
        <v>606</v>
      </c>
      <c r="F427" s="26"/>
    </row>
    <row r="428" spans="4:6" x14ac:dyDescent="0.3">
      <c r="D428" s="29" t="s">
        <v>675</v>
      </c>
      <c r="E428" s="26" t="s">
        <v>607</v>
      </c>
      <c r="F428" s="26"/>
    </row>
    <row r="429" spans="4:6" x14ac:dyDescent="0.3">
      <c r="D429" s="29" t="s">
        <v>676</v>
      </c>
      <c r="E429" s="26" t="s">
        <v>608</v>
      </c>
      <c r="F429" s="26"/>
    </row>
    <row r="430" spans="4:6" x14ac:dyDescent="0.3">
      <c r="D430" s="29" t="s">
        <v>677</v>
      </c>
      <c r="E430" s="26" t="s">
        <v>609</v>
      </c>
      <c r="F430" s="26"/>
    </row>
    <row r="431" spans="4:6" x14ac:dyDescent="0.3">
      <c r="D431" s="29" t="s">
        <v>678</v>
      </c>
      <c r="E431" s="26" t="s">
        <v>610</v>
      </c>
      <c r="F431" s="26"/>
    </row>
    <row r="432" spans="4:6" x14ac:dyDescent="0.3">
      <c r="D432" s="29" t="s">
        <v>679</v>
      </c>
      <c r="E432" s="26" t="s">
        <v>611</v>
      </c>
      <c r="F432" s="26"/>
    </row>
    <row r="433" spans="4:6" x14ac:dyDescent="0.3">
      <c r="D433" s="29" t="s">
        <v>680</v>
      </c>
      <c r="E433" s="26" t="s">
        <v>612</v>
      </c>
      <c r="F433" s="26"/>
    </row>
    <row r="434" spans="4:6" x14ac:dyDescent="0.3">
      <c r="D434" s="29" t="s">
        <v>681</v>
      </c>
      <c r="E434" s="26" t="s">
        <v>613</v>
      </c>
      <c r="F434" s="26"/>
    </row>
    <row r="435" spans="4:6" x14ac:dyDescent="0.3">
      <c r="D435" s="29" t="s">
        <v>682</v>
      </c>
      <c r="E435" s="26" t="s">
        <v>614</v>
      </c>
      <c r="F435" s="26"/>
    </row>
    <row r="436" spans="4:6" x14ac:dyDescent="0.3">
      <c r="D436" s="29" t="s">
        <v>683</v>
      </c>
      <c r="E436" s="26" t="s">
        <v>615</v>
      </c>
      <c r="F436" s="26"/>
    </row>
    <row r="437" spans="4:6" x14ac:dyDescent="0.3">
      <c r="D437" s="29" t="s">
        <v>684</v>
      </c>
      <c r="E437" s="29" t="s">
        <v>1028</v>
      </c>
      <c r="F437" s="29">
        <v>5</v>
      </c>
    </row>
    <row r="438" spans="4:6" x14ac:dyDescent="0.3">
      <c r="D438" s="29" t="s">
        <v>685</v>
      </c>
      <c r="E438" s="29" t="s">
        <v>1029</v>
      </c>
      <c r="F438" s="29">
        <v>3</v>
      </c>
    </row>
    <row r="439" spans="4:6" x14ac:dyDescent="0.3">
      <c r="D439" s="29" t="s">
        <v>686</v>
      </c>
      <c r="E439" s="29" t="s">
        <v>1030</v>
      </c>
      <c r="F439" s="29">
        <v>10</v>
      </c>
    </row>
    <row r="440" spans="4:6" x14ac:dyDescent="0.3">
      <c r="D440" s="29" t="s">
        <v>687</v>
      </c>
      <c r="E440" s="29" t="s">
        <v>1031</v>
      </c>
      <c r="F440" s="29">
        <v>10</v>
      </c>
    </row>
    <row r="441" spans="4:6" x14ac:dyDescent="0.3">
      <c r="D441" s="29" t="s">
        <v>688</v>
      </c>
      <c r="E441" s="29" t="s">
        <v>1032</v>
      </c>
      <c r="F441" s="29">
        <v>10</v>
      </c>
    </row>
    <row r="442" spans="4:6" x14ac:dyDescent="0.3">
      <c r="D442" s="29" t="s">
        <v>689</v>
      </c>
      <c r="E442" s="26" t="s">
        <v>616</v>
      </c>
      <c r="F442" s="26">
        <v>12</v>
      </c>
    </row>
    <row r="443" spans="4:6" x14ac:dyDescent="0.3">
      <c r="D443" s="29" t="s">
        <v>690</v>
      </c>
      <c r="E443" s="26" t="s">
        <v>617</v>
      </c>
      <c r="F443" s="26">
        <v>12</v>
      </c>
    </row>
    <row r="444" spans="4:6" x14ac:dyDescent="0.3">
      <c r="D444" s="29" t="s">
        <v>1095</v>
      </c>
      <c r="E444" s="26" t="s">
        <v>618</v>
      </c>
      <c r="F444" s="26">
        <v>16</v>
      </c>
    </row>
    <row r="445" spans="4:6" x14ac:dyDescent="0.3">
      <c r="D445" s="29" t="s">
        <v>691</v>
      </c>
      <c r="E445" s="26" t="s">
        <v>619</v>
      </c>
      <c r="F445" s="26">
        <v>19</v>
      </c>
    </row>
    <row r="446" spans="4:6" x14ac:dyDescent="0.3">
      <c r="D446" s="29" t="s">
        <v>692</v>
      </c>
      <c r="E446" s="26" t="s">
        <v>620</v>
      </c>
      <c r="F446" s="26">
        <v>19</v>
      </c>
    </row>
    <row r="447" spans="4:6" x14ac:dyDescent="0.3">
      <c r="D447" s="29" t="s">
        <v>693</v>
      </c>
      <c r="E447" s="26" t="s">
        <v>621</v>
      </c>
      <c r="F447" s="26">
        <v>30</v>
      </c>
    </row>
    <row r="448" spans="4:6" x14ac:dyDescent="0.3">
      <c r="D448" s="29" t="s">
        <v>694</v>
      </c>
      <c r="E448" s="26" t="s">
        <v>622</v>
      </c>
      <c r="F448" s="26">
        <v>40</v>
      </c>
    </row>
    <row r="449" spans="4:6" x14ac:dyDescent="0.3">
      <c r="D449" s="29" t="s">
        <v>695</v>
      </c>
      <c r="E449" s="26" t="s">
        <v>623</v>
      </c>
      <c r="F449" s="26">
        <v>100</v>
      </c>
    </row>
    <row r="450" spans="4:6" x14ac:dyDescent="0.3">
      <c r="D450" s="29" t="s">
        <v>696</v>
      </c>
      <c r="E450" s="26" t="s">
        <v>624</v>
      </c>
      <c r="F450" s="26">
        <v>15</v>
      </c>
    </row>
    <row r="451" spans="4:6" x14ac:dyDescent="0.3">
      <c r="D451" s="29" t="s">
        <v>1035</v>
      </c>
      <c r="E451" s="26" t="s">
        <v>625</v>
      </c>
      <c r="F451" s="26"/>
    </row>
    <row r="452" spans="4:6" x14ac:dyDescent="0.3">
      <c r="D452" s="29" t="s">
        <v>1036</v>
      </c>
      <c r="E452" s="26" t="s">
        <v>626</v>
      </c>
      <c r="F452" s="26"/>
    </row>
    <row r="453" spans="4:6" x14ac:dyDescent="0.3">
      <c r="D453" s="29" t="s">
        <v>1037</v>
      </c>
      <c r="E453" s="26" t="s">
        <v>627</v>
      </c>
      <c r="F453" s="26">
        <v>25</v>
      </c>
    </row>
    <row r="454" spans="4:6" x14ac:dyDescent="0.3">
      <c r="D454" s="29" t="s">
        <v>1038</v>
      </c>
      <c r="E454" s="26" t="s">
        <v>628</v>
      </c>
      <c r="F454" s="26">
        <v>30</v>
      </c>
    </row>
    <row r="455" spans="4:6" x14ac:dyDescent="0.3">
      <c r="D455" s="29" t="s">
        <v>1039</v>
      </c>
      <c r="E455" s="29" t="s">
        <v>746</v>
      </c>
      <c r="F455" s="26">
        <v>32</v>
      </c>
    </row>
    <row r="456" spans="4:6" x14ac:dyDescent="0.3">
      <c r="D456" s="75"/>
      <c r="E456" s="95" t="s">
        <v>872</v>
      </c>
      <c r="F456" s="75"/>
    </row>
    <row r="457" spans="4:6" x14ac:dyDescent="0.3">
      <c r="D457" s="29" t="s">
        <v>809</v>
      </c>
      <c r="E457" s="26" t="s">
        <v>697</v>
      </c>
      <c r="F457" s="26">
        <v>4</v>
      </c>
    </row>
    <row r="458" spans="4:6" x14ac:dyDescent="0.3">
      <c r="D458" s="29" t="s">
        <v>810</v>
      </c>
      <c r="E458" s="26" t="s">
        <v>698</v>
      </c>
      <c r="F458" s="26">
        <v>1.7</v>
      </c>
    </row>
    <row r="459" spans="4:6" x14ac:dyDescent="0.3">
      <c r="D459" s="29" t="s">
        <v>811</v>
      </c>
      <c r="E459" s="29" t="s">
        <v>747</v>
      </c>
      <c r="F459" s="26">
        <v>16.3</v>
      </c>
    </row>
    <row r="460" spans="4:6" x14ac:dyDescent="0.3">
      <c r="D460" s="29" t="s">
        <v>812</v>
      </c>
      <c r="E460" s="29" t="s">
        <v>748</v>
      </c>
      <c r="F460" s="26">
        <v>11.6</v>
      </c>
    </row>
    <row r="461" spans="4:6" x14ac:dyDescent="0.3">
      <c r="D461" s="29" t="s">
        <v>813</v>
      </c>
      <c r="E461" s="29" t="s">
        <v>749</v>
      </c>
      <c r="F461" s="26">
        <v>6.6</v>
      </c>
    </row>
    <row r="462" spans="4:6" x14ac:dyDescent="0.3">
      <c r="D462" s="29" t="s">
        <v>814</v>
      </c>
      <c r="E462" s="29" t="s">
        <v>750</v>
      </c>
      <c r="F462" s="26">
        <v>3.4</v>
      </c>
    </row>
    <row r="463" spans="4:6" x14ac:dyDescent="0.3">
      <c r="D463" s="29" t="s">
        <v>815</v>
      </c>
      <c r="E463" s="29" t="s">
        <v>751</v>
      </c>
      <c r="F463" s="26">
        <v>2.8</v>
      </c>
    </row>
    <row r="464" spans="4:6" x14ac:dyDescent="0.3">
      <c r="D464" s="29" t="s">
        <v>816</v>
      </c>
      <c r="E464" s="29" t="s">
        <v>752</v>
      </c>
      <c r="F464" s="26">
        <v>7.2</v>
      </c>
    </row>
    <row r="465" spans="4:6" x14ac:dyDescent="0.3">
      <c r="D465" s="29" t="s">
        <v>817</v>
      </c>
      <c r="E465" s="29" t="s">
        <v>753</v>
      </c>
      <c r="F465" s="26">
        <v>6.3</v>
      </c>
    </row>
    <row r="466" spans="4:6" x14ac:dyDescent="0.3">
      <c r="D466" s="29" t="s">
        <v>818</v>
      </c>
      <c r="E466" s="29" t="s">
        <v>754</v>
      </c>
      <c r="F466" s="26">
        <v>5.9</v>
      </c>
    </row>
    <row r="467" spans="4:6" x14ac:dyDescent="0.3">
      <c r="D467" s="29" t="s">
        <v>819</v>
      </c>
      <c r="E467" s="29" t="s">
        <v>755</v>
      </c>
      <c r="F467" s="26">
        <v>5.3</v>
      </c>
    </row>
    <row r="468" spans="4:6" x14ac:dyDescent="0.3">
      <c r="D468" s="29" t="s">
        <v>820</v>
      </c>
      <c r="E468" s="29" t="s">
        <v>756</v>
      </c>
      <c r="F468" s="26">
        <v>4.7</v>
      </c>
    </row>
    <row r="469" spans="4:6" x14ac:dyDescent="0.3">
      <c r="D469" s="29" t="s">
        <v>821</v>
      </c>
      <c r="E469" s="29" t="s">
        <v>1033</v>
      </c>
      <c r="F469" s="29">
        <v>4.3</v>
      </c>
    </row>
    <row r="470" spans="4:6" x14ac:dyDescent="0.3">
      <c r="D470" s="29" t="s">
        <v>822</v>
      </c>
      <c r="E470" s="29" t="s">
        <v>757</v>
      </c>
      <c r="F470" s="26">
        <v>4</v>
      </c>
    </row>
    <row r="471" spans="4:6" x14ac:dyDescent="0.3">
      <c r="D471" s="29" t="s">
        <v>823</v>
      </c>
      <c r="E471" s="29" t="s">
        <v>758</v>
      </c>
      <c r="F471" s="26">
        <v>8.8000000000000007</v>
      </c>
    </row>
    <row r="472" spans="4:6" x14ac:dyDescent="0.3">
      <c r="D472" s="29" t="s">
        <v>824</v>
      </c>
      <c r="E472" s="29" t="s">
        <v>759</v>
      </c>
      <c r="F472" s="26">
        <v>8.6999999999999993</v>
      </c>
    </row>
    <row r="473" spans="4:6" x14ac:dyDescent="0.3">
      <c r="D473" s="29" t="s">
        <v>825</v>
      </c>
      <c r="E473" s="29" t="s">
        <v>760</v>
      </c>
      <c r="F473" s="26">
        <v>8.3000000000000007</v>
      </c>
    </row>
    <row r="474" spans="4:6" x14ac:dyDescent="0.3">
      <c r="D474" s="29" t="s">
        <v>826</v>
      </c>
      <c r="E474" s="29" t="s">
        <v>761</v>
      </c>
      <c r="F474" s="26">
        <v>7.7</v>
      </c>
    </row>
    <row r="475" spans="4:6" x14ac:dyDescent="0.3">
      <c r="D475" s="29" t="s">
        <v>827</v>
      </c>
      <c r="E475" s="29" t="s">
        <v>762</v>
      </c>
      <c r="F475" s="26">
        <v>7.4</v>
      </c>
    </row>
    <row r="476" spans="4:6" x14ac:dyDescent="0.3">
      <c r="D476" s="29" t="s">
        <v>828</v>
      </c>
      <c r="E476" s="26" t="s">
        <v>699</v>
      </c>
      <c r="F476" s="26">
        <v>7.4</v>
      </c>
    </row>
    <row r="477" spans="4:6" x14ac:dyDescent="0.3">
      <c r="D477" s="29" t="s">
        <v>829</v>
      </c>
      <c r="E477" s="26" t="s">
        <v>700</v>
      </c>
      <c r="F477" s="26">
        <v>140</v>
      </c>
    </row>
    <row r="478" spans="4:6" x14ac:dyDescent="0.3">
      <c r="D478" s="29" t="s">
        <v>830</v>
      </c>
      <c r="E478" s="26" t="s">
        <v>701</v>
      </c>
      <c r="F478" s="26">
        <v>120</v>
      </c>
    </row>
    <row r="479" spans="4:6" x14ac:dyDescent="0.3">
      <c r="D479" s="29" t="s">
        <v>831</v>
      </c>
      <c r="E479" s="29" t="s">
        <v>763</v>
      </c>
      <c r="F479" s="26">
        <v>21</v>
      </c>
    </row>
    <row r="480" spans="4:6" x14ac:dyDescent="0.3">
      <c r="D480" s="29" t="s">
        <v>832</v>
      </c>
      <c r="E480" s="29" t="s">
        <v>764</v>
      </c>
      <c r="F480" s="26">
        <v>19.100000000000001</v>
      </c>
    </row>
    <row r="481" spans="4:6" x14ac:dyDescent="0.3">
      <c r="D481" s="29" t="s">
        <v>833</v>
      </c>
      <c r="E481" s="29" t="s">
        <v>765</v>
      </c>
      <c r="F481" s="26">
        <v>15.8</v>
      </c>
    </row>
    <row r="482" spans="4:6" x14ac:dyDescent="0.3">
      <c r="D482" s="29" t="s">
        <v>834</v>
      </c>
      <c r="E482" s="26" t="s">
        <v>702</v>
      </c>
      <c r="F482" s="26">
        <v>13.7</v>
      </c>
    </row>
    <row r="483" spans="4:6" x14ac:dyDescent="0.3">
      <c r="D483" s="29" t="s">
        <v>835</v>
      </c>
      <c r="E483" s="29" t="s">
        <v>766</v>
      </c>
      <c r="F483" s="26">
        <v>13.6</v>
      </c>
    </row>
    <row r="484" spans="4:6" x14ac:dyDescent="0.3">
      <c r="D484" s="29" t="s">
        <v>836</v>
      </c>
      <c r="E484" s="29" t="s">
        <v>767</v>
      </c>
      <c r="F484" s="26">
        <v>9.5</v>
      </c>
    </row>
    <row r="485" spans="4:6" x14ac:dyDescent="0.3">
      <c r="D485" s="29" t="s">
        <v>837</v>
      </c>
      <c r="E485" s="29" t="s">
        <v>768</v>
      </c>
      <c r="F485" s="26">
        <v>4</v>
      </c>
    </row>
    <row r="486" spans="4:6" x14ac:dyDescent="0.3">
      <c r="D486" s="29" t="s">
        <v>838</v>
      </c>
      <c r="E486" s="29" t="s">
        <v>769</v>
      </c>
      <c r="F486" s="26">
        <v>3.6</v>
      </c>
    </row>
    <row r="487" spans="4:6" x14ac:dyDescent="0.3">
      <c r="D487" s="29" t="s">
        <v>839</v>
      </c>
      <c r="E487" s="29" t="s">
        <v>770</v>
      </c>
      <c r="F487" s="26">
        <v>3</v>
      </c>
    </row>
    <row r="488" spans="4:6" x14ac:dyDescent="0.3">
      <c r="D488" s="29" t="s">
        <v>840</v>
      </c>
      <c r="E488" s="29" t="s">
        <v>771</v>
      </c>
      <c r="F488" s="26">
        <v>2.9</v>
      </c>
    </row>
    <row r="489" spans="4:6" x14ac:dyDescent="0.3">
      <c r="D489" s="29" t="s">
        <v>841</v>
      </c>
      <c r="E489" s="29" t="s">
        <v>772</v>
      </c>
      <c r="F489" s="26">
        <v>2</v>
      </c>
    </row>
    <row r="490" spans="4:6" x14ac:dyDescent="0.3">
      <c r="D490" s="29" t="s">
        <v>842</v>
      </c>
      <c r="E490" s="29" t="s">
        <v>773</v>
      </c>
      <c r="F490" s="26">
        <v>2.6</v>
      </c>
    </row>
    <row r="491" spans="4:6" x14ac:dyDescent="0.3">
      <c r="D491" s="29" t="s">
        <v>843</v>
      </c>
      <c r="E491" s="29" t="s">
        <v>774</v>
      </c>
      <c r="F491" s="26">
        <v>10.7</v>
      </c>
    </row>
    <row r="492" spans="4:6" x14ac:dyDescent="0.3">
      <c r="D492" s="29" t="s">
        <v>844</v>
      </c>
      <c r="E492" s="26" t="s">
        <v>703</v>
      </c>
      <c r="F492" s="26">
        <v>50</v>
      </c>
    </row>
    <row r="493" spans="4:6" x14ac:dyDescent="0.3">
      <c r="D493" s="29" t="s">
        <v>845</v>
      </c>
      <c r="E493" s="26" t="s">
        <v>704</v>
      </c>
      <c r="F493" s="26">
        <v>11</v>
      </c>
    </row>
    <row r="494" spans="4:6" x14ac:dyDescent="0.3">
      <c r="D494" s="29" t="s">
        <v>846</v>
      </c>
      <c r="E494" s="26" t="s">
        <v>705</v>
      </c>
      <c r="F494" s="26">
        <v>11</v>
      </c>
    </row>
    <row r="495" spans="4:6" x14ac:dyDescent="0.3">
      <c r="D495" s="29" t="s">
        <v>847</v>
      </c>
      <c r="E495" s="26" t="s">
        <v>706</v>
      </c>
      <c r="F495" s="26">
        <v>2</v>
      </c>
    </row>
    <row r="496" spans="4:6" x14ac:dyDescent="0.3">
      <c r="D496" s="29" t="s">
        <v>848</v>
      </c>
      <c r="E496" s="26" t="s">
        <v>707</v>
      </c>
      <c r="F496" s="26">
        <v>5.7</v>
      </c>
    </row>
    <row r="497" spans="4:6" x14ac:dyDescent="0.3">
      <c r="D497" s="29" t="s">
        <v>849</v>
      </c>
      <c r="E497" s="29" t="s">
        <v>775</v>
      </c>
      <c r="F497" s="26">
        <v>4</v>
      </c>
    </row>
    <row r="498" spans="4:6" x14ac:dyDescent="0.3">
      <c r="D498" s="29" t="s">
        <v>850</v>
      </c>
      <c r="E498" s="29" t="s">
        <v>776</v>
      </c>
      <c r="F498" s="26">
        <v>4</v>
      </c>
    </row>
    <row r="499" spans="4:6" x14ac:dyDescent="0.3">
      <c r="D499" s="29" t="s">
        <v>851</v>
      </c>
      <c r="E499" s="29" t="s">
        <v>777</v>
      </c>
      <c r="F499" s="26">
        <v>3</v>
      </c>
    </row>
    <row r="500" spans="4:6" x14ac:dyDescent="0.3">
      <c r="D500" s="29" t="s">
        <v>852</v>
      </c>
      <c r="E500" s="29" t="s">
        <v>708</v>
      </c>
      <c r="F500" s="26">
        <v>12</v>
      </c>
    </row>
    <row r="501" spans="4:6" x14ac:dyDescent="0.3">
      <c r="D501" s="29" t="s">
        <v>853</v>
      </c>
      <c r="E501" s="29" t="s">
        <v>709</v>
      </c>
      <c r="F501" s="26">
        <v>9</v>
      </c>
    </row>
    <row r="502" spans="4:6" x14ac:dyDescent="0.3">
      <c r="D502" s="29" t="s">
        <v>854</v>
      </c>
      <c r="E502" s="29" t="s">
        <v>778</v>
      </c>
      <c r="F502" s="26">
        <v>40</v>
      </c>
    </row>
    <row r="503" spans="4:6" x14ac:dyDescent="0.3">
      <c r="D503" s="29" t="s">
        <v>855</v>
      </c>
      <c r="E503" s="26" t="s">
        <v>714</v>
      </c>
      <c r="F503" s="26">
        <v>11</v>
      </c>
    </row>
    <row r="504" spans="4:6" x14ac:dyDescent="0.3">
      <c r="D504" s="29" t="s">
        <v>856</v>
      </c>
      <c r="E504" s="26" t="s">
        <v>715</v>
      </c>
      <c r="F504" s="26">
        <v>11</v>
      </c>
    </row>
    <row r="505" spans="4:6" x14ac:dyDescent="0.3">
      <c r="D505" s="29" t="s">
        <v>857</v>
      </c>
      <c r="E505" s="26" t="s">
        <v>716</v>
      </c>
      <c r="F505" s="26">
        <v>11</v>
      </c>
    </row>
    <row r="506" spans="4:6" x14ac:dyDescent="0.3">
      <c r="D506" s="29" t="s">
        <v>858</v>
      </c>
      <c r="E506" s="29" t="s">
        <v>780</v>
      </c>
      <c r="F506" s="26">
        <v>3</v>
      </c>
    </row>
    <row r="507" spans="4:6" x14ac:dyDescent="0.3">
      <c r="D507" s="29" t="s">
        <v>859</v>
      </c>
      <c r="E507" s="29" t="s">
        <v>779</v>
      </c>
      <c r="F507" s="26">
        <v>3</v>
      </c>
    </row>
    <row r="508" spans="4:6" x14ac:dyDescent="0.3">
      <c r="D508" s="29" t="s">
        <v>860</v>
      </c>
      <c r="E508" s="29" t="s">
        <v>710</v>
      </c>
      <c r="F508" s="26">
        <v>3</v>
      </c>
    </row>
    <row r="509" spans="4:6" x14ac:dyDescent="0.3">
      <c r="D509" s="29" t="s">
        <v>861</v>
      </c>
      <c r="E509" s="29" t="s">
        <v>781</v>
      </c>
      <c r="F509" s="26">
        <v>8</v>
      </c>
    </row>
    <row r="510" spans="4:6" x14ac:dyDescent="0.3">
      <c r="D510" s="29" t="s">
        <v>862</v>
      </c>
      <c r="E510" s="29" t="s">
        <v>782</v>
      </c>
      <c r="F510" s="26">
        <v>8</v>
      </c>
    </row>
    <row r="511" spans="4:6" x14ac:dyDescent="0.3">
      <c r="D511" s="29" t="s">
        <v>863</v>
      </c>
      <c r="E511" s="29" t="s">
        <v>783</v>
      </c>
      <c r="F511" s="26">
        <v>8</v>
      </c>
    </row>
    <row r="512" spans="4:6" x14ac:dyDescent="0.3">
      <c r="D512" s="29" t="s">
        <v>864</v>
      </c>
      <c r="E512" s="29" t="s">
        <v>784</v>
      </c>
      <c r="F512" s="26">
        <v>3</v>
      </c>
    </row>
    <row r="513" spans="4:6" x14ac:dyDescent="0.3">
      <c r="D513" s="29" t="s">
        <v>865</v>
      </c>
      <c r="E513" s="29" t="s">
        <v>785</v>
      </c>
      <c r="F513" s="26">
        <v>4</v>
      </c>
    </row>
    <row r="514" spans="4:6" x14ac:dyDescent="0.3">
      <c r="D514" s="29" t="s">
        <v>866</v>
      </c>
      <c r="E514" s="29" t="s">
        <v>786</v>
      </c>
      <c r="F514" s="26">
        <v>4</v>
      </c>
    </row>
    <row r="515" spans="4:6" x14ac:dyDescent="0.3">
      <c r="D515" s="29" t="s">
        <v>867</v>
      </c>
      <c r="E515" s="29" t="s">
        <v>787</v>
      </c>
      <c r="F515" s="26">
        <v>4</v>
      </c>
    </row>
    <row r="516" spans="4:6" x14ac:dyDescent="0.3">
      <c r="D516" s="29" t="s">
        <v>868</v>
      </c>
      <c r="E516" s="29" t="s">
        <v>788</v>
      </c>
      <c r="F516" s="26">
        <v>3</v>
      </c>
    </row>
    <row r="517" spans="4:6" x14ac:dyDescent="0.3">
      <c r="D517" s="29" t="s">
        <v>869</v>
      </c>
      <c r="E517" s="26" t="s">
        <v>711</v>
      </c>
      <c r="F517" s="26"/>
    </row>
    <row r="518" spans="4:6" x14ac:dyDescent="0.3">
      <c r="D518" s="29" t="s">
        <v>870</v>
      </c>
      <c r="E518" s="26" t="s">
        <v>614</v>
      </c>
      <c r="F518" s="26"/>
    </row>
    <row r="519" spans="4:6" x14ac:dyDescent="0.3">
      <c r="D519" s="29" t="s">
        <v>871</v>
      </c>
      <c r="E519" s="26" t="s">
        <v>712</v>
      </c>
      <c r="F519" s="26">
        <v>6</v>
      </c>
    </row>
    <row r="520" spans="4:6" x14ac:dyDescent="0.3">
      <c r="D520" s="29" t="s">
        <v>1034</v>
      </c>
      <c r="E520" s="26" t="s">
        <v>713</v>
      </c>
      <c r="F520" s="26">
        <v>9</v>
      </c>
    </row>
    <row r="521" spans="4:6" x14ac:dyDescent="0.3">
      <c r="D521" s="75"/>
      <c r="E521" s="95" t="s">
        <v>1051</v>
      </c>
      <c r="F521" s="75"/>
    </row>
    <row r="522" spans="4:6" x14ac:dyDescent="0.3">
      <c r="D522" s="29" t="s">
        <v>1052</v>
      </c>
      <c r="E522" s="29" t="str">
        <f ca="1">"OT ("&amp;IF(ROWS($1:5)&lt;=COUNTA(Onglets),INDEX(Onglets,ROWS($1:5))&amp;")","")</f>
        <v>OT (Février-2015)</v>
      </c>
      <c r="F522" s="29">
        <v>1000</v>
      </c>
    </row>
    <row r="523" spans="4:6" x14ac:dyDescent="0.3">
      <c r="D523" s="29" t="s">
        <v>1053</v>
      </c>
      <c r="E523" s="29" t="str">
        <f ca="1">"OT ("&amp;IF(ROWS($1:6)&lt;=COUNTA(Onglets),INDEX(Onglets,ROWS($1:6))&amp;")","")</f>
        <v>OT (Mars-2015)</v>
      </c>
      <c r="F523" s="29"/>
    </row>
    <row r="524" spans="4:6" x14ac:dyDescent="0.3">
      <c r="D524" s="29" t="s">
        <v>1054</v>
      </c>
      <c r="E524" s="29" t="str">
        <f ca="1">"OT ("&amp;IF(ROWS($1:7)&lt;=COUNTA(Onglets),INDEX(Onglets,ROWS($1:7))&amp;")","")</f>
        <v>OT (Avril-2015)</v>
      </c>
      <c r="F524" s="29"/>
    </row>
    <row r="525" spans="4:6" x14ac:dyDescent="0.3">
      <c r="D525" s="29" t="s">
        <v>1055</v>
      </c>
      <c r="E525" s="29" t="str">
        <f ca="1">"OT ("&amp;IF(ROWS($1:8)&lt;=COUNTA(Onglets),INDEX(Onglets,ROWS($1:8))&amp;")","")</f>
        <v>OT (</v>
      </c>
      <c r="F525" s="29"/>
    </row>
    <row r="526" spans="4:6" x14ac:dyDescent="0.3">
      <c r="D526" s="29" t="s">
        <v>1056</v>
      </c>
      <c r="E526" s="29" t="str">
        <f ca="1">"OT ("&amp;IF(ROWS($1:9)&lt;=COUNTA(Onglets),INDEX(Onglets,ROWS($1:9))&amp;")","")</f>
        <v>OT (</v>
      </c>
      <c r="F526" s="29"/>
    </row>
    <row r="527" spans="4:6" x14ac:dyDescent="0.3">
      <c r="D527" s="29" t="s">
        <v>1057</v>
      </c>
      <c r="E527" s="29" t="str">
        <f ca="1">"OT ("&amp;IF(ROWS($1:10)&lt;=COUNTA(Onglets),INDEX(Onglets,ROWS($1:10))&amp;")","")</f>
        <v>OT (</v>
      </c>
      <c r="F527" s="29"/>
    </row>
    <row r="528" spans="4:6" x14ac:dyDescent="0.3">
      <c r="D528" s="29" t="s">
        <v>1058</v>
      </c>
      <c r="E528" s="29" t="str">
        <f ca="1">"OT ("&amp;IF(ROWS($1:11)&lt;=COUNTA(Onglets),INDEX(Onglets,ROWS($1:11))&amp;")","")</f>
        <v>OT (</v>
      </c>
      <c r="F528" s="29"/>
    </row>
    <row r="529" spans="4:6" x14ac:dyDescent="0.3">
      <c r="D529" s="29" t="s">
        <v>1059</v>
      </c>
      <c r="E529" s="29" t="str">
        <f ca="1">"OT ("&amp;IF(ROWS($1:12)&lt;=COUNTA(Onglets),INDEX(Onglets,ROWS($1:12))&amp;")","")</f>
        <v>OT (</v>
      </c>
      <c r="F529" s="29"/>
    </row>
    <row r="530" spans="4:6" x14ac:dyDescent="0.3">
      <c r="D530" s="29" t="s">
        <v>1060</v>
      </c>
      <c r="E530" s="29" t="str">
        <f ca="1">"OT ("&amp;IF(ROWS($1:13)&lt;=COUNTA(Onglets),INDEX(Onglets,ROWS($1:13))&amp;")","")</f>
        <v>OT (</v>
      </c>
      <c r="F530" s="29"/>
    </row>
    <row r="531" spans="4:6" x14ac:dyDescent="0.3">
      <c r="D531" s="29" t="s">
        <v>1061</v>
      </c>
      <c r="E531" s="29" t="str">
        <f ca="1">"OT ("&amp;IF(ROWS($1:14)&lt;=COUNTA(Onglets),INDEX(Onglets,ROWS($1:14))&amp;")","")</f>
        <v>OT (</v>
      </c>
      <c r="F531" s="29"/>
    </row>
    <row r="532" spans="4:6" x14ac:dyDescent="0.3">
      <c r="D532" s="29" t="s">
        <v>1062</v>
      </c>
      <c r="E532" s="29" t="str">
        <f ca="1">"OT ("&amp;IF(ROWS($1:15)&lt;=COUNTA(Onglets),INDEX(Onglets,ROWS($1:15))&amp;")","")</f>
        <v>OT (</v>
      </c>
      <c r="F532" s="29"/>
    </row>
    <row r="533" spans="4:6" x14ac:dyDescent="0.3">
      <c r="D533" s="29" t="s">
        <v>1063</v>
      </c>
      <c r="E533" s="29" t="str">
        <f ca="1">"OT ("&amp;IF(ROWS($1:16)&lt;=COUNTA(Onglets),INDEX(Onglets,ROWS($1:16))&amp;")","")</f>
        <v>OT (</v>
      </c>
      <c r="F533" s="29"/>
    </row>
    <row r="534" spans="4:6" x14ac:dyDescent="0.3">
      <c r="D534" s="29" t="s">
        <v>1064</v>
      </c>
      <c r="E534" s="29" t="str">
        <f ca="1">"OT ("&amp;IF(ROWS($1:17)&lt;=COUNTA(Onglets),INDEX(Onglets,ROWS($1:17))&amp;")","")</f>
        <v>OT (</v>
      </c>
      <c r="F534" s="29"/>
    </row>
    <row r="535" spans="4:6" x14ac:dyDescent="0.3">
      <c r="D535" s="29" t="s">
        <v>1065</v>
      </c>
      <c r="E535" s="29" t="str">
        <f ca="1">"OT ("&amp;IF(ROWS($1:18)&lt;=COUNTA(Onglets),INDEX(Onglets,ROWS($1:18))&amp;")","")</f>
        <v>OT (</v>
      </c>
      <c r="F535" s="29"/>
    </row>
    <row r="536" spans="4:6" x14ac:dyDescent="0.3">
      <c r="D536" s="29" t="s">
        <v>1066</v>
      </c>
      <c r="E536" s="29" t="str">
        <f ca="1">"OT ("&amp;IF(ROWS($1:19)&lt;=COUNTA(Onglets),INDEX(Onglets,ROWS($1:19))&amp;")","")</f>
        <v>OT (</v>
      </c>
      <c r="F536" s="29"/>
    </row>
    <row r="537" spans="4:6" x14ac:dyDescent="0.3">
      <c r="D537" s="29" t="s">
        <v>1067</v>
      </c>
      <c r="E537" s="29" t="str">
        <f ca="1">"OT ("&amp;IF(ROWS($1:20)&lt;=COUNTA(Onglets),INDEX(Onglets,ROWS($1:20))&amp;")","")</f>
        <v>OT (</v>
      </c>
      <c r="F537" s="29"/>
    </row>
    <row r="538" spans="4:6" x14ac:dyDescent="0.3">
      <c r="D538" s="29" t="s">
        <v>1068</v>
      </c>
      <c r="E538" s="29" t="str">
        <f ca="1">"OT ("&amp;IF(ROWS($1:21)&lt;=COUNTA(Onglets),INDEX(Onglets,ROWS($1:21))&amp;")","")</f>
        <v>OT (</v>
      </c>
      <c r="F538" s="29"/>
    </row>
    <row r="539" spans="4:6" x14ac:dyDescent="0.3">
      <c r="D539" s="29" t="s">
        <v>1069</v>
      </c>
      <c r="E539" s="29" t="str">
        <f ca="1">"OT ("&amp;IF(ROWS($1:22)&lt;=COUNTA(Onglets),INDEX(Onglets,ROWS($1:22))&amp;")","")</f>
        <v>OT (</v>
      </c>
      <c r="F539" s="29"/>
    </row>
    <row r="540" spans="4:6" x14ac:dyDescent="0.3">
      <c r="D540" s="29" t="s">
        <v>1070</v>
      </c>
      <c r="E540" s="29" t="str">
        <f ca="1">"OT ("&amp;IF(ROWS($1:23)&lt;=COUNTA(Onglets),INDEX(Onglets,ROWS($1:23))&amp;")","")</f>
        <v>OT (</v>
      </c>
      <c r="F540" s="29"/>
    </row>
    <row r="541" spans="4:6" x14ac:dyDescent="0.3">
      <c r="D541" s="29" t="s">
        <v>1071</v>
      </c>
      <c r="E541" s="29" t="str">
        <f ca="1">"OT ("&amp;IF(ROWS($1:24)&lt;=COUNTA(Onglets),INDEX(Onglets,ROWS($1:24))&amp;")","")</f>
        <v>OT (</v>
      </c>
      <c r="F541" s="29"/>
    </row>
    <row r="542" spans="4:6" x14ac:dyDescent="0.3">
      <c r="D542" s="29" t="s">
        <v>1072</v>
      </c>
      <c r="E542" s="29" t="str">
        <f ca="1">"OT ("&amp;IF(ROWS($1:25)&lt;=COUNTA(Onglets),INDEX(Onglets,ROWS($1:25))&amp;")","")</f>
        <v>OT (</v>
      </c>
      <c r="F542" s="29"/>
    </row>
    <row r="543" spans="4:6" x14ac:dyDescent="0.3">
      <c r="D543" s="29" t="s">
        <v>1073</v>
      </c>
      <c r="E543" s="29" t="str">
        <f ca="1">"OT ("&amp;IF(ROWS($1:26)&lt;=COUNTA(Onglets),INDEX(Onglets,ROWS($1:26))&amp;")","")</f>
        <v>OT (</v>
      </c>
      <c r="F543" s="29"/>
    </row>
    <row r="544" spans="4:6" x14ac:dyDescent="0.3">
      <c r="D544" s="29" t="s">
        <v>1074</v>
      </c>
      <c r="E544" s="29" t="str">
        <f ca="1">"OT ("&amp;IF(ROWS($1:27)&lt;=COUNTA(Onglets),INDEX(Onglets,ROWS($1:27))&amp;")","")</f>
        <v>OT (</v>
      </c>
      <c r="F544" s="29"/>
    </row>
    <row r="545" spans="4:6" x14ac:dyDescent="0.3">
      <c r="D545" s="29" t="s">
        <v>1075</v>
      </c>
      <c r="E545" s="29" t="str">
        <f ca="1">"OT ("&amp;IF(ROWS($1:28)&lt;=COUNTA(Onglets),INDEX(Onglets,ROWS($1:28))&amp;")","")</f>
        <v>OT (</v>
      </c>
      <c r="F545" s="29"/>
    </row>
  </sheetData>
  <sheetProtection selectLockedCells="1"/>
  <autoFilter ref="E8:E520">
    <filterColumn colId="0">
      <customFilters>
        <customFilter val="**"/>
      </customFilters>
    </filterColumn>
  </autoFilter>
  <mergeCells count="2">
    <mergeCell ref="D1:D2"/>
    <mergeCell ref="E1:E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TextBox1">
          <controlPr defaultSize="0" autoLine="0" r:id="rId5">
            <anchor moveWithCells="1">
              <from>
                <xdr:col>4</xdr:col>
                <xdr:colOff>19050</xdr:colOff>
                <xdr:row>3</xdr:row>
                <xdr:rowOff>123825</xdr:rowOff>
              </from>
              <to>
                <xdr:col>4</xdr:col>
                <xdr:colOff>3781425</xdr:colOff>
                <xdr:row>5</xdr:row>
                <xdr:rowOff>95250</xdr:rowOff>
              </to>
            </anchor>
          </controlPr>
        </control>
      </mc:Choice>
      <mc:Fallback>
        <control shapeId="3073" r:id="rId4" name="Text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900"/>
  <sheetViews>
    <sheetView showGridLines="0" workbookViewId="0">
      <selection activeCell="B13" sqref="B13"/>
    </sheetView>
  </sheetViews>
  <sheetFormatPr baseColWidth="10" defaultRowHeight="15" x14ac:dyDescent="0.25"/>
  <cols>
    <col min="1" max="1" width="11.7109375" customWidth="1"/>
    <col min="2" max="2" width="40.7109375" customWidth="1"/>
    <col min="3" max="3" width="10.7109375" customWidth="1"/>
    <col min="4" max="4" width="10.7109375" style="14" customWidth="1"/>
    <col min="5" max="8" width="15.7109375" customWidth="1"/>
    <col min="9" max="13" width="20.7109375" style="14" customWidth="1"/>
    <col min="14" max="14" width="28.7109375" style="14" customWidth="1"/>
    <col min="15" max="15" width="28.7109375" customWidth="1"/>
  </cols>
  <sheetData>
    <row r="1" spans="1:20" x14ac:dyDescent="0.25">
      <c r="I1" s="47"/>
      <c r="J1" s="47"/>
      <c r="K1" s="47"/>
    </row>
    <row r="2" spans="1:20" ht="30" customHeight="1" x14ac:dyDescent="0.25">
      <c r="E2" s="147" t="str">
        <f>Données!$E$1</f>
        <v>HOTEL ANFA PALACE</v>
      </c>
      <c r="F2" s="147"/>
      <c r="G2" s="147"/>
      <c r="H2" s="147"/>
      <c r="I2" s="147"/>
      <c r="J2" s="147"/>
      <c r="K2" s="147"/>
      <c r="L2" s="99"/>
      <c r="O2" s="14"/>
      <c r="P2" s="1"/>
      <c r="Q2" s="1"/>
      <c r="R2" s="1"/>
      <c r="S2" s="1"/>
      <c r="T2" s="1"/>
    </row>
    <row r="3" spans="1:20" x14ac:dyDescent="0.25">
      <c r="B3" s="14"/>
      <c r="H3" s="14"/>
      <c r="O3" s="14"/>
    </row>
    <row r="4" spans="1:20" ht="15" customHeight="1" x14ac:dyDescent="0.25">
      <c r="E4" s="179" t="s">
        <v>914</v>
      </c>
      <c r="F4" s="179"/>
      <c r="G4" s="179"/>
      <c r="H4" s="179"/>
      <c r="I4" s="179"/>
      <c r="J4" s="180" t="str">
        <f ca="1">MID($L$9,1,SEARCH("-",$L$9,1)-1)</f>
        <v>Février</v>
      </c>
      <c r="K4" s="182" t="str">
        <f ca="1">MID($L$9,SEARCH("|",SUBSTITUTE($L$9,"-","|",LEN($L$9)-LEN(SUBSTITUTE($L$9,"-",""))))+1,99)</f>
        <v>2015</v>
      </c>
      <c r="O4" s="14"/>
    </row>
    <row r="5" spans="1:20" ht="15" customHeight="1" x14ac:dyDescent="0.25">
      <c r="C5" s="70"/>
      <c r="D5" s="70"/>
      <c r="E5" s="179"/>
      <c r="F5" s="179"/>
      <c r="G5" s="179"/>
      <c r="H5" s="179"/>
      <c r="I5" s="179"/>
      <c r="J5" s="181"/>
      <c r="K5" s="183"/>
      <c r="O5" s="14"/>
    </row>
    <row r="6" spans="1:20" s="14" customFormat="1" ht="15" customHeight="1" x14ac:dyDescent="0.25">
      <c r="C6" s="70"/>
      <c r="D6" s="70"/>
      <c r="E6" s="71"/>
      <c r="F6" s="71"/>
      <c r="G6" s="71"/>
      <c r="H6" s="71"/>
      <c r="I6" s="72"/>
      <c r="J6" s="72"/>
      <c r="K6" s="72"/>
      <c r="L6" s="73"/>
    </row>
    <row r="7" spans="1:20" x14ac:dyDescent="0.25">
      <c r="B7" s="143" t="s">
        <v>916</v>
      </c>
      <c r="H7" s="14"/>
      <c r="O7" s="14"/>
    </row>
    <row r="8" spans="1:20" ht="15.75" thickBot="1" x14ac:dyDescent="0.3">
      <c r="B8" s="74">
        <v>42054</v>
      </c>
      <c r="C8" s="14"/>
      <c r="H8" s="14"/>
      <c r="O8" s="14"/>
    </row>
    <row r="9" spans="1:20" ht="30" x14ac:dyDescent="0.25">
      <c r="A9" s="113" t="s">
        <v>4</v>
      </c>
      <c r="B9" s="114" t="s">
        <v>5</v>
      </c>
      <c r="C9" s="115" t="s">
        <v>1097</v>
      </c>
      <c r="D9" s="115" t="s">
        <v>1098</v>
      </c>
      <c r="E9" s="115" t="s">
        <v>6</v>
      </c>
      <c r="F9" s="114" t="s">
        <v>7</v>
      </c>
      <c r="G9" s="114" t="s">
        <v>913</v>
      </c>
      <c r="H9" s="114" t="s">
        <v>919</v>
      </c>
      <c r="I9" s="116" t="s">
        <v>8</v>
      </c>
      <c r="J9" s="116" t="s">
        <v>915</v>
      </c>
      <c r="K9" s="116" t="s">
        <v>917</v>
      </c>
      <c r="L9" s="145" t="str">
        <f ca="1">MID(CELL("filename",A1),FIND("]",CELL("filename",A1))+1,LEN(CELL("filename",A1))-FIND("]",CELL("filename",A1)))</f>
        <v>Février-2015</v>
      </c>
      <c r="M9" s="116" t="s">
        <v>9</v>
      </c>
      <c r="N9" s="116" t="s">
        <v>873</v>
      </c>
      <c r="O9" s="118" t="s">
        <v>874</v>
      </c>
    </row>
    <row r="10" spans="1:20" x14ac:dyDescent="0.25">
      <c r="A10" s="63" t="s">
        <v>78</v>
      </c>
      <c r="B10" s="64" t="str">
        <f t="shared" ref="B10:B73" ca="1" si="0">IFERROR(IF($A10&lt;&gt;"",VLOOKUP($A10,Matos,2,0),""),"")</f>
        <v>Kiosque à plan</v>
      </c>
      <c r="C10" s="65">
        <v>6</v>
      </c>
      <c r="D10" s="65">
        <v>2</v>
      </c>
      <c r="E10" s="66">
        <v>42052</v>
      </c>
      <c r="F10" s="66">
        <v>42055</v>
      </c>
      <c r="G10" s="67">
        <f t="shared" ref="G10:G73" ca="1" si="1">IFERROR(IF(OR($A10="",$B10="",$E10=""),"",IF(AND($F10&lt;&gt;"",MONTH($F10)&lt;MONTH($L$9)),"",IF(MID($B10,1,2)="OT",DATEDIF($E10,$F10,"d")+1,IF(AND($I10="",$F10=""),DATEDIF($E10,DATE(YEAR($L$9),MONTH($L$9)+1,0),"d"),IF(AND($E10&lt;&gt;"",$F10&lt;&gt;"",$I10=""),DATEDIF($E10,$F10,"d"),IF(AND($E10&lt;&gt;"",$F10&lt;&gt;"",$I10&lt;&gt;""),DAY(DATE(YEAR($F10),MONTH($F10)+1,0))-(DATE(YEAR($F10),MONTH($F10)+1,0)-$F10),DAY(DATE(YEAR($L$9),MONTH($L$9)+1,0)))))))),"")</f>
        <v>3</v>
      </c>
      <c r="H10" s="68">
        <f t="shared" ref="H10:H73" ca="1" si="2">IFERROR(IF($A10&lt;&gt;"",VLOOKUP($A10,Matos,3,0),""),"")</f>
        <v>400</v>
      </c>
      <c r="I10" s="68"/>
      <c r="J10" s="52"/>
      <c r="K10" s="104">
        <f t="shared" ref="K10:K73" ca="1" si="3">IFERROR(ROUND(IF(MID($B10,1,2)="OT","",IF(AND($B$8&lt;&gt;"",$D10="",MONTH($F10)=MONTH($L$9),($F10&gt;$B$8),($F10&gt;$E10)),-SUM($H10/DAY(DATE(YEAR($L$9),MONTH($L$9)+1,0)))*DATEDIF($B$8,$F10,"d")*$C10,IF(AND($B$8&lt;&gt;"",$D10&lt;&gt;"",MONTH($F10)=MONTH($L$9),($F10&gt;$B$8),($F10&gt;$E10)),-SUM($H10/DAY(DATE(YEAR($L$9),MONTH($L$9)+1,0)))*DATEDIF($B$8,$F10,"d")*$D10,""))),2),"")</f>
        <v>-28.57</v>
      </c>
      <c r="L10" s="68">
        <f t="shared" ref="L10:L73" ca="1" si="4">IFERROR(ROUND(IF(AND($J10="",$D10=""),SUM($H10/DAY(DATE(YEAR($L$9),MONTH($L$9)+1,0)))*$G10*$C10,IF(AND($J10="",$D10&lt;&gt;""),SUM($H10/DAY(DATE(YEAR($L$9),MONTH($L$9)+1,0)))*$G10*$D10,"")),2),"")</f>
        <v>85.71</v>
      </c>
      <c r="M10" s="68">
        <f t="shared" ref="M10:M73" ca="1" si="5">IFERROR(ROUND(IF(SUM($I10+$L10)="","",SUM($I10+$L10)),2),"")</f>
        <v>85.71</v>
      </c>
      <c r="N10" s="68" t="s">
        <v>896</v>
      </c>
      <c r="O10" s="69" t="s">
        <v>906</v>
      </c>
    </row>
    <row r="11" spans="1:20" x14ac:dyDescent="0.25">
      <c r="A11" s="48" t="s">
        <v>257</v>
      </c>
      <c r="B11" s="49" t="str">
        <f t="shared" ca="1" si="0"/>
        <v>Citerne à eau fixe 5000L</v>
      </c>
      <c r="C11" s="50">
        <v>4</v>
      </c>
      <c r="D11" s="50">
        <v>3</v>
      </c>
      <c r="E11" s="51">
        <v>42036</v>
      </c>
      <c r="F11" s="51">
        <v>42063</v>
      </c>
      <c r="G11" s="67">
        <f t="shared" ca="1" si="1"/>
        <v>27</v>
      </c>
      <c r="H11" s="52">
        <f t="shared" ca="1" si="2"/>
        <v>1200</v>
      </c>
      <c r="I11" s="52"/>
      <c r="J11" s="52"/>
      <c r="K11" s="104">
        <f t="shared" ca="1" si="3"/>
        <v>-1157.1400000000001</v>
      </c>
      <c r="L11" s="68">
        <f t="shared" ca="1" si="4"/>
        <v>3471.43</v>
      </c>
      <c r="M11" s="68">
        <f t="shared" ca="1" si="5"/>
        <v>3471.43</v>
      </c>
      <c r="N11" s="52" t="s">
        <v>901</v>
      </c>
      <c r="O11" s="53" t="s">
        <v>911</v>
      </c>
    </row>
    <row r="12" spans="1:20" x14ac:dyDescent="0.25">
      <c r="A12" s="48" t="s">
        <v>857</v>
      </c>
      <c r="B12" s="49" t="str">
        <f t="shared" ca="1" si="0"/>
        <v>Planchon 0,3x 3,00 m</v>
      </c>
      <c r="C12" s="50">
        <v>6</v>
      </c>
      <c r="D12" s="50"/>
      <c r="E12" s="51">
        <v>42045</v>
      </c>
      <c r="F12" s="51">
        <v>42055</v>
      </c>
      <c r="G12" s="67">
        <f t="shared" ca="1" si="1"/>
        <v>10</v>
      </c>
      <c r="H12" s="52">
        <f t="shared" ca="1" si="2"/>
        <v>11</v>
      </c>
      <c r="I12" s="52"/>
      <c r="J12" s="52"/>
      <c r="K12" s="104">
        <f t="shared" ca="1" si="3"/>
        <v>-2.36</v>
      </c>
      <c r="L12" s="68">
        <f t="shared" ca="1" si="4"/>
        <v>23.57</v>
      </c>
      <c r="M12" s="68">
        <f t="shared" ca="1" si="5"/>
        <v>23.57</v>
      </c>
      <c r="N12" s="52" t="s">
        <v>892</v>
      </c>
      <c r="O12" s="53" t="s">
        <v>902</v>
      </c>
    </row>
    <row r="13" spans="1:20" x14ac:dyDescent="0.25">
      <c r="A13" s="48" t="s">
        <v>127</v>
      </c>
      <c r="B13" s="49" t="str">
        <f t="shared" ca="1" si="0"/>
        <v xml:space="preserve">Cabine HT/BT  </v>
      </c>
      <c r="C13" s="50">
        <v>3</v>
      </c>
      <c r="D13" s="50"/>
      <c r="E13" s="51">
        <v>42062</v>
      </c>
      <c r="F13" s="51">
        <v>42063</v>
      </c>
      <c r="G13" s="67">
        <f t="shared" ca="1" si="1"/>
        <v>1</v>
      </c>
      <c r="H13" s="52">
        <f t="shared" ca="1" si="2"/>
        <v>9000</v>
      </c>
      <c r="I13" s="52"/>
      <c r="J13" s="52"/>
      <c r="K13" s="104">
        <f t="shared" ca="1" si="3"/>
        <v>-8678.57</v>
      </c>
      <c r="L13" s="68">
        <f t="shared" ca="1" si="4"/>
        <v>964.29</v>
      </c>
      <c r="M13" s="68">
        <f t="shared" ca="1" si="5"/>
        <v>964.29</v>
      </c>
      <c r="N13" s="52" t="s">
        <v>893</v>
      </c>
      <c r="O13" s="53" t="s">
        <v>903</v>
      </c>
    </row>
    <row r="14" spans="1:20" x14ac:dyDescent="0.25">
      <c r="A14" s="48" t="s">
        <v>630</v>
      </c>
      <c r="B14" s="49" t="str">
        <f t="shared" ca="1" si="0"/>
        <v>Goupille à bascule</v>
      </c>
      <c r="C14" s="50">
        <v>3</v>
      </c>
      <c r="D14" s="50"/>
      <c r="E14" s="51">
        <v>42040</v>
      </c>
      <c r="F14" s="51"/>
      <c r="G14" s="67">
        <f t="shared" ca="1" si="1"/>
        <v>23</v>
      </c>
      <c r="H14" s="52">
        <f t="shared" ca="1" si="2"/>
        <v>2</v>
      </c>
      <c r="I14" s="52"/>
      <c r="J14" s="52"/>
      <c r="K14" s="104" t="str">
        <f t="shared" ca="1" si="3"/>
        <v/>
      </c>
      <c r="L14" s="68">
        <f t="shared" ca="1" si="4"/>
        <v>4.93</v>
      </c>
      <c r="M14" s="68">
        <f t="shared" ca="1" si="5"/>
        <v>4.93</v>
      </c>
      <c r="N14" s="52" t="s">
        <v>897</v>
      </c>
      <c r="O14" s="53" t="s">
        <v>907</v>
      </c>
    </row>
    <row r="15" spans="1:20" x14ac:dyDescent="0.25">
      <c r="A15" s="48" t="s">
        <v>158</v>
      </c>
      <c r="B15" s="49" t="str">
        <f t="shared" ca="1" si="0"/>
        <v>Grue à tour MDT 170   Jusqu'à 37 m</v>
      </c>
      <c r="C15" s="50">
        <v>1</v>
      </c>
      <c r="D15" s="50"/>
      <c r="E15" s="51">
        <v>42062</v>
      </c>
      <c r="F15" s="51"/>
      <c r="G15" s="67">
        <f t="shared" ca="1" si="1"/>
        <v>1</v>
      </c>
      <c r="H15" s="52">
        <f t="shared" ca="1" si="2"/>
        <v>32200</v>
      </c>
      <c r="I15" s="52"/>
      <c r="J15" s="52"/>
      <c r="K15" s="104" t="str">
        <f t="shared" ca="1" si="3"/>
        <v/>
      </c>
      <c r="L15" s="68">
        <f t="shared" ca="1" si="4"/>
        <v>1150</v>
      </c>
      <c r="M15" s="68">
        <f t="shared" ca="1" si="5"/>
        <v>1150</v>
      </c>
      <c r="N15" s="52" t="s">
        <v>898</v>
      </c>
      <c r="O15" s="53" t="s">
        <v>908</v>
      </c>
    </row>
    <row r="16" spans="1:20" s="14" customFormat="1" x14ac:dyDescent="0.25">
      <c r="A16" s="48" t="s">
        <v>1052</v>
      </c>
      <c r="B16" s="49" t="str">
        <f t="shared" ca="1" si="0"/>
        <v>OT (Février-2015)</v>
      </c>
      <c r="C16" s="50">
        <v>2</v>
      </c>
      <c r="D16" s="50"/>
      <c r="E16" s="51">
        <v>42036</v>
      </c>
      <c r="F16" s="51">
        <v>42063</v>
      </c>
      <c r="G16" s="67">
        <f t="shared" ca="1" si="1"/>
        <v>28</v>
      </c>
      <c r="H16" s="52">
        <f t="shared" ca="1" si="2"/>
        <v>1000</v>
      </c>
      <c r="I16" s="52"/>
      <c r="J16" s="52"/>
      <c r="K16" s="104" t="str">
        <f t="shared" ca="1" si="3"/>
        <v/>
      </c>
      <c r="L16" s="68">
        <f t="shared" ca="1" si="4"/>
        <v>2000</v>
      </c>
      <c r="M16" s="68">
        <f t="shared" ca="1" si="5"/>
        <v>2000</v>
      </c>
      <c r="N16" s="52" t="s">
        <v>1076</v>
      </c>
      <c r="O16" s="53" t="s">
        <v>1077</v>
      </c>
    </row>
    <row r="17" spans="1:15" s="14" customFormat="1" x14ac:dyDescent="0.25">
      <c r="A17" s="48" t="s">
        <v>251</v>
      </c>
      <c r="B17" s="49" t="str">
        <f t="shared" ca="1" si="0"/>
        <v xml:space="preserve">Mini pelle </v>
      </c>
      <c r="C17" s="50">
        <v>2</v>
      </c>
      <c r="D17" s="50"/>
      <c r="E17" s="51">
        <v>42036</v>
      </c>
      <c r="F17" s="51"/>
      <c r="G17" s="67">
        <f t="shared" ca="1" si="1"/>
        <v>27</v>
      </c>
      <c r="H17" s="52">
        <f t="shared" ca="1" si="2"/>
        <v>25000</v>
      </c>
      <c r="I17" s="52"/>
      <c r="J17" s="52"/>
      <c r="K17" s="104" t="str">
        <f t="shared" ca="1" si="3"/>
        <v/>
      </c>
      <c r="L17" s="68">
        <f t="shared" ca="1" si="4"/>
        <v>48214.29</v>
      </c>
      <c r="M17" s="68">
        <f t="shared" ca="1" si="5"/>
        <v>48214.29</v>
      </c>
      <c r="N17" s="52" t="s">
        <v>900</v>
      </c>
      <c r="O17" s="53" t="s">
        <v>910</v>
      </c>
    </row>
    <row r="18" spans="1:15" s="14" customFormat="1" x14ac:dyDescent="0.25">
      <c r="A18" s="48" t="s">
        <v>23</v>
      </c>
      <c r="B18" s="49" t="str">
        <f t="shared" ca="1" si="0"/>
        <v>Fourgonnette DOKKER, PARTNER</v>
      </c>
      <c r="C18" s="50">
        <v>6</v>
      </c>
      <c r="D18" s="50"/>
      <c r="E18" s="51">
        <v>42047</v>
      </c>
      <c r="F18" s="51">
        <v>42061</v>
      </c>
      <c r="G18" s="67">
        <f t="shared" ca="1" si="1"/>
        <v>14</v>
      </c>
      <c r="H18" s="52">
        <f t="shared" ca="1" si="2"/>
        <v>7000</v>
      </c>
      <c r="I18" s="52"/>
      <c r="J18" s="52"/>
      <c r="K18" s="104">
        <f t="shared" ca="1" si="3"/>
        <v>-10500</v>
      </c>
      <c r="L18" s="68">
        <f t="shared" ca="1" si="4"/>
        <v>21000</v>
      </c>
      <c r="M18" s="68">
        <f t="shared" ca="1" si="5"/>
        <v>21000</v>
      </c>
      <c r="N18" s="52" t="s">
        <v>895</v>
      </c>
      <c r="O18" s="53" t="s">
        <v>905</v>
      </c>
    </row>
    <row r="19" spans="1:15" s="14" customFormat="1" x14ac:dyDescent="0.25">
      <c r="A19" s="48" t="s">
        <v>201</v>
      </c>
      <c r="B19" s="49" t="str">
        <f t="shared" ca="1" si="0"/>
        <v>Pompe à béton</v>
      </c>
      <c r="C19" s="50">
        <v>1</v>
      </c>
      <c r="D19" s="50"/>
      <c r="E19" s="51">
        <v>42045</v>
      </c>
      <c r="F19" s="51"/>
      <c r="G19" s="67">
        <f t="shared" ca="1" si="1"/>
        <v>18</v>
      </c>
      <c r="H19" s="52">
        <f t="shared" ca="1" si="2"/>
        <v>86000</v>
      </c>
      <c r="I19" s="52"/>
      <c r="J19" s="52"/>
      <c r="K19" s="104" t="str">
        <f t="shared" ca="1" si="3"/>
        <v/>
      </c>
      <c r="L19" s="68">
        <f t="shared" ca="1" si="4"/>
        <v>55285.71</v>
      </c>
      <c r="M19" s="68">
        <f t="shared" ca="1" si="5"/>
        <v>55285.71</v>
      </c>
      <c r="N19" s="52" t="s">
        <v>899</v>
      </c>
      <c r="O19" s="53" t="s">
        <v>909</v>
      </c>
    </row>
    <row r="20" spans="1:15" s="14" customFormat="1" x14ac:dyDescent="0.25">
      <c r="A20" s="48" t="s">
        <v>26</v>
      </c>
      <c r="B20" s="49" t="str">
        <f t="shared" ca="1" si="0"/>
        <v>C3 à bande</v>
      </c>
      <c r="C20" s="50">
        <v>4</v>
      </c>
      <c r="D20" s="50"/>
      <c r="E20" s="51">
        <v>42050</v>
      </c>
      <c r="F20" s="51"/>
      <c r="G20" s="67">
        <f t="shared" ca="1" si="1"/>
        <v>13</v>
      </c>
      <c r="H20" s="52">
        <f t="shared" ca="1" si="2"/>
        <v>7000</v>
      </c>
      <c r="I20" s="52"/>
      <c r="J20" s="52"/>
      <c r="K20" s="104" t="str">
        <f t="shared" ca="1" si="3"/>
        <v/>
      </c>
      <c r="L20" s="68">
        <f t="shared" ca="1" si="4"/>
        <v>13000</v>
      </c>
      <c r="M20" s="68">
        <f t="shared" ca="1" si="5"/>
        <v>13000</v>
      </c>
      <c r="N20" s="52" t="s">
        <v>894</v>
      </c>
      <c r="O20" s="53" t="s">
        <v>904</v>
      </c>
    </row>
    <row r="21" spans="1:15" s="14" customFormat="1" x14ac:dyDescent="0.25">
      <c r="A21" s="48"/>
      <c r="B21" s="49" t="str">
        <f t="shared" si="0"/>
        <v/>
      </c>
      <c r="C21" s="50"/>
      <c r="D21" s="50"/>
      <c r="E21" s="51"/>
      <c r="F21" s="51"/>
      <c r="G21" s="67" t="str">
        <f t="shared" si="1"/>
        <v/>
      </c>
      <c r="H21" s="52" t="str">
        <f t="shared" si="2"/>
        <v/>
      </c>
      <c r="I21" s="52"/>
      <c r="J21" s="52"/>
      <c r="K21" s="104" t="str">
        <f t="shared" ca="1" si="3"/>
        <v/>
      </c>
      <c r="L21" s="68" t="str">
        <f t="shared" ca="1" si="4"/>
        <v/>
      </c>
      <c r="M21" s="68" t="str">
        <f t="shared" ca="1" si="5"/>
        <v/>
      </c>
      <c r="N21" s="52"/>
      <c r="O21" s="53"/>
    </row>
    <row r="22" spans="1:15" s="14" customFormat="1" x14ac:dyDescent="0.25">
      <c r="A22" s="48"/>
      <c r="B22" s="49" t="str">
        <f t="shared" si="0"/>
        <v/>
      </c>
      <c r="C22" s="50"/>
      <c r="D22" s="50"/>
      <c r="E22" s="51"/>
      <c r="F22" s="51"/>
      <c r="G22" s="67" t="str">
        <f t="shared" si="1"/>
        <v/>
      </c>
      <c r="H22" s="52" t="str">
        <f t="shared" si="2"/>
        <v/>
      </c>
      <c r="I22" s="52"/>
      <c r="J22" s="52"/>
      <c r="K22" s="68" t="str">
        <f t="shared" ca="1" si="3"/>
        <v/>
      </c>
      <c r="L22" s="68" t="str">
        <f t="shared" ca="1" si="4"/>
        <v/>
      </c>
      <c r="M22" s="68" t="str">
        <f t="shared" ca="1" si="5"/>
        <v/>
      </c>
      <c r="N22" s="52"/>
      <c r="O22" s="53"/>
    </row>
    <row r="23" spans="1:15" s="14" customFormat="1" x14ac:dyDescent="0.25">
      <c r="A23" s="48"/>
      <c r="B23" s="49" t="str">
        <f t="shared" si="0"/>
        <v/>
      </c>
      <c r="C23" s="50"/>
      <c r="D23" s="50"/>
      <c r="E23" s="51"/>
      <c r="F23" s="51"/>
      <c r="G23" s="67" t="str">
        <f t="shared" si="1"/>
        <v/>
      </c>
      <c r="H23" s="52" t="str">
        <f t="shared" si="2"/>
        <v/>
      </c>
      <c r="I23" s="52"/>
      <c r="J23" s="52"/>
      <c r="K23" s="68" t="str">
        <f t="shared" ca="1" si="3"/>
        <v/>
      </c>
      <c r="L23" s="68" t="str">
        <f t="shared" ca="1" si="4"/>
        <v/>
      </c>
      <c r="M23" s="68" t="str">
        <f t="shared" ca="1" si="5"/>
        <v/>
      </c>
      <c r="N23" s="52"/>
      <c r="O23" s="53"/>
    </row>
    <row r="24" spans="1:15" s="14" customFormat="1" x14ac:dyDescent="0.25">
      <c r="A24" s="48"/>
      <c r="B24" s="49" t="str">
        <f t="shared" si="0"/>
        <v/>
      </c>
      <c r="C24" s="50"/>
      <c r="D24" s="50"/>
      <c r="E24" s="51"/>
      <c r="F24" s="51"/>
      <c r="G24" s="67" t="str">
        <f t="shared" si="1"/>
        <v/>
      </c>
      <c r="H24" s="52" t="str">
        <f t="shared" si="2"/>
        <v/>
      </c>
      <c r="I24" s="52"/>
      <c r="J24" s="52"/>
      <c r="K24" s="68" t="str">
        <f t="shared" ca="1" si="3"/>
        <v/>
      </c>
      <c r="L24" s="68" t="str">
        <f t="shared" ca="1" si="4"/>
        <v/>
      </c>
      <c r="M24" s="68" t="str">
        <f t="shared" ca="1" si="5"/>
        <v/>
      </c>
      <c r="N24" s="52"/>
      <c r="O24" s="53"/>
    </row>
    <row r="25" spans="1:15" s="14" customFormat="1" x14ac:dyDescent="0.25">
      <c r="A25" s="48"/>
      <c r="B25" s="49" t="str">
        <f t="shared" si="0"/>
        <v/>
      </c>
      <c r="C25" s="50"/>
      <c r="D25" s="50"/>
      <c r="E25" s="51"/>
      <c r="F25" s="51"/>
      <c r="G25" s="67" t="str">
        <f t="shared" si="1"/>
        <v/>
      </c>
      <c r="H25" s="52" t="str">
        <f t="shared" si="2"/>
        <v/>
      </c>
      <c r="I25" s="52"/>
      <c r="J25" s="52"/>
      <c r="K25" s="68" t="str">
        <f t="shared" ca="1" si="3"/>
        <v/>
      </c>
      <c r="L25" s="68" t="str">
        <f t="shared" ca="1" si="4"/>
        <v/>
      </c>
      <c r="M25" s="68" t="str">
        <f t="shared" ca="1" si="5"/>
        <v/>
      </c>
      <c r="N25" s="52"/>
      <c r="O25" s="53"/>
    </row>
    <row r="26" spans="1:15" s="14" customFormat="1" x14ac:dyDescent="0.25">
      <c r="A26" s="48"/>
      <c r="B26" s="49" t="str">
        <f t="shared" si="0"/>
        <v/>
      </c>
      <c r="C26" s="50"/>
      <c r="D26" s="50"/>
      <c r="E26" s="51"/>
      <c r="F26" s="51"/>
      <c r="G26" s="67" t="str">
        <f t="shared" si="1"/>
        <v/>
      </c>
      <c r="H26" s="52" t="str">
        <f t="shared" si="2"/>
        <v/>
      </c>
      <c r="I26" s="52"/>
      <c r="J26" s="52"/>
      <c r="K26" s="68" t="str">
        <f t="shared" ca="1" si="3"/>
        <v/>
      </c>
      <c r="L26" s="68" t="str">
        <f t="shared" ca="1" si="4"/>
        <v/>
      </c>
      <c r="M26" s="68" t="str">
        <f t="shared" ca="1" si="5"/>
        <v/>
      </c>
      <c r="N26" s="52"/>
      <c r="O26" s="53"/>
    </row>
    <row r="27" spans="1:15" s="14" customFormat="1" x14ac:dyDescent="0.25">
      <c r="A27" s="48"/>
      <c r="B27" s="49" t="str">
        <f t="shared" si="0"/>
        <v/>
      </c>
      <c r="C27" s="50"/>
      <c r="D27" s="50"/>
      <c r="E27" s="51"/>
      <c r="F27" s="51"/>
      <c r="G27" s="67" t="str">
        <f t="shared" si="1"/>
        <v/>
      </c>
      <c r="H27" s="52" t="str">
        <f t="shared" si="2"/>
        <v/>
      </c>
      <c r="I27" s="52"/>
      <c r="J27" s="52"/>
      <c r="K27" s="68" t="str">
        <f t="shared" ca="1" si="3"/>
        <v/>
      </c>
      <c r="L27" s="68" t="str">
        <f t="shared" ca="1" si="4"/>
        <v/>
      </c>
      <c r="M27" s="68" t="str">
        <f t="shared" ca="1" si="5"/>
        <v/>
      </c>
      <c r="N27" s="52"/>
      <c r="O27" s="53"/>
    </row>
    <row r="28" spans="1:15" s="14" customFormat="1" x14ac:dyDescent="0.25">
      <c r="A28" s="48"/>
      <c r="B28" s="49" t="str">
        <f t="shared" si="0"/>
        <v/>
      </c>
      <c r="C28" s="50"/>
      <c r="D28" s="50"/>
      <c r="E28" s="51"/>
      <c r="F28" s="51"/>
      <c r="G28" s="67" t="str">
        <f t="shared" si="1"/>
        <v/>
      </c>
      <c r="H28" s="52" t="str">
        <f t="shared" si="2"/>
        <v/>
      </c>
      <c r="I28" s="52"/>
      <c r="J28" s="52"/>
      <c r="K28" s="68" t="str">
        <f t="shared" ca="1" si="3"/>
        <v/>
      </c>
      <c r="L28" s="68" t="str">
        <f t="shared" ca="1" si="4"/>
        <v/>
      </c>
      <c r="M28" s="68" t="str">
        <f t="shared" ca="1" si="5"/>
        <v/>
      </c>
      <c r="N28" s="52"/>
      <c r="O28" s="53"/>
    </row>
    <row r="29" spans="1:15" s="14" customFormat="1" x14ac:dyDescent="0.25">
      <c r="A29" s="48"/>
      <c r="B29" s="49" t="str">
        <f t="shared" si="0"/>
        <v/>
      </c>
      <c r="C29" s="50"/>
      <c r="D29" s="50"/>
      <c r="E29" s="51"/>
      <c r="F29" s="51"/>
      <c r="G29" s="67" t="str">
        <f t="shared" si="1"/>
        <v/>
      </c>
      <c r="H29" s="52" t="str">
        <f t="shared" si="2"/>
        <v/>
      </c>
      <c r="I29" s="52"/>
      <c r="J29" s="52"/>
      <c r="K29" s="68" t="str">
        <f t="shared" ca="1" si="3"/>
        <v/>
      </c>
      <c r="L29" s="68" t="str">
        <f t="shared" ca="1" si="4"/>
        <v/>
      </c>
      <c r="M29" s="68" t="str">
        <f t="shared" ca="1" si="5"/>
        <v/>
      </c>
      <c r="N29" s="52"/>
      <c r="O29" s="53"/>
    </row>
    <row r="30" spans="1:15" s="14" customFormat="1" x14ac:dyDescent="0.25">
      <c r="A30" s="48"/>
      <c r="B30" s="49" t="str">
        <f t="shared" si="0"/>
        <v/>
      </c>
      <c r="C30" s="50"/>
      <c r="D30" s="50"/>
      <c r="E30" s="51"/>
      <c r="F30" s="51"/>
      <c r="G30" s="67" t="str">
        <f t="shared" si="1"/>
        <v/>
      </c>
      <c r="H30" s="52" t="str">
        <f t="shared" si="2"/>
        <v/>
      </c>
      <c r="I30" s="52"/>
      <c r="J30" s="52"/>
      <c r="K30" s="68" t="str">
        <f t="shared" ca="1" si="3"/>
        <v/>
      </c>
      <c r="L30" s="68" t="str">
        <f t="shared" ca="1" si="4"/>
        <v/>
      </c>
      <c r="M30" s="68" t="str">
        <f t="shared" ca="1" si="5"/>
        <v/>
      </c>
      <c r="N30" s="52"/>
      <c r="O30" s="53"/>
    </row>
    <row r="31" spans="1:15" s="14" customFormat="1" x14ac:dyDescent="0.25">
      <c r="A31" s="48"/>
      <c r="B31" s="49" t="str">
        <f t="shared" si="0"/>
        <v/>
      </c>
      <c r="C31" s="50"/>
      <c r="D31" s="50"/>
      <c r="E31" s="51"/>
      <c r="F31" s="51"/>
      <c r="G31" s="67" t="str">
        <f t="shared" si="1"/>
        <v/>
      </c>
      <c r="H31" s="52" t="str">
        <f t="shared" si="2"/>
        <v/>
      </c>
      <c r="I31" s="52"/>
      <c r="J31" s="52"/>
      <c r="K31" s="68" t="str">
        <f t="shared" ca="1" si="3"/>
        <v/>
      </c>
      <c r="L31" s="68" t="str">
        <f t="shared" ca="1" si="4"/>
        <v/>
      </c>
      <c r="M31" s="68" t="str">
        <f t="shared" ca="1" si="5"/>
        <v/>
      </c>
      <c r="N31" s="52"/>
      <c r="O31" s="53"/>
    </row>
    <row r="32" spans="1:15" s="14" customFormat="1" x14ac:dyDescent="0.25">
      <c r="A32" s="48"/>
      <c r="B32" s="49" t="str">
        <f t="shared" si="0"/>
        <v/>
      </c>
      <c r="C32" s="50"/>
      <c r="D32" s="50"/>
      <c r="E32" s="51"/>
      <c r="F32" s="51"/>
      <c r="G32" s="67" t="str">
        <f t="shared" si="1"/>
        <v/>
      </c>
      <c r="H32" s="52" t="str">
        <f t="shared" si="2"/>
        <v/>
      </c>
      <c r="I32" s="52"/>
      <c r="J32" s="52"/>
      <c r="K32" s="68" t="str">
        <f t="shared" ca="1" si="3"/>
        <v/>
      </c>
      <c r="L32" s="68" t="str">
        <f t="shared" ca="1" si="4"/>
        <v/>
      </c>
      <c r="M32" s="68" t="str">
        <f t="shared" ca="1" si="5"/>
        <v/>
      </c>
      <c r="N32" s="52"/>
      <c r="O32" s="53"/>
    </row>
    <row r="33" spans="1:15" s="14" customFormat="1" x14ac:dyDescent="0.25">
      <c r="A33" s="48"/>
      <c r="B33" s="49" t="str">
        <f t="shared" si="0"/>
        <v/>
      </c>
      <c r="C33" s="50"/>
      <c r="D33" s="50"/>
      <c r="E33" s="51"/>
      <c r="F33" s="51"/>
      <c r="G33" s="67" t="str">
        <f t="shared" si="1"/>
        <v/>
      </c>
      <c r="H33" s="52" t="str">
        <f t="shared" si="2"/>
        <v/>
      </c>
      <c r="I33" s="52"/>
      <c r="J33" s="52"/>
      <c r="K33" s="68" t="str">
        <f t="shared" ca="1" si="3"/>
        <v/>
      </c>
      <c r="L33" s="68" t="str">
        <f t="shared" ca="1" si="4"/>
        <v/>
      </c>
      <c r="M33" s="68" t="str">
        <f t="shared" ca="1" si="5"/>
        <v/>
      </c>
      <c r="N33" s="52"/>
      <c r="O33" s="53"/>
    </row>
    <row r="34" spans="1:15" s="14" customFormat="1" x14ac:dyDescent="0.25">
      <c r="A34" s="48"/>
      <c r="B34" s="49" t="str">
        <f t="shared" si="0"/>
        <v/>
      </c>
      <c r="C34" s="50"/>
      <c r="D34" s="50"/>
      <c r="E34" s="51"/>
      <c r="F34" s="51"/>
      <c r="G34" s="67" t="str">
        <f t="shared" si="1"/>
        <v/>
      </c>
      <c r="H34" s="52" t="str">
        <f t="shared" si="2"/>
        <v/>
      </c>
      <c r="I34" s="52"/>
      <c r="J34" s="52"/>
      <c r="K34" s="68" t="str">
        <f t="shared" ca="1" si="3"/>
        <v/>
      </c>
      <c r="L34" s="68" t="str">
        <f t="shared" ca="1" si="4"/>
        <v/>
      </c>
      <c r="M34" s="68" t="str">
        <f t="shared" ca="1" si="5"/>
        <v/>
      </c>
      <c r="N34" s="52"/>
      <c r="O34" s="53"/>
    </row>
    <row r="35" spans="1:15" s="14" customFormat="1" x14ac:dyDescent="0.25">
      <c r="A35" s="48"/>
      <c r="B35" s="49" t="str">
        <f t="shared" si="0"/>
        <v/>
      </c>
      <c r="C35" s="50"/>
      <c r="D35" s="50"/>
      <c r="E35" s="51"/>
      <c r="F35" s="51"/>
      <c r="G35" s="67" t="str">
        <f t="shared" si="1"/>
        <v/>
      </c>
      <c r="H35" s="52" t="str">
        <f t="shared" si="2"/>
        <v/>
      </c>
      <c r="I35" s="52"/>
      <c r="J35" s="52"/>
      <c r="K35" s="68" t="str">
        <f t="shared" ca="1" si="3"/>
        <v/>
      </c>
      <c r="L35" s="68" t="str">
        <f t="shared" ca="1" si="4"/>
        <v/>
      </c>
      <c r="M35" s="68" t="str">
        <f t="shared" ca="1" si="5"/>
        <v/>
      </c>
      <c r="N35" s="52"/>
      <c r="O35" s="53"/>
    </row>
    <row r="36" spans="1:15" s="14" customFormat="1" x14ac:dyDescent="0.25">
      <c r="A36" s="48"/>
      <c r="B36" s="49" t="str">
        <f t="shared" si="0"/>
        <v/>
      </c>
      <c r="C36" s="50"/>
      <c r="D36" s="50"/>
      <c r="E36" s="51"/>
      <c r="F36" s="51"/>
      <c r="G36" s="67" t="str">
        <f t="shared" si="1"/>
        <v/>
      </c>
      <c r="H36" s="52" t="str">
        <f t="shared" si="2"/>
        <v/>
      </c>
      <c r="I36" s="52"/>
      <c r="J36" s="52"/>
      <c r="K36" s="68" t="str">
        <f t="shared" ca="1" si="3"/>
        <v/>
      </c>
      <c r="L36" s="68" t="str">
        <f t="shared" ca="1" si="4"/>
        <v/>
      </c>
      <c r="M36" s="68" t="str">
        <f t="shared" ca="1" si="5"/>
        <v/>
      </c>
      <c r="N36" s="52"/>
      <c r="O36" s="53"/>
    </row>
    <row r="37" spans="1:15" s="14" customFormat="1" x14ac:dyDescent="0.25">
      <c r="A37" s="48"/>
      <c r="B37" s="49" t="str">
        <f t="shared" si="0"/>
        <v/>
      </c>
      <c r="C37" s="50"/>
      <c r="D37" s="50"/>
      <c r="E37" s="51"/>
      <c r="F37" s="51"/>
      <c r="G37" s="67" t="str">
        <f t="shared" si="1"/>
        <v/>
      </c>
      <c r="H37" s="52" t="str">
        <f t="shared" si="2"/>
        <v/>
      </c>
      <c r="I37" s="52"/>
      <c r="J37" s="52"/>
      <c r="K37" s="68" t="str">
        <f t="shared" ca="1" si="3"/>
        <v/>
      </c>
      <c r="L37" s="68" t="str">
        <f t="shared" ca="1" si="4"/>
        <v/>
      </c>
      <c r="M37" s="68" t="str">
        <f t="shared" ca="1" si="5"/>
        <v/>
      </c>
      <c r="N37" s="52"/>
      <c r="O37" s="53"/>
    </row>
    <row r="38" spans="1:15" s="14" customFormat="1" x14ac:dyDescent="0.25">
      <c r="A38" s="48"/>
      <c r="B38" s="49" t="str">
        <f t="shared" si="0"/>
        <v/>
      </c>
      <c r="C38" s="50"/>
      <c r="D38" s="50"/>
      <c r="E38" s="51"/>
      <c r="F38" s="51"/>
      <c r="G38" s="67" t="str">
        <f t="shared" si="1"/>
        <v/>
      </c>
      <c r="H38" s="52" t="str">
        <f t="shared" si="2"/>
        <v/>
      </c>
      <c r="I38" s="52"/>
      <c r="J38" s="52"/>
      <c r="K38" s="68" t="str">
        <f t="shared" ca="1" si="3"/>
        <v/>
      </c>
      <c r="L38" s="68" t="str">
        <f t="shared" ca="1" si="4"/>
        <v/>
      </c>
      <c r="M38" s="68" t="str">
        <f t="shared" ca="1" si="5"/>
        <v/>
      </c>
      <c r="N38" s="52"/>
      <c r="O38" s="53"/>
    </row>
    <row r="39" spans="1:15" s="14" customFormat="1" x14ac:dyDescent="0.25">
      <c r="A39" s="48"/>
      <c r="B39" s="49" t="str">
        <f t="shared" si="0"/>
        <v/>
      </c>
      <c r="C39" s="50"/>
      <c r="D39" s="50"/>
      <c r="E39" s="51"/>
      <c r="F39" s="51"/>
      <c r="G39" s="67" t="str">
        <f t="shared" si="1"/>
        <v/>
      </c>
      <c r="H39" s="52" t="str">
        <f t="shared" si="2"/>
        <v/>
      </c>
      <c r="I39" s="52"/>
      <c r="J39" s="52"/>
      <c r="K39" s="68" t="str">
        <f t="shared" ca="1" si="3"/>
        <v/>
      </c>
      <c r="L39" s="68" t="str">
        <f t="shared" ca="1" si="4"/>
        <v/>
      </c>
      <c r="M39" s="68" t="str">
        <f t="shared" ca="1" si="5"/>
        <v/>
      </c>
      <c r="N39" s="52"/>
      <c r="O39" s="53"/>
    </row>
    <row r="40" spans="1:15" s="14" customFormat="1" x14ac:dyDescent="0.25">
      <c r="A40" s="48"/>
      <c r="B40" s="49" t="str">
        <f t="shared" si="0"/>
        <v/>
      </c>
      <c r="C40" s="50"/>
      <c r="D40" s="50"/>
      <c r="E40" s="51"/>
      <c r="F40" s="51"/>
      <c r="G40" s="67" t="str">
        <f t="shared" si="1"/>
        <v/>
      </c>
      <c r="H40" s="52" t="str">
        <f t="shared" si="2"/>
        <v/>
      </c>
      <c r="I40" s="52"/>
      <c r="J40" s="52"/>
      <c r="K40" s="68" t="str">
        <f t="shared" ca="1" si="3"/>
        <v/>
      </c>
      <c r="L40" s="68" t="str">
        <f t="shared" ca="1" si="4"/>
        <v/>
      </c>
      <c r="M40" s="68" t="str">
        <f t="shared" ca="1" si="5"/>
        <v/>
      </c>
      <c r="N40" s="52"/>
      <c r="O40" s="53"/>
    </row>
    <row r="41" spans="1:15" s="14" customFormat="1" x14ac:dyDescent="0.25">
      <c r="A41" s="48"/>
      <c r="B41" s="49" t="str">
        <f t="shared" si="0"/>
        <v/>
      </c>
      <c r="C41" s="50"/>
      <c r="D41" s="50"/>
      <c r="E41" s="51"/>
      <c r="F41" s="51"/>
      <c r="G41" s="67" t="str">
        <f t="shared" si="1"/>
        <v/>
      </c>
      <c r="H41" s="52" t="str">
        <f t="shared" si="2"/>
        <v/>
      </c>
      <c r="I41" s="52"/>
      <c r="J41" s="52"/>
      <c r="K41" s="68" t="str">
        <f t="shared" ca="1" si="3"/>
        <v/>
      </c>
      <c r="L41" s="68" t="str">
        <f t="shared" ca="1" si="4"/>
        <v/>
      </c>
      <c r="M41" s="68" t="str">
        <f t="shared" ca="1" si="5"/>
        <v/>
      </c>
      <c r="N41" s="52"/>
      <c r="O41" s="53"/>
    </row>
    <row r="42" spans="1:15" s="14" customFormat="1" x14ac:dyDescent="0.25">
      <c r="A42" s="48"/>
      <c r="B42" s="49" t="str">
        <f t="shared" si="0"/>
        <v/>
      </c>
      <c r="C42" s="50"/>
      <c r="D42" s="50"/>
      <c r="E42" s="51"/>
      <c r="F42" s="51"/>
      <c r="G42" s="67" t="str">
        <f t="shared" si="1"/>
        <v/>
      </c>
      <c r="H42" s="52" t="str">
        <f t="shared" si="2"/>
        <v/>
      </c>
      <c r="I42" s="52"/>
      <c r="J42" s="52"/>
      <c r="K42" s="68" t="str">
        <f t="shared" ca="1" si="3"/>
        <v/>
      </c>
      <c r="L42" s="68" t="str">
        <f t="shared" ca="1" si="4"/>
        <v/>
      </c>
      <c r="M42" s="68" t="str">
        <f t="shared" ca="1" si="5"/>
        <v/>
      </c>
      <c r="N42" s="52"/>
      <c r="O42" s="53"/>
    </row>
    <row r="43" spans="1:15" s="14" customFormat="1" x14ac:dyDescent="0.25">
      <c r="A43" s="48"/>
      <c r="B43" s="49" t="str">
        <f t="shared" si="0"/>
        <v/>
      </c>
      <c r="C43" s="50"/>
      <c r="D43" s="50"/>
      <c r="E43" s="51"/>
      <c r="F43" s="51"/>
      <c r="G43" s="67" t="str">
        <f t="shared" si="1"/>
        <v/>
      </c>
      <c r="H43" s="52" t="str">
        <f t="shared" si="2"/>
        <v/>
      </c>
      <c r="I43" s="52"/>
      <c r="J43" s="52"/>
      <c r="K43" s="68" t="str">
        <f t="shared" ca="1" si="3"/>
        <v/>
      </c>
      <c r="L43" s="68" t="str">
        <f t="shared" ca="1" si="4"/>
        <v/>
      </c>
      <c r="M43" s="68" t="str">
        <f t="shared" ca="1" si="5"/>
        <v/>
      </c>
      <c r="N43" s="52"/>
      <c r="O43" s="53"/>
    </row>
    <row r="44" spans="1:15" s="14" customFormat="1" x14ac:dyDescent="0.25">
      <c r="A44" s="48"/>
      <c r="B44" s="49" t="str">
        <f t="shared" si="0"/>
        <v/>
      </c>
      <c r="C44" s="50"/>
      <c r="D44" s="50"/>
      <c r="E44" s="51"/>
      <c r="F44" s="51"/>
      <c r="G44" s="67" t="str">
        <f t="shared" si="1"/>
        <v/>
      </c>
      <c r="H44" s="52" t="str">
        <f t="shared" si="2"/>
        <v/>
      </c>
      <c r="I44" s="52"/>
      <c r="J44" s="52"/>
      <c r="K44" s="68" t="str">
        <f t="shared" ca="1" si="3"/>
        <v/>
      </c>
      <c r="L44" s="68" t="str">
        <f t="shared" ca="1" si="4"/>
        <v/>
      </c>
      <c r="M44" s="68" t="str">
        <f t="shared" ca="1" si="5"/>
        <v/>
      </c>
      <c r="N44" s="52"/>
      <c r="O44" s="53"/>
    </row>
    <row r="45" spans="1:15" s="14" customFormat="1" x14ac:dyDescent="0.25">
      <c r="A45" s="48"/>
      <c r="B45" s="49" t="str">
        <f t="shared" si="0"/>
        <v/>
      </c>
      <c r="C45" s="50"/>
      <c r="D45" s="50"/>
      <c r="E45" s="51"/>
      <c r="F45" s="51"/>
      <c r="G45" s="67" t="str">
        <f t="shared" si="1"/>
        <v/>
      </c>
      <c r="H45" s="52" t="str">
        <f t="shared" si="2"/>
        <v/>
      </c>
      <c r="I45" s="52"/>
      <c r="J45" s="52"/>
      <c r="K45" s="68" t="str">
        <f t="shared" ca="1" si="3"/>
        <v/>
      </c>
      <c r="L45" s="68" t="str">
        <f t="shared" ca="1" si="4"/>
        <v/>
      </c>
      <c r="M45" s="68" t="str">
        <f t="shared" ca="1" si="5"/>
        <v/>
      </c>
      <c r="N45" s="52"/>
      <c r="O45" s="53"/>
    </row>
    <row r="46" spans="1:15" s="14" customFormat="1" x14ac:dyDescent="0.25">
      <c r="A46" s="48"/>
      <c r="B46" s="49" t="str">
        <f t="shared" si="0"/>
        <v/>
      </c>
      <c r="C46" s="50"/>
      <c r="D46" s="50"/>
      <c r="E46" s="51"/>
      <c r="F46" s="51"/>
      <c r="G46" s="67" t="str">
        <f t="shared" si="1"/>
        <v/>
      </c>
      <c r="H46" s="52" t="str">
        <f t="shared" si="2"/>
        <v/>
      </c>
      <c r="I46" s="52"/>
      <c r="J46" s="52"/>
      <c r="K46" s="68" t="str">
        <f t="shared" ca="1" si="3"/>
        <v/>
      </c>
      <c r="L46" s="68" t="str">
        <f t="shared" ca="1" si="4"/>
        <v/>
      </c>
      <c r="M46" s="68" t="str">
        <f t="shared" ca="1" si="5"/>
        <v/>
      </c>
      <c r="N46" s="52"/>
      <c r="O46" s="53"/>
    </row>
    <row r="47" spans="1:15" s="14" customFormat="1" x14ac:dyDescent="0.25">
      <c r="A47" s="48"/>
      <c r="B47" s="49" t="str">
        <f t="shared" si="0"/>
        <v/>
      </c>
      <c r="C47" s="50"/>
      <c r="D47" s="50"/>
      <c r="E47" s="51"/>
      <c r="F47" s="51"/>
      <c r="G47" s="67" t="str">
        <f t="shared" si="1"/>
        <v/>
      </c>
      <c r="H47" s="52" t="str">
        <f t="shared" si="2"/>
        <v/>
      </c>
      <c r="I47" s="52"/>
      <c r="J47" s="52"/>
      <c r="K47" s="68" t="str">
        <f t="shared" ca="1" si="3"/>
        <v/>
      </c>
      <c r="L47" s="68" t="str">
        <f t="shared" ca="1" si="4"/>
        <v/>
      </c>
      <c r="M47" s="68" t="str">
        <f t="shared" ca="1" si="5"/>
        <v/>
      </c>
      <c r="N47" s="52"/>
      <c r="O47" s="53"/>
    </row>
    <row r="48" spans="1:15" s="14" customFormat="1" x14ac:dyDescent="0.25">
      <c r="A48" s="48"/>
      <c r="B48" s="49" t="str">
        <f t="shared" si="0"/>
        <v/>
      </c>
      <c r="C48" s="50"/>
      <c r="D48" s="50"/>
      <c r="E48" s="51"/>
      <c r="F48" s="51"/>
      <c r="G48" s="67" t="str">
        <f t="shared" si="1"/>
        <v/>
      </c>
      <c r="H48" s="52" t="str">
        <f t="shared" si="2"/>
        <v/>
      </c>
      <c r="I48" s="52"/>
      <c r="J48" s="52"/>
      <c r="K48" s="68" t="str">
        <f t="shared" ca="1" si="3"/>
        <v/>
      </c>
      <c r="L48" s="68" t="str">
        <f t="shared" ca="1" si="4"/>
        <v/>
      </c>
      <c r="M48" s="68" t="str">
        <f t="shared" ca="1" si="5"/>
        <v/>
      </c>
      <c r="N48" s="52"/>
      <c r="O48" s="53"/>
    </row>
    <row r="49" spans="1:15" s="14" customFormat="1" x14ac:dyDescent="0.25">
      <c r="A49" s="48"/>
      <c r="B49" s="49" t="str">
        <f t="shared" si="0"/>
        <v/>
      </c>
      <c r="C49" s="50"/>
      <c r="D49" s="50"/>
      <c r="E49" s="51"/>
      <c r="F49" s="51"/>
      <c r="G49" s="67" t="str">
        <f t="shared" si="1"/>
        <v/>
      </c>
      <c r="H49" s="52" t="str">
        <f t="shared" si="2"/>
        <v/>
      </c>
      <c r="I49" s="52"/>
      <c r="J49" s="52"/>
      <c r="K49" s="68" t="str">
        <f t="shared" ca="1" si="3"/>
        <v/>
      </c>
      <c r="L49" s="68" t="str">
        <f t="shared" ca="1" si="4"/>
        <v/>
      </c>
      <c r="M49" s="68" t="str">
        <f t="shared" ca="1" si="5"/>
        <v/>
      </c>
      <c r="N49" s="52"/>
      <c r="O49" s="53"/>
    </row>
    <row r="50" spans="1:15" s="14" customFormat="1" x14ac:dyDescent="0.25">
      <c r="A50" s="48"/>
      <c r="B50" s="49" t="str">
        <f t="shared" si="0"/>
        <v/>
      </c>
      <c r="C50" s="50"/>
      <c r="D50" s="50"/>
      <c r="E50" s="51"/>
      <c r="F50" s="51"/>
      <c r="G50" s="67" t="str">
        <f t="shared" si="1"/>
        <v/>
      </c>
      <c r="H50" s="52" t="str">
        <f t="shared" si="2"/>
        <v/>
      </c>
      <c r="I50" s="52"/>
      <c r="J50" s="52"/>
      <c r="K50" s="68" t="str">
        <f t="shared" ca="1" si="3"/>
        <v/>
      </c>
      <c r="L50" s="68" t="str">
        <f t="shared" ca="1" si="4"/>
        <v/>
      </c>
      <c r="M50" s="68" t="str">
        <f t="shared" ca="1" si="5"/>
        <v/>
      </c>
      <c r="N50" s="52"/>
      <c r="O50" s="53"/>
    </row>
    <row r="51" spans="1:15" s="14" customFormat="1" x14ac:dyDescent="0.25">
      <c r="A51" s="48"/>
      <c r="B51" s="49" t="str">
        <f t="shared" si="0"/>
        <v/>
      </c>
      <c r="C51" s="50"/>
      <c r="D51" s="50"/>
      <c r="E51" s="51"/>
      <c r="F51" s="51"/>
      <c r="G51" s="67" t="str">
        <f t="shared" si="1"/>
        <v/>
      </c>
      <c r="H51" s="52" t="str">
        <f t="shared" si="2"/>
        <v/>
      </c>
      <c r="I51" s="52"/>
      <c r="J51" s="52"/>
      <c r="K51" s="68" t="str">
        <f t="shared" ca="1" si="3"/>
        <v/>
      </c>
      <c r="L51" s="68" t="str">
        <f t="shared" ca="1" si="4"/>
        <v/>
      </c>
      <c r="M51" s="68" t="str">
        <f t="shared" ca="1" si="5"/>
        <v/>
      </c>
      <c r="N51" s="52"/>
      <c r="O51" s="53"/>
    </row>
    <row r="52" spans="1:15" s="14" customFormat="1" x14ac:dyDescent="0.25">
      <c r="A52" s="48"/>
      <c r="B52" s="49" t="str">
        <f t="shared" si="0"/>
        <v/>
      </c>
      <c r="C52" s="50"/>
      <c r="D52" s="50"/>
      <c r="E52" s="51"/>
      <c r="F52" s="51"/>
      <c r="G52" s="67" t="str">
        <f t="shared" si="1"/>
        <v/>
      </c>
      <c r="H52" s="52" t="str">
        <f t="shared" si="2"/>
        <v/>
      </c>
      <c r="I52" s="52"/>
      <c r="J52" s="52"/>
      <c r="K52" s="68" t="str">
        <f t="shared" ca="1" si="3"/>
        <v/>
      </c>
      <c r="L52" s="68" t="str">
        <f t="shared" ca="1" si="4"/>
        <v/>
      </c>
      <c r="M52" s="68" t="str">
        <f t="shared" ca="1" si="5"/>
        <v/>
      </c>
      <c r="N52" s="52"/>
      <c r="O52" s="53"/>
    </row>
    <row r="53" spans="1:15" s="14" customFormat="1" x14ac:dyDescent="0.25">
      <c r="A53" s="48"/>
      <c r="B53" s="49" t="str">
        <f t="shared" si="0"/>
        <v/>
      </c>
      <c r="C53" s="50"/>
      <c r="D53" s="50"/>
      <c r="E53" s="51"/>
      <c r="F53" s="51"/>
      <c r="G53" s="67" t="str">
        <f t="shared" si="1"/>
        <v/>
      </c>
      <c r="H53" s="52" t="str">
        <f t="shared" si="2"/>
        <v/>
      </c>
      <c r="I53" s="52"/>
      <c r="J53" s="52"/>
      <c r="K53" s="68" t="str">
        <f t="shared" ca="1" si="3"/>
        <v/>
      </c>
      <c r="L53" s="68" t="str">
        <f t="shared" ca="1" si="4"/>
        <v/>
      </c>
      <c r="M53" s="68" t="str">
        <f t="shared" ca="1" si="5"/>
        <v/>
      </c>
      <c r="N53" s="52"/>
      <c r="O53" s="53"/>
    </row>
    <row r="54" spans="1:15" s="14" customFormat="1" x14ac:dyDescent="0.25">
      <c r="A54" s="48"/>
      <c r="B54" s="49" t="str">
        <f t="shared" si="0"/>
        <v/>
      </c>
      <c r="C54" s="50"/>
      <c r="D54" s="50"/>
      <c r="E54" s="51"/>
      <c r="F54" s="51"/>
      <c r="G54" s="67" t="str">
        <f t="shared" si="1"/>
        <v/>
      </c>
      <c r="H54" s="52" t="str">
        <f t="shared" si="2"/>
        <v/>
      </c>
      <c r="I54" s="52"/>
      <c r="J54" s="52"/>
      <c r="K54" s="68" t="str">
        <f t="shared" ca="1" si="3"/>
        <v/>
      </c>
      <c r="L54" s="68" t="str">
        <f t="shared" ca="1" si="4"/>
        <v/>
      </c>
      <c r="M54" s="68" t="str">
        <f t="shared" ca="1" si="5"/>
        <v/>
      </c>
      <c r="N54" s="52"/>
      <c r="O54" s="53"/>
    </row>
    <row r="55" spans="1:15" s="14" customFormat="1" x14ac:dyDescent="0.25">
      <c r="A55" s="48"/>
      <c r="B55" s="49" t="str">
        <f t="shared" si="0"/>
        <v/>
      </c>
      <c r="C55" s="50"/>
      <c r="D55" s="50"/>
      <c r="E55" s="51"/>
      <c r="F55" s="51"/>
      <c r="G55" s="67" t="str">
        <f t="shared" si="1"/>
        <v/>
      </c>
      <c r="H55" s="52" t="str">
        <f t="shared" si="2"/>
        <v/>
      </c>
      <c r="I55" s="52"/>
      <c r="J55" s="52"/>
      <c r="K55" s="68" t="str">
        <f t="shared" ca="1" si="3"/>
        <v/>
      </c>
      <c r="L55" s="68" t="str">
        <f t="shared" ca="1" si="4"/>
        <v/>
      </c>
      <c r="M55" s="68" t="str">
        <f t="shared" ca="1" si="5"/>
        <v/>
      </c>
      <c r="N55" s="52"/>
      <c r="O55" s="53"/>
    </row>
    <row r="56" spans="1:15" s="14" customFormat="1" x14ac:dyDescent="0.25">
      <c r="A56" s="48"/>
      <c r="B56" s="49" t="str">
        <f t="shared" si="0"/>
        <v/>
      </c>
      <c r="C56" s="50"/>
      <c r="D56" s="50"/>
      <c r="E56" s="51"/>
      <c r="F56" s="51"/>
      <c r="G56" s="67" t="str">
        <f t="shared" si="1"/>
        <v/>
      </c>
      <c r="H56" s="52" t="str">
        <f t="shared" si="2"/>
        <v/>
      </c>
      <c r="I56" s="52"/>
      <c r="J56" s="52"/>
      <c r="K56" s="68" t="str">
        <f t="shared" ca="1" si="3"/>
        <v/>
      </c>
      <c r="L56" s="68" t="str">
        <f t="shared" ca="1" si="4"/>
        <v/>
      </c>
      <c r="M56" s="68" t="str">
        <f t="shared" ca="1" si="5"/>
        <v/>
      </c>
      <c r="N56" s="52"/>
      <c r="O56" s="53"/>
    </row>
    <row r="57" spans="1:15" s="14" customFormat="1" x14ac:dyDescent="0.25">
      <c r="A57" s="48"/>
      <c r="B57" s="49" t="str">
        <f t="shared" si="0"/>
        <v/>
      </c>
      <c r="C57" s="50"/>
      <c r="D57" s="50"/>
      <c r="E57" s="51"/>
      <c r="F57" s="51"/>
      <c r="G57" s="67" t="str">
        <f t="shared" si="1"/>
        <v/>
      </c>
      <c r="H57" s="52" t="str">
        <f t="shared" si="2"/>
        <v/>
      </c>
      <c r="I57" s="52"/>
      <c r="J57" s="52"/>
      <c r="K57" s="68" t="str">
        <f t="shared" ca="1" si="3"/>
        <v/>
      </c>
      <c r="L57" s="68" t="str">
        <f t="shared" ca="1" si="4"/>
        <v/>
      </c>
      <c r="M57" s="68" t="str">
        <f t="shared" ca="1" si="5"/>
        <v/>
      </c>
      <c r="N57" s="52"/>
      <c r="O57" s="53"/>
    </row>
    <row r="58" spans="1:15" s="14" customFormat="1" x14ac:dyDescent="0.25">
      <c r="A58" s="48"/>
      <c r="B58" s="49" t="str">
        <f t="shared" si="0"/>
        <v/>
      </c>
      <c r="C58" s="50"/>
      <c r="D58" s="50"/>
      <c r="E58" s="51"/>
      <c r="F58" s="51"/>
      <c r="G58" s="67" t="str">
        <f t="shared" si="1"/>
        <v/>
      </c>
      <c r="H58" s="52" t="str">
        <f t="shared" si="2"/>
        <v/>
      </c>
      <c r="I58" s="52"/>
      <c r="J58" s="52"/>
      <c r="K58" s="68" t="str">
        <f t="shared" ca="1" si="3"/>
        <v/>
      </c>
      <c r="L58" s="68" t="str">
        <f t="shared" ca="1" si="4"/>
        <v/>
      </c>
      <c r="M58" s="68" t="str">
        <f t="shared" ca="1" si="5"/>
        <v/>
      </c>
      <c r="N58" s="52"/>
      <c r="O58" s="53"/>
    </row>
    <row r="59" spans="1:15" s="14" customFormat="1" x14ac:dyDescent="0.25">
      <c r="A59" s="48"/>
      <c r="B59" s="49" t="str">
        <f t="shared" si="0"/>
        <v/>
      </c>
      <c r="C59" s="50"/>
      <c r="D59" s="50"/>
      <c r="E59" s="51"/>
      <c r="F59" s="51"/>
      <c r="G59" s="67" t="str">
        <f t="shared" si="1"/>
        <v/>
      </c>
      <c r="H59" s="52" t="str">
        <f t="shared" si="2"/>
        <v/>
      </c>
      <c r="I59" s="52"/>
      <c r="J59" s="52"/>
      <c r="K59" s="68" t="str">
        <f t="shared" ca="1" si="3"/>
        <v/>
      </c>
      <c r="L59" s="68" t="str">
        <f t="shared" ca="1" si="4"/>
        <v/>
      </c>
      <c r="M59" s="68" t="str">
        <f t="shared" ca="1" si="5"/>
        <v/>
      </c>
      <c r="N59" s="52"/>
      <c r="O59" s="53"/>
    </row>
    <row r="60" spans="1:15" s="14" customFormat="1" x14ac:dyDescent="0.25">
      <c r="A60" s="48"/>
      <c r="B60" s="49" t="str">
        <f t="shared" si="0"/>
        <v/>
      </c>
      <c r="C60" s="50"/>
      <c r="D60" s="50"/>
      <c r="E60" s="51"/>
      <c r="F60" s="51"/>
      <c r="G60" s="67" t="str">
        <f t="shared" si="1"/>
        <v/>
      </c>
      <c r="H60" s="52" t="str">
        <f t="shared" si="2"/>
        <v/>
      </c>
      <c r="I60" s="52"/>
      <c r="J60" s="52"/>
      <c r="K60" s="68" t="str">
        <f t="shared" ca="1" si="3"/>
        <v/>
      </c>
      <c r="L60" s="68" t="str">
        <f t="shared" ca="1" si="4"/>
        <v/>
      </c>
      <c r="M60" s="68" t="str">
        <f t="shared" ca="1" si="5"/>
        <v/>
      </c>
      <c r="N60" s="52"/>
      <c r="O60" s="53"/>
    </row>
    <row r="61" spans="1:15" s="14" customFormat="1" x14ac:dyDescent="0.25">
      <c r="A61" s="48"/>
      <c r="B61" s="49" t="str">
        <f t="shared" si="0"/>
        <v/>
      </c>
      <c r="C61" s="50"/>
      <c r="D61" s="50"/>
      <c r="E61" s="51"/>
      <c r="F61" s="51"/>
      <c r="G61" s="67" t="str">
        <f t="shared" si="1"/>
        <v/>
      </c>
      <c r="H61" s="52" t="str">
        <f t="shared" si="2"/>
        <v/>
      </c>
      <c r="I61" s="52"/>
      <c r="J61" s="52"/>
      <c r="K61" s="68" t="str">
        <f t="shared" ca="1" si="3"/>
        <v/>
      </c>
      <c r="L61" s="68" t="str">
        <f t="shared" ca="1" si="4"/>
        <v/>
      </c>
      <c r="M61" s="68" t="str">
        <f t="shared" ca="1" si="5"/>
        <v/>
      </c>
      <c r="N61" s="52"/>
      <c r="O61" s="53"/>
    </row>
    <row r="62" spans="1:15" s="14" customFormat="1" x14ac:dyDescent="0.25">
      <c r="A62" s="48"/>
      <c r="B62" s="49" t="str">
        <f t="shared" si="0"/>
        <v/>
      </c>
      <c r="C62" s="50"/>
      <c r="D62" s="50"/>
      <c r="E62" s="51"/>
      <c r="F62" s="51"/>
      <c r="G62" s="67" t="str">
        <f t="shared" si="1"/>
        <v/>
      </c>
      <c r="H62" s="52" t="str">
        <f t="shared" si="2"/>
        <v/>
      </c>
      <c r="I62" s="52"/>
      <c r="J62" s="52"/>
      <c r="K62" s="68" t="str">
        <f t="shared" ca="1" si="3"/>
        <v/>
      </c>
      <c r="L62" s="68" t="str">
        <f t="shared" ca="1" si="4"/>
        <v/>
      </c>
      <c r="M62" s="68" t="str">
        <f t="shared" ca="1" si="5"/>
        <v/>
      </c>
      <c r="N62" s="52"/>
      <c r="O62" s="53"/>
    </row>
    <row r="63" spans="1:15" s="14" customFormat="1" x14ac:dyDescent="0.25">
      <c r="A63" s="48"/>
      <c r="B63" s="49" t="str">
        <f t="shared" si="0"/>
        <v/>
      </c>
      <c r="C63" s="50"/>
      <c r="D63" s="50"/>
      <c r="E63" s="51"/>
      <c r="F63" s="51"/>
      <c r="G63" s="67" t="str">
        <f t="shared" si="1"/>
        <v/>
      </c>
      <c r="H63" s="52" t="str">
        <f t="shared" si="2"/>
        <v/>
      </c>
      <c r="I63" s="52"/>
      <c r="J63" s="52"/>
      <c r="K63" s="68" t="str">
        <f t="shared" ca="1" si="3"/>
        <v/>
      </c>
      <c r="L63" s="68" t="str">
        <f t="shared" ca="1" si="4"/>
        <v/>
      </c>
      <c r="M63" s="68" t="str">
        <f t="shared" ca="1" si="5"/>
        <v/>
      </c>
      <c r="N63" s="52"/>
      <c r="O63" s="53"/>
    </row>
    <row r="64" spans="1:15" s="14" customFormat="1" x14ac:dyDescent="0.25">
      <c r="A64" s="48"/>
      <c r="B64" s="49" t="str">
        <f t="shared" si="0"/>
        <v/>
      </c>
      <c r="C64" s="50"/>
      <c r="D64" s="50"/>
      <c r="E64" s="51"/>
      <c r="F64" s="51"/>
      <c r="G64" s="67" t="str">
        <f t="shared" si="1"/>
        <v/>
      </c>
      <c r="H64" s="52" t="str">
        <f t="shared" si="2"/>
        <v/>
      </c>
      <c r="I64" s="52"/>
      <c r="J64" s="52"/>
      <c r="K64" s="68" t="str">
        <f t="shared" ca="1" si="3"/>
        <v/>
      </c>
      <c r="L64" s="68" t="str">
        <f t="shared" ca="1" si="4"/>
        <v/>
      </c>
      <c r="M64" s="68" t="str">
        <f t="shared" ca="1" si="5"/>
        <v/>
      </c>
      <c r="N64" s="52"/>
      <c r="O64" s="53"/>
    </row>
    <row r="65" spans="1:15" s="14" customFormat="1" x14ac:dyDescent="0.25">
      <c r="A65" s="48"/>
      <c r="B65" s="49" t="str">
        <f t="shared" si="0"/>
        <v/>
      </c>
      <c r="C65" s="50"/>
      <c r="D65" s="50"/>
      <c r="E65" s="51"/>
      <c r="F65" s="51"/>
      <c r="G65" s="67" t="str">
        <f t="shared" si="1"/>
        <v/>
      </c>
      <c r="H65" s="52" t="str">
        <f t="shared" si="2"/>
        <v/>
      </c>
      <c r="I65" s="52"/>
      <c r="J65" s="52"/>
      <c r="K65" s="68" t="str">
        <f t="shared" ca="1" si="3"/>
        <v/>
      </c>
      <c r="L65" s="68" t="str">
        <f t="shared" ca="1" si="4"/>
        <v/>
      </c>
      <c r="M65" s="68" t="str">
        <f t="shared" ca="1" si="5"/>
        <v/>
      </c>
      <c r="N65" s="52"/>
      <c r="O65" s="53"/>
    </row>
    <row r="66" spans="1:15" s="14" customFormat="1" x14ac:dyDescent="0.25">
      <c r="A66" s="48"/>
      <c r="B66" s="49" t="str">
        <f t="shared" si="0"/>
        <v/>
      </c>
      <c r="C66" s="50"/>
      <c r="D66" s="50"/>
      <c r="E66" s="51"/>
      <c r="F66" s="51"/>
      <c r="G66" s="67" t="str">
        <f t="shared" si="1"/>
        <v/>
      </c>
      <c r="H66" s="52" t="str">
        <f t="shared" si="2"/>
        <v/>
      </c>
      <c r="I66" s="52"/>
      <c r="J66" s="52"/>
      <c r="K66" s="68" t="str">
        <f t="shared" ca="1" si="3"/>
        <v/>
      </c>
      <c r="L66" s="68" t="str">
        <f t="shared" ca="1" si="4"/>
        <v/>
      </c>
      <c r="M66" s="68" t="str">
        <f t="shared" ca="1" si="5"/>
        <v/>
      </c>
      <c r="N66" s="52"/>
      <c r="O66" s="53"/>
    </row>
    <row r="67" spans="1:15" s="14" customFormat="1" x14ac:dyDescent="0.25">
      <c r="A67" s="48"/>
      <c r="B67" s="49" t="str">
        <f t="shared" si="0"/>
        <v/>
      </c>
      <c r="C67" s="50"/>
      <c r="D67" s="50"/>
      <c r="E67" s="51"/>
      <c r="F67" s="51"/>
      <c r="G67" s="67" t="str">
        <f t="shared" si="1"/>
        <v/>
      </c>
      <c r="H67" s="52" t="str">
        <f t="shared" si="2"/>
        <v/>
      </c>
      <c r="I67" s="52"/>
      <c r="J67" s="52"/>
      <c r="K67" s="68" t="str">
        <f t="shared" ca="1" si="3"/>
        <v/>
      </c>
      <c r="L67" s="68" t="str">
        <f t="shared" ca="1" si="4"/>
        <v/>
      </c>
      <c r="M67" s="68" t="str">
        <f t="shared" ca="1" si="5"/>
        <v/>
      </c>
      <c r="N67" s="52"/>
      <c r="O67" s="53"/>
    </row>
    <row r="68" spans="1:15" s="14" customFormat="1" x14ac:dyDescent="0.25">
      <c r="A68" s="48"/>
      <c r="B68" s="49" t="str">
        <f t="shared" si="0"/>
        <v/>
      </c>
      <c r="C68" s="50"/>
      <c r="D68" s="50"/>
      <c r="E68" s="51"/>
      <c r="F68" s="51"/>
      <c r="G68" s="67" t="str">
        <f t="shared" si="1"/>
        <v/>
      </c>
      <c r="H68" s="52" t="str">
        <f t="shared" si="2"/>
        <v/>
      </c>
      <c r="I68" s="52"/>
      <c r="J68" s="52"/>
      <c r="K68" s="68" t="str">
        <f t="shared" ca="1" si="3"/>
        <v/>
      </c>
      <c r="L68" s="68" t="str">
        <f t="shared" ca="1" si="4"/>
        <v/>
      </c>
      <c r="M68" s="68" t="str">
        <f t="shared" ca="1" si="5"/>
        <v/>
      </c>
      <c r="N68" s="52"/>
      <c r="O68" s="53"/>
    </row>
    <row r="69" spans="1:15" s="14" customFormat="1" x14ac:dyDescent="0.25">
      <c r="A69" s="48"/>
      <c r="B69" s="49" t="str">
        <f t="shared" si="0"/>
        <v/>
      </c>
      <c r="C69" s="50"/>
      <c r="D69" s="50"/>
      <c r="E69" s="51"/>
      <c r="F69" s="51"/>
      <c r="G69" s="67" t="str">
        <f t="shared" si="1"/>
        <v/>
      </c>
      <c r="H69" s="52" t="str">
        <f t="shared" si="2"/>
        <v/>
      </c>
      <c r="I69" s="52"/>
      <c r="J69" s="52"/>
      <c r="K69" s="68" t="str">
        <f t="shared" ca="1" si="3"/>
        <v/>
      </c>
      <c r="L69" s="68" t="str">
        <f t="shared" ca="1" si="4"/>
        <v/>
      </c>
      <c r="M69" s="68" t="str">
        <f t="shared" ca="1" si="5"/>
        <v/>
      </c>
      <c r="N69" s="52"/>
      <c r="O69" s="53"/>
    </row>
    <row r="70" spans="1:15" s="14" customFormat="1" x14ac:dyDescent="0.25">
      <c r="A70" s="48"/>
      <c r="B70" s="49" t="str">
        <f t="shared" si="0"/>
        <v/>
      </c>
      <c r="C70" s="50"/>
      <c r="D70" s="50"/>
      <c r="E70" s="51"/>
      <c r="F70" s="51"/>
      <c r="G70" s="67" t="str">
        <f t="shared" si="1"/>
        <v/>
      </c>
      <c r="H70" s="52" t="str">
        <f t="shared" si="2"/>
        <v/>
      </c>
      <c r="I70" s="52"/>
      <c r="J70" s="52"/>
      <c r="K70" s="68" t="str">
        <f t="shared" ca="1" si="3"/>
        <v/>
      </c>
      <c r="L70" s="68" t="str">
        <f t="shared" ca="1" si="4"/>
        <v/>
      </c>
      <c r="M70" s="68" t="str">
        <f t="shared" ca="1" si="5"/>
        <v/>
      </c>
      <c r="N70" s="52"/>
      <c r="O70" s="53"/>
    </row>
    <row r="71" spans="1:15" s="14" customFormat="1" x14ac:dyDescent="0.25">
      <c r="A71" s="48"/>
      <c r="B71" s="49" t="str">
        <f t="shared" si="0"/>
        <v/>
      </c>
      <c r="C71" s="50"/>
      <c r="D71" s="50"/>
      <c r="E71" s="51"/>
      <c r="F71" s="51"/>
      <c r="G71" s="67" t="str">
        <f t="shared" si="1"/>
        <v/>
      </c>
      <c r="H71" s="52" t="str">
        <f t="shared" si="2"/>
        <v/>
      </c>
      <c r="I71" s="52"/>
      <c r="J71" s="52"/>
      <c r="K71" s="68" t="str">
        <f t="shared" ca="1" si="3"/>
        <v/>
      </c>
      <c r="L71" s="68" t="str">
        <f t="shared" ca="1" si="4"/>
        <v/>
      </c>
      <c r="M71" s="68" t="str">
        <f t="shared" ca="1" si="5"/>
        <v/>
      </c>
      <c r="N71" s="52"/>
      <c r="O71" s="53"/>
    </row>
    <row r="72" spans="1:15" s="14" customFormat="1" x14ac:dyDescent="0.25">
      <c r="A72" s="48"/>
      <c r="B72" s="49" t="str">
        <f t="shared" si="0"/>
        <v/>
      </c>
      <c r="C72" s="50"/>
      <c r="D72" s="50"/>
      <c r="E72" s="51"/>
      <c r="F72" s="51"/>
      <c r="G72" s="67" t="str">
        <f t="shared" si="1"/>
        <v/>
      </c>
      <c r="H72" s="52" t="str">
        <f t="shared" si="2"/>
        <v/>
      </c>
      <c r="I72" s="52"/>
      <c r="J72" s="52"/>
      <c r="K72" s="68" t="str">
        <f t="shared" ca="1" si="3"/>
        <v/>
      </c>
      <c r="L72" s="68" t="str">
        <f t="shared" ca="1" si="4"/>
        <v/>
      </c>
      <c r="M72" s="68" t="str">
        <f t="shared" ca="1" si="5"/>
        <v/>
      </c>
      <c r="N72" s="52"/>
      <c r="O72" s="53"/>
    </row>
    <row r="73" spans="1:15" s="14" customFormat="1" x14ac:dyDescent="0.25">
      <c r="A73" s="48"/>
      <c r="B73" s="49" t="str">
        <f t="shared" si="0"/>
        <v/>
      </c>
      <c r="C73" s="50"/>
      <c r="D73" s="50"/>
      <c r="E73" s="51"/>
      <c r="F73" s="51"/>
      <c r="G73" s="67" t="str">
        <f t="shared" si="1"/>
        <v/>
      </c>
      <c r="H73" s="52" t="str">
        <f t="shared" si="2"/>
        <v/>
      </c>
      <c r="I73" s="52"/>
      <c r="J73" s="52"/>
      <c r="K73" s="68" t="str">
        <f t="shared" ca="1" si="3"/>
        <v/>
      </c>
      <c r="L73" s="68" t="str">
        <f t="shared" ca="1" si="4"/>
        <v/>
      </c>
      <c r="M73" s="68" t="str">
        <f t="shared" ca="1" si="5"/>
        <v/>
      </c>
      <c r="N73" s="52"/>
      <c r="O73" s="53"/>
    </row>
    <row r="74" spans="1:15" s="14" customFormat="1" x14ac:dyDescent="0.25">
      <c r="A74" s="48"/>
      <c r="B74" s="49" t="str">
        <f t="shared" ref="B74:B137" si="6">IFERROR(IF($A74&lt;&gt;"",VLOOKUP($A74,Matos,2,0),""),"")</f>
        <v/>
      </c>
      <c r="C74" s="50"/>
      <c r="D74" s="50"/>
      <c r="E74" s="51"/>
      <c r="F74" s="51"/>
      <c r="G74" s="67" t="str">
        <f t="shared" ref="G74:G137" si="7">IFERROR(IF(OR($A74="",$B74="",$E74=""),"",IF(AND($F74&lt;&gt;"",MONTH($F74)&lt;MONTH($L$9)),"",IF(MID($B74,1,2)="OT",DATEDIF($E74,$F74,"d")+1,IF(AND($I74="",$F74=""),DATEDIF($E74,DATE(YEAR($L$9),MONTH($L$9)+1,0),"d"),IF(AND($E74&lt;&gt;"",$F74&lt;&gt;"",$I74=""),DATEDIF($E74,$F74,"d"),IF(AND($E74&lt;&gt;"",$F74&lt;&gt;"",$I74&lt;&gt;""),DAY(DATE(YEAR($F74),MONTH($F74)+1,0))-(DATE(YEAR($F74),MONTH($F74)+1,0)-$F74),DAY(DATE(YEAR($L$9),MONTH($L$9)+1,0)))))))),"")</f>
        <v/>
      </c>
      <c r="H74" s="52" t="str">
        <f t="shared" ref="H74:H137" si="8">IFERROR(IF($A74&lt;&gt;"",VLOOKUP($A74,Matos,3,0),""),"")</f>
        <v/>
      </c>
      <c r="I74" s="52"/>
      <c r="J74" s="52"/>
      <c r="K74" s="68" t="str">
        <f t="shared" ref="K74:K137" ca="1" si="9">IFERROR(ROUND(IF(MID($B74,1,2)="OT","",IF(AND($B$8&lt;&gt;"",$D74="",MONTH($F74)=MONTH($L$9),($F74&gt;$B$8),($F74&gt;$E74)),-SUM($H74/DAY(DATE(YEAR($L$9),MONTH($L$9)+1,0)))*DATEDIF($B$8,$F74,"d")*$C74,IF(AND($B$8&lt;&gt;"",$D74&lt;&gt;"",MONTH($F74)=MONTH($L$9),($F74&gt;$B$8),($F74&gt;$E74)),-SUM($H74/DAY(DATE(YEAR($L$9),MONTH($L$9)+1,0)))*DATEDIF($B$8,$F74,"d")*$D74,""))),2),"")</f>
        <v/>
      </c>
      <c r="L74" s="68" t="str">
        <f t="shared" ref="L74:L137" ca="1" si="10">IFERROR(ROUND(IF(AND($J74="",$D74=""),SUM($H74/DAY(DATE(YEAR($L$9),MONTH($L$9)+1,0)))*$G74*$C74,IF(AND($J74="",$D74&lt;&gt;""),SUM($H74/DAY(DATE(YEAR($L$9),MONTH($L$9)+1,0)))*$G74*$D74,"")),2),"")</f>
        <v/>
      </c>
      <c r="M74" s="68" t="str">
        <f t="shared" ref="M74:M137" ca="1" si="11">IFERROR(ROUND(IF(SUM($I74+$L74)="","",SUM($I74+$L74)),2),"")</f>
        <v/>
      </c>
      <c r="N74" s="52"/>
      <c r="O74" s="53"/>
    </row>
    <row r="75" spans="1:15" s="14" customFormat="1" x14ac:dyDescent="0.25">
      <c r="A75" s="48"/>
      <c r="B75" s="49" t="str">
        <f t="shared" si="6"/>
        <v/>
      </c>
      <c r="C75" s="50"/>
      <c r="D75" s="50"/>
      <c r="E75" s="51"/>
      <c r="F75" s="51"/>
      <c r="G75" s="67" t="str">
        <f t="shared" si="7"/>
        <v/>
      </c>
      <c r="H75" s="52" t="str">
        <f t="shared" si="8"/>
        <v/>
      </c>
      <c r="I75" s="52"/>
      <c r="J75" s="52"/>
      <c r="K75" s="68" t="str">
        <f t="shared" ca="1" si="9"/>
        <v/>
      </c>
      <c r="L75" s="68" t="str">
        <f t="shared" ca="1" si="10"/>
        <v/>
      </c>
      <c r="M75" s="68" t="str">
        <f t="shared" ca="1" si="11"/>
        <v/>
      </c>
      <c r="N75" s="52"/>
      <c r="O75" s="53"/>
    </row>
    <row r="76" spans="1:15" s="14" customFormat="1" x14ac:dyDescent="0.25">
      <c r="A76" s="48"/>
      <c r="B76" s="49" t="str">
        <f t="shared" si="6"/>
        <v/>
      </c>
      <c r="C76" s="50"/>
      <c r="D76" s="50"/>
      <c r="E76" s="51"/>
      <c r="F76" s="51"/>
      <c r="G76" s="67" t="str">
        <f t="shared" si="7"/>
        <v/>
      </c>
      <c r="H76" s="52" t="str">
        <f t="shared" si="8"/>
        <v/>
      </c>
      <c r="I76" s="52"/>
      <c r="J76" s="52"/>
      <c r="K76" s="68" t="str">
        <f t="shared" ca="1" si="9"/>
        <v/>
      </c>
      <c r="L76" s="68" t="str">
        <f t="shared" ca="1" si="10"/>
        <v/>
      </c>
      <c r="M76" s="68" t="str">
        <f t="shared" ca="1" si="11"/>
        <v/>
      </c>
      <c r="N76" s="52"/>
      <c r="O76" s="53"/>
    </row>
    <row r="77" spans="1:15" s="14" customFormat="1" x14ac:dyDescent="0.25">
      <c r="A77" s="48"/>
      <c r="B77" s="49" t="str">
        <f t="shared" si="6"/>
        <v/>
      </c>
      <c r="C77" s="50"/>
      <c r="D77" s="50"/>
      <c r="E77" s="51"/>
      <c r="F77" s="51"/>
      <c r="G77" s="67" t="str">
        <f t="shared" si="7"/>
        <v/>
      </c>
      <c r="H77" s="52" t="str">
        <f t="shared" si="8"/>
        <v/>
      </c>
      <c r="I77" s="52"/>
      <c r="J77" s="52"/>
      <c r="K77" s="68" t="str">
        <f t="shared" ca="1" si="9"/>
        <v/>
      </c>
      <c r="L77" s="68" t="str">
        <f t="shared" ca="1" si="10"/>
        <v/>
      </c>
      <c r="M77" s="68" t="str">
        <f t="shared" ca="1" si="11"/>
        <v/>
      </c>
      <c r="N77" s="52"/>
      <c r="O77" s="53"/>
    </row>
    <row r="78" spans="1:15" s="14" customFormat="1" x14ac:dyDescent="0.25">
      <c r="A78" s="48"/>
      <c r="B78" s="49" t="str">
        <f t="shared" si="6"/>
        <v/>
      </c>
      <c r="C78" s="50"/>
      <c r="D78" s="50"/>
      <c r="E78" s="51"/>
      <c r="F78" s="51"/>
      <c r="G78" s="67" t="str">
        <f t="shared" si="7"/>
        <v/>
      </c>
      <c r="H78" s="52" t="str">
        <f t="shared" si="8"/>
        <v/>
      </c>
      <c r="I78" s="52"/>
      <c r="J78" s="52"/>
      <c r="K78" s="68" t="str">
        <f t="shared" ca="1" si="9"/>
        <v/>
      </c>
      <c r="L78" s="68" t="str">
        <f t="shared" ca="1" si="10"/>
        <v/>
      </c>
      <c r="M78" s="68" t="str">
        <f t="shared" ca="1" si="11"/>
        <v/>
      </c>
      <c r="N78" s="52"/>
      <c r="O78" s="53"/>
    </row>
    <row r="79" spans="1:15" s="14" customFormat="1" x14ac:dyDescent="0.25">
      <c r="A79" s="48"/>
      <c r="B79" s="49" t="str">
        <f t="shared" si="6"/>
        <v/>
      </c>
      <c r="C79" s="50"/>
      <c r="D79" s="50"/>
      <c r="E79" s="51"/>
      <c r="F79" s="51"/>
      <c r="G79" s="67" t="str">
        <f t="shared" si="7"/>
        <v/>
      </c>
      <c r="H79" s="52" t="str">
        <f t="shared" si="8"/>
        <v/>
      </c>
      <c r="I79" s="52"/>
      <c r="J79" s="52"/>
      <c r="K79" s="68" t="str">
        <f t="shared" ca="1" si="9"/>
        <v/>
      </c>
      <c r="L79" s="68" t="str">
        <f t="shared" ca="1" si="10"/>
        <v/>
      </c>
      <c r="M79" s="68" t="str">
        <f t="shared" ca="1" si="11"/>
        <v/>
      </c>
      <c r="N79" s="52"/>
      <c r="O79" s="53"/>
    </row>
    <row r="80" spans="1:15" s="14" customFormat="1" x14ac:dyDescent="0.25">
      <c r="A80" s="48"/>
      <c r="B80" s="49" t="str">
        <f t="shared" si="6"/>
        <v/>
      </c>
      <c r="C80" s="50"/>
      <c r="D80" s="50"/>
      <c r="E80" s="51"/>
      <c r="F80" s="51"/>
      <c r="G80" s="67" t="str">
        <f t="shared" si="7"/>
        <v/>
      </c>
      <c r="H80" s="52" t="str">
        <f t="shared" si="8"/>
        <v/>
      </c>
      <c r="I80" s="52"/>
      <c r="J80" s="52"/>
      <c r="K80" s="68" t="str">
        <f t="shared" ca="1" si="9"/>
        <v/>
      </c>
      <c r="L80" s="68" t="str">
        <f t="shared" ca="1" si="10"/>
        <v/>
      </c>
      <c r="M80" s="68" t="str">
        <f t="shared" ca="1" si="11"/>
        <v/>
      </c>
      <c r="N80" s="52"/>
      <c r="O80" s="53"/>
    </row>
    <row r="81" spans="1:15" s="14" customFormat="1" x14ac:dyDescent="0.25">
      <c r="A81" s="48"/>
      <c r="B81" s="49" t="str">
        <f t="shared" si="6"/>
        <v/>
      </c>
      <c r="C81" s="50"/>
      <c r="D81" s="50"/>
      <c r="E81" s="51"/>
      <c r="F81" s="51"/>
      <c r="G81" s="67" t="str">
        <f t="shared" si="7"/>
        <v/>
      </c>
      <c r="H81" s="52" t="str">
        <f t="shared" si="8"/>
        <v/>
      </c>
      <c r="I81" s="52"/>
      <c r="J81" s="52"/>
      <c r="K81" s="68" t="str">
        <f t="shared" ca="1" si="9"/>
        <v/>
      </c>
      <c r="L81" s="68" t="str">
        <f t="shared" ca="1" si="10"/>
        <v/>
      </c>
      <c r="M81" s="68" t="str">
        <f t="shared" ca="1" si="11"/>
        <v/>
      </c>
      <c r="N81" s="52"/>
      <c r="O81" s="53"/>
    </row>
    <row r="82" spans="1:15" s="14" customFormat="1" x14ac:dyDescent="0.25">
      <c r="A82" s="48"/>
      <c r="B82" s="49" t="str">
        <f t="shared" si="6"/>
        <v/>
      </c>
      <c r="C82" s="50"/>
      <c r="D82" s="50"/>
      <c r="E82" s="51"/>
      <c r="F82" s="51"/>
      <c r="G82" s="67" t="str">
        <f t="shared" si="7"/>
        <v/>
      </c>
      <c r="H82" s="52" t="str">
        <f t="shared" si="8"/>
        <v/>
      </c>
      <c r="I82" s="52"/>
      <c r="J82" s="52"/>
      <c r="K82" s="68" t="str">
        <f t="shared" ca="1" si="9"/>
        <v/>
      </c>
      <c r="L82" s="68" t="str">
        <f t="shared" ca="1" si="10"/>
        <v/>
      </c>
      <c r="M82" s="68" t="str">
        <f t="shared" ca="1" si="11"/>
        <v/>
      </c>
      <c r="N82" s="52"/>
      <c r="O82" s="53"/>
    </row>
    <row r="83" spans="1:15" s="14" customFormat="1" x14ac:dyDescent="0.25">
      <c r="A83" s="48"/>
      <c r="B83" s="49" t="str">
        <f t="shared" si="6"/>
        <v/>
      </c>
      <c r="C83" s="50"/>
      <c r="D83" s="50"/>
      <c r="E83" s="51"/>
      <c r="F83" s="51"/>
      <c r="G83" s="67" t="str">
        <f t="shared" si="7"/>
        <v/>
      </c>
      <c r="H83" s="52" t="str">
        <f t="shared" si="8"/>
        <v/>
      </c>
      <c r="I83" s="52"/>
      <c r="J83" s="52"/>
      <c r="K83" s="68" t="str">
        <f t="shared" ca="1" si="9"/>
        <v/>
      </c>
      <c r="L83" s="68" t="str">
        <f t="shared" ca="1" si="10"/>
        <v/>
      </c>
      <c r="M83" s="68" t="str">
        <f t="shared" ca="1" si="11"/>
        <v/>
      </c>
      <c r="N83" s="52"/>
      <c r="O83" s="53"/>
    </row>
    <row r="84" spans="1:15" s="14" customFormat="1" x14ac:dyDescent="0.25">
      <c r="A84" s="48"/>
      <c r="B84" s="49" t="str">
        <f t="shared" si="6"/>
        <v/>
      </c>
      <c r="C84" s="50"/>
      <c r="D84" s="50"/>
      <c r="E84" s="51"/>
      <c r="F84" s="51"/>
      <c r="G84" s="67" t="str">
        <f t="shared" si="7"/>
        <v/>
      </c>
      <c r="H84" s="52" t="str">
        <f t="shared" si="8"/>
        <v/>
      </c>
      <c r="I84" s="52"/>
      <c r="J84" s="52"/>
      <c r="K84" s="68" t="str">
        <f t="shared" ca="1" si="9"/>
        <v/>
      </c>
      <c r="L84" s="68" t="str">
        <f t="shared" ca="1" si="10"/>
        <v/>
      </c>
      <c r="M84" s="68" t="str">
        <f t="shared" ca="1" si="11"/>
        <v/>
      </c>
      <c r="N84" s="52"/>
      <c r="O84" s="53"/>
    </row>
    <row r="85" spans="1:15" s="14" customFormat="1" x14ac:dyDescent="0.25">
      <c r="A85" s="48"/>
      <c r="B85" s="49" t="str">
        <f t="shared" si="6"/>
        <v/>
      </c>
      <c r="C85" s="50"/>
      <c r="D85" s="50"/>
      <c r="E85" s="51"/>
      <c r="F85" s="51"/>
      <c r="G85" s="67" t="str">
        <f t="shared" si="7"/>
        <v/>
      </c>
      <c r="H85" s="52" t="str">
        <f t="shared" si="8"/>
        <v/>
      </c>
      <c r="I85" s="52"/>
      <c r="J85" s="52"/>
      <c r="K85" s="68" t="str">
        <f t="shared" ca="1" si="9"/>
        <v/>
      </c>
      <c r="L85" s="68" t="str">
        <f t="shared" ca="1" si="10"/>
        <v/>
      </c>
      <c r="M85" s="68" t="str">
        <f t="shared" ca="1" si="11"/>
        <v/>
      </c>
      <c r="N85" s="52"/>
      <c r="O85" s="53"/>
    </row>
    <row r="86" spans="1:15" s="14" customFormat="1" x14ac:dyDescent="0.25">
      <c r="A86" s="48"/>
      <c r="B86" s="49" t="str">
        <f t="shared" si="6"/>
        <v/>
      </c>
      <c r="C86" s="50"/>
      <c r="D86" s="50"/>
      <c r="E86" s="51"/>
      <c r="F86" s="51"/>
      <c r="G86" s="67" t="str">
        <f t="shared" si="7"/>
        <v/>
      </c>
      <c r="H86" s="52" t="str">
        <f t="shared" si="8"/>
        <v/>
      </c>
      <c r="I86" s="52"/>
      <c r="J86" s="52"/>
      <c r="K86" s="68" t="str">
        <f t="shared" ca="1" si="9"/>
        <v/>
      </c>
      <c r="L86" s="68" t="str">
        <f t="shared" ca="1" si="10"/>
        <v/>
      </c>
      <c r="M86" s="68" t="str">
        <f t="shared" ca="1" si="11"/>
        <v/>
      </c>
      <c r="N86" s="52"/>
      <c r="O86" s="53"/>
    </row>
    <row r="87" spans="1:15" s="14" customFormat="1" x14ac:dyDescent="0.25">
      <c r="A87" s="48"/>
      <c r="B87" s="49" t="str">
        <f t="shared" si="6"/>
        <v/>
      </c>
      <c r="C87" s="50"/>
      <c r="D87" s="50"/>
      <c r="E87" s="51"/>
      <c r="F87" s="51"/>
      <c r="G87" s="67" t="str">
        <f t="shared" si="7"/>
        <v/>
      </c>
      <c r="H87" s="52" t="str">
        <f t="shared" si="8"/>
        <v/>
      </c>
      <c r="I87" s="52"/>
      <c r="J87" s="52"/>
      <c r="K87" s="68" t="str">
        <f t="shared" ca="1" si="9"/>
        <v/>
      </c>
      <c r="L87" s="68" t="str">
        <f t="shared" ca="1" si="10"/>
        <v/>
      </c>
      <c r="M87" s="68" t="str">
        <f t="shared" ca="1" si="11"/>
        <v/>
      </c>
      <c r="N87" s="52"/>
      <c r="O87" s="53"/>
    </row>
    <row r="88" spans="1:15" s="14" customFormat="1" x14ac:dyDescent="0.25">
      <c r="A88" s="48"/>
      <c r="B88" s="49" t="str">
        <f t="shared" si="6"/>
        <v/>
      </c>
      <c r="C88" s="50"/>
      <c r="D88" s="50"/>
      <c r="E88" s="51"/>
      <c r="F88" s="51"/>
      <c r="G88" s="67" t="str">
        <f t="shared" si="7"/>
        <v/>
      </c>
      <c r="H88" s="52" t="str">
        <f t="shared" si="8"/>
        <v/>
      </c>
      <c r="I88" s="52"/>
      <c r="J88" s="52"/>
      <c r="K88" s="68" t="str">
        <f t="shared" ca="1" si="9"/>
        <v/>
      </c>
      <c r="L88" s="68" t="str">
        <f t="shared" ca="1" si="10"/>
        <v/>
      </c>
      <c r="M88" s="68" t="str">
        <f t="shared" ca="1" si="11"/>
        <v/>
      </c>
      <c r="N88" s="52"/>
      <c r="O88" s="53"/>
    </row>
    <row r="89" spans="1:15" s="14" customFormat="1" x14ac:dyDescent="0.25">
      <c r="A89" s="48"/>
      <c r="B89" s="49" t="str">
        <f t="shared" si="6"/>
        <v/>
      </c>
      <c r="C89" s="50"/>
      <c r="D89" s="50"/>
      <c r="E89" s="51"/>
      <c r="F89" s="51"/>
      <c r="G89" s="67" t="str">
        <f t="shared" si="7"/>
        <v/>
      </c>
      <c r="H89" s="52" t="str">
        <f t="shared" si="8"/>
        <v/>
      </c>
      <c r="I89" s="52"/>
      <c r="J89" s="52"/>
      <c r="K89" s="68" t="str">
        <f t="shared" ca="1" si="9"/>
        <v/>
      </c>
      <c r="L89" s="68" t="str">
        <f t="shared" ca="1" si="10"/>
        <v/>
      </c>
      <c r="M89" s="68" t="str">
        <f t="shared" ca="1" si="11"/>
        <v/>
      </c>
      <c r="N89" s="52"/>
      <c r="O89" s="53"/>
    </row>
    <row r="90" spans="1:15" s="14" customFormat="1" x14ac:dyDescent="0.25">
      <c r="A90" s="48"/>
      <c r="B90" s="49" t="str">
        <f t="shared" si="6"/>
        <v/>
      </c>
      <c r="C90" s="50"/>
      <c r="D90" s="50"/>
      <c r="E90" s="51"/>
      <c r="F90" s="51"/>
      <c r="G90" s="67" t="str">
        <f t="shared" si="7"/>
        <v/>
      </c>
      <c r="H90" s="52" t="str">
        <f t="shared" si="8"/>
        <v/>
      </c>
      <c r="I90" s="52"/>
      <c r="J90" s="52"/>
      <c r="K90" s="68" t="str">
        <f t="shared" ca="1" si="9"/>
        <v/>
      </c>
      <c r="L90" s="68" t="str">
        <f t="shared" ca="1" si="10"/>
        <v/>
      </c>
      <c r="M90" s="68" t="str">
        <f t="shared" ca="1" si="11"/>
        <v/>
      </c>
      <c r="N90" s="52"/>
      <c r="O90" s="53"/>
    </row>
    <row r="91" spans="1:15" s="14" customFormat="1" x14ac:dyDescent="0.25">
      <c r="A91" s="48"/>
      <c r="B91" s="49" t="str">
        <f t="shared" si="6"/>
        <v/>
      </c>
      <c r="C91" s="50"/>
      <c r="D91" s="50"/>
      <c r="E91" s="51"/>
      <c r="F91" s="51"/>
      <c r="G91" s="67" t="str">
        <f t="shared" si="7"/>
        <v/>
      </c>
      <c r="H91" s="52" t="str">
        <f t="shared" si="8"/>
        <v/>
      </c>
      <c r="I91" s="52"/>
      <c r="J91" s="52"/>
      <c r="K91" s="68" t="str">
        <f t="shared" ca="1" si="9"/>
        <v/>
      </c>
      <c r="L91" s="68" t="str">
        <f t="shared" ca="1" si="10"/>
        <v/>
      </c>
      <c r="M91" s="68" t="str">
        <f t="shared" ca="1" si="11"/>
        <v/>
      </c>
      <c r="N91" s="52"/>
      <c r="O91" s="53"/>
    </row>
    <row r="92" spans="1:15" s="14" customFormat="1" x14ac:dyDescent="0.25">
      <c r="A92" s="48"/>
      <c r="B92" s="49" t="str">
        <f t="shared" si="6"/>
        <v/>
      </c>
      <c r="C92" s="50"/>
      <c r="D92" s="50"/>
      <c r="E92" s="51"/>
      <c r="F92" s="51"/>
      <c r="G92" s="67" t="str">
        <f t="shared" si="7"/>
        <v/>
      </c>
      <c r="H92" s="52" t="str">
        <f t="shared" si="8"/>
        <v/>
      </c>
      <c r="I92" s="52"/>
      <c r="J92" s="52"/>
      <c r="K92" s="68" t="str">
        <f t="shared" ca="1" si="9"/>
        <v/>
      </c>
      <c r="L92" s="68" t="str">
        <f t="shared" ca="1" si="10"/>
        <v/>
      </c>
      <c r="M92" s="68" t="str">
        <f t="shared" ca="1" si="11"/>
        <v/>
      </c>
      <c r="N92" s="52"/>
      <c r="O92" s="53"/>
    </row>
    <row r="93" spans="1:15" s="14" customFormat="1" x14ac:dyDescent="0.25">
      <c r="A93" s="48"/>
      <c r="B93" s="49" t="str">
        <f t="shared" si="6"/>
        <v/>
      </c>
      <c r="C93" s="50"/>
      <c r="D93" s="50"/>
      <c r="E93" s="51"/>
      <c r="F93" s="51"/>
      <c r="G93" s="67" t="str">
        <f t="shared" si="7"/>
        <v/>
      </c>
      <c r="H93" s="52" t="str">
        <f t="shared" si="8"/>
        <v/>
      </c>
      <c r="I93" s="52"/>
      <c r="J93" s="52"/>
      <c r="K93" s="68" t="str">
        <f t="shared" ca="1" si="9"/>
        <v/>
      </c>
      <c r="L93" s="68" t="str">
        <f t="shared" ca="1" si="10"/>
        <v/>
      </c>
      <c r="M93" s="68" t="str">
        <f t="shared" ca="1" si="11"/>
        <v/>
      </c>
      <c r="N93" s="52"/>
      <c r="O93" s="53"/>
    </row>
    <row r="94" spans="1:15" s="14" customFormat="1" x14ac:dyDescent="0.25">
      <c r="A94" s="48"/>
      <c r="B94" s="49" t="str">
        <f t="shared" si="6"/>
        <v/>
      </c>
      <c r="C94" s="50"/>
      <c r="D94" s="50"/>
      <c r="E94" s="51"/>
      <c r="F94" s="51"/>
      <c r="G94" s="67" t="str">
        <f t="shared" si="7"/>
        <v/>
      </c>
      <c r="H94" s="52" t="str">
        <f t="shared" si="8"/>
        <v/>
      </c>
      <c r="I94" s="52"/>
      <c r="J94" s="52"/>
      <c r="K94" s="68" t="str">
        <f t="shared" ca="1" si="9"/>
        <v/>
      </c>
      <c r="L94" s="68" t="str">
        <f t="shared" ca="1" si="10"/>
        <v/>
      </c>
      <c r="M94" s="68" t="str">
        <f t="shared" ca="1" si="11"/>
        <v/>
      </c>
      <c r="N94" s="52"/>
      <c r="O94" s="53"/>
    </row>
    <row r="95" spans="1:15" s="14" customFormat="1" x14ac:dyDescent="0.25">
      <c r="A95" s="48"/>
      <c r="B95" s="49" t="str">
        <f t="shared" si="6"/>
        <v/>
      </c>
      <c r="C95" s="50"/>
      <c r="D95" s="50"/>
      <c r="E95" s="51"/>
      <c r="F95" s="51"/>
      <c r="G95" s="67" t="str">
        <f t="shared" si="7"/>
        <v/>
      </c>
      <c r="H95" s="52" t="str">
        <f t="shared" si="8"/>
        <v/>
      </c>
      <c r="I95" s="52"/>
      <c r="J95" s="52"/>
      <c r="K95" s="68" t="str">
        <f t="shared" ca="1" si="9"/>
        <v/>
      </c>
      <c r="L95" s="68" t="str">
        <f t="shared" ca="1" si="10"/>
        <v/>
      </c>
      <c r="M95" s="68" t="str">
        <f t="shared" ca="1" si="11"/>
        <v/>
      </c>
      <c r="N95" s="52"/>
      <c r="O95" s="53"/>
    </row>
    <row r="96" spans="1:15" s="14" customFormat="1" x14ac:dyDescent="0.25">
      <c r="A96" s="48"/>
      <c r="B96" s="49" t="str">
        <f t="shared" si="6"/>
        <v/>
      </c>
      <c r="C96" s="50"/>
      <c r="D96" s="50"/>
      <c r="E96" s="51"/>
      <c r="F96" s="51"/>
      <c r="G96" s="67" t="str">
        <f t="shared" si="7"/>
        <v/>
      </c>
      <c r="H96" s="52" t="str">
        <f t="shared" si="8"/>
        <v/>
      </c>
      <c r="I96" s="52"/>
      <c r="J96" s="52"/>
      <c r="K96" s="68" t="str">
        <f t="shared" ca="1" si="9"/>
        <v/>
      </c>
      <c r="L96" s="68" t="str">
        <f t="shared" ca="1" si="10"/>
        <v/>
      </c>
      <c r="M96" s="68" t="str">
        <f t="shared" ca="1" si="11"/>
        <v/>
      </c>
      <c r="N96" s="52"/>
      <c r="O96" s="53"/>
    </row>
    <row r="97" spans="1:15" s="14" customFormat="1" x14ac:dyDescent="0.25">
      <c r="A97" s="48"/>
      <c r="B97" s="49" t="str">
        <f t="shared" si="6"/>
        <v/>
      </c>
      <c r="C97" s="50"/>
      <c r="D97" s="50"/>
      <c r="E97" s="51"/>
      <c r="F97" s="51"/>
      <c r="G97" s="67" t="str">
        <f t="shared" si="7"/>
        <v/>
      </c>
      <c r="H97" s="52" t="str">
        <f t="shared" si="8"/>
        <v/>
      </c>
      <c r="I97" s="52"/>
      <c r="J97" s="52"/>
      <c r="K97" s="68" t="str">
        <f t="shared" ca="1" si="9"/>
        <v/>
      </c>
      <c r="L97" s="68" t="str">
        <f t="shared" ca="1" si="10"/>
        <v/>
      </c>
      <c r="M97" s="68" t="str">
        <f t="shared" ca="1" si="11"/>
        <v/>
      </c>
      <c r="N97" s="52"/>
      <c r="O97" s="53"/>
    </row>
    <row r="98" spans="1:15" s="14" customFormat="1" x14ac:dyDescent="0.25">
      <c r="A98" s="48"/>
      <c r="B98" s="49" t="str">
        <f t="shared" si="6"/>
        <v/>
      </c>
      <c r="C98" s="50"/>
      <c r="D98" s="50"/>
      <c r="E98" s="51"/>
      <c r="F98" s="51"/>
      <c r="G98" s="67" t="str">
        <f t="shared" si="7"/>
        <v/>
      </c>
      <c r="H98" s="52" t="str">
        <f t="shared" si="8"/>
        <v/>
      </c>
      <c r="I98" s="52"/>
      <c r="J98" s="52"/>
      <c r="K98" s="68" t="str">
        <f t="shared" ca="1" si="9"/>
        <v/>
      </c>
      <c r="L98" s="68" t="str">
        <f t="shared" ca="1" si="10"/>
        <v/>
      </c>
      <c r="M98" s="68" t="str">
        <f t="shared" ca="1" si="11"/>
        <v/>
      </c>
      <c r="N98" s="52"/>
      <c r="O98" s="53"/>
    </row>
    <row r="99" spans="1:15" s="14" customFormat="1" x14ac:dyDescent="0.25">
      <c r="A99" s="48"/>
      <c r="B99" s="49" t="str">
        <f t="shared" si="6"/>
        <v/>
      </c>
      <c r="C99" s="50"/>
      <c r="D99" s="50"/>
      <c r="E99" s="51"/>
      <c r="F99" s="51"/>
      <c r="G99" s="67" t="str">
        <f t="shared" si="7"/>
        <v/>
      </c>
      <c r="H99" s="52" t="str">
        <f t="shared" si="8"/>
        <v/>
      </c>
      <c r="I99" s="52"/>
      <c r="J99" s="52"/>
      <c r="K99" s="68" t="str">
        <f t="shared" ca="1" si="9"/>
        <v/>
      </c>
      <c r="L99" s="68" t="str">
        <f t="shared" ca="1" si="10"/>
        <v/>
      </c>
      <c r="M99" s="68" t="str">
        <f t="shared" ca="1" si="11"/>
        <v/>
      </c>
      <c r="N99" s="52"/>
      <c r="O99" s="53"/>
    </row>
    <row r="100" spans="1:15" s="14" customFormat="1" x14ac:dyDescent="0.25">
      <c r="A100" s="48"/>
      <c r="B100" s="49" t="str">
        <f t="shared" si="6"/>
        <v/>
      </c>
      <c r="C100" s="50"/>
      <c r="D100" s="50"/>
      <c r="E100" s="51"/>
      <c r="F100" s="51"/>
      <c r="G100" s="67" t="str">
        <f t="shared" si="7"/>
        <v/>
      </c>
      <c r="H100" s="52" t="str">
        <f t="shared" si="8"/>
        <v/>
      </c>
      <c r="I100" s="52"/>
      <c r="J100" s="52"/>
      <c r="K100" s="68" t="str">
        <f t="shared" ca="1" si="9"/>
        <v/>
      </c>
      <c r="L100" s="68" t="str">
        <f t="shared" ca="1" si="10"/>
        <v/>
      </c>
      <c r="M100" s="68" t="str">
        <f t="shared" ca="1" si="11"/>
        <v/>
      </c>
      <c r="N100" s="52"/>
      <c r="O100" s="53"/>
    </row>
    <row r="101" spans="1:15" s="14" customFormat="1" x14ac:dyDescent="0.25">
      <c r="A101" s="48"/>
      <c r="B101" s="49" t="str">
        <f t="shared" si="6"/>
        <v/>
      </c>
      <c r="C101" s="50"/>
      <c r="D101" s="50"/>
      <c r="E101" s="51"/>
      <c r="F101" s="51"/>
      <c r="G101" s="67" t="str">
        <f t="shared" si="7"/>
        <v/>
      </c>
      <c r="H101" s="52" t="str">
        <f t="shared" si="8"/>
        <v/>
      </c>
      <c r="I101" s="52"/>
      <c r="J101" s="52"/>
      <c r="K101" s="68" t="str">
        <f t="shared" ca="1" si="9"/>
        <v/>
      </c>
      <c r="L101" s="68" t="str">
        <f t="shared" ca="1" si="10"/>
        <v/>
      </c>
      <c r="M101" s="68" t="str">
        <f t="shared" ca="1" si="11"/>
        <v/>
      </c>
      <c r="N101" s="52"/>
      <c r="O101" s="53"/>
    </row>
    <row r="102" spans="1:15" s="14" customFormat="1" x14ac:dyDescent="0.25">
      <c r="A102" s="48"/>
      <c r="B102" s="49" t="str">
        <f t="shared" si="6"/>
        <v/>
      </c>
      <c r="C102" s="50"/>
      <c r="D102" s="50"/>
      <c r="E102" s="51"/>
      <c r="F102" s="51"/>
      <c r="G102" s="67" t="str">
        <f t="shared" si="7"/>
        <v/>
      </c>
      <c r="H102" s="52" t="str">
        <f t="shared" si="8"/>
        <v/>
      </c>
      <c r="I102" s="52"/>
      <c r="J102" s="52"/>
      <c r="K102" s="68" t="str">
        <f t="shared" ca="1" si="9"/>
        <v/>
      </c>
      <c r="L102" s="68" t="str">
        <f t="shared" ca="1" si="10"/>
        <v/>
      </c>
      <c r="M102" s="68" t="str">
        <f t="shared" ca="1" si="11"/>
        <v/>
      </c>
      <c r="N102" s="52"/>
      <c r="O102" s="53"/>
    </row>
    <row r="103" spans="1:15" s="14" customFormat="1" x14ac:dyDescent="0.25">
      <c r="A103" s="48"/>
      <c r="B103" s="49" t="str">
        <f t="shared" si="6"/>
        <v/>
      </c>
      <c r="C103" s="50"/>
      <c r="D103" s="50"/>
      <c r="E103" s="51"/>
      <c r="F103" s="51"/>
      <c r="G103" s="67" t="str">
        <f t="shared" si="7"/>
        <v/>
      </c>
      <c r="H103" s="52" t="str">
        <f t="shared" si="8"/>
        <v/>
      </c>
      <c r="I103" s="52"/>
      <c r="J103" s="52"/>
      <c r="K103" s="68" t="str">
        <f t="shared" ca="1" si="9"/>
        <v/>
      </c>
      <c r="L103" s="68" t="str">
        <f t="shared" ca="1" si="10"/>
        <v/>
      </c>
      <c r="M103" s="68" t="str">
        <f t="shared" ca="1" si="11"/>
        <v/>
      </c>
      <c r="N103" s="52"/>
      <c r="O103" s="53"/>
    </row>
    <row r="104" spans="1:15" s="14" customFormat="1" x14ac:dyDescent="0.25">
      <c r="A104" s="48"/>
      <c r="B104" s="49" t="str">
        <f t="shared" si="6"/>
        <v/>
      </c>
      <c r="C104" s="50"/>
      <c r="D104" s="50"/>
      <c r="E104" s="51"/>
      <c r="F104" s="51"/>
      <c r="G104" s="67" t="str">
        <f t="shared" si="7"/>
        <v/>
      </c>
      <c r="H104" s="52" t="str">
        <f t="shared" si="8"/>
        <v/>
      </c>
      <c r="I104" s="52"/>
      <c r="J104" s="52"/>
      <c r="K104" s="68" t="str">
        <f t="shared" ca="1" si="9"/>
        <v/>
      </c>
      <c r="L104" s="68" t="str">
        <f t="shared" ca="1" si="10"/>
        <v/>
      </c>
      <c r="M104" s="68" t="str">
        <f t="shared" ca="1" si="11"/>
        <v/>
      </c>
      <c r="N104" s="52"/>
      <c r="O104" s="53"/>
    </row>
    <row r="105" spans="1:15" s="14" customFormat="1" x14ac:dyDescent="0.25">
      <c r="A105" s="48"/>
      <c r="B105" s="49" t="str">
        <f t="shared" si="6"/>
        <v/>
      </c>
      <c r="C105" s="50"/>
      <c r="D105" s="50"/>
      <c r="E105" s="51"/>
      <c r="F105" s="51"/>
      <c r="G105" s="67" t="str">
        <f t="shared" si="7"/>
        <v/>
      </c>
      <c r="H105" s="52" t="str">
        <f t="shared" si="8"/>
        <v/>
      </c>
      <c r="I105" s="52"/>
      <c r="J105" s="52"/>
      <c r="K105" s="68" t="str">
        <f t="shared" ca="1" si="9"/>
        <v/>
      </c>
      <c r="L105" s="68" t="str">
        <f t="shared" ca="1" si="10"/>
        <v/>
      </c>
      <c r="M105" s="68" t="str">
        <f t="shared" ca="1" si="11"/>
        <v/>
      </c>
      <c r="N105" s="52"/>
      <c r="O105" s="53"/>
    </row>
    <row r="106" spans="1:15" s="14" customFormat="1" x14ac:dyDescent="0.25">
      <c r="A106" s="48"/>
      <c r="B106" s="49" t="str">
        <f t="shared" si="6"/>
        <v/>
      </c>
      <c r="C106" s="50"/>
      <c r="D106" s="50"/>
      <c r="E106" s="51"/>
      <c r="F106" s="51"/>
      <c r="G106" s="67" t="str">
        <f t="shared" si="7"/>
        <v/>
      </c>
      <c r="H106" s="52" t="str">
        <f t="shared" si="8"/>
        <v/>
      </c>
      <c r="I106" s="52"/>
      <c r="J106" s="52"/>
      <c r="K106" s="68" t="str">
        <f t="shared" ca="1" si="9"/>
        <v/>
      </c>
      <c r="L106" s="68" t="str">
        <f t="shared" ca="1" si="10"/>
        <v/>
      </c>
      <c r="M106" s="68" t="str">
        <f t="shared" ca="1" si="11"/>
        <v/>
      </c>
      <c r="N106" s="52"/>
      <c r="O106" s="53"/>
    </row>
    <row r="107" spans="1:15" s="14" customFormat="1" x14ac:dyDescent="0.25">
      <c r="A107" s="48"/>
      <c r="B107" s="49" t="str">
        <f t="shared" si="6"/>
        <v/>
      </c>
      <c r="C107" s="50"/>
      <c r="D107" s="50"/>
      <c r="E107" s="51"/>
      <c r="F107" s="51"/>
      <c r="G107" s="67" t="str">
        <f t="shared" si="7"/>
        <v/>
      </c>
      <c r="H107" s="52" t="str">
        <f t="shared" si="8"/>
        <v/>
      </c>
      <c r="I107" s="52"/>
      <c r="J107" s="52"/>
      <c r="K107" s="68" t="str">
        <f t="shared" ca="1" si="9"/>
        <v/>
      </c>
      <c r="L107" s="68" t="str">
        <f t="shared" ca="1" si="10"/>
        <v/>
      </c>
      <c r="M107" s="68" t="str">
        <f t="shared" ca="1" si="11"/>
        <v/>
      </c>
      <c r="N107" s="52"/>
      <c r="O107" s="53"/>
    </row>
    <row r="108" spans="1:15" s="14" customFormat="1" x14ac:dyDescent="0.25">
      <c r="A108" s="48"/>
      <c r="B108" s="49" t="str">
        <f t="shared" si="6"/>
        <v/>
      </c>
      <c r="C108" s="50"/>
      <c r="D108" s="50"/>
      <c r="E108" s="51"/>
      <c r="F108" s="51"/>
      <c r="G108" s="67" t="str">
        <f t="shared" si="7"/>
        <v/>
      </c>
      <c r="H108" s="52" t="str">
        <f t="shared" si="8"/>
        <v/>
      </c>
      <c r="I108" s="52"/>
      <c r="J108" s="52"/>
      <c r="K108" s="68" t="str">
        <f t="shared" ca="1" si="9"/>
        <v/>
      </c>
      <c r="L108" s="68" t="str">
        <f t="shared" ca="1" si="10"/>
        <v/>
      </c>
      <c r="M108" s="68" t="str">
        <f t="shared" ca="1" si="11"/>
        <v/>
      </c>
      <c r="N108" s="52"/>
      <c r="O108" s="53"/>
    </row>
    <row r="109" spans="1:15" s="14" customFormat="1" x14ac:dyDescent="0.25">
      <c r="A109" s="48"/>
      <c r="B109" s="49" t="str">
        <f t="shared" si="6"/>
        <v/>
      </c>
      <c r="C109" s="50"/>
      <c r="D109" s="50"/>
      <c r="E109" s="51"/>
      <c r="F109" s="51"/>
      <c r="G109" s="67" t="str">
        <f t="shared" si="7"/>
        <v/>
      </c>
      <c r="H109" s="52" t="str">
        <f t="shared" si="8"/>
        <v/>
      </c>
      <c r="I109" s="52"/>
      <c r="J109" s="52"/>
      <c r="K109" s="68" t="str">
        <f t="shared" ca="1" si="9"/>
        <v/>
      </c>
      <c r="L109" s="68" t="str">
        <f t="shared" ca="1" si="10"/>
        <v/>
      </c>
      <c r="M109" s="68" t="str">
        <f t="shared" ca="1" si="11"/>
        <v/>
      </c>
      <c r="N109" s="52"/>
      <c r="O109" s="53"/>
    </row>
    <row r="110" spans="1:15" s="14" customFormat="1" x14ac:dyDescent="0.25">
      <c r="A110" s="48"/>
      <c r="B110" s="49" t="str">
        <f t="shared" si="6"/>
        <v/>
      </c>
      <c r="C110" s="50"/>
      <c r="D110" s="50"/>
      <c r="E110" s="51"/>
      <c r="F110" s="51"/>
      <c r="G110" s="67" t="str">
        <f t="shared" si="7"/>
        <v/>
      </c>
      <c r="H110" s="52" t="str">
        <f t="shared" si="8"/>
        <v/>
      </c>
      <c r="I110" s="52"/>
      <c r="J110" s="52"/>
      <c r="K110" s="68" t="str">
        <f t="shared" ca="1" si="9"/>
        <v/>
      </c>
      <c r="L110" s="68" t="str">
        <f t="shared" ca="1" si="10"/>
        <v/>
      </c>
      <c r="M110" s="68" t="str">
        <f t="shared" ca="1" si="11"/>
        <v/>
      </c>
      <c r="N110" s="52"/>
      <c r="O110" s="53"/>
    </row>
    <row r="111" spans="1:15" s="14" customFormat="1" x14ac:dyDescent="0.25">
      <c r="A111" s="48"/>
      <c r="B111" s="49" t="str">
        <f t="shared" si="6"/>
        <v/>
      </c>
      <c r="C111" s="50"/>
      <c r="D111" s="50"/>
      <c r="E111" s="51"/>
      <c r="F111" s="51"/>
      <c r="G111" s="67" t="str">
        <f t="shared" si="7"/>
        <v/>
      </c>
      <c r="H111" s="52" t="str">
        <f t="shared" si="8"/>
        <v/>
      </c>
      <c r="I111" s="52"/>
      <c r="J111" s="52"/>
      <c r="K111" s="68" t="str">
        <f t="shared" ca="1" si="9"/>
        <v/>
      </c>
      <c r="L111" s="68" t="str">
        <f t="shared" ca="1" si="10"/>
        <v/>
      </c>
      <c r="M111" s="68" t="str">
        <f t="shared" ca="1" si="11"/>
        <v/>
      </c>
      <c r="N111" s="52"/>
      <c r="O111" s="53"/>
    </row>
    <row r="112" spans="1:15" s="14" customFormat="1" x14ac:dyDescent="0.25">
      <c r="A112" s="48"/>
      <c r="B112" s="49" t="str">
        <f t="shared" si="6"/>
        <v/>
      </c>
      <c r="C112" s="50"/>
      <c r="D112" s="50"/>
      <c r="E112" s="51"/>
      <c r="F112" s="51"/>
      <c r="G112" s="67" t="str">
        <f t="shared" si="7"/>
        <v/>
      </c>
      <c r="H112" s="52" t="str">
        <f t="shared" si="8"/>
        <v/>
      </c>
      <c r="I112" s="52"/>
      <c r="J112" s="52"/>
      <c r="K112" s="68" t="str">
        <f t="shared" ca="1" si="9"/>
        <v/>
      </c>
      <c r="L112" s="68" t="str">
        <f t="shared" ca="1" si="10"/>
        <v/>
      </c>
      <c r="M112" s="68" t="str">
        <f t="shared" ca="1" si="11"/>
        <v/>
      </c>
      <c r="N112" s="52"/>
      <c r="O112" s="53"/>
    </row>
    <row r="113" spans="1:15" s="14" customFormat="1" x14ac:dyDescent="0.25">
      <c r="A113" s="48"/>
      <c r="B113" s="49" t="str">
        <f t="shared" si="6"/>
        <v/>
      </c>
      <c r="C113" s="50"/>
      <c r="D113" s="50"/>
      <c r="E113" s="51"/>
      <c r="F113" s="51"/>
      <c r="G113" s="67" t="str">
        <f t="shared" si="7"/>
        <v/>
      </c>
      <c r="H113" s="52" t="str">
        <f t="shared" si="8"/>
        <v/>
      </c>
      <c r="I113" s="52"/>
      <c r="J113" s="52"/>
      <c r="K113" s="68" t="str">
        <f t="shared" ca="1" si="9"/>
        <v/>
      </c>
      <c r="L113" s="68" t="str">
        <f t="shared" ca="1" si="10"/>
        <v/>
      </c>
      <c r="M113" s="68" t="str">
        <f t="shared" ca="1" si="11"/>
        <v/>
      </c>
      <c r="N113" s="52"/>
      <c r="O113" s="53"/>
    </row>
    <row r="114" spans="1:15" s="14" customFormat="1" x14ac:dyDescent="0.25">
      <c r="A114" s="48"/>
      <c r="B114" s="49" t="str">
        <f t="shared" si="6"/>
        <v/>
      </c>
      <c r="C114" s="50"/>
      <c r="D114" s="50"/>
      <c r="E114" s="51"/>
      <c r="F114" s="51"/>
      <c r="G114" s="67" t="str">
        <f t="shared" si="7"/>
        <v/>
      </c>
      <c r="H114" s="52" t="str">
        <f t="shared" si="8"/>
        <v/>
      </c>
      <c r="I114" s="52"/>
      <c r="J114" s="52"/>
      <c r="K114" s="68" t="str">
        <f t="shared" ca="1" si="9"/>
        <v/>
      </c>
      <c r="L114" s="68" t="str">
        <f t="shared" ca="1" si="10"/>
        <v/>
      </c>
      <c r="M114" s="68" t="str">
        <f t="shared" ca="1" si="11"/>
        <v/>
      </c>
      <c r="N114" s="52"/>
      <c r="O114" s="53"/>
    </row>
    <row r="115" spans="1:15" s="14" customFormat="1" x14ac:dyDescent="0.25">
      <c r="A115" s="48"/>
      <c r="B115" s="49" t="str">
        <f t="shared" si="6"/>
        <v/>
      </c>
      <c r="C115" s="50"/>
      <c r="D115" s="50"/>
      <c r="E115" s="51"/>
      <c r="F115" s="51"/>
      <c r="G115" s="67" t="str">
        <f t="shared" si="7"/>
        <v/>
      </c>
      <c r="H115" s="52" t="str">
        <f t="shared" si="8"/>
        <v/>
      </c>
      <c r="I115" s="52"/>
      <c r="J115" s="52"/>
      <c r="K115" s="68" t="str">
        <f t="shared" ca="1" si="9"/>
        <v/>
      </c>
      <c r="L115" s="68" t="str">
        <f t="shared" ca="1" si="10"/>
        <v/>
      </c>
      <c r="M115" s="68" t="str">
        <f t="shared" ca="1" si="11"/>
        <v/>
      </c>
      <c r="N115" s="52"/>
      <c r="O115" s="53"/>
    </row>
    <row r="116" spans="1:15" s="14" customFormat="1" x14ac:dyDescent="0.25">
      <c r="A116" s="48"/>
      <c r="B116" s="49" t="str">
        <f t="shared" si="6"/>
        <v/>
      </c>
      <c r="C116" s="50"/>
      <c r="D116" s="50"/>
      <c r="E116" s="51"/>
      <c r="F116" s="51"/>
      <c r="G116" s="67" t="str">
        <f t="shared" si="7"/>
        <v/>
      </c>
      <c r="H116" s="52" t="str">
        <f t="shared" si="8"/>
        <v/>
      </c>
      <c r="I116" s="52"/>
      <c r="J116" s="52"/>
      <c r="K116" s="68" t="str">
        <f t="shared" ca="1" si="9"/>
        <v/>
      </c>
      <c r="L116" s="68" t="str">
        <f t="shared" ca="1" si="10"/>
        <v/>
      </c>
      <c r="M116" s="68" t="str">
        <f t="shared" ca="1" si="11"/>
        <v/>
      </c>
      <c r="N116" s="52"/>
      <c r="O116" s="53"/>
    </row>
    <row r="117" spans="1:15" s="14" customFormat="1" x14ac:dyDescent="0.25">
      <c r="A117" s="48"/>
      <c r="B117" s="49" t="str">
        <f t="shared" si="6"/>
        <v/>
      </c>
      <c r="C117" s="50"/>
      <c r="D117" s="50"/>
      <c r="E117" s="51"/>
      <c r="F117" s="51"/>
      <c r="G117" s="67" t="str">
        <f t="shared" si="7"/>
        <v/>
      </c>
      <c r="H117" s="52" t="str">
        <f t="shared" si="8"/>
        <v/>
      </c>
      <c r="I117" s="52"/>
      <c r="J117" s="52"/>
      <c r="K117" s="68" t="str">
        <f t="shared" ca="1" si="9"/>
        <v/>
      </c>
      <c r="L117" s="68" t="str">
        <f t="shared" ca="1" si="10"/>
        <v/>
      </c>
      <c r="M117" s="68" t="str">
        <f t="shared" ca="1" si="11"/>
        <v/>
      </c>
      <c r="N117" s="52"/>
      <c r="O117" s="53"/>
    </row>
    <row r="118" spans="1:15" s="14" customFormat="1" x14ac:dyDescent="0.25">
      <c r="A118" s="48"/>
      <c r="B118" s="49" t="str">
        <f t="shared" si="6"/>
        <v/>
      </c>
      <c r="C118" s="50"/>
      <c r="D118" s="50"/>
      <c r="E118" s="51"/>
      <c r="F118" s="51"/>
      <c r="G118" s="67" t="str">
        <f t="shared" si="7"/>
        <v/>
      </c>
      <c r="H118" s="52" t="str">
        <f t="shared" si="8"/>
        <v/>
      </c>
      <c r="I118" s="52"/>
      <c r="J118" s="52"/>
      <c r="K118" s="68" t="str">
        <f t="shared" ca="1" si="9"/>
        <v/>
      </c>
      <c r="L118" s="68" t="str">
        <f t="shared" ca="1" si="10"/>
        <v/>
      </c>
      <c r="M118" s="68" t="str">
        <f t="shared" ca="1" si="11"/>
        <v/>
      </c>
      <c r="N118" s="52"/>
      <c r="O118" s="53"/>
    </row>
    <row r="119" spans="1:15" s="14" customFormat="1" x14ac:dyDescent="0.25">
      <c r="A119" s="48"/>
      <c r="B119" s="49" t="str">
        <f t="shared" si="6"/>
        <v/>
      </c>
      <c r="C119" s="50"/>
      <c r="D119" s="50"/>
      <c r="E119" s="51"/>
      <c r="F119" s="51"/>
      <c r="G119" s="67" t="str">
        <f t="shared" si="7"/>
        <v/>
      </c>
      <c r="H119" s="52" t="str">
        <f t="shared" si="8"/>
        <v/>
      </c>
      <c r="I119" s="52"/>
      <c r="J119" s="52"/>
      <c r="K119" s="68" t="str">
        <f t="shared" ca="1" si="9"/>
        <v/>
      </c>
      <c r="L119" s="68" t="str">
        <f t="shared" ca="1" si="10"/>
        <v/>
      </c>
      <c r="M119" s="68" t="str">
        <f t="shared" ca="1" si="11"/>
        <v/>
      </c>
      <c r="N119" s="52"/>
      <c r="O119" s="53"/>
    </row>
    <row r="120" spans="1:15" s="14" customFormat="1" x14ac:dyDescent="0.25">
      <c r="A120" s="48"/>
      <c r="B120" s="49" t="str">
        <f t="shared" si="6"/>
        <v/>
      </c>
      <c r="C120" s="50"/>
      <c r="D120" s="50"/>
      <c r="E120" s="51"/>
      <c r="F120" s="51"/>
      <c r="G120" s="67" t="str">
        <f t="shared" si="7"/>
        <v/>
      </c>
      <c r="H120" s="52" t="str">
        <f t="shared" si="8"/>
        <v/>
      </c>
      <c r="I120" s="52"/>
      <c r="J120" s="52"/>
      <c r="K120" s="68" t="str">
        <f t="shared" ca="1" si="9"/>
        <v/>
      </c>
      <c r="L120" s="68" t="str">
        <f t="shared" ca="1" si="10"/>
        <v/>
      </c>
      <c r="M120" s="68" t="str">
        <f t="shared" ca="1" si="11"/>
        <v/>
      </c>
      <c r="N120" s="52"/>
      <c r="O120" s="53"/>
    </row>
    <row r="121" spans="1:15" s="14" customFormat="1" x14ac:dyDescent="0.25">
      <c r="A121" s="48"/>
      <c r="B121" s="49" t="str">
        <f t="shared" si="6"/>
        <v/>
      </c>
      <c r="C121" s="50"/>
      <c r="D121" s="50"/>
      <c r="E121" s="51"/>
      <c r="F121" s="51"/>
      <c r="G121" s="67" t="str">
        <f t="shared" si="7"/>
        <v/>
      </c>
      <c r="H121" s="52" t="str">
        <f t="shared" si="8"/>
        <v/>
      </c>
      <c r="I121" s="52"/>
      <c r="J121" s="52"/>
      <c r="K121" s="68" t="str">
        <f t="shared" ca="1" si="9"/>
        <v/>
      </c>
      <c r="L121" s="68" t="str">
        <f t="shared" ca="1" si="10"/>
        <v/>
      </c>
      <c r="M121" s="68" t="str">
        <f t="shared" ca="1" si="11"/>
        <v/>
      </c>
      <c r="N121" s="52"/>
      <c r="O121" s="53"/>
    </row>
    <row r="122" spans="1:15" s="14" customFormat="1" x14ac:dyDescent="0.25">
      <c r="A122" s="48"/>
      <c r="B122" s="49" t="str">
        <f t="shared" si="6"/>
        <v/>
      </c>
      <c r="C122" s="50"/>
      <c r="D122" s="50"/>
      <c r="E122" s="51"/>
      <c r="F122" s="51"/>
      <c r="G122" s="67" t="str">
        <f t="shared" si="7"/>
        <v/>
      </c>
      <c r="H122" s="52" t="str">
        <f t="shared" si="8"/>
        <v/>
      </c>
      <c r="I122" s="52"/>
      <c r="J122" s="52"/>
      <c r="K122" s="68" t="str">
        <f t="shared" ca="1" si="9"/>
        <v/>
      </c>
      <c r="L122" s="68" t="str">
        <f t="shared" ca="1" si="10"/>
        <v/>
      </c>
      <c r="M122" s="68" t="str">
        <f t="shared" ca="1" si="11"/>
        <v/>
      </c>
      <c r="N122" s="52"/>
      <c r="O122" s="53"/>
    </row>
    <row r="123" spans="1:15" s="14" customFormat="1" x14ac:dyDescent="0.25">
      <c r="A123" s="48"/>
      <c r="B123" s="49" t="str">
        <f t="shared" si="6"/>
        <v/>
      </c>
      <c r="C123" s="50"/>
      <c r="D123" s="50"/>
      <c r="E123" s="51"/>
      <c r="F123" s="51"/>
      <c r="G123" s="67" t="str">
        <f t="shared" si="7"/>
        <v/>
      </c>
      <c r="H123" s="52" t="str">
        <f t="shared" si="8"/>
        <v/>
      </c>
      <c r="I123" s="52"/>
      <c r="J123" s="52"/>
      <c r="K123" s="68" t="str">
        <f t="shared" ca="1" si="9"/>
        <v/>
      </c>
      <c r="L123" s="68" t="str">
        <f t="shared" ca="1" si="10"/>
        <v/>
      </c>
      <c r="M123" s="68" t="str">
        <f t="shared" ca="1" si="11"/>
        <v/>
      </c>
      <c r="N123" s="52"/>
      <c r="O123" s="53"/>
    </row>
    <row r="124" spans="1:15" s="14" customFormat="1" x14ac:dyDescent="0.25">
      <c r="A124" s="48"/>
      <c r="B124" s="49" t="str">
        <f t="shared" si="6"/>
        <v/>
      </c>
      <c r="C124" s="50"/>
      <c r="D124" s="50"/>
      <c r="E124" s="51"/>
      <c r="F124" s="51"/>
      <c r="G124" s="67" t="str">
        <f t="shared" si="7"/>
        <v/>
      </c>
      <c r="H124" s="52" t="str">
        <f t="shared" si="8"/>
        <v/>
      </c>
      <c r="I124" s="52"/>
      <c r="J124" s="52"/>
      <c r="K124" s="68" t="str">
        <f t="shared" ca="1" si="9"/>
        <v/>
      </c>
      <c r="L124" s="68" t="str">
        <f t="shared" ca="1" si="10"/>
        <v/>
      </c>
      <c r="M124" s="68" t="str">
        <f t="shared" ca="1" si="11"/>
        <v/>
      </c>
      <c r="N124" s="52"/>
      <c r="O124" s="53"/>
    </row>
    <row r="125" spans="1:15" s="14" customFormat="1" x14ac:dyDescent="0.25">
      <c r="A125" s="48"/>
      <c r="B125" s="49" t="str">
        <f t="shared" si="6"/>
        <v/>
      </c>
      <c r="C125" s="50"/>
      <c r="D125" s="50"/>
      <c r="E125" s="51"/>
      <c r="F125" s="51"/>
      <c r="G125" s="67" t="str">
        <f t="shared" si="7"/>
        <v/>
      </c>
      <c r="H125" s="52" t="str">
        <f t="shared" si="8"/>
        <v/>
      </c>
      <c r="I125" s="52"/>
      <c r="J125" s="52"/>
      <c r="K125" s="68" t="str">
        <f t="shared" ca="1" si="9"/>
        <v/>
      </c>
      <c r="L125" s="68" t="str">
        <f t="shared" ca="1" si="10"/>
        <v/>
      </c>
      <c r="M125" s="68" t="str">
        <f t="shared" ca="1" si="11"/>
        <v/>
      </c>
      <c r="N125" s="52"/>
      <c r="O125" s="53"/>
    </row>
    <row r="126" spans="1:15" s="14" customFormat="1" x14ac:dyDescent="0.25">
      <c r="A126" s="48"/>
      <c r="B126" s="49" t="str">
        <f t="shared" si="6"/>
        <v/>
      </c>
      <c r="C126" s="50"/>
      <c r="D126" s="50"/>
      <c r="E126" s="51"/>
      <c r="F126" s="51"/>
      <c r="G126" s="67" t="str">
        <f t="shared" si="7"/>
        <v/>
      </c>
      <c r="H126" s="52" t="str">
        <f t="shared" si="8"/>
        <v/>
      </c>
      <c r="I126" s="52"/>
      <c r="J126" s="52"/>
      <c r="K126" s="68" t="str">
        <f t="shared" ca="1" si="9"/>
        <v/>
      </c>
      <c r="L126" s="68" t="str">
        <f t="shared" ca="1" si="10"/>
        <v/>
      </c>
      <c r="M126" s="68" t="str">
        <f t="shared" ca="1" si="11"/>
        <v/>
      </c>
      <c r="N126" s="52"/>
      <c r="O126" s="53"/>
    </row>
    <row r="127" spans="1:15" s="14" customFormat="1" x14ac:dyDescent="0.25">
      <c r="A127" s="48"/>
      <c r="B127" s="49" t="str">
        <f t="shared" si="6"/>
        <v/>
      </c>
      <c r="C127" s="50"/>
      <c r="D127" s="50"/>
      <c r="E127" s="51"/>
      <c r="F127" s="51"/>
      <c r="G127" s="67" t="str">
        <f t="shared" si="7"/>
        <v/>
      </c>
      <c r="H127" s="52" t="str">
        <f t="shared" si="8"/>
        <v/>
      </c>
      <c r="I127" s="52"/>
      <c r="J127" s="52"/>
      <c r="K127" s="68" t="str">
        <f t="shared" ca="1" si="9"/>
        <v/>
      </c>
      <c r="L127" s="68" t="str">
        <f t="shared" ca="1" si="10"/>
        <v/>
      </c>
      <c r="M127" s="68" t="str">
        <f t="shared" ca="1" si="11"/>
        <v/>
      </c>
      <c r="N127" s="52"/>
      <c r="O127" s="53"/>
    </row>
    <row r="128" spans="1:15" s="14" customFormat="1" x14ac:dyDescent="0.25">
      <c r="A128" s="48"/>
      <c r="B128" s="49" t="str">
        <f t="shared" si="6"/>
        <v/>
      </c>
      <c r="C128" s="50"/>
      <c r="D128" s="50"/>
      <c r="E128" s="51"/>
      <c r="F128" s="51"/>
      <c r="G128" s="67" t="str">
        <f t="shared" si="7"/>
        <v/>
      </c>
      <c r="H128" s="52" t="str">
        <f t="shared" si="8"/>
        <v/>
      </c>
      <c r="I128" s="52"/>
      <c r="J128" s="52"/>
      <c r="K128" s="68" t="str">
        <f t="shared" ca="1" si="9"/>
        <v/>
      </c>
      <c r="L128" s="68" t="str">
        <f t="shared" ca="1" si="10"/>
        <v/>
      </c>
      <c r="M128" s="68" t="str">
        <f t="shared" ca="1" si="11"/>
        <v/>
      </c>
      <c r="N128" s="52"/>
      <c r="O128" s="53"/>
    </row>
    <row r="129" spans="1:15" s="14" customFormat="1" x14ac:dyDescent="0.25">
      <c r="A129" s="48"/>
      <c r="B129" s="49" t="str">
        <f t="shared" si="6"/>
        <v/>
      </c>
      <c r="C129" s="50"/>
      <c r="D129" s="50"/>
      <c r="E129" s="51"/>
      <c r="F129" s="51"/>
      <c r="G129" s="67" t="str">
        <f t="shared" si="7"/>
        <v/>
      </c>
      <c r="H129" s="52" t="str">
        <f t="shared" si="8"/>
        <v/>
      </c>
      <c r="I129" s="52"/>
      <c r="J129" s="52"/>
      <c r="K129" s="68" t="str">
        <f t="shared" ca="1" si="9"/>
        <v/>
      </c>
      <c r="L129" s="68" t="str">
        <f t="shared" ca="1" si="10"/>
        <v/>
      </c>
      <c r="M129" s="68" t="str">
        <f t="shared" ca="1" si="11"/>
        <v/>
      </c>
      <c r="N129" s="52"/>
      <c r="O129" s="53"/>
    </row>
    <row r="130" spans="1:15" s="14" customFormat="1" x14ac:dyDescent="0.25">
      <c r="A130" s="48"/>
      <c r="B130" s="49" t="str">
        <f t="shared" si="6"/>
        <v/>
      </c>
      <c r="C130" s="50"/>
      <c r="D130" s="50"/>
      <c r="E130" s="51"/>
      <c r="F130" s="51"/>
      <c r="G130" s="67" t="str">
        <f t="shared" si="7"/>
        <v/>
      </c>
      <c r="H130" s="52" t="str">
        <f t="shared" si="8"/>
        <v/>
      </c>
      <c r="I130" s="52"/>
      <c r="J130" s="52"/>
      <c r="K130" s="68" t="str">
        <f t="shared" ca="1" si="9"/>
        <v/>
      </c>
      <c r="L130" s="68" t="str">
        <f t="shared" ca="1" si="10"/>
        <v/>
      </c>
      <c r="M130" s="68" t="str">
        <f t="shared" ca="1" si="11"/>
        <v/>
      </c>
      <c r="N130" s="52"/>
      <c r="O130" s="53"/>
    </row>
    <row r="131" spans="1:15" s="14" customFormat="1" x14ac:dyDescent="0.25">
      <c r="A131" s="48"/>
      <c r="B131" s="49" t="str">
        <f t="shared" si="6"/>
        <v/>
      </c>
      <c r="C131" s="50"/>
      <c r="D131" s="50"/>
      <c r="E131" s="51"/>
      <c r="F131" s="51"/>
      <c r="G131" s="67" t="str">
        <f t="shared" si="7"/>
        <v/>
      </c>
      <c r="H131" s="52" t="str">
        <f t="shared" si="8"/>
        <v/>
      </c>
      <c r="I131" s="52"/>
      <c r="J131" s="52"/>
      <c r="K131" s="68" t="str">
        <f t="shared" ca="1" si="9"/>
        <v/>
      </c>
      <c r="L131" s="68" t="str">
        <f t="shared" ca="1" si="10"/>
        <v/>
      </c>
      <c r="M131" s="68" t="str">
        <f t="shared" ca="1" si="11"/>
        <v/>
      </c>
      <c r="N131" s="52"/>
      <c r="O131" s="53"/>
    </row>
    <row r="132" spans="1:15" s="14" customFormat="1" x14ac:dyDescent="0.25">
      <c r="A132" s="48"/>
      <c r="B132" s="49" t="str">
        <f t="shared" si="6"/>
        <v/>
      </c>
      <c r="C132" s="50"/>
      <c r="D132" s="50"/>
      <c r="E132" s="51"/>
      <c r="F132" s="51"/>
      <c r="G132" s="67" t="str">
        <f t="shared" si="7"/>
        <v/>
      </c>
      <c r="H132" s="52" t="str">
        <f t="shared" si="8"/>
        <v/>
      </c>
      <c r="I132" s="52"/>
      <c r="J132" s="52"/>
      <c r="K132" s="68" t="str">
        <f t="shared" ca="1" si="9"/>
        <v/>
      </c>
      <c r="L132" s="68" t="str">
        <f t="shared" ca="1" si="10"/>
        <v/>
      </c>
      <c r="M132" s="68" t="str">
        <f t="shared" ca="1" si="11"/>
        <v/>
      </c>
      <c r="N132" s="52"/>
      <c r="O132" s="53"/>
    </row>
    <row r="133" spans="1:15" s="14" customFormat="1" x14ac:dyDescent="0.25">
      <c r="A133" s="48"/>
      <c r="B133" s="49" t="str">
        <f t="shared" si="6"/>
        <v/>
      </c>
      <c r="C133" s="50"/>
      <c r="D133" s="50"/>
      <c r="E133" s="51"/>
      <c r="F133" s="51"/>
      <c r="G133" s="67" t="str">
        <f t="shared" si="7"/>
        <v/>
      </c>
      <c r="H133" s="52" t="str">
        <f t="shared" si="8"/>
        <v/>
      </c>
      <c r="I133" s="52"/>
      <c r="J133" s="52"/>
      <c r="K133" s="68" t="str">
        <f t="shared" ca="1" si="9"/>
        <v/>
      </c>
      <c r="L133" s="68" t="str">
        <f t="shared" ca="1" si="10"/>
        <v/>
      </c>
      <c r="M133" s="68" t="str">
        <f t="shared" ca="1" si="11"/>
        <v/>
      </c>
      <c r="N133" s="52"/>
      <c r="O133" s="53"/>
    </row>
    <row r="134" spans="1:15" s="14" customFormat="1" x14ac:dyDescent="0.25">
      <c r="A134" s="48"/>
      <c r="B134" s="49" t="str">
        <f t="shared" si="6"/>
        <v/>
      </c>
      <c r="C134" s="50"/>
      <c r="D134" s="50"/>
      <c r="E134" s="51"/>
      <c r="F134" s="51"/>
      <c r="G134" s="67" t="str">
        <f t="shared" si="7"/>
        <v/>
      </c>
      <c r="H134" s="52" t="str">
        <f t="shared" si="8"/>
        <v/>
      </c>
      <c r="I134" s="52"/>
      <c r="J134" s="52"/>
      <c r="K134" s="68" t="str">
        <f t="shared" ca="1" si="9"/>
        <v/>
      </c>
      <c r="L134" s="68" t="str">
        <f t="shared" ca="1" si="10"/>
        <v/>
      </c>
      <c r="M134" s="68" t="str">
        <f t="shared" ca="1" si="11"/>
        <v/>
      </c>
      <c r="N134" s="52"/>
      <c r="O134" s="53"/>
    </row>
    <row r="135" spans="1:15" s="14" customFormat="1" x14ac:dyDescent="0.25">
      <c r="A135" s="48"/>
      <c r="B135" s="49" t="str">
        <f t="shared" si="6"/>
        <v/>
      </c>
      <c r="C135" s="50"/>
      <c r="D135" s="50"/>
      <c r="E135" s="51"/>
      <c r="F135" s="51"/>
      <c r="G135" s="67" t="str">
        <f t="shared" si="7"/>
        <v/>
      </c>
      <c r="H135" s="52" t="str">
        <f t="shared" si="8"/>
        <v/>
      </c>
      <c r="I135" s="52"/>
      <c r="J135" s="52"/>
      <c r="K135" s="68" t="str">
        <f t="shared" ca="1" si="9"/>
        <v/>
      </c>
      <c r="L135" s="68" t="str">
        <f t="shared" ca="1" si="10"/>
        <v/>
      </c>
      <c r="M135" s="68" t="str">
        <f t="shared" ca="1" si="11"/>
        <v/>
      </c>
      <c r="N135" s="52"/>
      <c r="O135" s="53"/>
    </row>
    <row r="136" spans="1:15" s="14" customFormat="1" x14ac:dyDescent="0.25">
      <c r="A136" s="48"/>
      <c r="B136" s="49" t="str">
        <f t="shared" si="6"/>
        <v/>
      </c>
      <c r="C136" s="50"/>
      <c r="D136" s="50"/>
      <c r="E136" s="51"/>
      <c r="F136" s="51"/>
      <c r="G136" s="67" t="str">
        <f t="shared" si="7"/>
        <v/>
      </c>
      <c r="H136" s="52" t="str">
        <f t="shared" si="8"/>
        <v/>
      </c>
      <c r="I136" s="52"/>
      <c r="J136" s="52"/>
      <c r="K136" s="68" t="str">
        <f t="shared" ca="1" si="9"/>
        <v/>
      </c>
      <c r="L136" s="68" t="str">
        <f t="shared" ca="1" si="10"/>
        <v/>
      </c>
      <c r="M136" s="68" t="str">
        <f t="shared" ca="1" si="11"/>
        <v/>
      </c>
      <c r="N136" s="52"/>
      <c r="O136" s="53"/>
    </row>
    <row r="137" spans="1:15" s="14" customFormat="1" x14ac:dyDescent="0.25">
      <c r="A137" s="48"/>
      <c r="B137" s="49" t="str">
        <f t="shared" si="6"/>
        <v/>
      </c>
      <c r="C137" s="50"/>
      <c r="D137" s="50"/>
      <c r="E137" s="51"/>
      <c r="F137" s="51"/>
      <c r="G137" s="67" t="str">
        <f t="shared" si="7"/>
        <v/>
      </c>
      <c r="H137" s="52" t="str">
        <f t="shared" si="8"/>
        <v/>
      </c>
      <c r="I137" s="52"/>
      <c r="J137" s="52"/>
      <c r="K137" s="68" t="str">
        <f t="shared" ca="1" si="9"/>
        <v/>
      </c>
      <c r="L137" s="68" t="str">
        <f t="shared" ca="1" si="10"/>
        <v/>
      </c>
      <c r="M137" s="68" t="str">
        <f t="shared" ca="1" si="11"/>
        <v/>
      </c>
      <c r="N137" s="52"/>
      <c r="O137" s="53"/>
    </row>
    <row r="138" spans="1:15" s="14" customFormat="1" x14ac:dyDescent="0.25">
      <c r="A138" s="48"/>
      <c r="B138" s="49" t="str">
        <f t="shared" ref="B138:B201" si="12">IFERROR(IF($A138&lt;&gt;"",VLOOKUP($A138,Matos,2,0),""),"")</f>
        <v/>
      </c>
      <c r="C138" s="50"/>
      <c r="D138" s="50"/>
      <c r="E138" s="51"/>
      <c r="F138" s="51"/>
      <c r="G138" s="67" t="str">
        <f t="shared" ref="G138:G201" si="13">IFERROR(IF(OR($A138="",$B138="",$E138=""),"",IF(AND($F138&lt;&gt;"",MONTH($F138)&lt;MONTH($L$9)),"",IF(MID($B138,1,2)="OT",DATEDIF($E138,$F138,"d")+1,IF(AND($I138="",$F138=""),DATEDIF($E138,DATE(YEAR($L$9),MONTH($L$9)+1,0),"d"),IF(AND($E138&lt;&gt;"",$F138&lt;&gt;"",$I138=""),DATEDIF($E138,$F138,"d"),IF(AND($E138&lt;&gt;"",$F138&lt;&gt;"",$I138&lt;&gt;""),DAY(DATE(YEAR($F138),MONTH($F138)+1,0))-(DATE(YEAR($F138),MONTH($F138)+1,0)-$F138),DAY(DATE(YEAR($L$9),MONTH($L$9)+1,0)))))))),"")</f>
        <v/>
      </c>
      <c r="H138" s="52" t="str">
        <f t="shared" ref="H138:H201" si="14">IFERROR(IF($A138&lt;&gt;"",VLOOKUP($A138,Matos,3,0),""),"")</f>
        <v/>
      </c>
      <c r="I138" s="52"/>
      <c r="J138" s="52"/>
      <c r="K138" s="68" t="str">
        <f t="shared" ref="K138:K201" ca="1" si="15">IFERROR(ROUND(IF(MID($B138,1,2)="OT","",IF(AND($B$8&lt;&gt;"",$D138="",MONTH($F138)=MONTH($L$9),($F138&gt;$B$8),($F138&gt;$E138)),-SUM($H138/DAY(DATE(YEAR($L$9),MONTH($L$9)+1,0)))*DATEDIF($B$8,$F138,"d")*$C138,IF(AND($B$8&lt;&gt;"",$D138&lt;&gt;"",MONTH($F138)=MONTH($L$9),($F138&gt;$B$8),($F138&gt;$E138)),-SUM($H138/DAY(DATE(YEAR($L$9),MONTH($L$9)+1,0)))*DATEDIF($B$8,$F138,"d")*$D138,""))),2),"")</f>
        <v/>
      </c>
      <c r="L138" s="68" t="str">
        <f t="shared" ref="L138:L201" ca="1" si="16">IFERROR(ROUND(IF(AND($J138="",$D138=""),SUM($H138/DAY(DATE(YEAR($L$9),MONTH($L$9)+1,0)))*$G138*$C138,IF(AND($J138="",$D138&lt;&gt;""),SUM($H138/DAY(DATE(YEAR($L$9),MONTH($L$9)+1,0)))*$G138*$D138,"")),2),"")</f>
        <v/>
      </c>
      <c r="M138" s="68" t="str">
        <f t="shared" ref="M138:M201" ca="1" si="17">IFERROR(ROUND(IF(SUM($I138+$L138)="","",SUM($I138+$L138)),2),"")</f>
        <v/>
      </c>
      <c r="N138" s="52"/>
      <c r="O138" s="53"/>
    </row>
    <row r="139" spans="1:15" s="14" customFormat="1" x14ac:dyDescent="0.25">
      <c r="A139" s="48"/>
      <c r="B139" s="49" t="str">
        <f t="shared" si="12"/>
        <v/>
      </c>
      <c r="C139" s="50"/>
      <c r="D139" s="50"/>
      <c r="E139" s="51"/>
      <c r="F139" s="51"/>
      <c r="G139" s="67" t="str">
        <f t="shared" si="13"/>
        <v/>
      </c>
      <c r="H139" s="52" t="str">
        <f t="shared" si="14"/>
        <v/>
      </c>
      <c r="I139" s="52"/>
      <c r="J139" s="52"/>
      <c r="K139" s="68" t="str">
        <f t="shared" ca="1" si="15"/>
        <v/>
      </c>
      <c r="L139" s="68" t="str">
        <f t="shared" ca="1" si="16"/>
        <v/>
      </c>
      <c r="M139" s="68" t="str">
        <f t="shared" ca="1" si="17"/>
        <v/>
      </c>
      <c r="N139" s="52"/>
      <c r="O139" s="53"/>
    </row>
    <row r="140" spans="1:15" s="14" customFormat="1" x14ac:dyDescent="0.25">
      <c r="A140" s="48"/>
      <c r="B140" s="49" t="str">
        <f t="shared" si="12"/>
        <v/>
      </c>
      <c r="C140" s="50"/>
      <c r="D140" s="50"/>
      <c r="E140" s="51"/>
      <c r="F140" s="51"/>
      <c r="G140" s="67" t="str">
        <f t="shared" si="13"/>
        <v/>
      </c>
      <c r="H140" s="52" t="str">
        <f t="shared" si="14"/>
        <v/>
      </c>
      <c r="I140" s="52"/>
      <c r="J140" s="52"/>
      <c r="K140" s="68" t="str">
        <f t="shared" ca="1" si="15"/>
        <v/>
      </c>
      <c r="L140" s="68" t="str">
        <f t="shared" ca="1" si="16"/>
        <v/>
      </c>
      <c r="M140" s="68" t="str">
        <f t="shared" ca="1" si="17"/>
        <v/>
      </c>
      <c r="N140" s="52"/>
      <c r="O140" s="53"/>
    </row>
    <row r="141" spans="1:15" s="14" customFormat="1" x14ac:dyDescent="0.25">
      <c r="A141" s="48"/>
      <c r="B141" s="49" t="str">
        <f t="shared" si="12"/>
        <v/>
      </c>
      <c r="C141" s="50"/>
      <c r="D141" s="50"/>
      <c r="E141" s="51"/>
      <c r="F141" s="51"/>
      <c r="G141" s="67" t="str">
        <f t="shared" si="13"/>
        <v/>
      </c>
      <c r="H141" s="52" t="str">
        <f t="shared" si="14"/>
        <v/>
      </c>
      <c r="I141" s="52"/>
      <c r="J141" s="52"/>
      <c r="K141" s="68" t="str">
        <f t="shared" ca="1" si="15"/>
        <v/>
      </c>
      <c r="L141" s="68" t="str">
        <f t="shared" ca="1" si="16"/>
        <v/>
      </c>
      <c r="M141" s="68" t="str">
        <f t="shared" ca="1" si="17"/>
        <v/>
      </c>
      <c r="N141" s="52"/>
      <c r="O141" s="53"/>
    </row>
    <row r="142" spans="1:15" s="14" customFormat="1" x14ac:dyDescent="0.25">
      <c r="A142" s="48"/>
      <c r="B142" s="49" t="str">
        <f t="shared" si="12"/>
        <v/>
      </c>
      <c r="C142" s="50"/>
      <c r="D142" s="50"/>
      <c r="E142" s="51"/>
      <c r="F142" s="51"/>
      <c r="G142" s="67" t="str">
        <f t="shared" si="13"/>
        <v/>
      </c>
      <c r="H142" s="52" t="str">
        <f t="shared" si="14"/>
        <v/>
      </c>
      <c r="I142" s="52"/>
      <c r="J142" s="52"/>
      <c r="K142" s="68" t="str">
        <f t="shared" ca="1" si="15"/>
        <v/>
      </c>
      <c r="L142" s="68" t="str">
        <f t="shared" ca="1" si="16"/>
        <v/>
      </c>
      <c r="M142" s="68" t="str">
        <f t="shared" ca="1" si="17"/>
        <v/>
      </c>
      <c r="N142" s="52"/>
      <c r="O142" s="53"/>
    </row>
    <row r="143" spans="1:15" s="14" customFormat="1" x14ac:dyDescent="0.25">
      <c r="A143" s="48"/>
      <c r="B143" s="49" t="str">
        <f t="shared" si="12"/>
        <v/>
      </c>
      <c r="C143" s="50"/>
      <c r="D143" s="50"/>
      <c r="E143" s="51"/>
      <c r="F143" s="51"/>
      <c r="G143" s="67" t="str">
        <f t="shared" si="13"/>
        <v/>
      </c>
      <c r="H143" s="52" t="str">
        <f t="shared" si="14"/>
        <v/>
      </c>
      <c r="I143" s="52"/>
      <c r="J143" s="52"/>
      <c r="K143" s="68" t="str">
        <f t="shared" ca="1" si="15"/>
        <v/>
      </c>
      <c r="L143" s="68" t="str">
        <f t="shared" ca="1" si="16"/>
        <v/>
      </c>
      <c r="M143" s="68" t="str">
        <f t="shared" ca="1" si="17"/>
        <v/>
      </c>
      <c r="N143" s="52"/>
      <c r="O143" s="53"/>
    </row>
    <row r="144" spans="1:15" s="14" customFormat="1" x14ac:dyDescent="0.25">
      <c r="A144" s="48"/>
      <c r="B144" s="49" t="str">
        <f t="shared" si="12"/>
        <v/>
      </c>
      <c r="C144" s="50"/>
      <c r="D144" s="50"/>
      <c r="E144" s="51"/>
      <c r="F144" s="51"/>
      <c r="G144" s="67" t="str">
        <f t="shared" si="13"/>
        <v/>
      </c>
      <c r="H144" s="52" t="str">
        <f t="shared" si="14"/>
        <v/>
      </c>
      <c r="I144" s="52"/>
      <c r="J144" s="52"/>
      <c r="K144" s="68" t="str">
        <f t="shared" ca="1" si="15"/>
        <v/>
      </c>
      <c r="L144" s="68" t="str">
        <f t="shared" ca="1" si="16"/>
        <v/>
      </c>
      <c r="M144" s="68" t="str">
        <f t="shared" ca="1" si="17"/>
        <v/>
      </c>
      <c r="N144" s="52"/>
      <c r="O144" s="53"/>
    </row>
    <row r="145" spans="1:15" s="14" customFormat="1" x14ac:dyDescent="0.25">
      <c r="A145" s="48"/>
      <c r="B145" s="49" t="str">
        <f t="shared" si="12"/>
        <v/>
      </c>
      <c r="C145" s="50"/>
      <c r="D145" s="50"/>
      <c r="E145" s="51"/>
      <c r="F145" s="51"/>
      <c r="G145" s="67" t="str">
        <f t="shared" si="13"/>
        <v/>
      </c>
      <c r="H145" s="52" t="str">
        <f t="shared" si="14"/>
        <v/>
      </c>
      <c r="I145" s="52"/>
      <c r="J145" s="52"/>
      <c r="K145" s="68" t="str">
        <f t="shared" ca="1" si="15"/>
        <v/>
      </c>
      <c r="L145" s="68" t="str">
        <f t="shared" ca="1" si="16"/>
        <v/>
      </c>
      <c r="M145" s="68" t="str">
        <f t="shared" ca="1" si="17"/>
        <v/>
      </c>
      <c r="N145" s="52"/>
      <c r="O145" s="53"/>
    </row>
    <row r="146" spans="1:15" s="14" customFormat="1" x14ac:dyDescent="0.25">
      <c r="A146" s="48"/>
      <c r="B146" s="49" t="str">
        <f t="shared" si="12"/>
        <v/>
      </c>
      <c r="C146" s="50"/>
      <c r="D146" s="50"/>
      <c r="E146" s="51"/>
      <c r="F146" s="51"/>
      <c r="G146" s="67" t="str">
        <f t="shared" si="13"/>
        <v/>
      </c>
      <c r="H146" s="52" t="str">
        <f t="shared" si="14"/>
        <v/>
      </c>
      <c r="I146" s="52"/>
      <c r="J146" s="52"/>
      <c r="K146" s="68" t="str">
        <f t="shared" ca="1" si="15"/>
        <v/>
      </c>
      <c r="L146" s="68" t="str">
        <f t="shared" ca="1" si="16"/>
        <v/>
      </c>
      <c r="M146" s="68" t="str">
        <f t="shared" ca="1" si="17"/>
        <v/>
      </c>
      <c r="N146" s="52"/>
      <c r="O146" s="53"/>
    </row>
    <row r="147" spans="1:15" s="14" customFormat="1" x14ac:dyDescent="0.25">
      <c r="A147" s="48"/>
      <c r="B147" s="49" t="str">
        <f t="shared" si="12"/>
        <v/>
      </c>
      <c r="C147" s="50"/>
      <c r="D147" s="50"/>
      <c r="E147" s="51"/>
      <c r="F147" s="51"/>
      <c r="G147" s="67" t="str">
        <f t="shared" si="13"/>
        <v/>
      </c>
      <c r="H147" s="52" t="str">
        <f t="shared" si="14"/>
        <v/>
      </c>
      <c r="I147" s="52"/>
      <c r="J147" s="52"/>
      <c r="K147" s="68" t="str">
        <f t="shared" ca="1" si="15"/>
        <v/>
      </c>
      <c r="L147" s="68" t="str">
        <f t="shared" ca="1" si="16"/>
        <v/>
      </c>
      <c r="M147" s="68" t="str">
        <f t="shared" ca="1" si="17"/>
        <v/>
      </c>
      <c r="N147" s="52"/>
      <c r="O147" s="53"/>
    </row>
    <row r="148" spans="1:15" s="14" customFormat="1" x14ac:dyDescent="0.25">
      <c r="A148" s="48"/>
      <c r="B148" s="49" t="str">
        <f t="shared" si="12"/>
        <v/>
      </c>
      <c r="C148" s="50"/>
      <c r="D148" s="50"/>
      <c r="E148" s="51"/>
      <c r="F148" s="51"/>
      <c r="G148" s="67" t="str">
        <f t="shared" si="13"/>
        <v/>
      </c>
      <c r="H148" s="52" t="str">
        <f t="shared" si="14"/>
        <v/>
      </c>
      <c r="I148" s="52"/>
      <c r="J148" s="52"/>
      <c r="K148" s="68" t="str">
        <f t="shared" ca="1" si="15"/>
        <v/>
      </c>
      <c r="L148" s="68" t="str">
        <f t="shared" ca="1" si="16"/>
        <v/>
      </c>
      <c r="M148" s="68" t="str">
        <f t="shared" ca="1" si="17"/>
        <v/>
      </c>
      <c r="N148" s="52"/>
      <c r="O148" s="53"/>
    </row>
    <row r="149" spans="1:15" s="14" customFormat="1" x14ac:dyDescent="0.25">
      <c r="A149" s="48"/>
      <c r="B149" s="49" t="str">
        <f t="shared" si="12"/>
        <v/>
      </c>
      <c r="C149" s="50"/>
      <c r="D149" s="50"/>
      <c r="E149" s="51"/>
      <c r="F149" s="51"/>
      <c r="G149" s="67" t="str">
        <f t="shared" si="13"/>
        <v/>
      </c>
      <c r="H149" s="52" t="str">
        <f t="shared" si="14"/>
        <v/>
      </c>
      <c r="I149" s="52"/>
      <c r="J149" s="52"/>
      <c r="K149" s="68" t="str">
        <f t="shared" ca="1" si="15"/>
        <v/>
      </c>
      <c r="L149" s="68" t="str">
        <f t="shared" ca="1" si="16"/>
        <v/>
      </c>
      <c r="M149" s="68" t="str">
        <f t="shared" ca="1" si="17"/>
        <v/>
      </c>
      <c r="N149" s="52"/>
      <c r="O149" s="53"/>
    </row>
    <row r="150" spans="1:15" s="14" customFormat="1" x14ac:dyDescent="0.25">
      <c r="A150" s="48"/>
      <c r="B150" s="49" t="str">
        <f t="shared" si="12"/>
        <v/>
      </c>
      <c r="C150" s="50"/>
      <c r="D150" s="50"/>
      <c r="E150" s="51"/>
      <c r="F150" s="51"/>
      <c r="G150" s="67" t="str">
        <f t="shared" si="13"/>
        <v/>
      </c>
      <c r="H150" s="52" t="str">
        <f t="shared" si="14"/>
        <v/>
      </c>
      <c r="I150" s="52"/>
      <c r="J150" s="52"/>
      <c r="K150" s="68" t="str">
        <f t="shared" ca="1" si="15"/>
        <v/>
      </c>
      <c r="L150" s="68" t="str">
        <f t="shared" ca="1" si="16"/>
        <v/>
      </c>
      <c r="M150" s="68" t="str">
        <f t="shared" ca="1" si="17"/>
        <v/>
      </c>
      <c r="N150" s="52"/>
      <c r="O150" s="53"/>
    </row>
    <row r="151" spans="1:15" s="14" customFormat="1" x14ac:dyDescent="0.25">
      <c r="A151" s="48"/>
      <c r="B151" s="49" t="str">
        <f t="shared" si="12"/>
        <v/>
      </c>
      <c r="C151" s="50"/>
      <c r="D151" s="50"/>
      <c r="E151" s="51"/>
      <c r="F151" s="51"/>
      <c r="G151" s="67" t="str">
        <f t="shared" si="13"/>
        <v/>
      </c>
      <c r="H151" s="52" t="str">
        <f t="shared" si="14"/>
        <v/>
      </c>
      <c r="I151" s="52"/>
      <c r="J151" s="52"/>
      <c r="K151" s="68" t="str">
        <f t="shared" ca="1" si="15"/>
        <v/>
      </c>
      <c r="L151" s="68" t="str">
        <f t="shared" ca="1" si="16"/>
        <v/>
      </c>
      <c r="M151" s="68" t="str">
        <f t="shared" ca="1" si="17"/>
        <v/>
      </c>
      <c r="N151" s="52"/>
      <c r="O151" s="53"/>
    </row>
    <row r="152" spans="1:15" s="14" customFormat="1" x14ac:dyDescent="0.25">
      <c r="A152" s="48"/>
      <c r="B152" s="49" t="str">
        <f t="shared" si="12"/>
        <v/>
      </c>
      <c r="C152" s="50"/>
      <c r="D152" s="50"/>
      <c r="E152" s="51"/>
      <c r="F152" s="51"/>
      <c r="G152" s="67" t="str">
        <f t="shared" si="13"/>
        <v/>
      </c>
      <c r="H152" s="52" t="str">
        <f t="shared" si="14"/>
        <v/>
      </c>
      <c r="I152" s="52"/>
      <c r="J152" s="52"/>
      <c r="K152" s="68" t="str">
        <f t="shared" ca="1" si="15"/>
        <v/>
      </c>
      <c r="L152" s="68" t="str">
        <f t="shared" ca="1" si="16"/>
        <v/>
      </c>
      <c r="M152" s="68" t="str">
        <f t="shared" ca="1" si="17"/>
        <v/>
      </c>
      <c r="N152" s="52"/>
      <c r="O152" s="53"/>
    </row>
    <row r="153" spans="1:15" s="14" customFormat="1" x14ac:dyDescent="0.25">
      <c r="A153" s="48"/>
      <c r="B153" s="49" t="str">
        <f t="shared" si="12"/>
        <v/>
      </c>
      <c r="C153" s="50"/>
      <c r="D153" s="50"/>
      <c r="E153" s="51"/>
      <c r="F153" s="51"/>
      <c r="G153" s="67" t="str">
        <f t="shared" si="13"/>
        <v/>
      </c>
      <c r="H153" s="52" t="str">
        <f t="shared" si="14"/>
        <v/>
      </c>
      <c r="I153" s="52"/>
      <c r="J153" s="52"/>
      <c r="K153" s="68" t="str">
        <f t="shared" ca="1" si="15"/>
        <v/>
      </c>
      <c r="L153" s="68" t="str">
        <f t="shared" ca="1" si="16"/>
        <v/>
      </c>
      <c r="M153" s="68" t="str">
        <f t="shared" ca="1" si="17"/>
        <v/>
      </c>
      <c r="N153" s="52"/>
      <c r="O153" s="53"/>
    </row>
    <row r="154" spans="1:15" s="14" customFormat="1" x14ac:dyDescent="0.25">
      <c r="A154" s="48"/>
      <c r="B154" s="49" t="str">
        <f t="shared" si="12"/>
        <v/>
      </c>
      <c r="C154" s="50"/>
      <c r="D154" s="50"/>
      <c r="E154" s="51"/>
      <c r="F154" s="51"/>
      <c r="G154" s="67" t="str">
        <f t="shared" si="13"/>
        <v/>
      </c>
      <c r="H154" s="52" t="str">
        <f t="shared" si="14"/>
        <v/>
      </c>
      <c r="I154" s="52"/>
      <c r="J154" s="52"/>
      <c r="K154" s="68" t="str">
        <f t="shared" ca="1" si="15"/>
        <v/>
      </c>
      <c r="L154" s="68" t="str">
        <f t="shared" ca="1" si="16"/>
        <v/>
      </c>
      <c r="M154" s="68" t="str">
        <f t="shared" ca="1" si="17"/>
        <v/>
      </c>
      <c r="N154" s="52"/>
      <c r="O154" s="53"/>
    </row>
    <row r="155" spans="1:15" s="14" customFormat="1" x14ac:dyDescent="0.25">
      <c r="A155" s="48"/>
      <c r="B155" s="49" t="str">
        <f t="shared" si="12"/>
        <v/>
      </c>
      <c r="C155" s="50"/>
      <c r="D155" s="50"/>
      <c r="E155" s="51"/>
      <c r="F155" s="51"/>
      <c r="G155" s="67" t="str">
        <f t="shared" si="13"/>
        <v/>
      </c>
      <c r="H155" s="52" t="str">
        <f t="shared" si="14"/>
        <v/>
      </c>
      <c r="I155" s="52"/>
      <c r="J155" s="52"/>
      <c r="K155" s="68" t="str">
        <f t="shared" ca="1" si="15"/>
        <v/>
      </c>
      <c r="L155" s="68" t="str">
        <f t="shared" ca="1" si="16"/>
        <v/>
      </c>
      <c r="M155" s="68" t="str">
        <f t="shared" ca="1" si="17"/>
        <v/>
      </c>
      <c r="N155" s="52"/>
      <c r="O155" s="53"/>
    </row>
    <row r="156" spans="1:15" s="14" customFormat="1" x14ac:dyDescent="0.25">
      <c r="A156" s="48"/>
      <c r="B156" s="49" t="str">
        <f t="shared" si="12"/>
        <v/>
      </c>
      <c r="C156" s="50"/>
      <c r="D156" s="50"/>
      <c r="E156" s="51"/>
      <c r="F156" s="51"/>
      <c r="G156" s="67" t="str">
        <f t="shared" si="13"/>
        <v/>
      </c>
      <c r="H156" s="52" t="str">
        <f t="shared" si="14"/>
        <v/>
      </c>
      <c r="I156" s="52"/>
      <c r="J156" s="52"/>
      <c r="K156" s="68" t="str">
        <f t="shared" ca="1" si="15"/>
        <v/>
      </c>
      <c r="L156" s="68" t="str">
        <f t="shared" ca="1" si="16"/>
        <v/>
      </c>
      <c r="M156" s="68" t="str">
        <f t="shared" ca="1" si="17"/>
        <v/>
      </c>
      <c r="N156" s="52"/>
      <c r="O156" s="53"/>
    </row>
    <row r="157" spans="1:15" s="14" customFormat="1" x14ac:dyDescent="0.25">
      <c r="A157" s="48"/>
      <c r="B157" s="49" t="str">
        <f t="shared" si="12"/>
        <v/>
      </c>
      <c r="C157" s="50"/>
      <c r="D157" s="50"/>
      <c r="E157" s="51"/>
      <c r="F157" s="51"/>
      <c r="G157" s="67" t="str">
        <f t="shared" si="13"/>
        <v/>
      </c>
      <c r="H157" s="52" t="str">
        <f t="shared" si="14"/>
        <v/>
      </c>
      <c r="I157" s="52"/>
      <c r="J157" s="52"/>
      <c r="K157" s="68" t="str">
        <f t="shared" ca="1" si="15"/>
        <v/>
      </c>
      <c r="L157" s="68" t="str">
        <f t="shared" ca="1" si="16"/>
        <v/>
      </c>
      <c r="M157" s="68" t="str">
        <f t="shared" ca="1" si="17"/>
        <v/>
      </c>
      <c r="N157" s="52"/>
      <c r="O157" s="53"/>
    </row>
    <row r="158" spans="1:15" s="14" customFormat="1" x14ac:dyDescent="0.25">
      <c r="A158" s="48"/>
      <c r="B158" s="49" t="str">
        <f t="shared" si="12"/>
        <v/>
      </c>
      <c r="C158" s="50"/>
      <c r="D158" s="50"/>
      <c r="E158" s="51"/>
      <c r="F158" s="51"/>
      <c r="G158" s="67" t="str">
        <f t="shared" si="13"/>
        <v/>
      </c>
      <c r="H158" s="52" t="str">
        <f t="shared" si="14"/>
        <v/>
      </c>
      <c r="I158" s="52"/>
      <c r="J158" s="52"/>
      <c r="K158" s="68" t="str">
        <f t="shared" ca="1" si="15"/>
        <v/>
      </c>
      <c r="L158" s="68" t="str">
        <f t="shared" ca="1" si="16"/>
        <v/>
      </c>
      <c r="M158" s="68" t="str">
        <f t="shared" ca="1" si="17"/>
        <v/>
      </c>
      <c r="N158" s="52"/>
      <c r="O158" s="53"/>
    </row>
    <row r="159" spans="1:15" s="14" customFormat="1" x14ac:dyDescent="0.25">
      <c r="A159" s="48"/>
      <c r="B159" s="49" t="str">
        <f t="shared" si="12"/>
        <v/>
      </c>
      <c r="C159" s="50"/>
      <c r="D159" s="50"/>
      <c r="E159" s="51"/>
      <c r="F159" s="51"/>
      <c r="G159" s="67" t="str">
        <f t="shared" si="13"/>
        <v/>
      </c>
      <c r="H159" s="52" t="str">
        <f t="shared" si="14"/>
        <v/>
      </c>
      <c r="I159" s="52"/>
      <c r="J159" s="52"/>
      <c r="K159" s="68" t="str">
        <f t="shared" ca="1" si="15"/>
        <v/>
      </c>
      <c r="L159" s="68" t="str">
        <f t="shared" ca="1" si="16"/>
        <v/>
      </c>
      <c r="M159" s="68" t="str">
        <f t="shared" ca="1" si="17"/>
        <v/>
      </c>
      <c r="N159" s="52"/>
      <c r="O159" s="53"/>
    </row>
    <row r="160" spans="1:15" s="14" customFormat="1" x14ac:dyDescent="0.25">
      <c r="A160" s="48"/>
      <c r="B160" s="49" t="str">
        <f t="shared" si="12"/>
        <v/>
      </c>
      <c r="C160" s="50"/>
      <c r="D160" s="50"/>
      <c r="E160" s="51"/>
      <c r="F160" s="51"/>
      <c r="G160" s="67" t="str">
        <f t="shared" si="13"/>
        <v/>
      </c>
      <c r="H160" s="52" t="str">
        <f t="shared" si="14"/>
        <v/>
      </c>
      <c r="I160" s="52"/>
      <c r="J160" s="52"/>
      <c r="K160" s="68" t="str">
        <f t="shared" ca="1" si="15"/>
        <v/>
      </c>
      <c r="L160" s="68" t="str">
        <f t="shared" ca="1" si="16"/>
        <v/>
      </c>
      <c r="M160" s="68" t="str">
        <f t="shared" ca="1" si="17"/>
        <v/>
      </c>
      <c r="N160" s="52"/>
      <c r="O160" s="53"/>
    </row>
    <row r="161" spans="1:15" s="14" customFormat="1" x14ac:dyDescent="0.25">
      <c r="A161" s="48"/>
      <c r="B161" s="49" t="str">
        <f t="shared" si="12"/>
        <v/>
      </c>
      <c r="C161" s="50"/>
      <c r="D161" s="50"/>
      <c r="E161" s="51"/>
      <c r="F161" s="51"/>
      <c r="G161" s="67" t="str">
        <f t="shared" si="13"/>
        <v/>
      </c>
      <c r="H161" s="52" t="str">
        <f t="shared" si="14"/>
        <v/>
      </c>
      <c r="I161" s="52"/>
      <c r="J161" s="52"/>
      <c r="K161" s="68" t="str">
        <f t="shared" ca="1" si="15"/>
        <v/>
      </c>
      <c r="L161" s="68" t="str">
        <f t="shared" ca="1" si="16"/>
        <v/>
      </c>
      <c r="M161" s="68" t="str">
        <f t="shared" ca="1" si="17"/>
        <v/>
      </c>
      <c r="N161" s="52"/>
      <c r="O161" s="53"/>
    </row>
    <row r="162" spans="1:15" s="14" customFormat="1" x14ac:dyDescent="0.25">
      <c r="A162" s="48"/>
      <c r="B162" s="49" t="str">
        <f t="shared" si="12"/>
        <v/>
      </c>
      <c r="C162" s="50"/>
      <c r="D162" s="50"/>
      <c r="E162" s="51"/>
      <c r="F162" s="51"/>
      <c r="G162" s="67" t="str">
        <f t="shared" si="13"/>
        <v/>
      </c>
      <c r="H162" s="52" t="str">
        <f t="shared" si="14"/>
        <v/>
      </c>
      <c r="I162" s="52"/>
      <c r="J162" s="52"/>
      <c r="K162" s="68" t="str">
        <f t="shared" ca="1" si="15"/>
        <v/>
      </c>
      <c r="L162" s="68" t="str">
        <f t="shared" ca="1" si="16"/>
        <v/>
      </c>
      <c r="M162" s="68" t="str">
        <f t="shared" ca="1" si="17"/>
        <v/>
      </c>
      <c r="N162" s="52"/>
      <c r="O162" s="53"/>
    </row>
    <row r="163" spans="1:15" s="14" customFormat="1" x14ac:dyDescent="0.25">
      <c r="A163" s="48"/>
      <c r="B163" s="49" t="str">
        <f t="shared" si="12"/>
        <v/>
      </c>
      <c r="C163" s="50"/>
      <c r="D163" s="50"/>
      <c r="E163" s="51"/>
      <c r="F163" s="51"/>
      <c r="G163" s="67" t="str">
        <f t="shared" si="13"/>
        <v/>
      </c>
      <c r="H163" s="52" t="str">
        <f t="shared" si="14"/>
        <v/>
      </c>
      <c r="I163" s="52"/>
      <c r="J163" s="52"/>
      <c r="K163" s="68" t="str">
        <f t="shared" ca="1" si="15"/>
        <v/>
      </c>
      <c r="L163" s="68" t="str">
        <f t="shared" ca="1" si="16"/>
        <v/>
      </c>
      <c r="M163" s="68" t="str">
        <f t="shared" ca="1" si="17"/>
        <v/>
      </c>
      <c r="N163" s="52"/>
      <c r="O163" s="53"/>
    </row>
    <row r="164" spans="1:15" s="14" customFormat="1" x14ac:dyDescent="0.25">
      <c r="A164" s="48"/>
      <c r="B164" s="49" t="str">
        <f t="shared" si="12"/>
        <v/>
      </c>
      <c r="C164" s="50"/>
      <c r="D164" s="50"/>
      <c r="E164" s="51"/>
      <c r="F164" s="51"/>
      <c r="G164" s="67" t="str">
        <f t="shared" si="13"/>
        <v/>
      </c>
      <c r="H164" s="52" t="str">
        <f t="shared" si="14"/>
        <v/>
      </c>
      <c r="I164" s="52"/>
      <c r="J164" s="52"/>
      <c r="K164" s="68" t="str">
        <f t="shared" ca="1" si="15"/>
        <v/>
      </c>
      <c r="L164" s="68" t="str">
        <f t="shared" ca="1" si="16"/>
        <v/>
      </c>
      <c r="M164" s="68" t="str">
        <f t="shared" ca="1" si="17"/>
        <v/>
      </c>
      <c r="N164" s="52"/>
      <c r="O164" s="53"/>
    </row>
    <row r="165" spans="1:15" s="14" customFormat="1" x14ac:dyDescent="0.25">
      <c r="A165" s="48"/>
      <c r="B165" s="49" t="str">
        <f t="shared" si="12"/>
        <v/>
      </c>
      <c r="C165" s="50"/>
      <c r="D165" s="50"/>
      <c r="E165" s="51"/>
      <c r="F165" s="51"/>
      <c r="G165" s="67" t="str">
        <f t="shared" si="13"/>
        <v/>
      </c>
      <c r="H165" s="52" t="str">
        <f t="shared" si="14"/>
        <v/>
      </c>
      <c r="I165" s="52"/>
      <c r="J165" s="52"/>
      <c r="K165" s="68" t="str">
        <f t="shared" ca="1" si="15"/>
        <v/>
      </c>
      <c r="L165" s="68" t="str">
        <f t="shared" ca="1" si="16"/>
        <v/>
      </c>
      <c r="M165" s="68" t="str">
        <f t="shared" ca="1" si="17"/>
        <v/>
      </c>
      <c r="N165" s="52"/>
      <c r="O165" s="53"/>
    </row>
    <row r="166" spans="1:15" s="14" customFormat="1" x14ac:dyDescent="0.25">
      <c r="A166" s="48"/>
      <c r="B166" s="49" t="str">
        <f t="shared" si="12"/>
        <v/>
      </c>
      <c r="C166" s="50"/>
      <c r="D166" s="50"/>
      <c r="E166" s="51"/>
      <c r="F166" s="51"/>
      <c r="G166" s="67" t="str">
        <f t="shared" si="13"/>
        <v/>
      </c>
      <c r="H166" s="52" t="str">
        <f t="shared" si="14"/>
        <v/>
      </c>
      <c r="I166" s="52"/>
      <c r="J166" s="52"/>
      <c r="K166" s="68" t="str">
        <f t="shared" ca="1" si="15"/>
        <v/>
      </c>
      <c r="L166" s="68" t="str">
        <f t="shared" ca="1" si="16"/>
        <v/>
      </c>
      <c r="M166" s="68" t="str">
        <f t="shared" ca="1" si="17"/>
        <v/>
      </c>
      <c r="N166" s="52"/>
      <c r="O166" s="53"/>
    </row>
    <row r="167" spans="1:15" s="14" customFormat="1" x14ac:dyDescent="0.25">
      <c r="A167" s="48"/>
      <c r="B167" s="49" t="str">
        <f t="shared" si="12"/>
        <v/>
      </c>
      <c r="C167" s="50"/>
      <c r="D167" s="50"/>
      <c r="E167" s="51"/>
      <c r="F167" s="51"/>
      <c r="G167" s="67" t="str">
        <f t="shared" si="13"/>
        <v/>
      </c>
      <c r="H167" s="52" t="str">
        <f t="shared" si="14"/>
        <v/>
      </c>
      <c r="I167" s="52"/>
      <c r="J167" s="52"/>
      <c r="K167" s="68" t="str">
        <f t="shared" ca="1" si="15"/>
        <v/>
      </c>
      <c r="L167" s="68" t="str">
        <f t="shared" ca="1" si="16"/>
        <v/>
      </c>
      <c r="M167" s="68" t="str">
        <f t="shared" ca="1" si="17"/>
        <v/>
      </c>
      <c r="N167" s="52"/>
      <c r="O167" s="53"/>
    </row>
    <row r="168" spans="1:15" s="14" customFormat="1" x14ac:dyDescent="0.25">
      <c r="A168" s="48"/>
      <c r="B168" s="49" t="str">
        <f t="shared" si="12"/>
        <v/>
      </c>
      <c r="C168" s="50"/>
      <c r="D168" s="50"/>
      <c r="E168" s="51"/>
      <c r="F168" s="51"/>
      <c r="G168" s="67" t="str">
        <f t="shared" si="13"/>
        <v/>
      </c>
      <c r="H168" s="52" t="str">
        <f t="shared" si="14"/>
        <v/>
      </c>
      <c r="I168" s="52"/>
      <c r="J168" s="52"/>
      <c r="K168" s="68" t="str">
        <f t="shared" ca="1" si="15"/>
        <v/>
      </c>
      <c r="L168" s="68" t="str">
        <f t="shared" ca="1" si="16"/>
        <v/>
      </c>
      <c r="M168" s="68" t="str">
        <f t="shared" ca="1" si="17"/>
        <v/>
      </c>
      <c r="N168" s="52"/>
      <c r="O168" s="53"/>
    </row>
    <row r="169" spans="1:15" s="14" customFormat="1" x14ac:dyDescent="0.25">
      <c r="A169" s="48"/>
      <c r="B169" s="49" t="str">
        <f t="shared" si="12"/>
        <v/>
      </c>
      <c r="C169" s="50"/>
      <c r="D169" s="50"/>
      <c r="E169" s="51"/>
      <c r="F169" s="51"/>
      <c r="G169" s="67" t="str">
        <f t="shared" si="13"/>
        <v/>
      </c>
      <c r="H169" s="52" t="str">
        <f t="shared" si="14"/>
        <v/>
      </c>
      <c r="I169" s="52"/>
      <c r="J169" s="52"/>
      <c r="K169" s="68" t="str">
        <f t="shared" ca="1" si="15"/>
        <v/>
      </c>
      <c r="L169" s="68" t="str">
        <f t="shared" ca="1" si="16"/>
        <v/>
      </c>
      <c r="M169" s="68" t="str">
        <f t="shared" ca="1" si="17"/>
        <v/>
      </c>
      <c r="N169" s="52"/>
      <c r="O169" s="53"/>
    </row>
    <row r="170" spans="1:15" s="14" customFormat="1" x14ac:dyDescent="0.25">
      <c r="A170" s="48"/>
      <c r="B170" s="49" t="str">
        <f t="shared" si="12"/>
        <v/>
      </c>
      <c r="C170" s="50"/>
      <c r="D170" s="50"/>
      <c r="E170" s="51"/>
      <c r="F170" s="51"/>
      <c r="G170" s="67" t="str">
        <f t="shared" si="13"/>
        <v/>
      </c>
      <c r="H170" s="52" t="str">
        <f t="shared" si="14"/>
        <v/>
      </c>
      <c r="I170" s="52"/>
      <c r="J170" s="52"/>
      <c r="K170" s="68" t="str">
        <f t="shared" ca="1" si="15"/>
        <v/>
      </c>
      <c r="L170" s="68" t="str">
        <f t="shared" ca="1" si="16"/>
        <v/>
      </c>
      <c r="M170" s="68" t="str">
        <f t="shared" ca="1" si="17"/>
        <v/>
      </c>
      <c r="N170" s="52"/>
      <c r="O170" s="53"/>
    </row>
    <row r="171" spans="1:15" s="14" customFormat="1" x14ac:dyDescent="0.25">
      <c r="A171" s="48"/>
      <c r="B171" s="49" t="str">
        <f t="shared" si="12"/>
        <v/>
      </c>
      <c r="C171" s="50"/>
      <c r="D171" s="50"/>
      <c r="E171" s="51"/>
      <c r="F171" s="51"/>
      <c r="G171" s="67" t="str">
        <f t="shared" si="13"/>
        <v/>
      </c>
      <c r="H171" s="52" t="str">
        <f t="shared" si="14"/>
        <v/>
      </c>
      <c r="I171" s="52"/>
      <c r="J171" s="52"/>
      <c r="K171" s="68" t="str">
        <f t="shared" ca="1" si="15"/>
        <v/>
      </c>
      <c r="L171" s="68" t="str">
        <f t="shared" ca="1" si="16"/>
        <v/>
      </c>
      <c r="M171" s="68" t="str">
        <f t="shared" ca="1" si="17"/>
        <v/>
      </c>
      <c r="N171" s="52"/>
      <c r="O171" s="53"/>
    </row>
    <row r="172" spans="1:15" s="14" customFormat="1" x14ac:dyDescent="0.25">
      <c r="A172" s="48"/>
      <c r="B172" s="49" t="str">
        <f t="shared" si="12"/>
        <v/>
      </c>
      <c r="C172" s="50"/>
      <c r="D172" s="50"/>
      <c r="E172" s="51"/>
      <c r="F172" s="51"/>
      <c r="G172" s="67" t="str">
        <f t="shared" si="13"/>
        <v/>
      </c>
      <c r="H172" s="52" t="str">
        <f t="shared" si="14"/>
        <v/>
      </c>
      <c r="I172" s="52"/>
      <c r="J172" s="52"/>
      <c r="K172" s="68" t="str">
        <f t="shared" ca="1" si="15"/>
        <v/>
      </c>
      <c r="L172" s="68" t="str">
        <f t="shared" ca="1" si="16"/>
        <v/>
      </c>
      <c r="M172" s="68" t="str">
        <f t="shared" ca="1" si="17"/>
        <v/>
      </c>
      <c r="N172" s="52"/>
      <c r="O172" s="53"/>
    </row>
    <row r="173" spans="1:15" s="14" customFormat="1" x14ac:dyDescent="0.25">
      <c r="A173" s="48"/>
      <c r="B173" s="49" t="str">
        <f t="shared" si="12"/>
        <v/>
      </c>
      <c r="C173" s="50"/>
      <c r="D173" s="50"/>
      <c r="E173" s="51"/>
      <c r="F173" s="51"/>
      <c r="G173" s="67" t="str">
        <f t="shared" si="13"/>
        <v/>
      </c>
      <c r="H173" s="52" t="str">
        <f t="shared" si="14"/>
        <v/>
      </c>
      <c r="I173" s="52"/>
      <c r="J173" s="52"/>
      <c r="K173" s="68" t="str">
        <f t="shared" ca="1" si="15"/>
        <v/>
      </c>
      <c r="L173" s="68" t="str">
        <f t="shared" ca="1" si="16"/>
        <v/>
      </c>
      <c r="M173" s="68" t="str">
        <f t="shared" ca="1" si="17"/>
        <v/>
      </c>
      <c r="N173" s="52"/>
      <c r="O173" s="53"/>
    </row>
    <row r="174" spans="1:15" s="14" customFormat="1" x14ac:dyDescent="0.25">
      <c r="A174" s="48"/>
      <c r="B174" s="49" t="str">
        <f t="shared" si="12"/>
        <v/>
      </c>
      <c r="C174" s="50"/>
      <c r="D174" s="50"/>
      <c r="E174" s="51"/>
      <c r="F174" s="51"/>
      <c r="G174" s="67" t="str">
        <f t="shared" si="13"/>
        <v/>
      </c>
      <c r="H174" s="52" t="str">
        <f t="shared" si="14"/>
        <v/>
      </c>
      <c r="I174" s="52"/>
      <c r="J174" s="52"/>
      <c r="K174" s="68" t="str">
        <f t="shared" ca="1" si="15"/>
        <v/>
      </c>
      <c r="L174" s="68" t="str">
        <f t="shared" ca="1" si="16"/>
        <v/>
      </c>
      <c r="M174" s="68" t="str">
        <f t="shared" ca="1" si="17"/>
        <v/>
      </c>
      <c r="N174" s="52"/>
      <c r="O174" s="53"/>
    </row>
    <row r="175" spans="1:15" s="14" customFormat="1" x14ac:dyDescent="0.25">
      <c r="A175" s="48"/>
      <c r="B175" s="49" t="str">
        <f t="shared" si="12"/>
        <v/>
      </c>
      <c r="C175" s="50"/>
      <c r="D175" s="50"/>
      <c r="E175" s="51"/>
      <c r="F175" s="51"/>
      <c r="G175" s="67" t="str">
        <f t="shared" si="13"/>
        <v/>
      </c>
      <c r="H175" s="52" t="str">
        <f t="shared" si="14"/>
        <v/>
      </c>
      <c r="I175" s="52"/>
      <c r="J175" s="52"/>
      <c r="K175" s="68" t="str">
        <f t="shared" ca="1" si="15"/>
        <v/>
      </c>
      <c r="L175" s="68" t="str">
        <f t="shared" ca="1" si="16"/>
        <v/>
      </c>
      <c r="M175" s="68" t="str">
        <f t="shared" ca="1" si="17"/>
        <v/>
      </c>
      <c r="N175" s="52"/>
      <c r="O175" s="53"/>
    </row>
    <row r="176" spans="1:15" s="14" customFormat="1" x14ac:dyDescent="0.25">
      <c r="A176" s="48"/>
      <c r="B176" s="49" t="str">
        <f t="shared" si="12"/>
        <v/>
      </c>
      <c r="C176" s="50"/>
      <c r="D176" s="50"/>
      <c r="E176" s="51"/>
      <c r="F176" s="51"/>
      <c r="G176" s="67" t="str">
        <f t="shared" si="13"/>
        <v/>
      </c>
      <c r="H176" s="52" t="str">
        <f t="shared" si="14"/>
        <v/>
      </c>
      <c r="I176" s="52"/>
      <c r="J176" s="52"/>
      <c r="K176" s="68" t="str">
        <f t="shared" ca="1" si="15"/>
        <v/>
      </c>
      <c r="L176" s="68" t="str">
        <f t="shared" ca="1" si="16"/>
        <v/>
      </c>
      <c r="M176" s="68" t="str">
        <f t="shared" ca="1" si="17"/>
        <v/>
      </c>
      <c r="N176" s="52"/>
      <c r="O176" s="53"/>
    </row>
    <row r="177" spans="1:15" s="14" customFormat="1" x14ac:dyDescent="0.25">
      <c r="A177" s="48"/>
      <c r="B177" s="49" t="str">
        <f t="shared" si="12"/>
        <v/>
      </c>
      <c r="C177" s="50"/>
      <c r="D177" s="50"/>
      <c r="E177" s="51"/>
      <c r="F177" s="51"/>
      <c r="G177" s="67" t="str">
        <f t="shared" si="13"/>
        <v/>
      </c>
      <c r="H177" s="52" t="str">
        <f t="shared" si="14"/>
        <v/>
      </c>
      <c r="I177" s="52"/>
      <c r="J177" s="52"/>
      <c r="K177" s="68" t="str">
        <f t="shared" ca="1" si="15"/>
        <v/>
      </c>
      <c r="L177" s="68" t="str">
        <f t="shared" ca="1" si="16"/>
        <v/>
      </c>
      <c r="M177" s="68" t="str">
        <f t="shared" ca="1" si="17"/>
        <v/>
      </c>
      <c r="N177" s="52"/>
      <c r="O177" s="53"/>
    </row>
    <row r="178" spans="1:15" s="14" customFormat="1" x14ac:dyDescent="0.25">
      <c r="A178" s="48"/>
      <c r="B178" s="49" t="str">
        <f t="shared" si="12"/>
        <v/>
      </c>
      <c r="C178" s="50"/>
      <c r="D178" s="50"/>
      <c r="E178" s="51"/>
      <c r="F178" s="51"/>
      <c r="G178" s="67" t="str">
        <f t="shared" si="13"/>
        <v/>
      </c>
      <c r="H178" s="52" t="str">
        <f t="shared" si="14"/>
        <v/>
      </c>
      <c r="I178" s="52"/>
      <c r="J178" s="52"/>
      <c r="K178" s="68" t="str">
        <f t="shared" ca="1" si="15"/>
        <v/>
      </c>
      <c r="L178" s="68" t="str">
        <f t="shared" ca="1" si="16"/>
        <v/>
      </c>
      <c r="M178" s="68" t="str">
        <f t="shared" ca="1" si="17"/>
        <v/>
      </c>
      <c r="N178" s="52"/>
      <c r="O178" s="53"/>
    </row>
    <row r="179" spans="1:15" s="14" customFormat="1" x14ac:dyDescent="0.25">
      <c r="A179" s="48"/>
      <c r="B179" s="49" t="str">
        <f t="shared" si="12"/>
        <v/>
      </c>
      <c r="C179" s="50"/>
      <c r="D179" s="50"/>
      <c r="E179" s="51"/>
      <c r="F179" s="51"/>
      <c r="G179" s="67" t="str">
        <f t="shared" si="13"/>
        <v/>
      </c>
      <c r="H179" s="52" t="str">
        <f t="shared" si="14"/>
        <v/>
      </c>
      <c r="I179" s="52"/>
      <c r="J179" s="52"/>
      <c r="K179" s="68" t="str">
        <f t="shared" ca="1" si="15"/>
        <v/>
      </c>
      <c r="L179" s="68" t="str">
        <f t="shared" ca="1" si="16"/>
        <v/>
      </c>
      <c r="M179" s="68" t="str">
        <f t="shared" ca="1" si="17"/>
        <v/>
      </c>
      <c r="N179" s="52"/>
      <c r="O179" s="53"/>
    </row>
    <row r="180" spans="1:15" s="14" customFormat="1" x14ac:dyDescent="0.25">
      <c r="A180" s="48"/>
      <c r="B180" s="49" t="str">
        <f t="shared" si="12"/>
        <v/>
      </c>
      <c r="C180" s="50"/>
      <c r="D180" s="50"/>
      <c r="E180" s="51"/>
      <c r="F180" s="51"/>
      <c r="G180" s="67" t="str">
        <f t="shared" si="13"/>
        <v/>
      </c>
      <c r="H180" s="52" t="str">
        <f t="shared" si="14"/>
        <v/>
      </c>
      <c r="I180" s="52"/>
      <c r="J180" s="52"/>
      <c r="K180" s="68" t="str">
        <f t="shared" ca="1" si="15"/>
        <v/>
      </c>
      <c r="L180" s="68" t="str">
        <f t="shared" ca="1" si="16"/>
        <v/>
      </c>
      <c r="M180" s="68" t="str">
        <f t="shared" ca="1" si="17"/>
        <v/>
      </c>
      <c r="N180" s="52"/>
      <c r="O180" s="53"/>
    </row>
    <row r="181" spans="1:15" s="14" customFormat="1" x14ac:dyDescent="0.25">
      <c r="A181" s="48"/>
      <c r="B181" s="49" t="str">
        <f t="shared" si="12"/>
        <v/>
      </c>
      <c r="C181" s="50"/>
      <c r="D181" s="50"/>
      <c r="E181" s="51"/>
      <c r="F181" s="51"/>
      <c r="G181" s="67" t="str">
        <f t="shared" si="13"/>
        <v/>
      </c>
      <c r="H181" s="52" t="str">
        <f t="shared" si="14"/>
        <v/>
      </c>
      <c r="I181" s="52"/>
      <c r="J181" s="52"/>
      <c r="K181" s="68" t="str">
        <f t="shared" ca="1" si="15"/>
        <v/>
      </c>
      <c r="L181" s="68" t="str">
        <f t="shared" ca="1" si="16"/>
        <v/>
      </c>
      <c r="M181" s="68" t="str">
        <f t="shared" ca="1" si="17"/>
        <v/>
      </c>
      <c r="N181" s="52"/>
      <c r="O181" s="53"/>
    </row>
    <row r="182" spans="1:15" s="14" customFormat="1" x14ac:dyDescent="0.25">
      <c r="A182" s="48"/>
      <c r="B182" s="49" t="str">
        <f t="shared" si="12"/>
        <v/>
      </c>
      <c r="C182" s="50"/>
      <c r="D182" s="50"/>
      <c r="E182" s="51"/>
      <c r="F182" s="51"/>
      <c r="G182" s="67" t="str">
        <f t="shared" si="13"/>
        <v/>
      </c>
      <c r="H182" s="52" t="str">
        <f t="shared" si="14"/>
        <v/>
      </c>
      <c r="I182" s="52"/>
      <c r="J182" s="52"/>
      <c r="K182" s="68" t="str">
        <f t="shared" ca="1" si="15"/>
        <v/>
      </c>
      <c r="L182" s="68" t="str">
        <f t="shared" ca="1" si="16"/>
        <v/>
      </c>
      <c r="M182" s="68" t="str">
        <f t="shared" ca="1" si="17"/>
        <v/>
      </c>
      <c r="N182" s="52"/>
      <c r="O182" s="53"/>
    </row>
    <row r="183" spans="1:15" s="14" customFormat="1" x14ac:dyDescent="0.25">
      <c r="A183" s="48"/>
      <c r="B183" s="49" t="str">
        <f t="shared" si="12"/>
        <v/>
      </c>
      <c r="C183" s="50"/>
      <c r="D183" s="50"/>
      <c r="E183" s="51"/>
      <c r="F183" s="51"/>
      <c r="G183" s="67" t="str">
        <f t="shared" si="13"/>
        <v/>
      </c>
      <c r="H183" s="52" t="str">
        <f t="shared" si="14"/>
        <v/>
      </c>
      <c r="I183" s="52"/>
      <c r="J183" s="52"/>
      <c r="K183" s="68" t="str">
        <f t="shared" ca="1" si="15"/>
        <v/>
      </c>
      <c r="L183" s="68" t="str">
        <f t="shared" ca="1" si="16"/>
        <v/>
      </c>
      <c r="M183" s="68" t="str">
        <f t="shared" ca="1" si="17"/>
        <v/>
      </c>
      <c r="N183" s="52"/>
      <c r="O183" s="53"/>
    </row>
    <row r="184" spans="1:15" s="14" customFormat="1" x14ac:dyDescent="0.25">
      <c r="A184" s="48"/>
      <c r="B184" s="49" t="str">
        <f t="shared" si="12"/>
        <v/>
      </c>
      <c r="C184" s="50"/>
      <c r="D184" s="50"/>
      <c r="E184" s="51"/>
      <c r="F184" s="51"/>
      <c r="G184" s="67" t="str">
        <f t="shared" si="13"/>
        <v/>
      </c>
      <c r="H184" s="52" t="str">
        <f t="shared" si="14"/>
        <v/>
      </c>
      <c r="I184" s="52"/>
      <c r="J184" s="52"/>
      <c r="K184" s="68" t="str">
        <f t="shared" ca="1" si="15"/>
        <v/>
      </c>
      <c r="L184" s="68" t="str">
        <f t="shared" ca="1" si="16"/>
        <v/>
      </c>
      <c r="M184" s="68" t="str">
        <f t="shared" ca="1" si="17"/>
        <v/>
      </c>
      <c r="N184" s="52"/>
      <c r="O184" s="53"/>
    </row>
    <row r="185" spans="1:15" s="14" customFormat="1" x14ac:dyDescent="0.25">
      <c r="A185" s="48"/>
      <c r="B185" s="49" t="str">
        <f t="shared" si="12"/>
        <v/>
      </c>
      <c r="C185" s="50"/>
      <c r="D185" s="50"/>
      <c r="E185" s="51"/>
      <c r="F185" s="51"/>
      <c r="G185" s="67" t="str">
        <f t="shared" si="13"/>
        <v/>
      </c>
      <c r="H185" s="52" t="str">
        <f t="shared" si="14"/>
        <v/>
      </c>
      <c r="I185" s="52"/>
      <c r="J185" s="52"/>
      <c r="K185" s="68" t="str">
        <f t="shared" ca="1" si="15"/>
        <v/>
      </c>
      <c r="L185" s="68" t="str">
        <f t="shared" ca="1" si="16"/>
        <v/>
      </c>
      <c r="M185" s="68" t="str">
        <f t="shared" ca="1" si="17"/>
        <v/>
      </c>
      <c r="N185" s="52"/>
      <c r="O185" s="53"/>
    </row>
    <row r="186" spans="1:15" s="14" customFormat="1" x14ac:dyDescent="0.25">
      <c r="A186" s="48"/>
      <c r="B186" s="49" t="str">
        <f t="shared" si="12"/>
        <v/>
      </c>
      <c r="C186" s="50"/>
      <c r="D186" s="50"/>
      <c r="E186" s="51"/>
      <c r="F186" s="51"/>
      <c r="G186" s="67" t="str">
        <f t="shared" si="13"/>
        <v/>
      </c>
      <c r="H186" s="52" t="str">
        <f t="shared" si="14"/>
        <v/>
      </c>
      <c r="I186" s="52"/>
      <c r="J186" s="52"/>
      <c r="K186" s="68" t="str">
        <f t="shared" ca="1" si="15"/>
        <v/>
      </c>
      <c r="L186" s="68" t="str">
        <f t="shared" ca="1" si="16"/>
        <v/>
      </c>
      <c r="M186" s="68" t="str">
        <f t="shared" ca="1" si="17"/>
        <v/>
      </c>
      <c r="N186" s="52"/>
      <c r="O186" s="53"/>
    </row>
    <row r="187" spans="1:15" s="14" customFormat="1" x14ac:dyDescent="0.25">
      <c r="A187" s="48"/>
      <c r="B187" s="49" t="str">
        <f t="shared" si="12"/>
        <v/>
      </c>
      <c r="C187" s="50"/>
      <c r="D187" s="50"/>
      <c r="E187" s="51"/>
      <c r="F187" s="51"/>
      <c r="G187" s="67" t="str">
        <f t="shared" si="13"/>
        <v/>
      </c>
      <c r="H187" s="52" t="str">
        <f t="shared" si="14"/>
        <v/>
      </c>
      <c r="I187" s="52"/>
      <c r="J187" s="52"/>
      <c r="K187" s="68" t="str">
        <f t="shared" ca="1" si="15"/>
        <v/>
      </c>
      <c r="L187" s="68" t="str">
        <f t="shared" ca="1" si="16"/>
        <v/>
      </c>
      <c r="M187" s="68" t="str">
        <f t="shared" ca="1" si="17"/>
        <v/>
      </c>
      <c r="N187" s="52"/>
      <c r="O187" s="53"/>
    </row>
    <row r="188" spans="1:15" s="14" customFormat="1" x14ac:dyDescent="0.25">
      <c r="A188" s="48"/>
      <c r="B188" s="49" t="str">
        <f t="shared" si="12"/>
        <v/>
      </c>
      <c r="C188" s="50"/>
      <c r="D188" s="50"/>
      <c r="E188" s="51"/>
      <c r="F188" s="51"/>
      <c r="G188" s="67" t="str">
        <f t="shared" si="13"/>
        <v/>
      </c>
      <c r="H188" s="52" t="str">
        <f t="shared" si="14"/>
        <v/>
      </c>
      <c r="I188" s="52"/>
      <c r="J188" s="52"/>
      <c r="K188" s="68" t="str">
        <f t="shared" ca="1" si="15"/>
        <v/>
      </c>
      <c r="L188" s="68" t="str">
        <f t="shared" ca="1" si="16"/>
        <v/>
      </c>
      <c r="M188" s="68" t="str">
        <f t="shared" ca="1" si="17"/>
        <v/>
      </c>
      <c r="N188" s="52"/>
      <c r="O188" s="53"/>
    </row>
    <row r="189" spans="1:15" s="14" customFormat="1" x14ac:dyDescent="0.25">
      <c r="A189" s="48"/>
      <c r="B189" s="49" t="str">
        <f t="shared" si="12"/>
        <v/>
      </c>
      <c r="C189" s="50"/>
      <c r="D189" s="50"/>
      <c r="E189" s="51"/>
      <c r="F189" s="51"/>
      <c r="G189" s="67" t="str">
        <f t="shared" si="13"/>
        <v/>
      </c>
      <c r="H189" s="52" t="str">
        <f t="shared" si="14"/>
        <v/>
      </c>
      <c r="I189" s="52"/>
      <c r="J189" s="52"/>
      <c r="K189" s="68" t="str">
        <f t="shared" ca="1" si="15"/>
        <v/>
      </c>
      <c r="L189" s="68" t="str">
        <f t="shared" ca="1" si="16"/>
        <v/>
      </c>
      <c r="M189" s="68" t="str">
        <f t="shared" ca="1" si="17"/>
        <v/>
      </c>
      <c r="N189" s="52"/>
      <c r="O189" s="53"/>
    </row>
    <row r="190" spans="1:15" s="14" customFormat="1" x14ac:dyDescent="0.25">
      <c r="A190" s="48"/>
      <c r="B190" s="49" t="str">
        <f t="shared" si="12"/>
        <v/>
      </c>
      <c r="C190" s="50"/>
      <c r="D190" s="50"/>
      <c r="E190" s="51"/>
      <c r="F190" s="51"/>
      <c r="G190" s="67" t="str">
        <f t="shared" si="13"/>
        <v/>
      </c>
      <c r="H190" s="52" t="str">
        <f t="shared" si="14"/>
        <v/>
      </c>
      <c r="I190" s="52"/>
      <c r="J190" s="52"/>
      <c r="K190" s="68" t="str">
        <f t="shared" ca="1" si="15"/>
        <v/>
      </c>
      <c r="L190" s="68" t="str">
        <f t="shared" ca="1" si="16"/>
        <v/>
      </c>
      <c r="M190" s="68" t="str">
        <f t="shared" ca="1" si="17"/>
        <v/>
      </c>
      <c r="N190" s="52"/>
      <c r="O190" s="53"/>
    </row>
    <row r="191" spans="1:15" s="14" customFormat="1" x14ac:dyDescent="0.25">
      <c r="A191" s="48"/>
      <c r="B191" s="49" t="str">
        <f t="shared" si="12"/>
        <v/>
      </c>
      <c r="C191" s="50"/>
      <c r="D191" s="50"/>
      <c r="E191" s="51"/>
      <c r="F191" s="51"/>
      <c r="G191" s="67" t="str">
        <f t="shared" si="13"/>
        <v/>
      </c>
      <c r="H191" s="52" t="str">
        <f t="shared" si="14"/>
        <v/>
      </c>
      <c r="I191" s="52"/>
      <c r="J191" s="52"/>
      <c r="K191" s="68" t="str">
        <f t="shared" ca="1" si="15"/>
        <v/>
      </c>
      <c r="L191" s="68" t="str">
        <f t="shared" ca="1" si="16"/>
        <v/>
      </c>
      <c r="M191" s="68" t="str">
        <f t="shared" ca="1" si="17"/>
        <v/>
      </c>
      <c r="N191" s="52"/>
      <c r="O191" s="53"/>
    </row>
    <row r="192" spans="1:15" s="14" customFormat="1" x14ac:dyDescent="0.25">
      <c r="A192" s="48"/>
      <c r="B192" s="49" t="str">
        <f t="shared" si="12"/>
        <v/>
      </c>
      <c r="C192" s="50"/>
      <c r="D192" s="50"/>
      <c r="E192" s="51"/>
      <c r="F192" s="51"/>
      <c r="G192" s="67" t="str">
        <f t="shared" si="13"/>
        <v/>
      </c>
      <c r="H192" s="52" t="str">
        <f t="shared" si="14"/>
        <v/>
      </c>
      <c r="I192" s="52"/>
      <c r="J192" s="52"/>
      <c r="K192" s="68" t="str">
        <f t="shared" ca="1" si="15"/>
        <v/>
      </c>
      <c r="L192" s="68" t="str">
        <f t="shared" ca="1" si="16"/>
        <v/>
      </c>
      <c r="M192" s="68" t="str">
        <f t="shared" ca="1" si="17"/>
        <v/>
      </c>
      <c r="N192" s="52"/>
      <c r="O192" s="53"/>
    </row>
    <row r="193" spans="1:15" s="14" customFormat="1" x14ac:dyDescent="0.25">
      <c r="A193" s="48"/>
      <c r="B193" s="49" t="str">
        <f t="shared" si="12"/>
        <v/>
      </c>
      <c r="C193" s="50"/>
      <c r="D193" s="50"/>
      <c r="E193" s="51"/>
      <c r="F193" s="51"/>
      <c r="G193" s="67" t="str">
        <f t="shared" si="13"/>
        <v/>
      </c>
      <c r="H193" s="52" t="str">
        <f t="shared" si="14"/>
        <v/>
      </c>
      <c r="I193" s="52"/>
      <c r="J193" s="52"/>
      <c r="K193" s="68" t="str">
        <f t="shared" ca="1" si="15"/>
        <v/>
      </c>
      <c r="L193" s="68" t="str">
        <f t="shared" ca="1" si="16"/>
        <v/>
      </c>
      <c r="M193" s="68" t="str">
        <f t="shared" ca="1" si="17"/>
        <v/>
      </c>
      <c r="N193" s="52"/>
      <c r="O193" s="53"/>
    </row>
    <row r="194" spans="1:15" s="14" customFormat="1" x14ac:dyDescent="0.25">
      <c r="A194" s="48"/>
      <c r="B194" s="49" t="str">
        <f t="shared" si="12"/>
        <v/>
      </c>
      <c r="C194" s="50"/>
      <c r="D194" s="50"/>
      <c r="E194" s="51"/>
      <c r="F194" s="51"/>
      <c r="G194" s="67" t="str">
        <f t="shared" si="13"/>
        <v/>
      </c>
      <c r="H194" s="52" t="str">
        <f t="shared" si="14"/>
        <v/>
      </c>
      <c r="I194" s="52"/>
      <c r="J194" s="52"/>
      <c r="K194" s="68" t="str">
        <f t="shared" ca="1" si="15"/>
        <v/>
      </c>
      <c r="L194" s="68" t="str">
        <f t="shared" ca="1" si="16"/>
        <v/>
      </c>
      <c r="M194" s="68" t="str">
        <f t="shared" ca="1" si="17"/>
        <v/>
      </c>
      <c r="N194" s="52"/>
      <c r="O194" s="53"/>
    </row>
    <row r="195" spans="1:15" s="14" customFormat="1" x14ac:dyDescent="0.25">
      <c r="A195" s="48"/>
      <c r="B195" s="49" t="str">
        <f t="shared" si="12"/>
        <v/>
      </c>
      <c r="C195" s="50"/>
      <c r="D195" s="50"/>
      <c r="E195" s="51"/>
      <c r="F195" s="51"/>
      <c r="G195" s="67" t="str">
        <f t="shared" si="13"/>
        <v/>
      </c>
      <c r="H195" s="52" t="str">
        <f t="shared" si="14"/>
        <v/>
      </c>
      <c r="I195" s="52"/>
      <c r="J195" s="52"/>
      <c r="K195" s="68" t="str">
        <f t="shared" ca="1" si="15"/>
        <v/>
      </c>
      <c r="L195" s="68" t="str">
        <f t="shared" ca="1" si="16"/>
        <v/>
      </c>
      <c r="M195" s="68" t="str">
        <f t="shared" ca="1" si="17"/>
        <v/>
      </c>
      <c r="N195" s="52"/>
      <c r="O195" s="53"/>
    </row>
    <row r="196" spans="1:15" s="14" customFormat="1" x14ac:dyDescent="0.25">
      <c r="A196" s="48"/>
      <c r="B196" s="49" t="str">
        <f t="shared" si="12"/>
        <v/>
      </c>
      <c r="C196" s="50"/>
      <c r="D196" s="50"/>
      <c r="E196" s="51"/>
      <c r="F196" s="51"/>
      <c r="G196" s="67" t="str">
        <f t="shared" si="13"/>
        <v/>
      </c>
      <c r="H196" s="52" t="str">
        <f t="shared" si="14"/>
        <v/>
      </c>
      <c r="I196" s="52"/>
      <c r="J196" s="52"/>
      <c r="K196" s="68" t="str">
        <f t="shared" ca="1" si="15"/>
        <v/>
      </c>
      <c r="L196" s="68" t="str">
        <f t="shared" ca="1" si="16"/>
        <v/>
      </c>
      <c r="M196" s="68" t="str">
        <f t="shared" ca="1" si="17"/>
        <v/>
      </c>
      <c r="N196" s="52"/>
      <c r="O196" s="53"/>
    </row>
    <row r="197" spans="1:15" s="14" customFormat="1" x14ac:dyDescent="0.25">
      <c r="A197" s="48"/>
      <c r="B197" s="49" t="str">
        <f t="shared" si="12"/>
        <v/>
      </c>
      <c r="C197" s="50"/>
      <c r="D197" s="50"/>
      <c r="E197" s="51"/>
      <c r="F197" s="51"/>
      <c r="G197" s="67" t="str">
        <f t="shared" si="13"/>
        <v/>
      </c>
      <c r="H197" s="52" t="str">
        <f t="shared" si="14"/>
        <v/>
      </c>
      <c r="I197" s="52"/>
      <c r="J197" s="52"/>
      <c r="K197" s="68" t="str">
        <f t="shared" ca="1" si="15"/>
        <v/>
      </c>
      <c r="L197" s="68" t="str">
        <f t="shared" ca="1" si="16"/>
        <v/>
      </c>
      <c r="M197" s="68" t="str">
        <f t="shared" ca="1" si="17"/>
        <v/>
      </c>
      <c r="N197" s="52"/>
      <c r="O197" s="53"/>
    </row>
    <row r="198" spans="1:15" s="14" customFormat="1" x14ac:dyDescent="0.25">
      <c r="A198" s="48"/>
      <c r="B198" s="49" t="str">
        <f t="shared" si="12"/>
        <v/>
      </c>
      <c r="C198" s="50"/>
      <c r="D198" s="50"/>
      <c r="E198" s="51"/>
      <c r="F198" s="51"/>
      <c r="G198" s="67" t="str">
        <f t="shared" si="13"/>
        <v/>
      </c>
      <c r="H198" s="52" t="str">
        <f t="shared" si="14"/>
        <v/>
      </c>
      <c r="I198" s="52"/>
      <c r="J198" s="52"/>
      <c r="K198" s="68" t="str">
        <f t="shared" ca="1" si="15"/>
        <v/>
      </c>
      <c r="L198" s="68" t="str">
        <f t="shared" ca="1" si="16"/>
        <v/>
      </c>
      <c r="M198" s="68" t="str">
        <f t="shared" ca="1" si="17"/>
        <v/>
      </c>
      <c r="N198" s="52"/>
      <c r="O198" s="53"/>
    </row>
    <row r="199" spans="1:15" s="14" customFormat="1" x14ac:dyDescent="0.25">
      <c r="A199" s="48"/>
      <c r="B199" s="49" t="str">
        <f t="shared" si="12"/>
        <v/>
      </c>
      <c r="C199" s="50"/>
      <c r="D199" s="50"/>
      <c r="E199" s="51"/>
      <c r="F199" s="51"/>
      <c r="G199" s="67" t="str">
        <f t="shared" si="13"/>
        <v/>
      </c>
      <c r="H199" s="52" t="str">
        <f t="shared" si="14"/>
        <v/>
      </c>
      <c r="I199" s="52"/>
      <c r="J199" s="52"/>
      <c r="K199" s="68" t="str">
        <f t="shared" ca="1" si="15"/>
        <v/>
      </c>
      <c r="L199" s="68" t="str">
        <f t="shared" ca="1" si="16"/>
        <v/>
      </c>
      <c r="M199" s="68" t="str">
        <f t="shared" ca="1" si="17"/>
        <v/>
      </c>
      <c r="N199" s="52"/>
      <c r="O199" s="53"/>
    </row>
    <row r="200" spans="1:15" s="14" customFormat="1" x14ac:dyDescent="0.25">
      <c r="A200" s="48"/>
      <c r="B200" s="49" t="str">
        <f t="shared" si="12"/>
        <v/>
      </c>
      <c r="C200" s="50"/>
      <c r="D200" s="50"/>
      <c r="E200" s="51"/>
      <c r="F200" s="51"/>
      <c r="G200" s="67" t="str">
        <f t="shared" si="13"/>
        <v/>
      </c>
      <c r="H200" s="52" t="str">
        <f t="shared" si="14"/>
        <v/>
      </c>
      <c r="I200" s="52"/>
      <c r="J200" s="52"/>
      <c r="K200" s="68" t="str">
        <f t="shared" ca="1" si="15"/>
        <v/>
      </c>
      <c r="L200" s="68" t="str">
        <f t="shared" ca="1" si="16"/>
        <v/>
      </c>
      <c r="M200" s="68" t="str">
        <f t="shared" ca="1" si="17"/>
        <v/>
      </c>
      <c r="N200" s="52"/>
      <c r="O200" s="53"/>
    </row>
    <row r="201" spans="1:15" s="14" customFormat="1" x14ac:dyDescent="0.25">
      <c r="A201" s="48"/>
      <c r="B201" s="49" t="str">
        <f t="shared" si="12"/>
        <v/>
      </c>
      <c r="C201" s="50"/>
      <c r="D201" s="50"/>
      <c r="E201" s="51"/>
      <c r="F201" s="51"/>
      <c r="G201" s="67" t="str">
        <f t="shared" si="13"/>
        <v/>
      </c>
      <c r="H201" s="52" t="str">
        <f t="shared" si="14"/>
        <v/>
      </c>
      <c r="I201" s="52"/>
      <c r="J201" s="52"/>
      <c r="K201" s="68" t="str">
        <f t="shared" ca="1" si="15"/>
        <v/>
      </c>
      <c r="L201" s="68" t="str">
        <f t="shared" ca="1" si="16"/>
        <v/>
      </c>
      <c r="M201" s="68" t="str">
        <f t="shared" ca="1" si="17"/>
        <v/>
      </c>
      <c r="N201" s="52"/>
      <c r="O201" s="53"/>
    </row>
    <row r="202" spans="1:15" s="14" customFormat="1" x14ac:dyDescent="0.25">
      <c r="A202" s="48"/>
      <c r="B202" s="49" t="str">
        <f t="shared" ref="B202:B265" si="18">IFERROR(IF($A202&lt;&gt;"",VLOOKUP($A202,Matos,2,0),""),"")</f>
        <v/>
      </c>
      <c r="C202" s="50"/>
      <c r="D202" s="50"/>
      <c r="E202" s="51"/>
      <c r="F202" s="51"/>
      <c r="G202" s="67" t="str">
        <f t="shared" ref="G202:G265" si="19">IFERROR(IF(OR($A202="",$B202="",$E202=""),"",IF(AND($F202&lt;&gt;"",MONTH($F202)&lt;MONTH($L$9)),"",IF(MID($B202,1,2)="OT",DATEDIF($E202,$F202,"d")+1,IF(AND($I202="",$F202=""),DATEDIF($E202,DATE(YEAR($L$9),MONTH($L$9)+1,0),"d"),IF(AND($E202&lt;&gt;"",$F202&lt;&gt;"",$I202=""),DATEDIF($E202,$F202,"d"),IF(AND($E202&lt;&gt;"",$F202&lt;&gt;"",$I202&lt;&gt;""),DAY(DATE(YEAR($F202),MONTH($F202)+1,0))-(DATE(YEAR($F202),MONTH($F202)+1,0)-$F202),DAY(DATE(YEAR($L$9),MONTH($L$9)+1,0)))))))),"")</f>
        <v/>
      </c>
      <c r="H202" s="52" t="str">
        <f t="shared" ref="H202:H265" si="20">IFERROR(IF($A202&lt;&gt;"",VLOOKUP($A202,Matos,3,0),""),"")</f>
        <v/>
      </c>
      <c r="I202" s="52"/>
      <c r="J202" s="52"/>
      <c r="K202" s="68" t="str">
        <f t="shared" ref="K202:K265" ca="1" si="21">IFERROR(ROUND(IF(MID($B202,1,2)="OT","",IF(AND($B$8&lt;&gt;"",$D202="",MONTH($F202)=MONTH($L$9),($F202&gt;$B$8),($F202&gt;$E202)),-SUM($H202/DAY(DATE(YEAR($L$9),MONTH($L$9)+1,0)))*DATEDIF($B$8,$F202,"d")*$C202,IF(AND($B$8&lt;&gt;"",$D202&lt;&gt;"",MONTH($F202)=MONTH($L$9),($F202&gt;$B$8),($F202&gt;$E202)),-SUM($H202/DAY(DATE(YEAR($L$9),MONTH($L$9)+1,0)))*DATEDIF($B$8,$F202,"d")*$D202,""))),2),"")</f>
        <v/>
      </c>
      <c r="L202" s="68" t="str">
        <f t="shared" ref="L202:L265" ca="1" si="22">IFERROR(ROUND(IF(AND($J202="",$D202=""),SUM($H202/DAY(DATE(YEAR($L$9),MONTH($L$9)+1,0)))*$G202*$C202,IF(AND($J202="",$D202&lt;&gt;""),SUM($H202/DAY(DATE(YEAR($L$9),MONTH($L$9)+1,0)))*$G202*$D202,"")),2),"")</f>
        <v/>
      </c>
      <c r="M202" s="68" t="str">
        <f t="shared" ref="M202:M265" ca="1" si="23">IFERROR(ROUND(IF(SUM($I202+$L202)="","",SUM($I202+$L202)),2),"")</f>
        <v/>
      </c>
      <c r="N202" s="52"/>
      <c r="O202" s="53"/>
    </row>
    <row r="203" spans="1:15" s="14" customFormat="1" x14ac:dyDescent="0.25">
      <c r="A203" s="48"/>
      <c r="B203" s="49" t="str">
        <f t="shared" si="18"/>
        <v/>
      </c>
      <c r="C203" s="50"/>
      <c r="D203" s="50"/>
      <c r="E203" s="51"/>
      <c r="F203" s="51"/>
      <c r="G203" s="67" t="str">
        <f t="shared" si="19"/>
        <v/>
      </c>
      <c r="H203" s="52" t="str">
        <f t="shared" si="20"/>
        <v/>
      </c>
      <c r="I203" s="52"/>
      <c r="J203" s="52"/>
      <c r="K203" s="68" t="str">
        <f t="shared" ca="1" si="21"/>
        <v/>
      </c>
      <c r="L203" s="68" t="str">
        <f t="shared" ca="1" si="22"/>
        <v/>
      </c>
      <c r="M203" s="68" t="str">
        <f t="shared" ca="1" si="23"/>
        <v/>
      </c>
      <c r="N203" s="52"/>
      <c r="O203" s="53"/>
    </row>
    <row r="204" spans="1:15" s="14" customFormat="1" x14ac:dyDescent="0.25">
      <c r="A204" s="48"/>
      <c r="B204" s="49" t="str">
        <f t="shared" si="18"/>
        <v/>
      </c>
      <c r="C204" s="50"/>
      <c r="D204" s="50"/>
      <c r="E204" s="51"/>
      <c r="F204" s="51"/>
      <c r="G204" s="67" t="str">
        <f t="shared" si="19"/>
        <v/>
      </c>
      <c r="H204" s="52" t="str">
        <f t="shared" si="20"/>
        <v/>
      </c>
      <c r="I204" s="52"/>
      <c r="J204" s="52"/>
      <c r="K204" s="68" t="str">
        <f t="shared" ca="1" si="21"/>
        <v/>
      </c>
      <c r="L204" s="68" t="str">
        <f t="shared" ca="1" si="22"/>
        <v/>
      </c>
      <c r="M204" s="68" t="str">
        <f t="shared" ca="1" si="23"/>
        <v/>
      </c>
      <c r="N204" s="52"/>
      <c r="O204" s="53"/>
    </row>
    <row r="205" spans="1:15" s="14" customFormat="1" x14ac:dyDescent="0.25">
      <c r="A205" s="48"/>
      <c r="B205" s="49" t="str">
        <f t="shared" si="18"/>
        <v/>
      </c>
      <c r="C205" s="50"/>
      <c r="D205" s="50"/>
      <c r="E205" s="51"/>
      <c r="F205" s="51"/>
      <c r="G205" s="67" t="str">
        <f t="shared" si="19"/>
        <v/>
      </c>
      <c r="H205" s="52" t="str">
        <f t="shared" si="20"/>
        <v/>
      </c>
      <c r="I205" s="52"/>
      <c r="J205" s="52"/>
      <c r="K205" s="68" t="str">
        <f t="shared" ca="1" si="21"/>
        <v/>
      </c>
      <c r="L205" s="68" t="str">
        <f t="shared" ca="1" si="22"/>
        <v/>
      </c>
      <c r="M205" s="68" t="str">
        <f t="shared" ca="1" si="23"/>
        <v/>
      </c>
      <c r="N205" s="52"/>
      <c r="O205" s="53"/>
    </row>
    <row r="206" spans="1:15" s="14" customFormat="1" x14ac:dyDescent="0.25">
      <c r="A206" s="48"/>
      <c r="B206" s="49" t="str">
        <f t="shared" si="18"/>
        <v/>
      </c>
      <c r="C206" s="50"/>
      <c r="D206" s="50"/>
      <c r="E206" s="51"/>
      <c r="F206" s="51"/>
      <c r="G206" s="67" t="str">
        <f t="shared" si="19"/>
        <v/>
      </c>
      <c r="H206" s="52" t="str">
        <f t="shared" si="20"/>
        <v/>
      </c>
      <c r="I206" s="52"/>
      <c r="J206" s="52"/>
      <c r="K206" s="68" t="str">
        <f t="shared" ca="1" si="21"/>
        <v/>
      </c>
      <c r="L206" s="68" t="str">
        <f t="shared" ca="1" si="22"/>
        <v/>
      </c>
      <c r="M206" s="68" t="str">
        <f t="shared" ca="1" si="23"/>
        <v/>
      </c>
      <c r="N206" s="52"/>
      <c r="O206" s="53"/>
    </row>
    <row r="207" spans="1:15" s="14" customFormat="1" x14ac:dyDescent="0.25">
      <c r="A207" s="48"/>
      <c r="B207" s="49" t="str">
        <f t="shared" si="18"/>
        <v/>
      </c>
      <c r="C207" s="50"/>
      <c r="D207" s="50"/>
      <c r="E207" s="51"/>
      <c r="F207" s="51"/>
      <c r="G207" s="67" t="str">
        <f t="shared" si="19"/>
        <v/>
      </c>
      <c r="H207" s="52" t="str">
        <f t="shared" si="20"/>
        <v/>
      </c>
      <c r="I207" s="52"/>
      <c r="J207" s="52"/>
      <c r="K207" s="68" t="str">
        <f t="shared" ca="1" si="21"/>
        <v/>
      </c>
      <c r="L207" s="68" t="str">
        <f t="shared" ca="1" si="22"/>
        <v/>
      </c>
      <c r="M207" s="68" t="str">
        <f t="shared" ca="1" si="23"/>
        <v/>
      </c>
      <c r="N207" s="52"/>
      <c r="O207" s="53"/>
    </row>
    <row r="208" spans="1:15" s="14" customFormat="1" x14ac:dyDescent="0.25">
      <c r="A208" s="48"/>
      <c r="B208" s="49" t="str">
        <f t="shared" si="18"/>
        <v/>
      </c>
      <c r="C208" s="50"/>
      <c r="D208" s="50"/>
      <c r="E208" s="51"/>
      <c r="F208" s="51"/>
      <c r="G208" s="67" t="str">
        <f t="shared" si="19"/>
        <v/>
      </c>
      <c r="H208" s="52" t="str">
        <f t="shared" si="20"/>
        <v/>
      </c>
      <c r="I208" s="52"/>
      <c r="J208" s="52"/>
      <c r="K208" s="68" t="str">
        <f t="shared" ca="1" si="21"/>
        <v/>
      </c>
      <c r="L208" s="68" t="str">
        <f t="shared" ca="1" si="22"/>
        <v/>
      </c>
      <c r="M208" s="68" t="str">
        <f t="shared" ca="1" si="23"/>
        <v/>
      </c>
      <c r="N208" s="52"/>
      <c r="O208" s="53"/>
    </row>
    <row r="209" spans="1:15" s="14" customFormat="1" x14ac:dyDescent="0.25">
      <c r="A209" s="48"/>
      <c r="B209" s="49" t="str">
        <f t="shared" si="18"/>
        <v/>
      </c>
      <c r="C209" s="50"/>
      <c r="D209" s="50"/>
      <c r="E209" s="51"/>
      <c r="F209" s="51"/>
      <c r="G209" s="67" t="str">
        <f t="shared" si="19"/>
        <v/>
      </c>
      <c r="H209" s="52" t="str">
        <f t="shared" si="20"/>
        <v/>
      </c>
      <c r="I209" s="52"/>
      <c r="J209" s="52"/>
      <c r="K209" s="68" t="str">
        <f t="shared" ca="1" si="21"/>
        <v/>
      </c>
      <c r="L209" s="68" t="str">
        <f t="shared" ca="1" si="22"/>
        <v/>
      </c>
      <c r="M209" s="68" t="str">
        <f t="shared" ca="1" si="23"/>
        <v/>
      </c>
      <c r="N209" s="52"/>
      <c r="O209" s="53"/>
    </row>
    <row r="210" spans="1:15" s="14" customFormat="1" x14ac:dyDescent="0.25">
      <c r="A210" s="48"/>
      <c r="B210" s="49" t="str">
        <f t="shared" si="18"/>
        <v/>
      </c>
      <c r="C210" s="50"/>
      <c r="D210" s="50"/>
      <c r="E210" s="51"/>
      <c r="F210" s="51"/>
      <c r="G210" s="67" t="str">
        <f t="shared" si="19"/>
        <v/>
      </c>
      <c r="H210" s="52" t="str">
        <f t="shared" si="20"/>
        <v/>
      </c>
      <c r="I210" s="52"/>
      <c r="J210" s="52"/>
      <c r="K210" s="68" t="str">
        <f t="shared" ca="1" si="21"/>
        <v/>
      </c>
      <c r="L210" s="68" t="str">
        <f t="shared" ca="1" si="22"/>
        <v/>
      </c>
      <c r="M210" s="68" t="str">
        <f t="shared" ca="1" si="23"/>
        <v/>
      </c>
      <c r="N210" s="52"/>
      <c r="O210" s="53"/>
    </row>
    <row r="211" spans="1:15" s="14" customFormat="1" x14ac:dyDescent="0.25">
      <c r="A211" s="48"/>
      <c r="B211" s="49" t="str">
        <f t="shared" si="18"/>
        <v/>
      </c>
      <c r="C211" s="50"/>
      <c r="D211" s="50"/>
      <c r="E211" s="51"/>
      <c r="F211" s="51"/>
      <c r="G211" s="67" t="str">
        <f t="shared" si="19"/>
        <v/>
      </c>
      <c r="H211" s="52" t="str">
        <f t="shared" si="20"/>
        <v/>
      </c>
      <c r="I211" s="52"/>
      <c r="J211" s="52"/>
      <c r="K211" s="68" t="str">
        <f t="shared" ca="1" si="21"/>
        <v/>
      </c>
      <c r="L211" s="68" t="str">
        <f t="shared" ca="1" si="22"/>
        <v/>
      </c>
      <c r="M211" s="68" t="str">
        <f t="shared" ca="1" si="23"/>
        <v/>
      </c>
      <c r="N211" s="52"/>
      <c r="O211" s="53"/>
    </row>
    <row r="212" spans="1:15" s="14" customFormat="1" x14ac:dyDescent="0.25">
      <c r="A212" s="48"/>
      <c r="B212" s="49" t="str">
        <f t="shared" si="18"/>
        <v/>
      </c>
      <c r="C212" s="50"/>
      <c r="D212" s="50"/>
      <c r="E212" s="51"/>
      <c r="F212" s="51"/>
      <c r="G212" s="67" t="str">
        <f t="shared" si="19"/>
        <v/>
      </c>
      <c r="H212" s="52" t="str">
        <f t="shared" si="20"/>
        <v/>
      </c>
      <c r="I212" s="52"/>
      <c r="J212" s="52"/>
      <c r="K212" s="68" t="str">
        <f t="shared" ca="1" si="21"/>
        <v/>
      </c>
      <c r="L212" s="68" t="str">
        <f t="shared" ca="1" si="22"/>
        <v/>
      </c>
      <c r="M212" s="68" t="str">
        <f t="shared" ca="1" si="23"/>
        <v/>
      </c>
      <c r="N212" s="52"/>
      <c r="O212" s="53"/>
    </row>
    <row r="213" spans="1:15" s="14" customFormat="1" x14ac:dyDescent="0.25">
      <c r="A213" s="48"/>
      <c r="B213" s="49" t="str">
        <f t="shared" si="18"/>
        <v/>
      </c>
      <c r="C213" s="50"/>
      <c r="D213" s="50"/>
      <c r="E213" s="51"/>
      <c r="F213" s="51"/>
      <c r="G213" s="67" t="str">
        <f t="shared" si="19"/>
        <v/>
      </c>
      <c r="H213" s="52" t="str">
        <f t="shared" si="20"/>
        <v/>
      </c>
      <c r="I213" s="52"/>
      <c r="J213" s="52"/>
      <c r="K213" s="68" t="str">
        <f t="shared" ca="1" si="21"/>
        <v/>
      </c>
      <c r="L213" s="68" t="str">
        <f t="shared" ca="1" si="22"/>
        <v/>
      </c>
      <c r="M213" s="68" t="str">
        <f t="shared" ca="1" si="23"/>
        <v/>
      </c>
      <c r="N213" s="52"/>
      <c r="O213" s="53"/>
    </row>
    <row r="214" spans="1:15" s="14" customFormat="1" x14ac:dyDescent="0.25">
      <c r="A214" s="48"/>
      <c r="B214" s="49" t="str">
        <f t="shared" si="18"/>
        <v/>
      </c>
      <c r="C214" s="50"/>
      <c r="D214" s="50"/>
      <c r="E214" s="51"/>
      <c r="F214" s="51"/>
      <c r="G214" s="67" t="str">
        <f t="shared" si="19"/>
        <v/>
      </c>
      <c r="H214" s="52" t="str">
        <f t="shared" si="20"/>
        <v/>
      </c>
      <c r="I214" s="52"/>
      <c r="J214" s="52"/>
      <c r="K214" s="68" t="str">
        <f t="shared" ca="1" si="21"/>
        <v/>
      </c>
      <c r="L214" s="68" t="str">
        <f t="shared" ca="1" si="22"/>
        <v/>
      </c>
      <c r="M214" s="68" t="str">
        <f t="shared" ca="1" si="23"/>
        <v/>
      </c>
      <c r="N214" s="52"/>
      <c r="O214" s="53"/>
    </row>
    <row r="215" spans="1:15" s="14" customFormat="1" x14ac:dyDescent="0.25">
      <c r="A215" s="48"/>
      <c r="B215" s="49" t="str">
        <f t="shared" si="18"/>
        <v/>
      </c>
      <c r="C215" s="50"/>
      <c r="D215" s="50"/>
      <c r="E215" s="51"/>
      <c r="F215" s="51"/>
      <c r="G215" s="67" t="str">
        <f t="shared" si="19"/>
        <v/>
      </c>
      <c r="H215" s="52" t="str">
        <f t="shared" si="20"/>
        <v/>
      </c>
      <c r="I215" s="52"/>
      <c r="J215" s="52"/>
      <c r="K215" s="68" t="str">
        <f t="shared" ca="1" si="21"/>
        <v/>
      </c>
      <c r="L215" s="68" t="str">
        <f t="shared" ca="1" si="22"/>
        <v/>
      </c>
      <c r="M215" s="68" t="str">
        <f t="shared" ca="1" si="23"/>
        <v/>
      </c>
      <c r="N215" s="52"/>
      <c r="O215" s="53"/>
    </row>
    <row r="216" spans="1:15" s="14" customFormat="1" x14ac:dyDescent="0.25">
      <c r="A216" s="48"/>
      <c r="B216" s="49" t="str">
        <f t="shared" si="18"/>
        <v/>
      </c>
      <c r="C216" s="50"/>
      <c r="D216" s="50"/>
      <c r="E216" s="51"/>
      <c r="F216" s="51"/>
      <c r="G216" s="67" t="str">
        <f t="shared" si="19"/>
        <v/>
      </c>
      <c r="H216" s="52" t="str">
        <f t="shared" si="20"/>
        <v/>
      </c>
      <c r="I216" s="52"/>
      <c r="J216" s="52"/>
      <c r="K216" s="68" t="str">
        <f t="shared" ca="1" si="21"/>
        <v/>
      </c>
      <c r="L216" s="68" t="str">
        <f t="shared" ca="1" si="22"/>
        <v/>
      </c>
      <c r="M216" s="68" t="str">
        <f t="shared" ca="1" si="23"/>
        <v/>
      </c>
      <c r="N216" s="52"/>
      <c r="O216" s="53"/>
    </row>
    <row r="217" spans="1:15" s="14" customFormat="1" x14ac:dyDescent="0.25">
      <c r="A217" s="48"/>
      <c r="B217" s="49" t="str">
        <f t="shared" si="18"/>
        <v/>
      </c>
      <c r="C217" s="50"/>
      <c r="D217" s="50"/>
      <c r="E217" s="51"/>
      <c r="F217" s="51"/>
      <c r="G217" s="67" t="str">
        <f t="shared" si="19"/>
        <v/>
      </c>
      <c r="H217" s="52" t="str">
        <f t="shared" si="20"/>
        <v/>
      </c>
      <c r="I217" s="52"/>
      <c r="J217" s="52"/>
      <c r="K217" s="68" t="str">
        <f t="shared" ca="1" si="21"/>
        <v/>
      </c>
      <c r="L217" s="68" t="str">
        <f t="shared" ca="1" si="22"/>
        <v/>
      </c>
      <c r="M217" s="68" t="str">
        <f t="shared" ca="1" si="23"/>
        <v/>
      </c>
      <c r="N217" s="52"/>
      <c r="O217" s="53"/>
    </row>
    <row r="218" spans="1:15" s="14" customFormat="1" x14ac:dyDescent="0.25">
      <c r="A218" s="48"/>
      <c r="B218" s="49" t="str">
        <f t="shared" si="18"/>
        <v/>
      </c>
      <c r="C218" s="50"/>
      <c r="D218" s="50"/>
      <c r="E218" s="51"/>
      <c r="F218" s="51"/>
      <c r="G218" s="67" t="str">
        <f t="shared" si="19"/>
        <v/>
      </c>
      <c r="H218" s="52" t="str">
        <f t="shared" si="20"/>
        <v/>
      </c>
      <c r="I218" s="52"/>
      <c r="J218" s="52"/>
      <c r="K218" s="68" t="str">
        <f t="shared" ca="1" si="21"/>
        <v/>
      </c>
      <c r="L218" s="68" t="str">
        <f t="shared" ca="1" si="22"/>
        <v/>
      </c>
      <c r="M218" s="68" t="str">
        <f t="shared" ca="1" si="23"/>
        <v/>
      </c>
      <c r="N218" s="52"/>
      <c r="O218" s="53"/>
    </row>
    <row r="219" spans="1:15" s="14" customFormat="1" x14ac:dyDescent="0.25">
      <c r="A219" s="48"/>
      <c r="B219" s="49" t="str">
        <f t="shared" si="18"/>
        <v/>
      </c>
      <c r="C219" s="50"/>
      <c r="D219" s="50"/>
      <c r="E219" s="51"/>
      <c r="F219" s="51"/>
      <c r="G219" s="67" t="str">
        <f t="shared" si="19"/>
        <v/>
      </c>
      <c r="H219" s="52" t="str">
        <f t="shared" si="20"/>
        <v/>
      </c>
      <c r="I219" s="52"/>
      <c r="J219" s="52"/>
      <c r="K219" s="68" t="str">
        <f t="shared" ca="1" si="21"/>
        <v/>
      </c>
      <c r="L219" s="68" t="str">
        <f t="shared" ca="1" si="22"/>
        <v/>
      </c>
      <c r="M219" s="68" t="str">
        <f t="shared" ca="1" si="23"/>
        <v/>
      </c>
      <c r="N219" s="52"/>
      <c r="O219" s="53"/>
    </row>
    <row r="220" spans="1:15" s="14" customFormat="1" x14ac:dyDescent="0.25">
      <c r="A220" s="48"/>
      <c r="B220" s="49" t="str">
        <f t="shared" si="18"/>
        <v/>
      </c>
      <c r="C220" s="50"/>
      <c r="D220" s="50"/>
      <c r="E220" s="51"/>
      <c r="F220" s="51"/>
      <c r="G220" s="67" t="str">
        <f t="shared" si="19"/>
        <v/>
      </c>
      <c r="H220" s="52" t="str">
        <f t="shared" si="20"/>
        <v/>
      </c>
      <c r="I220" s="52"/>
      <c r="J220" s="52"/>
      <c r="K220" s="68" t="str">
        <f t="shared" ca="1" si="21"/>
        <v/>
      </c>
      <c r="L220" s="68" t="str">
        <f t="shared" ca="1" si="22"/>
        <v/>
      </c>
      <c r="M220" s="68" t="str">
        <f t="shared" ca="1" si="23"/>
        <v/>
      </c>
      <c r="N220" s="52"/>
      <c r="O220" s="53"/>
    </row>
    <row r="221" spans="1:15" s="14" customFormat="1" x14ac:dyDescent="0.25">
      <c r="A221" s="48"/>
      <c r="B221" s="49" t="str">
        <f t="shared" si="18"/>
        <v/>
      </c>
      <c r="C221" s="50"/>
      <c r="D221" s="50"/>
      <c r="E221" s="51"/>
      <c r="F221" s="51"/>
      <c r="G221" s="67" t="str">
        <f t="shared" si="19"/>
        <v/>
      </c>
      <c r="H221" s="52" t="str">
        <f t="shared" si="20"/>
        <v/>
      </c>
      <c r="I221" s="52"/>
      <c r="J221" s="52"/>
      <c r="K221" s="68" t="str">
        <f t="shared" ca="1" si="21"/>
        <v/>
      </c>
      <c r="L221" s="68" t="str">
        <f t="shared" ca="1" si="22"/>
        <v/>
      </c>
      <c r="M221" s="68" t="str">
        <f t="shared" ca="1" si="23"/>
        <v/>
      </c>
      <c r="N221" s="52"/>
      <c r="O221" s="53"/>
    </row>
    <row r="222" spans="1:15" s="14" customFormat="1" x14ac:dyDescent="0.25">
      <c r="A222" s="48"/>
      <c r="B222" s="49" t="str">
        <f t="shared" si="18"/>
        <v/>
      </c>
      <c r="C222" s="50"/>
      <c r="D222" s="50"/>
      <c r="E222" s="51"/>
      <c r="F222" s="51"/>
      <c r="G222" s="67" t="str">
        <f t="shared" si="19"/>
        <v/>
      </c>
      <c r="H222" s="52" t="str">
        <f t="shared" si="20"/>
        <v/>
      </c>
      <c r="I222" s="52"/>
      <c r="J222" s="52"/>
      <c r="K222" s="68" t="str">
        <f t="shared" ca="1" si="21"/>
        <v/>
      </c>
      <c r="L222" s="68" t="str">
        <f t="shared" ca="1" si="22"/>
        <v/>
      </c>
      <c r="M222" s="68" t="str">
        <f t="shared" ca="1" si="23"/>
        <v/>
      </c>
      <c r="N222" s="52"/>
      <c r="O222" s="53"/>
    </row>
    <row r="223" spans="1:15" s="14" customFormat="1" x14ac:dyDescent="0.25">
      <c r="A223" s="48"/>
      <c r="B223" s="49" t="str">
        <f t="shared" si="18"/>
        <v/>
      </c>
      <c r="C223" s="50"/>
      <c r="D223" s="50"/>
      <c r="E223" s="51"/>
      <c r="F223" s="51"/>
      <c r="G223" s="67" t="str">
        <f t="shared" si="19"/>
        <v/>
      </c>
      <c r="H223" s="52" t="str">
        <f t="shared" si="20"/>
        <v/>
      </c>
      <c r="I223" s="52"/>
      <c r="J223" s="52"/>
      <c r="K223" s="68" t="str">
        <f t="shared" ca="1" si="21"/>
        <v/>
      </c>
      <c r="L223" s="68" t="str">
        <f t="shared" ca="1" si="22"/>
        <v/>
      </c>
      <c r="M223" s="68" t="str">
        <f t="shared" ca="1" si="23"/>
        <v/>
      </c>
      <c r="N223" s="52"/>
      <c r="O223" s="53"/>
    </row>
    <row r="224" spans="1:15" s="14" customFormat="1" x14ac:dyDescent="0.25">
      <c r="A224" s="48"/>
      <c r="B224" s="49" t="str">
        <f t="shared" si="18"/>
        <v/>
      </c>
      <c r="C224" s="50"/>
      <c r="D224" s="50"/>
      <c r="E224" s="51"/>
      <c r="F224" s="51"/>
      <c r="G224" s="67" t="str">
        <f t="shared" si="19"/>
        <v/>
      </c>
      <c r="H224" s="52" t="str">
        <f t="shared" si="20"/>
        <v/>
      </c>
      <c r="I224" s="52"/>
      <c r="J224" s="52"/>
      <c r="K224" s="68" t="str">
        <f t="shared" ca="1" si="21"/>
        <v/>
      </c>
      <c r="L224" s="68" t="str">
        <f t="shared" ca="1" si="22"/>
        <v/>
      </c>
      <c r="M224" s="68" t="str">
        <f t="shared" ca="1" si="23"/>
        <v/>
      </c>
      <c r="N224" s="52"/>
      <c r="O224" s="53"/>
    </row>
    <row r="225" spans="1:15" s="14" customFormat="1" x14ac:dyDescent="0.25">
      <c r="A225" s="48"/>
      <c r="B225" s="49" t="str">
        <f t="shared" si="18"/>
        <v/>
      </c>
      <c r="C225" s="50"/>
      <c r="D225" s="50"/>
      <c r="E225" s="51"/>
      <c r="F225" s="51"/>
      <c r="G225" s="67" t="str">
        <f t="shared" si="19"/>
        <v/>
      </c>
      <c r="H225" s="52" t="str">
        <f t="shared" si="20"/>
        <v/>
      </c>
      <c r="I225" s="52"/>
      <c r="J225" s="52"/>
      <c r="K225" s="68" t="str">
        <f t="shared" ca="1" si="21"/>
        <v/>
      </c>
      <c r="L225" s="68" t="str">
        <f t="shared" ca="1" si="22"/>
        <v/>
      </c>
      <c r="M225" s="68" t="str">
        <f t="shared" ca="1" si="23"/>
        <v/>
      </c>
      <c r="N225" s="52"/>
      <c r="O225" s="53"/>
    </row>
    <row r="226" spans="1:15" s="14" customFormat="1" x14ac:dyDescent="0.25">
      <c r="A226" s="48"/>
      <c r="B226" s="49" t="str">
        <f t="shared" si="18"/>
        <v/>
      </c>
      <c r="C226" s="50"/>
      <c r="D226" s="50"/>
      <c r="E226" s="51"/>
      <c r="F226" s="51"/>
      <c r="G226" s="67" t="str">
        <f t="shared" si="19"/>
        <v/>
      </c>
      <c r="H226" s="52" t="str">
        <f t="shared" si="20"/>
        <v/>
      </c>
      <c r="I226" s="52"/>
      <c r="J226" s="52"/>
      <c r="K226" s="68" t="str">
        <f t="shared" ca="1" si="21"/>
        <v/>
      </c>
      <c r="L226" s="68" t="str">
        <f t="shared" ca="1" si="22"/>
        <v/>
      </c>
      <c r="M226" s="68" t="str">
        <f t="shared" ca="1" si="23"/>
        <v/>
      </c>
      <c r="N226" s="52"/>
      <c r="O226" s="53"/>
    </row>
    <row r="227" spans="1:15" s="14" customFormat="1" x14ac:dyDescent="0.25">
      <c r="A227" s="48"/>
      <c r="B227" s="49" t="str">
        <f t="shared" si="18"/>
        <v/>
      </c>
      <c r="C227" s="50"/>
      <c r="D227" s="50"/>
      <c r="E227" s="51"/>
      <c r="F227" s="51"/>
      <c r="G227" s="67" t="str">
        <f t="shared" si="19"/>
        <v/>
      </c>
      <c r="H227" s="52" t="str">
        <f t="shared" si="20"/>
        <v/>
      </c>
      <c r="I227" s="52"/>
      <c r="J227" s="52"/>
      <c r="K227" s="68" t="str">
        <f t="shared" ca="1" si="21"/>
        <v/>
      </c>
      <c r="L227" s="68" t="str">
        <f t="shared" ca="1" si="22"/>
        <v/>
      </c>
      <c r="M227" s="68" t="str">
        <f t="shared" ca="1" si="23"/>
        <v/>
      </c>
      <c r="N227" s="52"/>
      <c r="O227" s="53"/>
    </row>
    <row r="228" spans="1:15" s="14" customFormat="1" x14ac:dyDescent="0.25">
      <c r="A228" s="48"/>
      <c r="B228" s="49" t="str">
        <f t="shared" si="18"/>
        <v/>
      </c>
      <c r="C228" s="50"/>
      <c r="D228" s="50"/>
      <c r="E228" s="51"/>
      <c r="F228" s="51"/>
      <c r="G228" s="67" t="str">
        <f t="shared" si="19"/>
        <v/>
      </c>
      <c r="H228" s="52" t="str">
        <f t="shared" si="20"/>
        <v/>
      </c>
      <c r="I228" s="52"/>
      <c r="J228" s="52"/>
      <c r="K228" s="68" t="str">
        <f t="shared" ca="1" si="21"/>
        <v/>
      </c>
      <c r="L228" s="68" t="str">
        <f t="shared" ca="1" si="22"/>
        <v/>
      </c>
      <c r="M228" s="68" t="str">
        <f t="shared" ca="1" si="23"/>
        <v/>
      </c>
      <c r="N228" s="52"/>
      <c r="O228" s="53"/>
    </row>
    <row r="229" spans="1:15" s="14" customFormat="1" x14ac:dyDescent="0.25">
      <c r="A229" s="48"/>
      <c r="B229" s="49" t="str">
        <f t="shared" si="18"/>
        <v/>
      </c>
      <c r="C229" s="50"/>
      <c r="D229" s="50"/>
      <c r="E229" s="51"/>
      <c r="F229" s="51"/>
      <c r="G229" s="67" t="str">
        <f t="shared" si="19"/>
        <v/>
      </c>
      <c r="H229" s="52" t="str">
        <f t="shared" si="20"/>
        <v/>
      </c>
      <c r="I229" s="52"/>
      <c r="J229" s="52"/>
      <c r="K229" s="68" t="str">
        <f t="shared" ca="1" si="21"/>
        <v/>
      </c>
      <c r="L229" s="68" t="str">
        <f t="shared" ca="1" si="22"/>
        <v/>
      </c>
      <c r="M229" s="68" t="str">
        <f t="shared" ca="1" si="23"/>
        <v/>
      </c>
      <c r="N229" s="52"/>
      <c r="O229" s="53"/>
    </row>
    <row r="230" spans="1:15" s="14" customFormat="1" x14ac:dyDescent="0.25">
      <c r="A230" s="48"/>
      <c r="B230" s="49" t="str">
        <f t="shared" si="18"/>
        <v/>
      </c>
      <c r="C230" s="50"/>
      <c r="D230" s="50"/>
      <c r="E230" s="51"/>
      <c r="F230" s="51"/>
      <c r="G230" s="67" t="str">
        <f t="shared" si="19"/>
        <v/>
      </c>
      <c r="H230" s="52" t="str">
        <f t="shared" si="20"/>
        <v/>
      </c>
      <c r="I230" s="52"/>
      <c r="J230" s="52"/>
      <c r="K230" s="68" t="str">
        <f t="shared" ca="1" si="21"/>
        <v/>
      </c>
      <c r="L230" s="68" t="str">
        <f t="shared" ca="1" si="22"/>
        <v/>
      </c>
      <c r="M230" s="68" t="str">
        <f t="shared" ca="1" si="23"/>
        <v/>
      </c>
      <c r="N230" s="52"/>
      <c r="O230" s="53"/>
    </row>
    <row r="231" spans="1:15" s="14" customFormat="1" x14ac:dyDescent="0.25">
      <c r="A231" s="48"/>
      <c r="B231" s="49" t="str">
        <f t="shared" si="18"/>
        <v/>
      </c>
      <c r="C231" s="50"/>
      <c r="D231" s="50"/>
      <c r="E231" s="51"/>
      <c r="F231" s="51"/>
      <c r="G231" s="67" t="str">
        <f t="shared" si="19"/>
        <v/>
      </c>
      <c r="H231" s="52" t="str">
        <f t="shared" si="20"/>
        <v/>
      </c>
      <c r="I231" s="52"/>
      <c r="J231" s="52"/>
      <c r="K231" s="68" t="str">
        <f t="shared" ca="1" si="21"/>
        <v/>
      </c>
      <c r="L231" s="68" t="str">
        <f t="shared" ca="1" si="22"/>
        <v/>
      </c>
      <c r="M231" s="68" t="str">
        <f t="shared" ca="1" si="23"/>
        <v/>
      </c>
      <c r="N231" s="52"/>
      <c r="O231" s="53"/>
    </row>
    <row r="232" spans="1:15" s="14" customFormat="1" x14ac:dyDescent="0.25">
      <c r="A232" s="48"/>
      <c r="B232" s="49" t="str">
        <f t="shared" si="18"/>
        <v/>
      </c>
      <c r="C232" s="50"/>
      <c r="D232" s="50"/>
      <c r="E232" s="51"/>
      <c r="F232" s="51"/>
      <c r="G232" s="67" t="str">
        <f t="shared" si="19"/>
        <v/>
      </c>
      <c r="H232" s="52" t="str">
        <f t="shared" si="20"/>
        <v/>
      </c>
      <c r="I232" s="52"/>
      <c r="J232" s="52"/>
      <c r="K232" s="68" t="str">
        <f t="shared" ca="1" si="21"/>
        <v/>
      </c>
      <c r="L232" s="68" t="str">
        <f t="shared" ca="1" si="22"/>
        <v/>
      </c>
      <c r="M232" s="68" t="str">
        <f t="shared" ca="1" si="23"/>
        <v/>
      </c>
      <c r="N232" s="52"/>
      <c r="O232" s="53"/>
    </row>
    <row r="233" spans="1:15" s="14" customFormat="1" x14ac:dyDescent="0.25">
      <c r="A233" s="48"/>
      <c r="B233" s="49" t="str">
        <f t="shared" si="18"/>
        <v/>
      </c>
      <c r="C233" s="50"/>
      <c r="D233" s="50"/>
      <c r="E233" s="51"/>
      <c r="F233" s="51"/>
      <c r="G233" s="67" t="str">
        <f t="shared" si="19"/>
        <v/>
      </c>
      <c r="H233" s="52" t="str">
        <f t="shared" si="20"/>
        <v/>
      </c>
      <c r="I233" s="52"/>
      <c r="J233" s="52"/>
      <c r="K233" s="68" t="str">
        <f t="shared" ca="1" si="21"/>
        <v/>
      </c>
      <c r="L233" s="68" t="str">
        <f t="shared" ca="1" si="22"/>
        <v/>
      </c>
      <c r="M233" s="68" t="str">
        <f t="shared" ca="1" si="23"/>
        <v/>
      </c>
      <c r="N233" s="52"/>
      <c r="O233" s="53"/>
    </row>
    <row r="234" spans="1:15" s="14" customFormat="1" x14ac:dyDescent="0.25">
      <c r="A234" s="48"/>
      <c r="B234" s="49" t="str">
        <f t="shared" si="18"/>
        <v/>
      </c>
      <c r="C234" s="50"/>
      <c r="D234" s="50"/>
      <c r="E234" s="51"/>
      <c r="F234" s="51"/>
      <c r="G234" s="67" t="str">
        <f t="shared" si="19"/>
        <v/>
      </c>
      <c r="H234" s="52" t="str">
        <f t="shared" si="20"/>
        <v/>
      </c>
      <c r="I234" s="52"/>
      <c r="J234" s="52"/>
      <c r="K234" s="68" t="str">
        <f t="shared" ca="1" si="21"/>
        <v/>
      </c>
      <c r="L234" s="68" t="str">
        <f t="shared" ca="1" si="22"/>
        <v/>
      </c>
      <c r="M234" s="68" t="str">
        <f t="shared" ca="1" si="23"/>
        <v/>
      </c>
      <c r="N234" s="52"/>
      <c r="O234" s="53"/>
    </row>
    <row r="235" spans="1:15" s="14" customFormat="1" x14ac:dyDescent="0.25">
      <c r="A235" s="48"/>
      <c r="B235" s="49" t="str">
        <f t="shared" si="18"/>
        <v/>
      </c>
      <c r="C235" s="50"/>
      <c r="D235" s="50"/>
      <c r="E235" s="51"/>
      <c r="F235" s="51"/>
      <c r="G235" s="67" t="str">
        <f t="shared" si="19"/>
        <v/>
      </c>
      <c r="H235" s="52" t="str">
        <f t="shared" si="20"/>
        <v/>
      </c>
      <c r="I235" s="52"/>
      <c r="J235" s="52"/>
      <c r="K235" s="68" t="str">
        <f t="shared" ca="1" si="21"/>
        <v/>
      </c>
      <c r="L235" s="68" t="str">
        <f t="shared" ca="1" si="22"/>
        <v/>
      </c>
      <c r="M235" s="68" t="str">
        <f t="shared" ca="1" si="23"/>
        <v/>
      </c>
      <c r="N235" s="52"/>
      <c r="O235" s="53"/>
    </row>
    <row r="236" spans="1:15" s="14" customFormat="1" x14ac:dyDescent="0.25">
      <c r="A236" s="48"/>
      <c r="B236" s="49" t="str">
        <f t="shared" si="18"/>
        <v/>
      </c>
      <c r="C236" s="50"/>
      <c r="D236" s="50"/>
      <c r="E236" s="51"/>
      <c r="F236" s="51"/>
      <c r="G236" s="67" t="str">
        <f t="shared" si="19"/>
        <v/>
      </c>
      <c r="H236" s="52" t="str">
        <f t="shared" si="20"/>
        <v/>
      </c>
      <c r="I236" s="52"/>
      <c r="J236" s="52"/>
      <c r="K236" s="68" t="str">
        <f t="shared" ca="1" si="21"/>
        <v/>
      </c>
      <c r="L236" s="68" t="str">
        <f t="shared" ca="1" si="22"/>
        <v/>
      </c>
      <c r="M236" s="68" t="str">
        <f t="shared" ca="1" si="23"/>
        <v/>
      </c>
      <c r="N236" s="52"/>
      <c r="O236" s="53"/>
    </row>
    <row r="237" spans="1:15" s="14" customFormat="1" x14ac:dyDescent="0.25">
      <c r="A237" s="48"/>
      <c r="B237" s="49" t="str">
        <f t="shared" si="18"/>
        <v/>
      </c>
      <c r="C237" s="50"/>
      <c r="D237" s="50"/>
      <c r="E237" s="51"/>
      <c r="F237" s="51"/>
      <c r="G237" s="67" t="str">
        <f t="shared" si="19"/>
        <v/>
      </c>
      <c r="H237" s="52" t="str">
        <f t="shared" si="20"/>
        <v/>
      </c>
      <c r="I237" s="52"/>
      <c r="J237" s="52"/>
      <c r="K237" s="68" t="str">
        <f t="shared" ca="1" si="21"/>
        <v/>
      </c>
      <c r="L237" s="68" t="str">
        <f t="shared" ca="1" si="22"/>
        <v/>
      </c>
      <c r="M237" s="68" t="str">
        <f t="shared" ca="1" si="23"/>
        <v/>
      </c>
      <c r="N237" s="52"/>
      <c r="O237" s="53"/>
    </row>
    <row r="238" spans="1:15" s="14" customFormat="1" x14ac:dyDescent="0.25">
      <c r="A238" s="48"/>
      <c r="B238" s="49" t="str">
        <f t="shared" si="18"/>
        <v/>
      </c>
      <c r="C238" s="50"/>
      <c r="D238" s="50"/>
      <c r="E238" s="51"/>
      <c r="F238" s="51"/>
      <c r="G238" s="67" t="str">
        <f t="shared" si="19"/>
        <v/>
      </c>
      <c r="H238" s="52" t="str">
        <f t="shared" si="20"/>
        <v/>
      </c>
      <c r="I238" s="52"/>
      <c r="J238" s="52"/>
      <c r="K238" s="68" t="str">
        <f t="shared" ca="1" si="21"/>
        <v/>
      </c>
      <c r="L238" s="68" t="str">
        <f t="shared" ca="1" si="22"/>
        <v/>
      </c>
      <c r="M238" s="68" t="str">
        <f t="shared" ca="1" si="23"/>
        <v/>
      </c>
      <c r="N238" s="52"/>
      <c r="O238" s="53"/>
    </row>
    <row r="239" spans="1:15" s="14" customFormat="1" x14ac:dyDescent="0.25">
      <c r="A239" s="48"/>
      <c r="B239" s="49" t="str">
        <f t="shared" si="18"/>
        <v/>
      </c>
      <c r="C239" s="50"/>
      <c r="D239" s="50"/>
      <c r="E239" s="51"/>
      <c r="F239" s="51"/>
      <c r="G239" s="67" t="str">
        <f t="shared" si="19"/>
        <v/>
      </c>
      <c r="H239" s="52" t="str">
        <f t="shared" si="20"/>
        <v/>
      </c>
      <c r="I239" s="52"/>
      <c r="J239" s="52"/>
      <c r="K239" s="68" t="str">
        <f t="shared" ca="1" si="21"/>
        <v/>
      </c>
      <c r="L239" s="68" t="str">
        <f t="shared" ca="1" si="22"/>
        <v/>
      </c>
      <c r="M239" s="68" t="str">
        <f t="shared" ca="1" si="23"/>
        <v/>
      </c>
      <c r="N239" s="52"/>
      <c r="O239" s="53"/>
    </row>
    <row r="240" spans="1:15" s="14" customFormat="1" x14ac:dyDescent="0.25">
      <c r="A240" s="48"/>
      <c r="B240" s="49" t="str">
        <f t="shared" si="18"/>
        <v/>
      </c>
      <c r="C240" s="50"/>
      <c r="D240" s="50"/>
      <c r="E240" s="51"/>
      <c r="F240" s="51"/>
      <c r="G240" s="67" t="str">
        <f t="shared" si="19"/>
        <v/>
      </c>
      <c r="H240" s="52" t="str">
        <f t="shared" si="20"/>
        <v/>
      </c>
      <c r="I240" s="52"/>
      <c r="J240" s="52"/>
      <c r="K240" s="68" t="str">
        <f t="shared" ca="1" si="21"/>
        <v/>
      </c>
      <c r="L240" s="68" t="str">
        <f t="shared" ca="1" si="22"/>
        <v/>
      </c>
      <c r="M240" s="68" t="str">
        <f t="shared" ca="1" si="23"/>
        <v/>
      </c>
      <c r="N240" s="52"/>
      <c r="O240" s="53"/>
    </row>
    <row r="241" spans="1:15" s="14" customFormat="1" x14ac:dyDescent="0.25">
      <c r="A241" s="48"/>
      <c r="B241" s="49" t="str">
        <f t="shared" si="18"/>
        <v/>
      </c>
      <c r="C241" s="50"/>
      <c r="D241" s="50"/>
      <c r="E241" s="51"/>
      <c r="F241" s="51"/>
      <c r="G241" s="67" t="str">
        <f t="shared" si="19"/>
        <v/>
      </c>
      <c r="H241" s="52" t="str">
        <f t="shared" si="20"/>
        <v/>
      </c>
      <c r="I241" s="52"/>
      <c r="J241" s="52"/>
      <c r="K241" s="68" t="str">
        <f t="shared" ca="1" si="21"/>
        <v/>
      </c>
      <c r="L241" s="68" t="str">
        <f t="shared" ca="1" si="22"/>
        <v/>
      </c>
      <c r="M241" s="68" t="str">
        <f t="shared" ca="1" si="23"/>
        <v/>
      </c>
      <c r="N241" s="52"/>
      <c r="O241" s="53"/>
    </row>
    <row r="242" spans="1:15" s="14" customFormat="1" x14ac:dyDescent="0.25">
      <c r="A242" s="48"/>
      <c r="B242" s="49" t="str">
        <f t="shared" si="18"/>
        <v/>
      </c>
      <c r="C242" s="50"/>
      <c r="D242" s="50"/>
      <c r="E242" s="51"/>
      <c r="F242" s="51"/>
      <c r="G242" s="67" t="str">
        <f t="shared" si="19"/>
        <v/>
      </c>
      <c r="H242" s="52" t="str">
        <f t="shared" si="20"/>
        <v/>
      </c>
      <c r="I242" s="52"/>
      <c r="J242" s="52"/>
      <c r="K242" s="68" t="str">
        <f t="shared" ca="1" si="21"/>
        <v/>
      </c>
      <c r="L242" s="68" t="str">
        <f t="shared" ca="1" si="22"/>
        <v/>
      </c>
      <c r="M242" s="68" t="str">
        <f t="shared" ca="1" si="23"/>
        <v/>
      </c>
      <c r="N242" s="52"/>
      <c r="O242" s="53"/>
    </row>
    <row r="243" spans="1:15" s="14" customFormat="1" x14ac:dyDescent="0.25">
      <c r="A243" s="48"/>
      <c r="B243" s="49" t="str">
        <f t="shared" si="18"/>
        <v/>
      </c>
      <c r="C243" s="50"/>
      <c r="D243" s="50"/>
      <c r="E243" s="51"/>
      <c r="F243" s="51"/>
      <c r="G243" s="67" t="str">
        <f t="shared" si="19"/>
        <v/>
      </c>
      <c r="H243" s="52" t="str">
        <f t="shared" si="20"/>
        <v/>
      </c>
      <c r="I243" s="52"/>
      <c r="J243" s="52"/>
      <c r="K243" s="68" t="str">
        <f t="shared" ca="1" si="21"/>
        <v/>
      </c>
      <c r="L243" s="68" t="str">
        <f t="shared" ca="1" si="22"/>
        <v/>
      </c>
      <c r="M243" s="68" t="str">
        <f t="shared" ca="1" si="23"/>
        <v/>
      </c>
      <c r="N243" s="52"/>
      <c r="O243" s="53"/>
    </row>
    <row r="244" spans="1:15" s="14" customFormat="1" x14ac:dyDescent="0.25">
      <c r="A244" s="48"/>
      <c r="B244" s="49" t="str">
        <f t="shared" si="18"/>
        <v/>
      </c>
      <c r="C244" s="50"/>
      <c r="D244" s="50"/>
      <c r="E244" s="51"/>
      <c r="F244" s="51"/>
      <c r="G244" s="67" t="str">
        <f t="shared" si="19"/>
        <v/>
      </c>
      <c r="H244" s="52" t="str">
        <f t="shared" si="20"/>
        <v/>
      </c>
      <c r="I244" s="52"/>
      <c r="J244" s="52"/>
      <c r="K244" s="68" t="str">
        <f t="shared" ca="1" si="21"/>
        <v/>
      </c>
      <c r="L244" s="68" t="str">
        <f t="shared" ca="1" si="22"/>
        <v/>
      </c>
      <c r="M244" s="68" t="str">
        <f t="shared" ca="1" si="23"/>
        <v/>
      </c>
      <c r="N244" s="52"/>
      <c r="O244" s="53"/>
    </row>
    <row r="245" spans="1:15" s="14" customFormat="1" x14ac:dyDescent="0.25">
      <c r="A245" s="48"/>
      <c r="B245" s="49" t="str">
        <f t="shared" si="18"/>
        <v/>
      </c>
      <c r="C245" s="50"/>
      <c r="D245" s="50"/>
      <c r="E245" s="51"/>
      <c r="F245" s="51"/>
      <c r="G245" s="67" t="str">
        <f t="shared" si="19"/>
        <v/>
      </c>
      <c r="H245" s="52" t="str">
        <f t="shared" si="20"/>
        <v/>
      </c>
      <c r="I245" s="52"/>
      <c r="J245" s="52"/>
      <c r="K245" s="68" t="str">
        <f t="shared" ca="1" si="21"/>
        <v/>
      </c>
      <c r="L245" s="68" t="str">
        <f t="shared" ca="1" si="22"/>
        <v/>
      </c>
      <c r="M245" s="68" t="str">
        <f t="shared" ca="1" si="23"/>
        <v/>
      </c>
      <c r="N245" s="52"/>
      <c r="O245" s="53"/>
    </row>
    <row r="246" spans="1:15" s="14" customFormat="1" x14ac:dyDescent="0.25">
      <c r="A246" s="48"/>
      <c r="B246" s="49" t="str">
        <f t="shared" si="18"/>
        <v/>
      </c>
      <c r="C246" s="50"/>
      <c r="D246" s="50"/>
      <c r="E246" s="51"/>
      <c r="F246" s="51"/>
      <c r="G246" s="67" t="str">
        <f t="shared" si="19"/>
        <v/>
      </c>
      <c r="H246" s="52" t="str">
        <f t="shared" si="20"/>
        <v/>
      </c>
      <c r="I246" s="52"/>
      <c r="J246" s="52"/>
      <c r="K246" s="68" t="str">
        <f t="shared" ca="1" si="21"/>
        <v/>
      </c>
      <c r="L246" s="68" t="str">
        <f t="shared" ca="1" si="22"/>
        <v/>
      </c>
      <c r="M246" s="68" t="str">
        <f t="shared" ca="1" si="23"/>
        <v/>
      </c>
      <c r="N246" s="52"/>
      <c r="O246" s="53"/>
    </row>
    <row r="247" spans="1:15" s="14" customFormat="1" x14ac:dyDescent="0.25">
      <c r="A247" s="48"/>
      <c r="B247" s="49" t="str">
        <f t="shared" si="18"/>
        <v/>
      </c>
      <c r="C247" s="50"/>
      <c r="D247" s="50"/>
      <c r="E247" s="51"/>
      <c r="F247" s="51"/>
      <c r="G247" s="67" t="str">
        <f t="shared" si="19"/>
        <v/>
      </c>
      <c r="H247" s="52" t="str">
        <f t="shared" si="20"/>
        <v/>
      </c>
      <c r="I247" s="52"/>
      <c r="J247" s="52"/>
      <c r="K247" s="68" t="str">
        <f t="shared" ca="1" si="21"/>
        <v/>
      </c>
      <c r="L247" s="68" t="str">
        <f t="shared" ca="1" si="22"/>
        <v/>
      </c>
      <c r="M247" s="68" t="str">
        <f t="shared" ca="1" si="23"/>
        <v/>
      </c>
      <c r="N247" s="52"/>
      <c r="O247" s="53"/>
    </row>
    <row r="248" spans="1:15" s="14" customFormat="1" x14ac:dyDescent="0.25">
      <c r="A248" s="48"/>
      <c r="B248" s="49" t="str">
        <f t="shared" si="18"/>
        <v/>
      </c>
      <c r="C248" s="50"/>
      <c r="D248" s="50"/>
      <c r="E248" s="51"/>
      <c r="F248" s="51"/>
      <c r="G248" s="67" t="str">
        <f t="shared" si="19"/>
        <v/>
      </c>
      <c r="H248" s="52" t="str">
        <f t="shared" si="20"/>
        <v/>
      </c>
      <c r="I248" s="52"/>
      <c r="J248" s="52"/>
      <c r="K248" s="68" t="str">
        <f t="shared" ca="1" si="21"/>
        <v/>
      </c>
      <c r="L248" s="68" t="str">
        <f t="shared" ca="1" si="22"/>
        <v/>
      </c>
      <c r="M248" s="68" t="str">
        <f t="shared" ca="1" si="23"/>
        <v/>
      </c>
      <c r="N248" s="52"/>
      <c r="O248" s="53"/>
    </row>
    <row r="249" spans="1:15" s="14" customFormat="1" x14ac:dyDescent="0.25">
      <c r="A249" s="48"/>
      <c r="B249" s="49" t="str">
        <f t="shared" si="18"/>
        <v/>
      </c>
      <c r="C249" s="50"/>
      <c r="D249" s="50"/>
      <c r="E249" s="51"/>
      <c r="F249" s="51"/>
      <c r="G249" s="67" t="str">
        <f t="shared" si="19"/>
        <v/>
      </c>
      <c r="H249" s="52" t="str">
        <f t="shared" si="20"/>
        <v/>
      </c>
      <c r="I249" s="52"/>
      <c r="J249" s="52"/>
      <c r="K249" s="68" t="str">
        <f t="shared" ca="1" si="21"/>
        <v/>
      </c>
      <c r="L249" s="68" t="str">
        <f t="shared" ca="1" si="22"/>
        <v/>
      </c>
      <c r="M249" s="68" t="str">
        <f t="shared" ca="1" si="23"/>
        <v/>
      </c>
      <c r="N249" s="52"/>
      <c r="O249" s="53"/>
    </row>
    <row r="250" spans="1:15" s="14" customFormat="1" x14ac:dyDescent="0.25">
      <c r="A250" s="48"/>
      <c r="B250" s="49" t="str">
        <f t="shared" si="18"/>
        <v/>
      </c>
      <c r="C250" s="50"/>
      <c r="D250" s="50"/>
      <c r="E250" s="51"/>
      <c r="F250" s="51"/>
      <c r="G250" s="67" t="str">
        <f t="shared" si="19"/>
        <v/>
      </c>
      <c r="H250" s="52" t="str">
        <f t="shared" si="20"/>
        <v/>
      </c>
      <c r="I250" s="52"/>
      <c r="J250" s="52"/>
      <c r="K250" s="68" t="str">
        <f t="shared" ca="1" si="21"/>
        <v/>
      </c>
      <c r="L250" s="68" t="str">
        <f t="shared" ca="1" si="22"/>
        <v/>
      </c>
      <c r="M250" s="68" t="str">
        <f t="shared" ca="1" si="23"/>
        <v/>
      </c>
      <c r="N250" s="52"/>
      <c r="O250" s="53"/>
    </row>
    <row r="251" spans="1:15" s="14" customFormat="1" x14ac:dyDescent="0.25">
      <c r="A251" s="48"/>
      <c r="B251" s="49" t="str">
        <f t="shared" si="18"/>
        <v/>
      </c>
      <c r="C251" s="50"/>
      <c r="D251" s="50"/>
      <c r="E251" s="51"/>
      <c r="F251" s="51"/>
      <c r="G251" s="67" t="str">
        <f t="shared" si="19"/>
        <v/>
      </c>
      <c r="H251" s="52" t="str">
        <f t="shared" si="20"/>
        <v/>
      </c>
      <c r="I251" s="52"/>
      <c r="J251" s="52"/>
      <c r="K251" s="68" t="str">
        <f t="shared" ca="1" si="21"/>
        <v/>
      </c>
      <c r="L251" s="68" t="str">
        <f t="shared" ca="1" si="22"/>
        <v/>
      </c>
      <c r="M251" s="68" t="str">
        <f t="shared" ca="1" si="23"/>
        <v/>
      </c>
      <c r="N251" s="52"/>
      <c r="O251" s="53"/>
    </row>
    <row r="252" spans="1:15" s="14" customFormat="1" x14ac:dyDescent="0.25">
      <c r="A252" s="48"/>
      <c r="B252" s="49" t="str">
        <f t="shared" si="18"/>
        <v/>
      </c>
      <c r="C252" s="50"/>
      <c r="D252" s="50"/>
      <c r="E252" s="51"/>
      <c r="F252" s="51"/>
      <c r="G252" s="67" t="str">
        <f t="shared" si="19"/>
        <v/>
      </c>
      <c r="H252" s="52" t="str">
        <f t="shared" si="20"/>
        <v/>
      </c>
      <c r="I252" s="52"/>
      <c r="J252" s="52"/>
      <c r="K252" s="68" t="str">
        <f t="shared" ca="1" si="21"/>
        <v/>
      </c>
      <c r="L252" s="68" t="str">
        <f t="shared" ca="1" si="22"/>
        <v/>
      </c>
      <c r="M252" s="68" t="str">
        <f t="shared" ca="1" si="23"/>
        <v/>
      </c>
      <c r="N252" s="52"/>
      <c r="O252" s="53"/>
    </row>
    <row r="253" spans="1:15" s="14" customFormat="1" x14ac:dyDescent="0.25">
      <c r="A253" s="48"/>
      <c r="B253" s="49" t="str">
        <f t="shared" si="18"/>
        <v/>
      </c>
      <c r="C253" s="50"/>
      <c r="D253" s="50"/>
      <c r="E253" s="51"/>
      <c r="F253" s="51"/>
      <c r="G253" s="67" t="str">
        <f t="shared" si="19"/>
        <v/>
      </c>
      <c r="H253" s="52" t="str">
        <f t="shared" si="20"/>
        <v/>
      </c>
      <c r="I253" s="52"/>
      <c r="J253" s="52"/>
      <c r="K253" s="68" t="str">
        <f t="shared" ca="1" si="21"/>
        <v/>
      </c>
      <c r="L253" s="68" t="str">
        <f t="shared" ca="1" si="22"/>
        <v/>
      </c>
      <c r="M253" s="68" t="str">
        <f t="shared" ca="1" si="23"/>
        <v/>
      </c>
      <c r="N253" s="52"/>
      <c r="O253" s="53"/>
    </row>
    <row r="254" spans="1:15" s="14" customFormat="1" x14ac:dyDescent="0.25">
      <c r="A254" s="48"/>
      <c r="B254" s="49" t="str">
        <f t="shared" si="18"/>
        <v/>
      </c>
      <c r="C254" s="50"/>
      <c r="D254" s="50"/>
      <c r="E254" s="51"/>
      <c r="F254" s="51"/>
      <c r="G254" s="67" t="str">
        <f t="shared" si="19"/>
        <v/>
      </c>
      <c r="H254" s="52" t="str">
        <f t="shared" si="20"/>
        <v/>
      </c>
      <c r="I254" s="52"/>
      <c r="J254" s="52"/>
      <c r="K254" s="68" t="str">
        <f t="shared" ca="1" si="21"/>
        <v/>
      </c>
      <c r="L254" s="68" t="str">
        <f t="shared" ca="1" si="22"/>
        <v/>
      </c>
      <c r="M254" s="68" t="str">
        <f t="shared" ca="1" si="23"/>
        <v/>
      </c>
      <c r="N254" s="52"/>
      <c r="O254" s="53"/>
    </row>
    <row r="255" spans="1:15" s="14" customFormat="1" x14ac:dyDescent="0.25">
      <c r="A255" s="48"/>
      <c r="B255" s="49" t="str">
        <f t="shared" si="18"/>
        <v/>
      </c>
      <c r="C255" s="50"/>
      <c r="D255" s="50"/>
      <c r="E255" s="51"/>
      <c r="F255" s="51"/>
      <c r="G255" s="67" t="str">
        <f t="shared" si="19"/>
        <v/>
      </c>
      <c r="H255" s="52" t="str">
        <f t="shared" si="20"/>
        <v/>
      </c>
      <c r="I255" s="52"/>
      <c r="J255" s="52"/>
      <c r="K255" s="68" t="str">
        <f t="shared" ca="1" si="21"/>
        <v/>
      </c>
      <c r="L255" s="68" t="str">
        <f t="shared" ca="1" si="22"/>
        <v/>
      </c>
      <c r="M255" s="68" t="str">
        <f t="shared" ca="1" si="23"/>
        <v/>
      </c>
      <c r="N255" s="52"/>
      <c r="O255" s="53"/>
    </row>
    <row r="256" spans="1:15" s="14" customFormat="1" x14ac:dyDescent="0.25">
      <c r="A256" s="48"/>
      <c r="B256" s="49" t="str">
        <f t="shared" si="18"/>
        <v/>
      </c>
      <c r="C256" s="50"/>
      <c r="D256" s="50"/>
      <c r="E256" s="51"/>
      <c r="F256" s="51"/>
      <c r="G256" s="67" t="str">
        <f t="shared" si="19"/>
        <v/>
      </c>
      <c r="H256" s="52" t="str">
        <f t="shared" si="20"/>
        <v/>
      </c>
      <c r="I256" s="52"/>
      <c r="J256" s="52"/>
      <c r="K256" s="68" t="str">
        <f t="shared" ca="1" si="21"/>
        <v/>
      </c>
      <c r="L256" s="68" t="str">
        <f t="shared" ca="1" si="22"/>
        <v/>
      </c>
      <c r="M256" s="68" t="str">
        <f t="shared" ca="1" si="23"/>
        <v/>
      </c>
      <c r="N256" s="52"/>
      <c r="O256" s="53"/>
    </row>
    <row r="257" spans="1:15" s="14" customFormat="1" x14ac:dyDescent="0.25">
      <c r="A257" s="48"/>
      <c r="B257" s="49" t="str">
        <f t="shared" si="18"/>
        <v/>
      </c>
      <c r="C257" s="50"/>
      <c r="D257" s="50"/>
      <c r="E257" s="51"/>
      <c r="F257" s="51"/>
      <c r="G257" s="67" t="str">
        <f t="shared" si="19"/>
        <v/>
      </c>
      <c r="H257" s="52" t="str">
        <f t="shared" si="20"/>
        <v/>
      </c>
      <c r="I257" s="52"/>
      <c r="J257" s="52"/>
      <c r="K257" s="68" t="str">
        <f t="shared" ca="1" si="21"/>
        <v/>
      </c>
      <c r="L257" s="68" t="str">
        <f t="shared" ca="1" si="22"/>
        <v/>
      </c>
      <c r="M257" s="68" t="str">
        <f t="shared" ca="1" si="23"/>
        <v/>
      </c>
      <c r="N257" s="52"/>
      <c r="O257" s="53"/>
    </row>
    <row r="258" spans="1:15" s="14" customFormat="1" x14ac:dyDescent="0.25">
      <c r="A258" s="48"/>
      <c r="B258" s="49" t="str">
        <f t="shared" si="18"/>
        <v/>
      </c>
      <c r="C258" s="50"/>
      <c r="D258" s="50"/>
      <c r="E258" s="51"/>
      <c r="F258" s="51"/>
      <c r="G258" s="67" t="str">
        <f t="shared" si="19"/>
        <v/>
      </c>
      <c r="H258" s="52" t="str">
        <f t="shared" si="20"/>
        <v/>
      </c>
      <c r="I258" s="52"/>
      <c r="J258" s="52"/>
      <c r="K258" s="68" t="str">
        <f t="shared" ca="1" si="21"/>
        <v/>
      </c>
      <c r="L258" s="68" t="str">
        <f t="shared" ca="1" si="22"/>
        <v/>
      </c>
      <c r="M258" s="68" t="str">
        <f t="shared" ca="1" si="23"/>
        <v/>
      </c>
      <c r="N258" s="52"/>
      <c r="O258" s="53"/>
    </row>
    <row r="259" spans="1:15" s="14" customFormat="1" x14ac:dyDescent="0.25">
      <c r="A259" s="48"/>
      <c r="B259" s="49" t="str">
        <f t="shared" si="18"/>
        <v/>
      </c>
      <c r="C259" s="50"/>
      <c r="D259" s="50"/>
      <c r="E259" s="51"/>
      <c r="F259" s="51"/>
      <c r="G259" s="67" t="str">
        <f t="shared" si="19"/>
        <v/>
      </c>
      <c r="H259" s="52" t="str">
        <f t="shared" si="20"/>
        <v/>
      </c>
      <c r="I259" s="52"/>
      <c r="J259" s="52"/>
      <c r="K259" s="68" t="str">
        <f t="shared" ca="1" si="21"/>
        <v/>
      </c>
      <c r="L259" s="68" t="str">
        <f t="shared" ca="1" si="22"/>
        <v/>
      </c>
      <c r="M259" s="68" t="str">
        <f t="shared" ca="1" si="23"/>
        <v/>
      </c>
      <c r="N259" s="52"/>
      <c r="O259" s="53"/>
    </row>
    <row r="260" spans="1:15" s="14" customFormat="1" x14ac:dyDescent="0.25">
      <c r="A260" s="48"/>
      <c r="B260" s="49" t="str">
        <f t="shared" si="18"/>
        <v/>
      </c>
      <c r="C260" s="50"/>
      <c r="D260" s="50"/>
      <c r="E260" s="51"/>
      <c r="F260" s="51"/>
      <c r="G260" s="67" t="str">
        <f t="shared" si="19"/>
        <v/>
      </c>
      <c r="H260" s="52" t="str">
        <f t="shared" si="20"/>
        <v/>
      </c>
      <c r="I260" s="52"/>
      <c r="J260" s="52"/>
      <c r="K260" s="68" t="str">
        <f t="shared" ca="1" si="21"/>
        <v/>
      </c>
      <c r="L260" s="68" t="str">
        <f t="shared" ca="1" si="22"/>
        <v/>
      </c>
      <c r="M260" s="68" t="str">
        <f t="shared" ca="1" si="23"/>
        <v/>
      </c>
      <c r="N260" s="52"/>
      <c r="O260" s="53"/>
    </row>
    <row r="261" spans="1:15" s="14" customFormat="1" x14ac:dyDescent="0.25">
      <c r="A261" s="48"/>
      <c r="B261" s="49" t="str">
        <f t="shared" si="18"/>
        <v/>
      </c>
      <c r="C261" s="50"/>
      <c r="D261" s="50"/>
      <c r="E261" s="51"/>
      <c r="F261" s="51"/>
      <c r="G261" s="67" t="str">
        <f t="shared" si="19"/>
        <v/>
      </c>
      <c r="H261" s="52" t="str">
        <f t="shared" si="20"/>
        <v/>
      </c>
      <c r="I261" s="52"/>
      <c r="J261" s="52"/>
      <c r="K261" s="68" t="str">
        <f t="shared" ca="1" si="21"/>
        <v/>
      </c>
      <c r="L261" s="68" t="str">
        <f t="shared" ca="1" si="22"/>
        <v/>
      </c>
      <c r="M261" s="68" t="str">
        <f t="shared" ca="1" si="23"/>
        <v/>
      </c>
      <c r="N261" s="52"/>
      <c r="O261" s="53"/>
    </row>
    <row r="262" spans="1:15" s="14" customFormat="1" x14ac:dyDescent="0.25">
      <c r="A262" s="48"/>
      <c r="B262" s="49" t="str">
        <f t="shared" si="18"/>
        <v/>
      </c>
      <c r="C262" s="50"/>
      <c r="D262" s="50"/>
      <c r="E262" s="51"/>
      <c r="F262" s="51"/>
      <c r="G262" s="67" t="str">
        <f t="shared" si="19"/>
        <v/>
      </c>
      <c r="H262" s="52" t="str">
        <f t="shared" si="20"/>
        <v/>
      </c>
      <c r="I262" s="52"/>
      <c r="J262" s="52"/>
      <c r="K262" s="68" t="str">
        <f t="shared" ca="1" si="21"/>
        <v/>
      </c>
      <c r="L262" s="68" t="str">
        <f t="shared" ca="1" si="22"/>
        <v/>
      </c>
      <c r="M262" s="68" t="str">
        <f t="shared" ca="1" si="23"/>
        <v/>
      </c>
      <c r="N262" s="52"/>
      <c r="O262" s="53"/>
    </row>
    <row r="263" spans="1:15" s="14" customFormat="1" x14ac:dyDescent="0.25">
      <c r="A263" s="48"/>
      <c r="B263" s="49" t="str">
        <f t="shared" si="18"/>
        <v/>
      </c>
      <c r="C263" s="50"/>
      <c r="D263" s="50"/>
      <c r="E263" s="51"/>
      <c r="F263" s="51"/>
      <c r="G263" s="67" t="str">
        <f t="shared" si="19"/>
        <v/>
      </c>
      <c r="H263" s="52" t="str">
        <f t="shared" si="20"/>
        <v/>
      </c>
      <c r="I263" s="52"/>
      <c r="J263" s="52"/>
      <c r="K263" s="68" t="str">
        <f t="shared" ca="1" si="21"/>
        <v/>
      </c>
      <c r="L263" s="68" t="str">
        <f t="shared" ca="1" si="22"/>
        <v/>
      </c>
      <c r="M263" s="68" t="str">
        <f t="shared" ca="1" si="23"/>
        <v/>
      </c>
      <c r="N263" s="52"/>
      <c r="O263" s="53"/>
    </row>
    <row r="264" spans="1:15" s="14" customFormat="1" x14ac:dyDescent="0.25">
      <c r="A264" s="48"/>
      <c r="B264" s="49" t="str">
        <f t="shared" si="18"/>
        <v/>
      </c>
      <c r="C264" s="50"/>
      <c r="D264" s="50"/>
      <c r="E264" s="51"/>
      <c r="F264" s="51"/>
      <c r="G264" s="67" t="str">
        <f t="shared" si="19"/>
        <v/>
      </c>
      <c r="H264" s="52" t="str">
        <f t="shared" si="20"/>
        <v/>
      </c>
      <c r="I264" s="52"/>
      <c r="J264" s="52"/>
      <c r="K264" s="68" t="str">
        <f t="shared" ca="1" si="21"/>
        <v/>
      </c>
      <c r="L264" s="68" t="str">
        <f t="shared" ca="1" si="22"/>
        <v/>
      </c>
      <c r="M264" s="68" t="str">
        <f t="shared" ca="1" si="23"/>
        <v/>
      </c>
      <c r="N264" s="52"/>
      <c r="O264" s="53"/>
    </row>
    <row r="265" spans="1:15" s="14" customFormat="1" x14ac:dyDescent="0.25">
      <c r="A265" s="48"/>
      <c r="B265" s="49" t="str">
        <f t="shared" si="18"/>
        <v/>
      </c>
      <c r="C265" s="50"/>
      <c r="D265" s="50"/>
      <c r="E265" s="51"/>
      <c r="F265" s="51"/>
      <c r="G265" s="67" t="str">
        <f t="shared" si="19"/>
        <v/>
      </c>
      <c r="H265" s="52" t="str">
        <f t="shared" si="20"/>
        <v/>
      </c>
      <c r="I265" s="52"/>
      <c r="J265" s="52"/>
      <c r="K265" s="68" t="str">
        <f t="shared" ca="1" si="21"/>
        <v/>
      </c>
      <c r="L265" s="68" t="str">
        <f t="shared" ca="1" si="22"/>
        <v/>
      </c>
      <c r="M265" s="68" t="str">
        <f t="shared" ca="1" si="23"/>
        <v/>
      </c>
      <c r="N265" s="52"/>
      <c r="O265" s="53"/>
    </row>
    <row r="266" spans="1:15" s="14" customFormat="1" x14ac:dyDescent="0.25">
      <c r="A266" s="48"/>
      <c r="B266" s="49" t="str">
        <f t="shared" ref="B266:B329" si="24">IFERROR(IF($A266&lt;&gt;"",VLOOKUP($A266,Matos,2,0),""),"")</f>
        <v/>
      </c>
      <c r="C266" s="50"/>
      <c r="D266" s="50"/>
      <c r="E266" s="51"/>
      <c r="F266" s="51"/>
      <c r="G266" s="67" t="str">
        <f t="shared" ref="G266:G329" si="25">IFERROR(IF(OR($A266="",$B266="",$E266=""),"",IF(AND($F266&lt;&gt;"",MONTH($F266)&lt;MONTH($L$9)),"",IF(MID($B266,1,2)="OT",DATEDIF($E266,$F266,"d")+1,IF(AND($I266="",$F266=""),DATEDIF($E266,DATE(YEAR($L$9),MONTH($L$9)+1,0),"d"),IF(AND($E266&lt;&gt;"",$F266&lt;&gt;"",$I266=""),DATEDIF($E266,$F266,"d"),IF(AND($E266&lt;&gt;"",$F266&lt;&gt;"",$I266&lt;&gt;""),DAY(DATE(YEAR($F266),MONTH($F266)+1,0))-(DATE(YEAR($F266),MONTH($F266)+1,0)-$F266),DAY(DATE(YEAR($L$9),MONTH($L$9)+1,0)))))))),"")</f>
        <v/>
      </c>
      <c r="H266" s="52" t="str">
        <f t="shared" ref="H266:H329" si="26">IFERROR(IF($A266&lt;&gt;"",VLOOKUP($A266,Matos,3,0),""),"")</f>
        <v/>
      </c>
      <c r="I266" s="52"/>
      <c r="J266" s="52"/>
      <c r="K266" s="68" t="str">
        <f t="shared" ref="K266:K329" ca="1" si="27">IFERROR(ROUND(IF(MID($B266,1,2)="OT","",IF(AND($B$8&lt;&gt;"",$D266="",MONTH($F266)=MONTH($L$9),($F266&gt;$B$8),($F266&gt;$E266)),-SUM($H266/DAY(DATE(YEAR($L$9),MONTH($L$9)+1,0)))*DATEDIF($B$8,$F266,"d")*$C266,IF(AND($B$8&lt;&gt;"",$D266&lt;&gt;"",MONTH($F266)=MONTH($L$9),($F266&gt;$B$8),($F266&gt;$E266)),-SUM($H266/DAY(DATE(YEAR($L$9),MONTH($L$9)+1,0)))*DATEDIF($B$8,$F266,"d")*$D266,""))),2),"")</f>
        <v/>
      </c>
      <c r="L266" s="68" t="str">
        <f t="shared" ref="L266:L329" ca="1" si="28">IFERROR(ROUND(IF(AND($J266="",$D266=""),SUM($H266/DAY(DATE(YEAR($L$9),MONTH($L$9)+1,0)))*$G266*$C266,IF(AND($J266="",$D266&lt;&gt;""),SUM($H266/DAY(DATE(YEAR($L$9),MONTH($L$9)+1,0)))*$G266*$D266,"")),2),"")</f>
        <v/>
      </c>
      <c r="M266" s="68" t="str">
        <f t="shared" ref="M266:M329" ca="1" si="29">IFERROR(ROUND(IF(SUM($I266+$L266)="","",SUM($I266+$L266)),2),"")</f>
        <v/>
      </c>
      <c r="N266" s="52"/>
      <c r="O266" s="53"/>
    </row>
    <row r="267" spans="1:15" s="14" customFormat="1" x14ac:dyDescent="0.25">
      <c r="A267" s="48"/>
      <c r="B267" s="49" t="str">
        <f t="shared" si="24"/>
        <v/>
      </c>
      <c r="C267" s="50"/>
      <c r="D267" s="50"/>
      <c r="E267" s="51"/>
      <c r="F267" s="51"/>
      <c r="G267" s="67" t="str">
        <f t="shared" si="25"/>
        <v/>
      </c>
      <c r="H267" s="52" t="str">
        <f t="shared" si="26"/>
        <v/>
      </c>
      <c r="I267" s="52"/>
      <c r="J267" s="52"/>
      <c r="K267" s="68" t="str">
        <f t="shared" ca="1" si="27"/>
        <v/>
      </c>
      <c r="L267" s="68" t="str">
        <f t="shared" ca="1" si="28"/>
        <v/>
      </c>
      <c r="M267" s="68" t="str">
        <f t="shared" ca="1" si="29"/>
        <v/>
      </c>
      <c r="N267" s="52"/>
      <c r="O267" s="53"/>
    </row>
    <row r="268" spans="1:15" s="14" customFormat="1" x14ac:dyDescent="0.25">
      <c r="A268" s="48"/>
      <c r="B268" s="49" t="str">
        <f t="shared" si="24"/>
        <v/>
      </c>
      <c r="C268" s="50"/>
      <c r="D268" s="50"/>
      <c r="E268" s="51"/>
      <c r="F268" s="51"/>
      <c r="G268" s="67" t="str">
        <f t="shared" si="25"/>
        <v/>
      </c>
      <c r="H268" s="52" t="str">
        <f t="shared" si="26"/>
        <v/>
      </c>
      <c r="I268" s="52"/>
      <c r="J268" s="52"/>
      <c r="K268" s="68" t="str">
        <f t="shared" ca="1" si="27"/>
        <v/>
      </c>
      <c r="L268" s="68" t="str">
        <f t="shared" ca="1" si="28"/>
        <v/>
      </c>
      <c r="M268" s="68" t="str">
        <f t="shared" ca="1" si="29"/>
        <v/>
      </c>
      <c r="N268" s="52"/>
      <c r="O268" s="53"/>
    </row>
    <row r="269" spans="1:15" s="14" customFormat="1" x14ac:dyDescent="0.25">
      <c r="A269" s="48"/>
      <c r="B269" s="49" t="str">
        <f t="shared" si="24"/>
        <v/>
      </c>
      <c r="C269" s="50"/>
      <c r="D269" s="50"/>
      <c r="E269" s="51"/>
      <c r="F269" s="51"/>
      <c r="G269" s="67" t="str">
        <f t="shared" si="25"/>
        <v/>
      </c>
      <c r="H269" s="52" t="str">
        <f t="shared" si="26"/>
        <v/>
      </c>
      <c r="I269" s="52"/>
      <c r="J269" s="52"/>
      <c r="K269" s="68" t="str">
        <f t="shared" ca="1" si="27"/>
        <v/>
      </c>
      <c r="L269" s="68" t="str">
        <f t="shared" ca="1" si="28"/>
        <v/>
      </c>
      <c r="M269" s="68" t="str">
        <f t="shared" ca="1" si="29"/>
        <v/>
      </c>
      <c r="N269" s="52"/>
      <c r="O269" s="53"/>
    </row>
    <row r="270" spans="1:15" s="14" customFormat="1" x14ac:dyDescent="0.25">
      <c r="A270" s="48"/>
      <c r="B270" s="49" t="str">
        <f t="shared" si="24"/>
        <v/>
      </c>
      <c r="C270" s="50"/>
      <c r="D270" s="50"/>
      <c r="E270" s="51"/>
      <c r="F270" s="51"/>
      <c r="G270" s="67" t="str">
        <f t="shared" si="25"/>
        <v/>
      </c>
      <c r="H270" s="52" t="str">
        <f t="shared" si="26"/>
        <v/>
      </c>
      <c r="I270" s="52"/>
      <c r="J270" s="52"/>
      <c r="K270" s="68" t="str">
        <f t="shared" ca="1" si="27"/>
        <v/>
      </c>
      <c r="L270" s="68" t="str">
        <f t="shared" ca="1" si="28"/>
        <v/>
      </c>
      <c r="M270" s="68" t="str">
        <f t="shared" ca="1" si="29"/>
        <v/>
      </c>
      <c r="N270" s="52"/>
      <c r="O270" s="53"/>
    </row>
    <row r="271" spans="1:15" s="14" customFormat="1" x14ac:dyDescent="0.25">
      <c r="A271" s="48"/>
      <c r="B271" s="49" t="str">
        <f t="shared" si="24"/>
        <v/>
      </c>
      <c r="C271" s="50"/>
      <c r="D271" s="50"/>
      <c r="E271" s="51"/>
      <c r="F271" s="51"/>
      <c r="G271" s="67" t="str">
        <f t="shared" si="25"/>
        <v/>
      </c>
      <c r="H271" s="52" t="str">
        <f t="shared" si="26"/>
        <v/>
      </c>
      <c r="I271" s="52"/>
      <c r="J271" s="52"/>
      <c r="K271" s="68" t="str">
        <f t="shared" ca="1" si="27"/>
        <v/>
      </c>
      <c r="L271" s="68" t="str">
        <f t="shared" ca="1" si="28"/>
        <v/>
      </c>
      <c r="M271" s="68" t="str">
        <f t="shared" ca="1" si="29"/>
        <v/>
      </c>
      <c r="N271" s="52"/>
      <c r="O271" s="53"/>
    </row>
    <row r="272" spans="1:15" s="14" customFormat="1" x14ac:dyDescent="0.25">
      <c r="A272" s="48"/>
      <c r="B272" s="49" t="str">
        <f t="shared" si="24"/>
        <v/>
      </c>
      <c r="C272" s="50"/>
      <c r="D272" s="50"/>
      <c r="E272" s="51"/>
      <c r="F272" s="51"/>
      <c r="G272" s="67" t="str">
        <f t="shared" si="25"/>
        <v/>
      </c>
      <c r="H272" s="52" t="str">
        <f t="shared" si="26"/>
        <v/>
      </c>
      <c r="I272" s="52"/>
      <c r="J272" s="52"/>
      <c r="K272" s="68" t="str">
        <f t="shared" ca="1" si="27"/>
        <v/>
      </c>
      <c r="L272" s="68" t="str">
        <f t="shared" ca="1" si="28"/>
        <v/>
      </c>
      <c r="M272" s="68" t="str">
        <f t="shared" ca="1" si="29"/>
        <v/>
      </c>
      <c r="N272" s="52"/>
      <c r="O272" s="53"/>
    </row>
    <row r="273" spans="1:15" s="14" customFormat="1" x14ac:dyDescent="0.25">
      <c r="A273" s="48"/>
      <c r="B273" s="49" t="str">
        <f t="shared" si="24"/>
        <v/>
      </c>
      <c r="C273" s="50"/>
      <c r="D273" s="50"/>
      <c r="E273" s="51"/>
      <c r="F273" s="51"/>
      <c r="G273" s="67" t="str">
        <f t="shared" si="25"/>
        <v/>
      </c>
      <c r="H273" s="52" t="str">
        <f t="shared" si="26"/>
        <v/>
      </c>
      <c r="I273" s="52"/>
      <c r="J273" s="52"/>
      <c r="K273" s="68" t="str">
        <f t="shared" ca="1" si="27"/>
        <v/>
      </c>
      <c r="L273" s="68" t="str">
        <f t="shared" ca="1" si="28"/>
        <v/>
      </c>
      <c r="M273" s="68" t="str">
        <f t="shared" ca="1" si="29"/>
        <v/>
      </c>
      <c r="N273" s="52"/>
      <c r="O273" s="53"/>
    </row>
    <row r="274" spans="1:15" s="14" customFormat="1" x14ac:dyDescent="0.25">
      <c r="A274" s="48"/>
      <c r="B274" s="49" t="str">
        <f t="shared" si="24"/>
        <v/>
      </c>
      <c r="C274" s="50"/>
      <c r="D274" s="50"/>
      <c r="E274" s="51"/>
      <c r="F274" s="51"/>
      <c r="G274" s="67" t="str">
        <f t="shared" si="25"/>
        <v/>
      </c>
      <c r="H274" s="52" t="str">
        <f t="shared" si="26"/>
        <v/>
      </c>
      <c r="I274" s="52"/>
      <c r="J274" s="52"/>
      <c r="K274" s="68" t="str">
        <f t="shared" ca="1" si="27"/>
        <v/>
      </c>
      <c r="L274" s="68" t="str">
        <f t="shared" ca="1" si="28"/>
        <v/>
      </c>
      <c r="M274" s="68" t="str">
        <f t="shared" ca="1" si="29"/>
        <v/>
      </c>
      <c r="N274" s="52"/>
      <c r="O274" s="53"/>
    </row>
    <row r="275" spans="1:15" s="14" customFormat="1" x14ac:dyDescent="0.25">
      <c r="A275" s="48"/>
      <c r="B275" s="49" t="str">
        <f t="shared" si="24"/>
        <v/>
      </c>
      <c r="C275" s="50"/>
      <c r="D275" s="50"/>
      <c r="E275" s="51"/>
      <c r="F275" s="51"/>
      <c r="G275" s="67" t="str">
        <f t="shared" si="25"/>
        <v/>
      </c>
      <c r="H275" s="52" t="str">
        <f t="shared" si="26"/>
        <v/>
      </c>
      <c r="I275" s="52"/>
      <c r="J275" s="52"/>
      <c r="K275" s="68" t="str">
        <f t="shared" ca="1" si="27"/>
        <v/>
      </c>
      <c r="L275" s="68" t="str">
        <f t="shared" ca="1" si="28"/>
        <v/>
      </c>
      <c r="M275" s="68" t="str">
        <f t="shared" ca="1" si="29"/>
        <v/>
      </c>
      <c r="N275" s="52"/>
      <c r="O275" s="53"/>
    </row>
    <row r="276" spans="1:15" s="14" customFormat="1" x14ac:dyDescent="0.25">
      <c r="A276" s="48"/>
      <c r="B276" s="49" t="str">
        <f t="shared" si="24"/>
        <v/>
      </c>
      <c r="C276" s="50"/>
      <c r="D276" s="50"/>
      <c r="E276" s="51"/>
      <c r="F276" s="51"/>
      <c r="G276" s="67" t="str">
        <f t="shared" si="25"/>
        <v/>
      </c>
      <c r="H276" s="52" t="str">
        <f t="shared" si="26"/>
        <v/>
      </c>
      <c r="I276" s="52"/>
      <c r="J276" s="52"/>
      <c r="K276" s="68" t="str">
        <f t="shared" ca="1" si="27"/>
        <v/>
      </c>
      <c r="L276" s="68" t="str">
        <f t="shared" ca="1" si="28"/>
        <v/>
      </c>
      <c r="M276" s="68" t="str">
        <f t="shared" ca="1" si="29"/>
        <v/>
      </c>
      <c r="N276" s="52"/>
      <c r="O276" s="53"/>
    </row>
    <row r="277" spans="1:15" s="14" customFormat="1" x14ac:dyDescent="0.25">
      <c r="A277" s="48"/>
      <c r="B277" s="49" t="str">
        <f t="shared" si="24"/>
        <v/>
      </c>
      <c r="C277" s="50"/>
      <c r="D277" s="50"/>
      <c r="E277" s="51"/>
      <c r="F277" s="51"/>
      <c r="G277" s="67" t="str">
        <f t="shared" si="25"/>
        <v/>
      </c>
      <c r="H277" s="52" t="str">
        <f t="shared" si="26"/>
        <v/>
      </c>
      <c r="I277" s="52"/>
      <c r="J277" s="52"/>
      <c r="K277" s="68" t="str">
        <f t="shared" ca="1" si="27"/>
        <v/>
      </c>
      <c r="L277" s="68" t="str">
        <f t="shared" ca="1" si="28"/>
        <v/>
      </c>
      <c r="M277" s="68" t="str">
        <f t="shared" ca="1" si="29"/>
        <v/>
      </c>
      <c r="N277" s="52"/>
      <c r="O277" s="53"/>
    </row>
    <row r="278" spans="1:15" s="14" customFormat="1" x14ac:dyDescent="0.25">
      <c r="A278" s="48"/>
      <c r="B278" s="49" t="str">
        <f t="shared" si="24"/>
        <v/>
      </c>
      <c r="C278" s="50"/>
      <c r="D278" s="50"/>
      <c r="E278" s="51"/>
      <c r="F278" s="51"/>
      <c r="G278" s="67" t="str">
        <f t="shared" si="25"/>
        <v/>
      </c>
      <c r="H278" s="52" t="str">
        <f t="shared" si="26"/>
        <v/>
      </c>
      <c r="I278" s="52"/>
      <c r="J278" s="52"/>
      <c r="K278" s="68" t="str">
        <f t="shared" ca="1" si="27"/>
        <v/>
      </c>
      <c r="L278" s="68" t="str">
        <f t="shared" ca="1" si="28"/>
        <v/>
      </c>
      <c r="M278" s="68" t="str">
        <f t="shared" ca="1" si="29"/>
        <v/>
      </c>
      <c r="N278" s="52"/>
      <c r="O278" s="53"/>
    </row>
    <row r="279" spans="1:15" s="14" customFormat="1" x14ac:dyDescent="0.25">
      <c r="A279" s="48"/>
      <c r="B279" s="49" t="str">
        <f t="shared" si="24"/>
        <v/>
      </c>
      <c r="C279" s="50"/>
      <c r="D279" s="50"/>
      <c r="E279" s="51"/>
      <c r="F279" s="51"/>
      <c r="G279" s="67" t="str">
        <f t="shared" si="25"/>
        <v/>
      </c>
      <c r="H279" s="52" t="str">
        <f t="shared" si="26"/>
        <v/>
      </c>
      <c r="I279" s="52"/>
      <c r="J279" s="52"/>
      <c r="K279" s="68" t="str">
        <f t="shared" ca="1" si="27"/>
        <v/>
      </c>
      <c r="L279" s="68" t="str">
        <f t="shared" ca="1" si="28"/>
        <v/>
      </c>
      <c r="M279" s="68" t="str">
        <f t="shared" ca="1" si="29"/>
        <v/>
      </c>
      <c r="N279" s="52"/>
      <c r="O279" s="53"/>
    </row>
    <row r="280" spans="1:15" s="14" customFormat="1" x14ac:dyDescent="0.25">
      <c r="A280" s="48"/>
      <c r="B280" s="49" t="str">
        <f t="shared" si="24"/>
        <v/>
      </c>
      <c r="C280" s="50"/>
      <c r="D280" s="50"/>
      <c r="E280" s="51"/>
      <c r="F280" s="51"/>
      <c r="G280" s="67" t="str">
        <f t="shared" si="25"/>
        <v/>
      </c>
      <c r="H280" s="52" t="str">
        <f t="shared" si="26"/>
        <v/>
      </c>
      <c r="I280" s="52"/>
      <c r="J280" s="52"/>
      <c r="K280" s="68" t="str">
        <f t="shared" ca="1" si="27"/>
        <v/>
      </c>
      <c r="L280" s="68" t="str">
        <f t="shared" ca="1" si="28"/>
        <v/>
      </c>
      <c r="M280" s="68" t="str">
        <f t="shared" ca="1" si="29"/>
        <v/>
      </c>
      <c r="N280" s="52"/>
      <c r="O280" s="53"/>
    </row>
    <row r="281" spans="1:15" s="14" customFormat="1" x14ac:dyDescent="0.25">
      <c r="A281" s="48"/>
      <c r="B281" s="49" t="str">
        <f t="shared" si="24"/>
        <v/>
      </c>
      <c r="C281" s="50"/>
      <c r="D281" s="50"/>
      <c r="E281" s="51"/>
      <c r="F281" s="51"/>
      <c r="G281" s="67" t="str">
        <f t="shared" si="25"/>
        <v/>
      </c>
      <c r="H281" s="52" t="str">
        <f t="shared" si="26"/>
        <v/>
      </c>
      <c r="I281" s="52"/>
      <c r="J281" s="52"/>
      <c r="K281" s="68" t="str">
        <f t="shared" ca="1" si="27"/>
        <v/>
      </c>
      <c r="L281" s="68" t="str">
        <f t="shared" ca="1" si="28"/>
        <v/>
      </c>
      <c r="M281" s="68" t="str">
        <f t="shared" ca="1" si="29"/>
        <v/>
      </c>
      <c r="N281" s="52"/>
      <c r="O281" s="53"/>
    </row>
    <row r="282" spans="1:15" s="14" customFormat="1" x14ac:dyDescent="0.25">
      <c r="A282" s="48"/>
      <c r="B282" s="49" t="str">
        <f t="shared" si="24"/>
        <v/>
      </c>
      <c r="C282" s="50"/>
      <c r="D282" s="50"/>
      <c r="E282" s="51"/>
      <c r="F282" s="51"/>
      <c r="G282" s="67" t="str">
        <f t="shared" si="25"/>
        <v/>
      </c>
      <c r="H282" s="52" t="str">
        <f t="shared" si="26"/>
        <v/>
      </c>
      <c r="I282" s="52"/>
      <c r="J282" s="52"/>
      <c r="K282" s="68" t="str">
        <f t="shared" ca="1" si="27"/>
        <v/>
      </c>
      <c r="L282" s="68" t="str">
        <f t="shared" ca="1" si="28"/>
        <v/>
      </c>
      <c r="M282" s="68" t="str">
        <f t="shared" ca="1" si="29"/>
        <v/>
      </c>
      <c r="N282" s="52"/>
      <c r="O282" s="53"/>
    </row>
    <row r="283" spans="1:15" s="14" customFormat="1" x14ac:dyDescent="0.25">
      <c r="A283" s="48"/>
      <c r="B283" s="49" t="str">
        <f t="shared" si="24"/>
        <v/>
      </c>
      <c r="C283" s="50"/>
      <c r="D283" s="50"/>
      <c r="E283" s="51"/>
      <c r="F283" s="51"/>
      <c r="G283" s="67" t="str">
        <f t="shared" si="25"/>
        <v/>
      </c>
      <c r="H283" s="52" t="str">
        <f t="shared" si="26"/>
        <v/>
      </c>
      <c r="I283" s="52"/>
      <c r="J283" s="52"/>
      <c r="K283" s="68" t="str">
        <f t="shared" ca="1" si="27"/>
        <v/>
      </c>
      <c r="L283" s="68" t="str">
        <f t="shared" ca="1" si="28"/>
        <v/>
      </c>
      <c r="M283" s="68" t="str">
        <f t="shared" ca="1" si="29"/>
        <v/>
      </c>
      <c r="N283" s="52"/>
      <c r="O283" s="53"/>
    </row>
    <row r="284" spans="1:15" s="14" customFormat="1" x14ac:dyDescent="0.25">
      <c r="A284" s="48"/>
      <c r="B284" s="49" t="str">
        <f t="shared" si="24"/>
        <v/>
      </c>
      <c r="C284" s="50"/>
      <c r="D284" s="50"/>
      <c r="E284" s="51"/>
      <c r="F284" s="51"/>
      <c r="G284" s="67" t="str">
        <f t="shared" si="25"/>
        <v/>
      </c>
      <c r="H284" s="52" t="str">
        <f t="shared" si="26"/>
        <v/>
      </c>
      <c r="I284" s="52"/>
      <c r="J284" s="52"/>
      <c r="K284" s="68" t="str">
        <f t="shared" ca="1" si="27"/>
        <v/>
      </c>
      <c r="L284" s="68" t="str">
        <f t="shared" ca="1" si="28"/>
        <v/>
      </c>
      <c r="M284" s="68" t="str">
        <f t="shared" ca="1" si="29"/>
        <v/>
      </c>
      <c r="N284" s="52"/>
      <c r="O284" s="53"/>
    </row>
    <row r="285" spans="1:15" s="14" customFormat="1" x14ac:dyDescent="0.25">
      <c r="A285" s="48"/>
      <c r="B285" s="49" t="str">
        <f t="shared" si="24"/>
        <v/>
      </c>
      <c r="C285" s="50"/>
      <c r="D285" s="50"/>
      <c r="E285" s="51"/>
      <c r="F285" s="51"/>
      <c r="G285" s="67" t="str">
        <f t="shared" si="25"/>
        <v/>
      </c>
      <c r="H285" s="52" t="str">
        <f t="shared" si="26"/>
        <v/>
      </c>
      <c r="I285" s="52"/>
      <c r="J285" s="52"/>
      <c r="K285" s="68" t="str">
        <f t="shared" ca="1" si="27"/>
        <v/>
      </c>
      <c r="L285" s="68" t="str">
        <f t="shared" ca="1" si="28"/>
        <v/>
      </c>
      <c r="M285" s="68" t="str">
        <f t="shared" ca="1" si="29"/>
        <v/>
      </c>
      <c r="N285" s="52"/>
      <c r="O285" s="53"/>
    </row>
    <row r="286" spans="1:15" s="14" customFormat="1" x14ac:dyDescent="0.25">
      <c r="A286" s="48"/>
      <c r="B286" s="49" t="str">
        <f t="shared" si="24"/>
        <v/>
      </c>
      <c r="C286" s="50"/>
      <c r="D286" s="50"/>
      <c r="E286" s="51"/>
      <c r="F286" s="51"/>
      <c r="G286" s="67" t="str">
        <f t="shared" si="25"/>
        <v/>
      </c>
      <c r="H286" s="52" t="str">
        <f t="shared" si="26"/>
        <v/>
      </c>
      <c r="I286" s="52"/>
      <c r="J286" s="52"/>
      <c r="K286" s="68" t="str">
        <f t="shared" ca="1" si="27"/>
        <v/>
      </c>
      <c r="L286" s="68" t="str">
        <f t="shared" ca="1" si="28"/>
        <v/>
      </c>
      <c r="M286" s="68" t="str">
        <f t="shared" ca="1" si="29"/>
        <v/>
      </c>
      <c r="N286" s="52"/>
      <c r="O286" s="53"/>
    </row>
    <row r="287" spans="1:15" s="14" customFormat="1" x14ac:dyDescent="0.25">
      <c r="A287" s="48"/>
      <c r="B287" s="49" t="str">
        <f t="shared" si="24"/>
        <v/>
      </c>
      <c r="C287" s="50"/>
      <c r="D287" s="50"/>
      <c r="E287" s="51"/>
      <c r="F287" s="51"/>
      <c r="G287" s="67" t="str">
        <f t="shared" si="25"/>
        <v/>
      </c>
      <c r="H287" s="52" t="str">
        <f t="shared" si="26"/>
        <v/>
      </c>
      <c r="I287" s="52"/>
      <c r="J287" s="52"/>
      <c r="K287" s="68" t="str">
        <f t="shared" ca="1" si="27"/>
        <v/>
      </c>
      <c r="L287" s="68" t="str">
        <f t="shared" ca="1" si="28"/>
        <v/>
      </c>
      <c r="M287" s="68" t="str">
        <f t="shared" ca="1" si="29"/>
        <v/>
      </c>
      <c r="N287" s="52"/>
      <c r="O287" s="53"/>
    </row>
    <row r="288" spans="1:15" s="14" customFormat="1" x14ac:dyDescent="0.25">
      <c r="A288" s="48"/>
      <c r="B288" s="49" t="str">
        <f t="shared" si="24"/>
        <v/>
      </c>
      <c r="C288" s="50"/>
      <c r="D288" s="50"/>
      <c r="E288" s="51"/>
      <c r="F288" s="51"/>
      <c r="G288" s="67" t="str">
        <f t="shared" si="25"/>
        <v/>
      </c>
      <c r="H288" s="52" t="str">
        <f t="shared" si="26"/>
        <v/>
      </c>
      <c r="I288" s="52"/>
      <c r="J288" s="52"/>
      <c r="K288" s="68" t="str">
        <f t="shared" ca="1" si="27"/>
        <v/>
      </c>
      <c r="L288" s="68" t="str">
        <f t="shared" ca="1" si="28"/>
        <v/>
      </c>
      <c r="M288" s="68" t="str">
        <f t="shared" ca="1" si="29"/>
        <v/>
      </c>
      <c r="N288" s="52"/>
      <c r="O288" s="54"/>
    </row>
    <row r="289" spans="1:15" s="14" customFormat="1" x14ac:dyDescent="0.25">
      <c r="A289" s="48"/>
      <c r="B289" s="49" t="str">
        <f t="shared" si="24"/>
        <v/>
      </c>
      <c r="C289" s="50"/>
      <c r="D289" s="50"/>
      <c r="E289" s="51"/>
      <c r="F289" s="51"/>
      <c r="G289" s="67" t="str">
        <f t="shared" si="25"/>
        <v/>
      </c>
      <c r="H289" s="52" t="str">
        <f t="shared" si="26"/>
        <v/>
      </c>
      <c r="I289" s="52"/>
      <c r="J289" s="52"/>
      <c r="K289" s="68" t="str">
        <f t="shared" ca="1" si="27"/>
        <v/>
      </c>
      <c r="L289" s="68" t="str">
        <f t="shared" ca="1" si="28"/>
        <v/>
      </c>
      <c r="M289" s="68" t="str">
        <f t="shared" ca="1" si="29"/>
        <v/>
      </c>
      <c r="N289" s="52"/>
      <c r="O289" s="54"/>
    </row>
    <row r="290" spans="1:15" s="14" customFormat="1" x14ac:dyDescent="0.25">
      <c r="A290" s="48"/>
      <c r="B290" s="49" t="str">
        <f t="shared" si="24"/>
        <v/>
      </c>
      <c r="C290" s="50"/>
      <c r="D290" s="50"/>
      <c r="E290" s="51"/>
      <c r="F290" s="51"/>
      <c r="G290" s="67" t="str">
        <f t="shared" si="25"/>
        <v/>
      </c>
      <c r="H290" s="52" t="str">
        <f t="shared" si="26"/>
        <v/>
      </c>
      <c r="I290" s="52"/>
      <c r="J290" s="52"/>
      <c r="K290" s="68" t="str">
        <f t="shared" ca="1" si="27"/>
        <v/>
      </c>
      <c r="L290" s="68" t="str">
        <f t="shared" ca="1" si="28"/>
        <v/>
      </c>
      <c r="M290" s="68" t="str">
        <f t="shared" ca="1" si="29"/>
        <v/>
      </c>
      <c r="N290" s="52"/>
      <c r="O290" s="54"/>
    </row>
    <row r="291" spans="1:15" s="14" customFormat="1" x14ac:dyDescent="0.25">
      <c r="A291" s="48"/>
      <c r="B291" s="49" t="str">
        <f t="shared" si="24"/>
        <v/>
      </c>
      <c r="C291" s="50"/>
      <c r="D291" s="50"/>
      <c r="E291" s="51"/>
      <c r="F291" s="51"/>
      <c r="G291" s="67" t="str">
        <f t="shared" si="25"/>
        <v/>
      </c>
      <c r="H291" s="52" t="str">
        <f t="shared" si="26"/>
        <v/>
      </c>
      <c r="I291" s="52"/>
      <c r="J291" s="52"/>
      <c r="K291" s="68" t="str">
        <f t="shared" ca="1" si="27"/>
        <v/>
      </c>
      <c r="L291" s="68" t="str">
        <f t="shared" ca="1" si="28"/>
        <v/>
      </c>
      <c r="M291" s="68" t="str">
        <f t="shared" ca="1" si="29"/>
        <v/>
      </c>
      <c r="N291" s="52"/>
      <c r="O291" s="54"/>
    </row>
    <row r="292" spans="1:15" s="14" customFormat="1" x14ac:dyDescent="0.25">
      <c r="A292" s="48"/>
      <c r="B292" s="49" t="str">
        <f t="shared" si="24"/>
        <v/>
      </c>
      <c r="C292" s="50"/>
      <c r="D292" s="50"/>
      <c r="E292" s="51"/>
      <c r="F292" s="51"/>
      <c r="G292" s="67" t="str">
        <f t="shared" si="25"/>
        <v/>
      </c>
      <c r="H292" s="52" t="str">
        <f t="shared" si="26"/>
        <v/>
      </c>
      <c r="I292" s="52"/>
      <c r="J292" s="52"/>
      <c r="K292" s="68" t="str">
        <f t="shared" ca="1" si="27"/>
        <v/>
      </c>
      <c r="L292" s="68" t="str">
        <f t="shared" ca="1" si="28"/>
        <v/>
      </c>
      <c r="M292" s="68" t="str">
        <f t="shared" ca="1" si="29"/>
        <v/>
      </c>
      <c r="N292" s="52"/>
      <c r="O292" s="54"/>
    </row>
    <row r="293" spans="1:15" s="14" customFormat="1" x14ac:dyDescent="0.25">
      <c r="A293" s="48"/>
      <c r="B293" s="49" t="str">
        <f t="shared" si="24"/>
        <v/>
      </c>
      <c r="C293" s="50"/>
      <c r="D293" s="50"/>
      <c r="E293" s="51"/>
      <c r="F293" s="51"/>
      <c r="G293" s="67" t="str">
        <f t="shared" si="25"/>
        <v/>
      </c>
      <c r="H293" s="52" t="str">
        <f t="shared" si="26"/>
        <v/>
      </c>
      <c r="I293" s="52"/>
      <c r="J293" s="52"/>
      <c r="K293" s="68" t="str">
        <f t="shared" ca="1" si="27"/>
        <v/>
      </c>
      <c r="L293" s="68" t="str">
        <f t="shared" ca="1" si="28"/>
        <v/>
      </c>
      <c r="M293" s="68" t="str">
        <f t="shared" ca="1" si="29"/>
        <v/>
      </c>
      <c r="N293" s="52"/>
      <c r="O293" s="54"/>
    </row>
    <row r="294" spans="1:15" s="14" customFormat="1" x14ac:dyDescent="0.25">
      <c r="A294" s="48"/>
      <c r="B294" s="49" t="str">
        <f t="shared" si="24"/>
        <v/>
      </c>
      <c r="C294" s="50"/>
      <c r="D294" s="50"/>
      <c r="E294" s="51"/>
      <c r="F294" s="51"/>
      <c r="G294" s="67" t="str">
        <f t="shared" si="25"/>
        <v/>
      </c>
      <c r="H294" s="52" t="str">
        <f t="shared" si="26"/>
        <v/>
      </c>
      <c r="I294" s="52"/>
      <c r="J294" s="52"/>
      <c r="K294" s="68" t="str">
        <f t="shared" ca="1" si="27"/>
        <v/>
      </c>
      <c r="L294" s="68" t="str">
        <f t="shared" ca="1" si="28"/>
        <v/>
      </c>
      <c r="M294" s="68" t="str">
        <f t="shared" ca="1" si="29"/>
        <v/>
      </c>
      <c r="N294" s="52"/>
      <c r="O294" s="54"/>
    </row>
    <row r="295" spans="1:15" s="14" customFormat="1" x14ac:dyDescent="0.25">
      <c r="A295" s="48"/>
      <c r="B295" s="49" t="str">
        <f t="shared" si="24"/>
        <v/>
      </c>
      <c r="C295" s="50"/>
      <c r="D295" s="50"/>
      <c r="E295" s="51"/>
      <c r="F295" s="51"/>
      <c r="G295" s="67" t="str">
        <f t="shared" si="25"/>
        <v/>
      </c>
      <c r="H295" s="52" t="str">
        <f t="shared" si="26"/>
        <v/>
      </c>
      <c r="I295" s="52"/>
      <c r="J295" s="52"/>
      <c r="K295" s="68" t="str">
        <f t="shared" ca="1" si="27"/>
        <v/>
      </c>
      <c r="L295" s="68" t="str">
        <f t="shared" ca="1" si="28"/>
        <v/>
      </c>
      <c r="M295" s="68" t="str">
        <f t="shared" ca="1" si="29"/>
        <v/>
      </c>
      <c r="N295" s="52"/>
      <c r="O295" s="54"/>
    </row>
    <row r="296" spans="1:15" s="14" customFormat="1" x14ac:dyDescent="0.25">
      <c r="A296" s="48"/>
      <c r="B296" s="49" t="str">
        <f t="shared" si="24"/>
        <v/>
      </c>
      <c r="C296" s="50"/>
      <c r="D296" s="50"/>
      <c r="E296" s="51"/>
      <c r="F296" s="51"/>
      <c r="G296" s="67" t="str">
        <f t="shared" si="25"/>
        <v/>
      </c>
      <c r="H296" s="52" t="str">
        <f t="shared" si="26"/>
        <v/>
      </c>
      <c r="I296" s="52"/>
      <c r="J296" s="52"/>
      <c r="K296" s="68" t="str">
        <f t="shared" ca="1" si="27"/>
        <v/>
      </c>
      <c r="L296" s="68" t="str">
        <f t="shared" ca="1" si="28"/>
        <v/>
      </c>
      <c r="M296" s="68" t="str">
        <f t="shared" ca="1" si="29"/>
        <v/>
      </c>
      <c r="N296" s="52"/>
      <c r="O296" s="54"/>
    </row>
    <row r="297" spans="1:15" s="14" customFormat="1" x14ac:dyDescent="0.25">
      <c r="A297" s="48"/>
      <c r="B297" s="49" t="str">
        <f t="shared" si="24"/>
        <v/>
      </c>
      <c r="C297" s="50"/>
      <c r="D297" s="50"/>
      <c r="E297" s="51"/>
      <c r="F297" s="51"/>
      <c r="G297" s="67" t="str">
        <f t="shared" si="25"/>
        <v/>
      </c>
      <c r="H297" s="52" t="str">
        <f t="shared" si="26"/>
        <v/>
      </c>
      <c r="I297" s="52"/>
      <c r="J297" s="52"/>
      <c r="K297" s="68" t="str">
        <f t="shared" ca="1" si="27"/>
        <v/>
      </c>
      <c r="L297" s="68" t="str">
        <f t="shared" ca="1" si="28"/>
        <v/>
      </c>
      <c r="M297" s="68" t="str">
        <f t="shared" ca="1" si="29"/>
        <v/>
      </c>
      <c r="N297" s="52"/>
      <c r="O297" s="54"/>
    </row>
    <row r="298" spans="1:15" s="14" customFormat="1" x14ac:dyDescent="0.25">
      <c r="A298" s="48"/>
      <c r="B298" s="49" t="str">
        <f t="shared" si="24"/>
        <v/>
      </c>
      <c r="C298" s="50"/>
      <c r="D298" s="50"/>
      <c r="E298" s="51"/>
      <c r="F298" s="51"/>
      <c r="G298" s="67" t="str">
        <f t="shared" si="25"/>
        <v/>
      </c>
      <c r="H298" s="52" t="str">
        <f t="shared" si="26"/>
        <v/>
      </c>
      <c r="I298" s="52"/>
      <c r="J298" s="52"/>
      <c r="K298" s="68" t="str">
        <f t="shared" ca="1" si="27"/>
        <v/>
      </c>
      <c r="L298" s="68" t="str">
        <f t="shared" ca="1" si="28"/>
        <v/>
      </c>
      <c r="M298" s="68" t="str">
        <f t="shared" ca="1" si="29"/>
        <v/>
      </c>
      <c r="N298" s="52"/>
      <c r="O298" s="54"/>
    </row>
    <row r="299" spans="1:15" s="14" customFormat="1" x14ac:dyDescent="0.25">
      <c r="A299" s="48"/>
      <c r="B299" s="49" t="str">
        <f t="shared" si="24"/>
        <v/>
      </c>
      <c r="C299" s="50"/>
      <c r="D299" s="50"/>
      <c r="E299" s="51"/>
      <c r="F299" s="51"/>
      <c r="G299" s="67" t="str">
        <f t="shared" si="25"/>
        <v/>
      </c>
      <c r="H299" s="52" t="str">
        <f t="shared" si="26"/>
        <v/>
      </c>
      <c r="I299" s="52"/>
      <c r="J299" s="52"/>
      <c r="K299" s="68" t="str">
        <f t="shared" ca="1" si="27"/>
        <v/>
      </c>
      <c r="L299" s="68" t="str">
        <f t="shared" ca="1" si="28"/>
        <v/>
      </c>
      <c r="M299" s="68" t="str">
        <f t="shared" ca="1" si="29"/>
        <v/>
      </c>
      <c r="N299" s="52"/>
      <c r="O299" s="54"/>
    </row>
    <row r="300" spans="1:15" s="14" customFormat="1" x14ac:dyDescent="0.25">
      <c r="A300" s="48"/>
      <c r="B300" s="49" t="str">
        <f t="shared" si="24"/>
        <v/>
      </c>
      <c r="C300" s="50"/>
      <c r="D300" s="50"/>
      <c r="E300" s="51"/>
      <c r="F300" s="51"/>
      <c r="G300" s="67" t="str">
        <f t="shared" si="25"/>
        <v/>
      </c>
      <c r="H300" s="52" t="str">
        <f t="shared" si="26"/>
        <v/>
      </c>
      <c r="I300" s="52"/>
      <c r="J300" s="52"/>
      <c r="K300" s="68" t="str">
        <f t="shared" ca="1" si="27"/>
        <v/>
      </c>
      <c r="L300" s="68" t="str">
        <f t="shared" ca="1" si="28"/>
        <v/>
      </c>
      <c r="M300" s="68" t="str">
        <f t="shared" ca="1" si="29"/>
        <v/>
      </c>
      <c r="N300" s="52"/>
      <c r="O300" s="54"/>
    </row>
    <row r="301" spans="1:15" s="14" customFormat="1" x14ac:dyDescent="0.25">
      <c r="A301" s="48"/>
      <c r="B301" s="49" t="str">
        <f t="shared" si="24"/>
        <v/>
      </c>
      <c r="C301" s="50"/>
      <c r="D301" s="50"/>
      <c r="E301" s="51"/>
      <c r="F301" s="51"/>
      <c r="G301" s="67" t="str">
        <f t="shared" si="25"/>
        <v/>
      </c>
      <c r="H301" s="52" t="str">
        <f t="shared" si="26"/>
        <v/>
      </c>
      <c r="I301" s="52"/>
      <c r="J301" s="52"/>
      <c r="K301" s="68" t="str">
        <f t="shared" ca="1" si="27"/>
        <v/>
      </c>
      <c r="L301" s="68" t="str">
        <f t="shared" ca="1" si="28"/>
        <v/>
      </c>
      <c r="M301" s="68" t="str">
        <f t="shared" ca="1" si="29"/>
        <v/>
      </c>
      <c r="N301" s="52"/>
      <c r="O301" s="54"/>
    </row>
    <row r="302" spans="1:15" s="14" customFormat="1" x14ac:dyDescent="0.25">
      <c r="A302" s="48"/>
      <c r="B302" s="49" t="str">
        <f t="shared" si="24"/>
        <v/>
      </c>
      <c r="C302" s="50"/>
      <c r="D302" s="50"/>
      <c r="E302" s="51"/>
      <c r="F302" s="51"/>
      <c r="G302" s="67" t="str">
        <f t="shared" si="25"/>
        <v/>
      </c>
      <c r="H302" s="52" t="str">
        <f t="shared" si="26"/>
        <v/>
      </c>
      <c r="I302" s="52"/>
      <c r="J302" s="52"/>
      <c r="K302" s="68" t="str">
        <f t="shared" ca="1" si="27"/>
        <v/>
      </c>
      <c r="L302" s="68" t="str">
        <f t="shared" ca="1" si="28"/>
        <v/>
      </c>
      <c r="M302" s="68" t="str">
        <f t="shared" ca="1" si="29"/>
        <v/>
      </c>
      <c r="N302" s="52"/>
      <c r="O302" s="54"/>
    </row>
    <row r="303" spans="1:15" s="14" customFormat="1" x14ac:dyDescent="0.25">
      <c r="A303" s="48"/>
      <c r="B303" s="49" t="str">
        <f t="shared" si="24"/>
        <v/>
      </c>
      <c r="C303" s="50"/>
      <c r="D303" s="50"/>
      <c r="E303" s="51"/>
      <c r="F303" s="51"/>
      <c r="G303" s="67" t="str">
        <f t="shared" si="25"/>
        <v/>
      </c>
      <c r="H303" s="52" t="str">
        <f t="shared" si="26"/>
        <v/>
      </c>
      <c r="I303" s="52"/>
      <c r="J303" s="52"/>
      <c r="K303" s="68" t="str">
        <f t="shared" ca="1" si="27"/>
        <v/>
      </c>
      <c r="L303" s="68" t="str">
        <f t="shared" ca="1" si="28"/>
        <v/>
      </c>
      <c r="M303" s="68" t="str">
        <f t="shared" ca="1" si="29"/>
        <v/>
      </c>
      <c r="N303" s="52"/>
      <c r="O303" s="54"/>
    </row>
    <row r="304" spans="1:15" s="14" customFormat="1" x14ac:dyDescent="0.25">
      <c r="A304" s="48"/>
      <c r="B304" s="49" t="str">
        <f t="shared" si="24"/>
        <v/>
      </c>
      <c r="C304" s="50"/>
      <c r="D304" s="50"/>
      <c r="E304" s="51"/>
      <c r="F304" s="51"/>
      <c r="G304" s="67" t="str">
        <f t="shared" si="25"/>
        <v/>
      </c>
      <c r="H304" s="52" t="str">
        <f t="shared" si="26"/>
        <v/>
      </c>
      <c r="I304" s="52"/>
      <c r="J304" s="52"/>
      <c r="K304" s="68" t="str">
        <f t="shared" ca="1" si="27"/>
        <v/>
      </c>
      <c r="L304" s="68" t="str">
        <f t="shared" ca="1" si="28"/>
        <v/>
      </c>
      <c r="M304" s="68" t="str">
        <f t="shared" ca="1" si="29"/>
        <v/>
      </c>
      <c r="N304" s="52"/>
      <c r="O304" s="54"/>
    </row>
    <row r="305" spans="1:15" s="14" customFormat="1" x14ac:dyDescent="0.25">
      <c r="A305" s="48"/>
      <c r="B305" s="49" t="str">
        <f t="shared" si="24"/>
        <v/>
      </c>
      <c r="C305" s="50"/>
      <c r="D305" s="50"/>
      <c r="E305" s="51"/>
      <c r="F305" s="51"/>
      <c r="G305" s="67" t="str">
        <f t="shared" si="25"/>
        <v/>
      </c>
      <c r="H305" s="52" t="str">
        <f t="shared" si="26"/>
        <v/>
      </c>
      <c r="I305" s="52"/>
      <c r="J305" s="52"/>
      <c r="K305" s="68" t="str">
        <f t="shared" ca="1" si="27"/>
        <v/>
      </c>
      <c r="L305" s="68" t="str">
        <f t="shared" ca="1" si="28"/>
        <v/>
      </c>
      <c r="M305" s="68" t="str">
        <f t="shared" ca="1" si="29"/>
        <v/>
      </c>
      <c r="N305" s="52"/>
      <c r="O305" s="54"/>
    </row>
    <row r="306" spans="1:15" s="14" customFormat="1" x14ac:dyDescent="0.25">
      <c r="A306" s="48"/>
      <c r="B306" s="49" t="str">
        <f t="shared" si="24"/>
        <v/>
      </c>
      <c r="C306" s="50"/>
      <c r="D306" s="50"/>
      <c r="E306" s="51"/>
      <c r="F306" s="51"/>
      <c r="G306" s="67" t="str">
        <f t="shared" si="25"/>
        <v/>
      </c>
      <c r="H306" s="52" t="str">
        <f t="shared" si="26"/>
        <v/>
      </c>
      <c r="I306" s="52"/>
      <c r="J306" s="52"/>
      <c r="K306" s="68" t="str">
        <f t="shared" ca="1" si="27"/>
        <v/>
      </c>
      <c r="L306" s="68" t="str">
        <f t="shared" ca="1" si="28"/>
        <v/>
      </c>
      <c r="M306" s="68" t="str">
        <f t="shared" ca="1" si="29"/>
        <v/>
      </c>
      <c r="N306" s="52"/>
      <c r="O306" s="54"/>
    </row>
    <row r="307" spans="1:15" s="14" customFormat="1" x14ac:dyDescent="0.25">
      <c r="A307" s="48"/>
      <c r="B307" s="49" t="str">
        <f t="shared" si="24"/>
        <v/>
      </c>
      <c r="C307" s="50"/>
      <c r="D307" s="50"/>
      <c r="E307" s="51"/>
      <c r="F307" s="51"/>
      <c r="G307" s="67" t="str">
        <f t="shared" si="25"/>
        <v/>
      </c>
      <c r="H307" s="52" t="str">
        <f t="shared" si="26"/>
        <v/>
      </c>
      <c r="I307" s="52"/>
      <c r="J307" s="52"/>
      <c r="K307" s="68" t="str">
        <f t="shared" ca="1" si="27"/>
        <v/>
      </c>
      <c r="L307" s="68" t="str">
        <f t="shared" ca="1" si="28"/>
        <v/>
      </c>
      <c r="M307" s="68" t="str">
        <f t="shared" ca="1" si="29"/>
        <v/>
      </c>
      <c r="N307" s="52"/>
      <c r="O307" s="54"/>
    </row>
    <row r="308" spans="1:15" s="14" customFormat="1" x14ac:dyDescent="0.25">
      <c r="A308" s="48"/>
      <c r="B308" s="49" t="str">
        <f t="shared" si="24"/>
        <v/>
      </c>
      <c r="C308" s="50"/>
      <c r="D308" s="50"/>
      <c r="E308" s="51"/>
      <c r="F308" s="51"/>
      <c r="G308" s="67" t="str">
        <f t="shared" si="25"/>
        <v/>
      </c>
      <c r="H308" s="52" t="str">
        <f t="shared" si="26"/>
        <v/>
      </c>
      <c r="I308" s="52"/>
      <c r="J308" s="52"/>
      <c r="K308" s="68" t="str">
        <f t="shared" ca="1" si="27"/>
        <v/>
      </c>
      <c r="L308" s="68" t="str">
        <f t="shared" ca="1" si="28"/>
        <v/>
      </c>
      <c r="M308" s="68" t="str">
        <f t="shared" ca="1" si="29"/>
        <v/>
      </c>
      <c r="N308" s="52"/>
      <c r="O308" s="54"/>
    </row>
    <row r="309" spans="1:15" s="14" customFormat="1" x14ac:dyDescent="0.25">
      <c r="A309" s="48"/>
      <c r="B309" s="49" t="str">
        <f t="shared" si="24"/>
        <v/>
      </c>
      <c r="C309" s="50"/>
      <c r="D309" s="50"/>
      <c r="E309" s="51"/>
      <c r="F309" s="51"/>
      <c r="G309" s="67" t="str">
        <f t="shared" si="25"/>
        <v/>
      </c>
      <c r="H309" s="52" t="str">
        <f t="shared" si="26"/>
        <v/>
      </c>
      <c r="I309" s="52"/>
      <c r="J309" s="52"/>
      <c r="K309" s="68" t="str">
        <f t="shared" ca="1" si="27"/>
        <v/>
      </c>
      <c r="L309" s="68" t="str">
        <f t="shared" ca="1" si="28"/>
        <v/>
      </c>
      <c r="M309" s="68" t="str">
        <f t="shared" ca="1" si="29"/>
        <v/>
      </c>
      <c r="N309" s="52"/>
      <c r="O309" s="54"/>
    </row>
    <row r="310" spans="1:15" s="14" customFormat="1" x14ac:dyDescent="0.25">
      <c r="A310" s="48"/>
      <c r="B310" s="49" t="str">
        <f t="shared" si="24"/>
        <v/>
      </c>
      <c r="C310" s="50"/>
      <c r="D310" s="50"/>
      <c r="E310" s="51"/>
      <c r="F310" s="51"/>
      <c r="G310" s="67" t="str">
        <f t="shared" si="25"/>
        <v/>
      </c>
      <c r="H310" s="52" t="str">
        <f t="shared" si="26"/>
        <v/>
      </c>
      <c r="I310" s="52"/>
      <c r="J310" s="52"/>
      <c r="K310" s="68" t="str">
        <f t="shared" ca="1" si="27"/>
        <v/>
      </c>
      <c r="L310" s="68" t="str">
        <f t="shared" ca="1" si="28"/>
        <v/>
      </c>
      <c r="M310" s="68" t="str">
        <f t="shared" ca="1" si="29"/>
        <v/>
      </c>
      <c r="N310" s="52"/>
      <c r="O310" s="54"/>
    </row>
    <row r="311" spans="1:15" s="14" customFormat="1" x14ac:dyDescent="0.25">
      <c r="A311" s="48"/>
      <c r="B311" s="49" t="str">
        <f t="shared" si="24"/>
        <v/>
      </c>
      <c r="C311" s="50"/>
      <c r="D311" s="50"/>
      <c r="E311" s="51"/>
      <c r="F311" s="51"/>
      <c r="G311" s="67" t="str">
        <f t="shared" si="25"/>
        <v/>
      </c>
      <c r="H311" s="52" t="str">
        <f t="shared" si="26"/>
        <v/>
      </c>
      <c r="I311" s="52"/>
      <c r="J311" s="52"/>
      <c r="K311" s="68" t="str">
        <f t="shared" ca="1" si="27"/>
        <v/>
      </c>
      <c r="L311" s="68" t="str">
        <f t="shared" ca="1" si="28"/>
        <v/>
      </c>
      <c r="M311" s="68" t="str">
        <f t="shared" ca="1" si="29"/>
        <v/>
      </c>
      <c r="N311" s="52"/>
      <c r="O311" s="54"/>
    </row>
    <row r="312" spans="1:15" s="14" customFormat="1" x14ac:dyDescent="0.25">
      <c r="A312" s="48"/>
      <c r="B312" s="49" t="str">
        <f t="shared" si="24"/>
        <v/>
      </c>
      <c r="C312" s="50"/>
      <c r="D312" s="50"/>
      <c r="E312" s="51"/>
      <c r="F312" s="51"/>
      <c r="G312" s="67" t="str">
        <f t="shared" si="25"/>
        <v/>
      </c>
      <c r="H312" s="52" t="str">
        <f t="shared" si="26"/>
        <v/>
      </c>
      <c r="I312" s="52"/>
      <c r="J312" s="52"/>
      <c r="K312" s="68" t="str">
        <f t="shared" ca="1" si="27"/>
        <v/>
      </c>
      <c r="L312" s="68" t="str">
        <f t="shared" ca="1" si="28"/>
        <v/>
      </c>
      <c r="M312" s="68" t="str">
        <f t="shared" ca="1" si="29"/>
        <v/>
      </c>
      <c r="N312" s="52"/>
      <c r="O312" s="54"/>
    </row>
    <row r="313" spans="1:15" s="14" customFormat="1" x14ac:dyDescent="0.25">
      <c r="A313" s="48"/>
      <c r="B313" s="49" t="str">
        <f t="shared" si="24"/>
        <v/>
      </c>
      <c r="C313" s="50"/>
      <c r="D313" s="50"/>
      <c r="E313" s="51"/>
      <c r="F313" s="51"/>
      <c r="G313" s="67" t="str">
        <f t="shared" si="25"/>
        <v/>
      </c>
      <c r="H313" s="52" t="str">
        <f t="shared" si="26"/>
        <v/>
      </c>
      <c r="I313" s="52"/>
      <c r="J313" s="52"/>
      <c r="K313" s="68" t="str">
        <f t="shared" ca="1" si="27"/>
        <v/>
      </c>
      <c r="L313" s="68" t="str">
        <f t="shared" ca="1" si="28"/>
        <v/>
      </c>
      <c r="M313" s="68" t="str">
        <f t="shared" ca="1" si="29"/>
        <v/>
      </c>
      <c r="N313" s="52"/>
      <c r="O313" s="54"/>
    </row>
    <row r="314" spans="1:15" s="14" customFormat="1" x14ac:dyDescent="0.25">
      <c r="A314" s="48"/>
      <c r="B314" s="49" t="str">
        <f t="shared" si="24"/>
        <v/>
      </c>
      <c r="C314" s="50"/>
      <c r="D314" s="50"/>
      <c r="E314" s="51"/>
      <c r="F314" s="51"/>
      <c r="G314" s="67" t="str">
        <f t="shared" si="25"/>
        <v/>
      </c>
      <c r="H314" s="52" t="str">
        <f t="shared" si="26"/>
        <v/>
      </c>
      <c r="I314" s="52"/>
      <c r="J314" s="52"/>
      <c r="K314" s="68" t="str">
        <f t="shared" ca="1" si="27"/>
        <v/>
      </c>
      <c r="L314" s="68" t="str">
        <f t="shared" ca="1" si="28"/>
        <v/>
      </c>
      <c r="M314" s="68" t="str">
        <f t="shared" ca="1" si="29"/>
        <v/>
      </c>
      <c r="N314" s="52"/>
      <c r="O314" s="54"/>
    </row>
    <row r="315" spans="1:15" s="14" customFormat="1" x14ac:dyDescent="0.25">
      <c r="A315" s="48"/>
      <c r="B315" s="49" t="str">
        <f t="shared" si="24"/>
        <v/>
      </c>
      <c r="C315" s="50"/>
      <c r="D315" s="50"/>
      <c r="E315" s="51"/>
      <c r="F315" s="51"/>
      <c r="G315" s="67" t="str">
        <f t="shared" si="25"/>
        <v/>
      </c>
      <c r="H315" s="52" t="str">
        <f t="shared" si="26"/>
        <v/>
      </c>
      <c r="I315" s="52"/>
      <c r="J315" s="52"/>
      <c r="K315" s="68" t="str">
        <f t="shared" ca="1" si="27"/>
        <v/>
      </c>
      <c r="L315" s="68" t="str">
        <f t="shared" ca="1" si="28"/>
        <v/>
      </c>
      <c r="M315" s="68" t="str">
        <f t="shared" ca="1" si="29"/>
        <v/>
      </c>
      <c r="N315" s="52"/>
      <c r="O315" s="54"/>
    </row>
    <row r="316" spans="1:15" s="14" customFormat="1" x14ac:dyDescent="0.25">
      <c r="A316" s="48"/>
      <c r="B316" s="49" t="str">
        <f t="shared" si="24"/>
        <v/>
      </c>
      <c r="C316" s="50"/>
      <c r="D316" s="50"/>
      <c r="E316" s="51"/>
      <c r="F316" s="51"/>
      <c r="G316" s="67" t="str">
        <f t="shared" si="25"/>
        <v/>
      </c>
      <c r="H316" s="52" t="str">
        <f t="shared" si="26"/>
        <v/>
      </c>
      <c r="I316" s="52"/>
      <c r="J316" s="52"/>
      <c r="K316" s="68" t="str">
        <f t="shared" ca="1" si="27"/>
        <v/>
      </c>
      <c r="L316" s="68" t="str">
        <f t="shared" ca="1" si="28"/>
        <v/>
      </c>
      <c r="M316" s="68" t="str">
        <f t="shared" ca="1" si="29"/>
        <v/>
      </c>
      <c r="N316" s="52"/>
      <c r="O316" s="54"/>
    </row>
    <row r="317" spans="1:15" s="14" customFormat="1" x14ac:dyDescent="0.25">
      <c r="A317" s="48"/>
      <c r="B317" s="49" t="str">
        <f t="shared" si="24"/>
        <v/>
      </c>
      <c r="C317" s="50"/>
      <c r="D317" s="50"/>
      <c r="E317" s="51"/>
      <c r="F317" s="51"/>
      <c r="G317" s="67" t="str">
        <f t="shared" si="25"/>
        <v/>
      </c>
      <c r="H317" s="52" t="str">
        <f t="shared" si="26"/>
        <v/>
      </c>
      <c r="I317" s="52"/>
      <c r="J317" s="52"/>
      <c r="K317" s="68" t="str">
        <f t="shared" ca="1" si="27"/>
        <v/>
      </c>
      <c r="L317" s="68" t="str">
        <f t="shared" ca="1" si="28"/>
        <v/>
      </c>
      <c r="M317" s="68" t="str">
        <f t="shared" ca="1" si="29"/>
        <v/>
      </c>
      <c r="N317" s="52"/>
      <c r="O317" s="54"/>
    </row>
    <row r="318" spans="1:15" s="14" customFormat="1" x14ac:dyDescent="0.25">
      <c r="A318" s="48"/>
      <c r="B318" s="49" t="str">
        <f t="shared" si="24"/>
        <v/>
      </c>
      <c r="C318" s="50"/>
      <c r="D318" s="50"/>
      <c r="E318" s="51"/>
      <c r="F318" s="51"/>
      <c r="G318" s="67" t="str">
        <f t="shared" si="25"/>
        <v/>
      </c>
      <c r="H318" s="52" t="str">
        <f t="shared" si="26"/>
        <v/>
      </c>
      <c r="I318" s="52"/>
      <c r="J318" s="52"/>
      <c r="K318" s="68" t="str">
        <f t="shared" ca="1" si="27"/>
        <v/>
      </c>
      <c r="L318" s="68" t="str">
        <f t="shared" ca="1" si="28"/>
        <v/>
      </c>
      <c r="M318" s="68" t="str">
        <f t="shared" ca="1" si="29"/>
        <v/>
      </c>
      <c r="N318" s="52"/>
      <c r="O318" s="54"/>
    </row>
    <row r="319" spans="1:15" s="14" customFormat="1" x14ac:dyDescent="0.25">
      <c r="A319" s="48"/>
      <c r="B319" s="49" t="str">
        <f t="shared" si="24"/>
        <v/>
      </c>
      <c r="C319" s="50"/>
      <c r="D319" s="50"/>
      <c r="E319" s="51"/>
      <c r="F319" s="51"/>
      <c r="G319" s="67" t="str">
        <f t="shared" si="25"/>
        <v/>
      </c>
      <c r="H319" s="52" t="str">
        <f t="shared" si="26"/>
        <v/>
      </c>
      <c r="I319" s="52"/>
      <c r="J319" s="52"/>
      <c r="K319" s="68" t="str">
        <f t="shared" ca="1" si="27"/>
        <v/>
      </c>
      <c r="L319" s="68" t="str">
        <f t="shared" ca="1" si="28"/>
        <v/>
      </c>
      <c r="M319" s="68" t="str">
        <f t="shared" ca="1" si="29"/>
        <v/>
      </c>
      <c r="N319" s="52"/>
      <c r="O319" s="54"/>
    </row>
    <row r="320" spans="1:15" s="14" customFormat="1" x14ac:dyDescent="0.25">
      <c r="A320" s="48"/>
      <c r="B320" s="49" t="str">
        <f t="shared" si="24"/>
        <v/>
      </c>
      <c r="C320" s="50"/>
      <c r="D320" s="50"/>
      <c r="E320" s="51"/>
      <c r="F320" s="51"/>
      <c r="G320" s="67" t="str">
        <f t="shared" si="25"/>
        <v/>
      </c>
      <c r="H320" s="52" t="str">
        <f t="shared" si="26"/>
        <v/>
      </c>
      <c r="I320" s="52"/>
      <c r="J320" s="52"/>
      <c r="K320" s="68" t="str">
        <f t="shared" ca="1" si="27"/>
        <v/>
      </c>
      <c r="L320" s="68" t="str">
        <f t="shared" ca="1" si="28"/>
        <v/>
      </c>
      <c r="M320" s="68" t="str">
        <f t="shared" ca="1" si="29"/>
        <v/>
      </c>
      <c r="N320" s="52"/>
      <c r="O320" s="54"/>
    </row>
    <row r="321" spans="1:15" s="14" customFormat="1" x14ac:dyDescent="0.25">
      <c r="A321" s="48"/>
      <c r="B321" s="49" t="str">
        <f t="shared" si="24"/>
        <v/>
      </c>
      <c r="C321" s="50"/>
      <c r="D321" s="50"/>
      <c r="E321" s="51"/>
      <c r="F321" s="51"/>
      <c r="G321" s="67" t="str">
        <f t="shared" si="25"/>
        <v/>
      </c>
      <c r="H321" s="52" t="str">
        <f t="shared" si="26"/>
        <v/>
      </c>
      <c r="I321" s="52"/>
      <c r="J321" s="52"/>
      <c r="K321" s="68" t="str">
        <f t="shared" ca="1" si="27"/>
        <v/>
      </c>
      <c r="L321" s="68" t="str">
        <f t="shared" ca="1" si="28"/>
        <v/>
      </c>
      <c r="M321" s="68" t="str">
        <f t="shared" ca="1" si="29"/>
        <v/>
      </c>
      <c r="N321" s="52"/>
      <c r="O321" s="54"/>
    </row>
    <row r="322" spans="1:15" s="14" customFormat="1" x14ac:dyDescent="0.25">
      <c r="A322" s="48"/>
      <c r="B322" s="49" t="str">
        <f t="shared" si="24"/>
        <v/>
      </c>
      <c r="C322" s="50"/>
      <c r="D322" s="50"/>
      <c r="E322" s="51"/>
      <c r="F322" s="51"/>
      <c r="G322" s="67" t="str">
        <f t="shared" si="25"/>
        <v/>
      </c>
      <c r="H322" s="52" t="str">
        <f t="shared" si="26"/>
        <v/>
      </c>
      <c r="I322" s="52"/>
      <c r="J322" s="52"/>
      <c r="K322" s="68" t="str">
        <f t="shared" ca="1" si="27"/>
        <v/>
      </c>
      <c r="L322" s="68" t="str">
        <f t="shared" ca="1" si="28"/>
        <v/>
      </c>
      <c r="M322" s="68" t="str">
        <f t="shared" ca="1" si="29"/>
        <v/>
      </c>
      <c r="N322" s="52"/>
      <c r="O322" s="54"/>
    </row>
    <row r="323" spans="1:15" s="14" customFormat="1" x14ac:dyDescent="0.25">
      <c r="A323" s="48"/>
      <c r="B323" s="49" t="str">
        <f t="shared" si="24"/>
        <v/>
      </c>
      <c r="C323" s="50"/>
      <c r="D323" s="50"/>
      <c r="E323" s="51"/>
      <c r="F323" s="51"/>
      <c r="G323" s="67" t="str">
        <f t="shared" si="25"/>
        <v/>
      </c>
      <c r="H323" s="52" t="str">
        <f t="shared" si="26"/>
        <v/>
      </c>
      <c r="I323" s="52"/>
      <c r="J323" s="52"/>
      <c r="K323" s="68" t="str">
        <f t="shared" ca="1" si="27"/>
        <v/>
      </c>
      <c r="L323" s="68" t="str">
        <f t="shared" ca="1" si="28"/>
        <v/>
      </c>
      <c r="M323" s="68" t="str">
        <f t="shared" ca="1" si="29"/>
        <v/>
      </c>
      <c r="N323" s="52"/>
      <c r="O323" s="54"/>
    </row>
    <row r="324" spans="1:15" s="14" customFormat="1" x14ac:dyDescent="0.25">
      <c r="A324" s="48"/>
      <c r="B324" s="49" t="str">
        <f t="shared" si="24"/>
        <v/>
      </c>
      <c r="C324" s="50"/>
      <c r="D324" s="50"/>
      <c r="E324" s="51"/>
      <c r="F324" s="51"/>
      <c r="G324" s="67" t="str">
        <f t="shared" si="25"/>
        <v/>
      </c>
      <c r="H324" s="52" t="str">
        <f t="shared" si="26"/>
        <v/>
      </c>
      <c r="I324" s="52"/>
      <c r="J324" s="52"/>
      <c r="K324" s="68" t="str">
        <f t="shared" ca="1" si="27"/>
        <v/>
      </c>
      <c r="L324" s="68" t="str">
        <f t="shared" ca="1" si="28"/>
        <v/>
      </c>
      <c r="M324" s="68" t="str">
        <f t="shared" ca="1" si="29"/>
        <v/>
      </c>
      <c r="N324" s="52"/>
      <c r="O324" s="54"/>
    </row>
    <row r="325" spans="1:15" s="14" customFormat="1" x14ac:dyDescent="0.25">
      <c r="A325" s="48"/>
      <c r="B325" s="49" t="str">
        <f t="shared" si="24"/>
        <v/>
      </c>
      <c r="C325" s="50"/>
      <c r="D325" s="50"/>
      <c r="E325" s="51"/>
      <c r="F325" s="51"/>
      <c r="G325" s="67" t="str">
        <f t="shared" si="25"/>
        <v/>
      </c>
      <c r="H325" s="52" t="str">
        <f t="shared" si="26"/>
        <v/>
      </c>
      <c r="I325" s="52"/>
      <c r="J325" s="52"/>
      <c r="K325" s="68" t="str">
        <f t="shared" ca="1" si="27"/>
        <v/>
      </c>
      <c r="L325" s="68" t="str">
        <f t="shared" ca="1" si="28"/>
        <v/>
      </c>
      <c r="M325" s="68" t="str">
        <f t="shared" ca="1" si="29"/>
        <v/>
      </c>
      <c r="N325" s="52"/>
      <c r="O325" s="54"/>
    </row>
    <row r="326" spans="1:15" s="14" customFormat="1" x14ac:dyDescent="0.25">
      <c r="A326" s="48"/>
      <c r="B326" s="49" t="str">
        <f t="shared" si="24"/>
        <v/>
      </c>
      <c r="C326" s="50"/>
      <c r="D326" s="50"/>
      <c r="E326" s="51"/>
      <c r="F326" s="51"/>
      <c r="G326" s="67" t="str">
        <f t="shared" si="25"/>
        <v/>
      </c>
      <c r="H326" s="52" t="str">
        <f t="shared" si="26"/>
        <v/>
      </c>
      <c r="I326" s="52"/>
      <c r="J326" s="52"/>
      <c r="K326" s="68" t="str">
        <f t="shared" ca="1" si="27"/>
        <v/>
      </c>
      <c r="L326" s="68" t="str">
        <f t="shared" ca="1" si="28"/>
        <v/>
      </c>
      <c r="M326" s="68" t="str">
        <f t="shared" ca="1" si="29"/>
        <v/>
      </c>
      <c r="N326" s="52"/>
      <c r="O326" s="54"/>
    </row>
    <row r="327" spans="1:15" s="14" customFormat="1" x14ac:dyDescent="0.25">
      <c r="A327" s="48"/>
      <c r="B327" s="49" t="str">
        <f t="shared" si="24"/>
        <v/>
      </c>
      <c r="C327" s="50"/>
      <c r="D327" s="50"/>
      <c r="E327" s="51"/>
      <c r="F327" s="51"/>
      <c r="G327" s="67" t="str">
        <f t="shared" si="25"/>
        <v/>
      </c>
      <c r="H327" s="52" t="str">
        <f t="shared" si="26"/>
        <v/>
      </c>
      <c r="I327" s="52"/>
      <c r="J327" s="52"/>
      <c r="K327" s="68" t="str">
        <f t="shared" ca="1" si="27"/>
        <v/>
      </c>
      <c r="L327" s="68" t="str">
        <f t="shared" ca="1" si="28"/>
        <v/>
      </c>
      <c r="M327" s="68" t="str">
        <f t="shared" ca="1" si="29"/>
        <v/>
      </c>
      <c r="N327" s="52"/>
      <c r="O327" s="54"/>
    </row>
    <row r="328" spans="1:15" s="14" customFormat="1" x14ac:dyDescent="0.25">
      <c r="A328" s="48"/>
      <c r="B328" s="49" t="str">
        <f t="shared" si="24"/>
        <v/>
      </c>
      <c r="C328" s="50"/>
      <c r="D328" s="50"/>
      <c r="E328" s="51"/>
      <c r="F328" s="51"/>
      <c r="G328" s="67" t="str">
        <f t="shared" si="25"/>
        <v/>
      </c>
      <c r="H328" s="52" t="str">
        <f t="shared" si="26"/>
        <v/>
      </c>
      <c r="I328" s="52"/>
      <c r="J328" s="52"/>
      <c r="K328" s="68" t="str">
        <f t="shared" ca="1" si="27"/>
        <v/>
      </c>
      <c r="L328" s="68" t="str">
        <f t="shared" ca="1" si="28"/>
        <v/>
      </c>
      <c r="M328" s="68" t="str">
        <f t="shared" ca="1" si="29"/>
        <v/>
      </c>
      <c r="N328" s="52"/>
      <c r="O328" s="54"/>
    </row>
    <row r="329" spans="1:15" s="14" customFormat="1" x14ac:dyDescent="0.25">
      <c r="A329" s="48"/>
      <c r="B329" s="49" t="str">
        <f t="shared" si="24"/>
        <v/>
      </c>
      <c r="C329" s="50"/>
      <c r="D329" s="50"/>
      <c r="E329" s="51"/>
      <c r="F329" s="51"/>
      <c r="G329" s="67" t="str">
        <f t="shared" si="25"/>
        <v/>
      </c>
      <c r="H329" s="52" t="str">
        <f t="shared" si="26"/>
        <v/>
      </c>
      <c r="I329" s="52"/>
      <c r="J329" s="52"/>
      <c r="K329" s="68" t="str">
        <f t="shared" ca="1" si="27"/>
        <v/>
      </c>
      <c r="L329" s="68" t="str">
        <f t="shared" ca="1" si="28"/>
        <v/>
      </c>
      <c r="M329" s="68" t="str">
        <f t="shared" ca="1" si="29"/>
        <v/>
      </c>
      <c r="N329" s="52"/>
      <c r="O329" s="54"/>
    </row>
    <row r="330" spans="1:15" s="14" customFormat="1" x14ac:dyDescent="0.25">
      <c r="A330" s="48"/>
      <c r="B330" s="49" t="str">
        <f t="shared" ref="B330:B393" si="30">IFERROR(IF($A330&lt;&gt;"",VLOOKUP($A330,Matos,2,0),""),"")</f>
        <v/>
      </c>
      <c r="C330" s="50"/>
      <c r="D330" s="50"/>
      <c r="E330" s="51"/>
      <c r="F330" s="51"/>
      <c r="G330" s="67" t="str">
        <f t="shared" ref="G330:G393" si="31">IFERROR(IF(OR($A330="",$B330="",$E330=""),"",IF(AND($F330&lt;&gt;"",MONTH($F330)&lt;MONTH($L$9)),"",IF(MID($B330,1,2)="OT",DATEDIF($E330,$F330,"d")+1,IF(AND($I330="",$F330=""),DATEDIF($E330,DATE(YEAR($L$9),MONTH($L$9)+1,0),"d"),IF(AND($E330&lt;&gt;"",$F330&lt;&gt;"",$I330=""),DATEDIF($E330,$F330,"d"),IF(AND($E330&lt;&gt;"",$F330&lt;&gt;"",$I330&lt;&gt;""),DAY(DATE(YEAR($F330),MONTH($F330)+1,0))-(DATE(YEAR($F330),MONTH($F330)+1,0)-$F330),DAY(DATE(YEAR($L$9),MONTH($L$9)+1,0)))))))),"")</f>
        <v/>
      </c>
      <c r="H330" s="52" t="str">
        <f t="shared" ref="H330:H393" si="32">IFERROR(IF($A330&lt;&gt;"",VLOOKUP($A330,Matos,3,0),""),"")</f>
        <v/>
      </c>
      <c r="I330" s="52"/>
      <c r="J330" s="52"/>
      <c r="K330" s="68" t="str">
        <f t="shared" ref="K330:K393" ca="1" si="33">IFERROR(ROUND(IF(MID($B330,1,2)="OT","",IF(AND($B$8&lt;&gt;"",$D330="",MONTH($F330)=MONTH($L$9),($F330&gt;$B$8),($F330&gt;$E330)),-SUM($H330/DAY(DATE(YEAR($L$9),MONTH($L$9)+1,0)))*DATEDIF($B$8,$F330,"d")*$C330,IF(AND($B$8&lt;&gt;"",$D330&lt;&gt;"",MONTH($F330)=MONTH($L$9),($F330&gt;$B$8),($F330&gt;$E330)),-SUM($H330/DAY(DATE(YEAR($L$9),MONTH($L$9)+1,0)))*DATEDIF($B$8,$F330,"d")*$D330,""))),2),"")</f>
        <v/>
      </c>
      <c r="L330" s="68" t="str">
        <f t="shared" ref="L330:L393" ca="1" si="34">IFERROR(ROUND(IF(AND($J330="",$D330=""),SUM($H330/DAY(DATE(YEAR($L$9),MONTH($L$9)+1,0)))*$G330*$C330,IF(AND($J330="",$D330&lt;&gt;""),SUM($H330/DAY(DATE(YEAR($L$9),MONTH($L$9)+1,0)))*$G330*$D330,"")),2),"")</f>
        <v/>
      </c>
      <c r="M330" s="68" t="str">
        <f t="shared" ref="M330:M393" ca="1" si="35">IFERROR(ROUND(IF(SUM($I330+$L330)="","",SUM($I330+$L330)),2),"")</f>
        <v/>
      </c>
      <c r="N330" s="52"/>
      <c r="O330" s="54"/>
    </row>
    <row r="331" spans="1:15" s="14" customFormat="1" x14ac:dyDescent="0.25">
      <c r="A331" s="48"/>
      <c r="B331" s="49" t="str">
        <f t="shared" si="30"/>
        <v/>
      </c>
      <c r="C331" s="50"/>
      <c r="D331" s="50"/>
      <c r="E331" s="51"/>
      <c r="F331" s="51"/>
      <c r="G331" s="67" t="str">
        <f t="shared" si="31"/>
        <v/>
      </c>
      <c r="H331" s="52" t="str">
        <f t="shared" si="32"/>
        <v/>
      </c>
      <c r="I331" s="52"/>
      <c r="J331" s="52"/>
      <c r="K331" s="68" t="str">
        <f t="shared" ca="1" si="33"/>
        <v/>
      </c>
      <c r="L331" s="68" t="str">
        <f t="shared" ca="1" si="34"/>
        <v/>
      </c>
      <c r="M331" s="68" t="str">
        <f t="shared" ca="1" si="35"/>
        <v/>
      </c>
      <c r="N331" s="52"/>
      <c r="O331" s="54"/>
    </row>
    <row r="332" spans="1:15" s="14" customFormat="1" x14ac:dyDescent="0.25">
      <c r="A332" s="48"/>
      <c r="B332" s="49" t="str">
        <f t="shared" si="30"/>
        <v/>
      </c>
      <c r="C332" s="50"/>
      <c r="D332" s="50"/>
      <c r="E332" s="51"/>
      <c r="F332" s="51"/>
      <c r="G332" s="67" t="str">
        <f t="shared" si="31"/>
        <v/>
      </c>
      <c r="H332" s="52" t="str">
        <f t="shared" si="32"/>
        <v/>
      </c>
      <c r="I332" s="52"/>
      <c r="J332" s="52"/>
      <c r="K332" s="68" t="str">
        <f t="shared" ca="1" si="33"/>
        <v/>
      </c>
      <c r="L332" s="68" t="str">
        <f t="shared" ca="1" si="34"/>
        <v/>
      </c>
      <c r="M332" s="68" t="str">
        <f t="shared" ca="1" si="35"/>
        <v/>
      </c>
      <c r="N332" s="52"/>
      <c r="O332" s="54"/>
    </row>
    <row r="333" spans="1:15" s="14" customFormat="1" x14ac:dyDescent="0.25">
      <c r="A333" s="48"/>
      <c r="B333" s="49" t="str">
        <f t="shared" si="30"/>
        <v/>
      </c>
      <c r="C333" s="50"/>
      <c r="D333" s="50"/>
      <c r="E333" s="51"/>
      <c r="F333" s="51"/>
      <c r="G333" s="67" t="str">
        <f t="shared" si="31"/>
        <v/>
      </c>
      <c r="H333" s="52" t="str">
        <f t="shared" si="32"/>
        <v/>
      </c>
      <c r="I333" s="52"/>
      <c r="J333" s="52"/>
      <c r="K333" s="68" t="str">
        <f t="shared" ca="1" si="33"/>
        <v/>
      </c>
      <c r="L333" s="68" t="str">
        <f t="shared" ca="1" si="34"/>
        <v/>
      </c>
      <c r="M333" s="68" t="str">
        <f t="shared" ca="1" si="35"/>
        <v/>
      </c>
      <c r="N333" s="52"/>
      <c r="O333" s="54"/>
    </row>
    <row r="334" spans="1:15" s="14" customFormat="1" x14ac:dyDescent="0.25">
      <c r="A334" s="48"/>
      <c r="B334" s="49" t="str">
        <f t="shared" si="30"/>
        <v/>
      </c>
      <c r="C334" s="50"/>
      <c r="D334" s="50"/>
      <c r="E334" s="51"/>
      <c r="F334" s="51"/>
      <c r="G334" s="67" t="str">
        <f t="shared" si="31"/>
        <v/>
      </c>
      <c r="H334" s="52" t="str">
        <f t="shared" si="32"/>
        <v/>
      </c>
      <c r="I334" s="52"/>
      <c r="J334" s="52"/>
      <c r="K334" s="68" t="str">
        <f t="shared" ca="1" si="33"/>
        <v/>
      </c>
      <c r="L334" s="68" t="str">
        <f t="shared" ca="1" si="34"/>
        <v/>
      </c>
      <c r="M334" s="68" t="str">
        <f t="shared" ca="1" si="35"/>
        <v/>
      </c>
      <c r="N334" s="52"/>
      <c r="O334" s="54"/>
    </row>
    <row r="335" spans="1:15" s="14" customFormat="1" x14ac:dyDescent="0.25">
      <c r="A335" s="48"/>
      <c r="B335" s="49" t="str">
        <f t="shared" si="30"/>
        <v/>
      </c>
      <c r="C335" s="50"/>
      <c r="D335" s="50"/>
      <c r="E335" s="51"/>
      <c r="F335" s="51"/>
      <c r="G335" s="67" t="str">
        <f t="shared" si="31"/>
        <v/>
      </c>
      <c r="H335" s="52" t="str">
        <f t="shared" si="32"/>
        <v/>
      </c>
      <c r="I335" s="52"/>
      <c r="J335" s="52"/>
      <c r="K335" s="68" t="str">
        <f t="shared" ca="1" si="33"/>
        <v/>
      </c>
      <c r="L335" s="68" t="str">
        <f t="shared" ca="1" si="34"/>
        <v/>
      </c>
      <c r="M335" s="68" t="str">
        <f t="shared" ca="1" si="35"/>
        <v/>
      </c>
      <c r="N335" s="52"/>
      <c r="O335" s="54"/>
    </row>
    <row r="336" spans="1:15" s="14" customFormat="1" x14ac:dyDescent="0.25">
      <c r="A336" s="48"/>
      <c r="B336" s="49" t="str">
        <f t="shared" si="30"/>
        <v/>
      </c>
      <c r="C336" s="50"/>
      <c r="D336" s="50"/>
      <c r="E336" s="51"/>
      <c r="F336" s="51"/>
      <c r="G336" s="67" t="str">
        <f t="shared" si="31"/>
        <v/>
      </c>
      <c r="H336" s="52" t="str">
        <f t="shared" si="32"/>
        <v/>
      </c>
      <c r="I336" s="52"/>
      <c r="J336" s="52"/>
      <c r="K336" s="68" t="str">
        <f t="shared" ca="1" si="33"/>
        <v/>
      </c>
      <c r="L336" s="68" t="str">
        <f t="shared" ca="1" si="34"/>
        <v/>
      </c>
      <c r="M336" s="68" t="str">
        <f t="shared" ca="1" si="35"/>
        <v/>
      </c>
      <c r="N336" s="52"/>
      <c r="O336" s="54"/>
    </row>
    <row r="337" spans="1:15" s="14" customFormat="1" x14ac:dyDescent="0.25">
      <c r="A337" s="48"/>
      <c r="B337" s="49" t="str">
        <f t="shared" si="30"/>
        <v/>
      </c>
      <c r="C337" s="50"/>
      <c r="D337" s="50"/>
      <c r="E337" s="51"/>
      <c r="F337" s="51"/>
      <c r="G337" s="67" t="str">
        <f t="shared" si="31"/>
        <v/>
      </c>
      <c r="H337" s="52" t="str">
        <f t="shared" si="32"/>
        <v/>
      </c>
      <c r="I337" s="52"/>
      <c r="J337" s="52"/>
      <c r="K337" s="68" t="str">
        <f t="shared" ca="1" si="33"/>
        <v/>
      </c>
      <c r="L337" s="68" t="str">
        <f t="shared" ca="1" si="34"/>
        <v/>
      </c>
      <c r="M337" s="68" t="str">
        <f t="shared" ca="1" si="35"/>
        <v/>
      </c>
      <c r="N337" s="52"/>
      <c r="O337" s="54"/>
    </row>
    <row r="338" spans="1:15" s="14" customFormat="1" x14ac:dyDescent="0.25">
      <c r="A338" s="48"/>
      <c r="B338" s="49" t="str">
        <f t="shared" si="30"/>
        <v/>
      </c>
      <c r="C338" s="50"/>
      <c r="D338" s="50"/>
      <c r="E338" s="51"/>
      <c r="F338" s="51"/>
      <c r="G338" s="67" t="str">
        <f t="shared" si="31"/>
        <v/>
      </c>
      <c r="H338" s="52" t="str">
        <f t="shared" si="32"/>
        <v/>
      </c>
      <c r="I338" s="52"/>
      <c r="J338" s="52"/>
      <c r="K338" s="68" t="str">
        <f t="shared" ca="1" si="33"/>
        <v/>
      </c>
      <c r="L338" s="68" t="str">
        <f t="shared" ca="1" si="34"/>
        <v/>
      </c>
      <c r="M338" s="68" t="str">
        <f t="shared" ca="1" si="35"/>
        <v/>
      </c>
      <c r="N338" s="52"/>
      <c r="O338" s="54"/>
    </row>
    <row r="339" spans="1:15" s="14" customFormat="1" x14ac:dyDescent="0.25">
      <c r="A339" s="48"/>
      <c r="B339" s="49" t="str">
        <f t="shared" si="30"/>
        <v/>
      </c>
      <c r="C339" s="50"/>
      <c r="D339" s="50"/>
      <c r="E339" s="51"/>
      <c r="F339" s="51"/>
      <c r="G339" s="67" t="str">
        <f t="shared" si="31"/>
        <v/>
      </c>
      <c r="H339" s="52" t="str">
        <f t="shared" si="32"/>
        <v/>
      </c>
      <c r="I339" s="52"/>
      <c r="J339" s="52"/>
      <c r="K339" s="68" t="str">
        <f t="shared" ca="1" si="33"/>
        <v/>
      </c>
      <c r="L339" s="68" t="str">
        <f t="shared" ca="1" si="34"/>
        <v/>
      </c>
      <c r="M339" s="68" t="str">
        <f t="shared" ca="1" si="35"/>
        <v/>
      </c>
      <c r="N339" s="52"/>
      <c r="O339" s="54"/>
    </row>
    <row r="340" spans="1:15" s="14" customFormat="1" x14ac:dyDescent="0.25">
      <c r="A340" s="48"/>
      <c r="B340" s="49" t="str">
        <f t="shared" si="30"/>
        <v/>
      </c>
      <c r="C340" s="50"/>
      <c r="D340" s="50"/>
      <c r="E340" s="51"/>
      <c r="F340" s="51"/>
      <c r="G340" s="67" t="str">
        <f t="shared" si="31"/>
        <v/>
      </c>
      <c r="H340" s="52" t="str">
        <f t="shared" si="32"/>
        <v/>
      </c>
      <c r="I340" s="52"/>
      <c r="J340" s="52"/>
      <c r="K340" s="68" t="str">
        <f t="shared" ca="1" si="33"/>
        <v/>
      </c>
      <c r="L340" s="68" t="str">
        <f t="shared" ca="1" si="34"/>
        <v/>
      </c>
      <c r="M340" s="68" t="str">
        <f t="shared" ca="1" si="35"/>
        <v/>
      </c>
      <c r="N340" s="52"/>
      <c r="O340" s="54"/>
    </row>
    <row r="341" spans="1:15" s="14" customFormat="1" x14ac:dyDescent="0.25">
      <c r="A341" s="48"/>
      <c r="B341" s="49" t="str">
        <f t="shared" si="30"/>
        <v/>
      </c>
      <c r="C341" s="50"/>
      <c r="D341" s="50"/>
      <c r="E341" s="51"/>
      <c r="F341" s="51"/>
      <c r="G341" s="67" t="str">
        <f t="shared" si="31"/>
        <v/>
      </c>
      <c r="H341" s="52" t="str">
        <f t="shared" si="32"/>
        <v/>
      </c>
      <c r="I341" s="52"/>
      <c r="J341" s="52"/>
      <c r="K341" s="68" t="str">
        <f t="shared" ca="1" si="33"/>
        <v/>
      </c>
      <c r="L341" s="68" t="str">
        <f t="shared" ca="1" si="34"/>
        <v/>
      </c>
      <c r="M341" s="68" t="str">
        <f t="shared" ca="1" si="35"/>
        <v/>
      </c>
      <c r="N341" s="52"/>
      <c r="O341" s="54"/>
    </row>
    <row r="342" spans="1:15" s="14" customFormat="1" x14ac:dyDescent="0.25">
      <c r="A342" s="48"/>
      <c r="B342" s="49" t="str">
        <f t="shared" si="30"/>
        <v/>
      </c>
      <c r="C342" s="50"/>
      <c r="D342" s="50"/>
      <c r="E342" s="51"/>
      <c r="F342" s="51"/>
      <c r="G342" s="67" t="str">
        <f t="shared" si="31"/>
        <v/>
      </c>
      <c r="H342" s="52" t="str">
        <f t="shared" si="32"/>
        <v/>
      </c>
      <c r="I342" s="52"/>
      <c r="J342" s="52"/>
      <c r="K342" s="68" t="str">
        <f t="shared" ca="1" si="33"/>
        <v/>
      </c>
      <c r="L342" s="68" t="str">
        <f t="shared" ca="1" si="34"/>
        <v/>
      </c>
      <c r="M342" s="68" t="str">
        <f t="shared" ca="1" si="35"/>
        <v/>
      </c>
      <c r="N342" s="52"/>
      <c r="O342" s="54"/>
    </row>
    <row r="343" spans="1:15" s="14" customFormat="1" x14ac:dyDescent="0.25">
      <c r="A343" s="48"/>
      <c r="B343" s="49" t="str">
        <f t="shared" si="30"/>
        <v/>
      </c>
      <c r="C343" s="50"/>
      <c r="D343" s="50"/>
      <c r="E343" s="51"/>
      <c r="F343" s="51"/>
      <c r="G343" s="67" t="str">
        <f t="shared" si="31"/>
        <v/>
      </c>
      <c r="H343" s="52" t="str">
        <f t="shared" si="32"/>
        <v/>
      </c>
      <c r="I343" s="52"/>
      <c r="J343" s="52"/>
      <c r="K343" s="68" t="str">
        <f t="shared" ca="1" si="33"/>
        <v/>
      </c>
      <c r="L343" s="68" t="str">
        <f t="shared" ca="1" si="34"/>
        <v/>
      </c>
      <c r="M343" s="68" t="str">
        <f t="shared" ca="1" si="35"/>
        <v/>
      </c>
      <c r="N343" s="52"/>
      <c r="O343" s="54"/>
    </row>
    <row r="344" spans="1:15" s="14" customFormat="1" x14ac:dyDescent="0.25">
      <c r="A344" s="48"/>
      <c r="B344" s="49" t="str">
        <f t="shared" si="30"/>
        <v/>
      </c>
      <c r="C344" s="50"/>
      <c r="D344" s="50"/>
      <c r="E344" s="51"/>
      <c r="F344" s="51"/>
      <c r="G344" s="67" t="str">
        <f t="shared" si="31"/>
        <v/>
      </c>
      <c r="H344" s="52" t="str">
        <f t="shared" si="32"/>
        <v/>
      </c>
      <c r="I344" s="52"/>
      <c r="J344" s="52"/>
      <c r="K344" s="68" t="str">
        <f t="shared" ca="1" si="33"/>
        <v/>
      </c>
      <c r="L344" s="68" t="str">
        <f t="shared" ca="1" si="34"/>
        <v/>
      </c>
      <c r="M344" s="68" t="str">
        <f t="shared" ca="1" si="35"/>
        <v/>
      </c>
      <c r="N344" s="52"/>
      <c r="O344" s="54"/>
    </row>
    <row r="345" spans="1:15" s="14" customFormat="1" x14ac:dyDescent="0.25">
      <c r="A345" s="48"/>
      <c r="B345" s="49" t="str">
        <f t="shared" si="30"/>
        <v/>
      </c>
      <c r="C345" s="50"/>
      <c r="D345" s="50"/>
      <c r="E345" s="51"/>
      <c r="F345" s="51"/>
      <c r="G345" s="67" t="str">
        <f t="shared" si="31"/>
        <v/>
      </c>
      <c r="H345" s="52" t="str">
        <f t="shared" si="32"/>
        <v/>
      </c>
      <c r="I345" s="52"/>
      <c r="J345" s="52"/>
      <c r="K345" s="68" t="str">
        <f t="shared" ca="1" si="33"/>
        <v/>
      </c>
      <c r="L345" s="68" t="str">
        <f t="shared" ca="1" si="34"/>
        <v/>
      </c>
      <c r="M345" s="68" t="str">
        <f t="shared" ca="1" si="35"/>
        <v/>
      </c>
      <c r="N345" s="52"/>
      <c r="O345" s="54"/>
    </row>
    <row r="346" spans="1:15" s="14" customFormat="1" x14ac:dyDescent="0.25">
      <c r="A346" s="48"/>
      <c r="B346" s="49" t="str">
        <f t="shared" si="30"/>
        <v/>
      </c>
      <c r="C346" s="50"/>
      <c r="D346" s="50"/>
      <c r="E346" s="51"/>
      <c r="F346" s="51"/>
      <c r="G346" s="67" t="str">
        <f t="shared" si="31"/>
        <v/>
      </c>
      <c r="H346" s="52" t="str">
        <f t="shared" si="32"/>
        <v/>
      </c>
      <c r="I346" s="52"/>
      <c r="J346" s="52"/>
      <c r="K346" s="68" t="str">
        <f t="shared" ca="1" si="33"/>
        <v/>
      </c>
      <c r="L346" s="68" t="str">
        <f t="shared" ca="1" si="34"/>
        <v/>
      </c>
      <c r="M346" s="68" t="str">
        <f t="shared" ca="1" si="35"/>
        <v/>
      </c>
      <c r="N346" s="52"/>
      <c r="O346" s="54"/>
    </row>
    <row r="347" spans="1:15" s="14" customFormat="1" x14ac:dyDescent="0.25">
      <c r="A347" s="48"/>
      <c r="B347" s="49" t="str">
        <f t="shared" si="30"/>
        <v/>
      </c>
      <c r="C347" s="50"/>
      <c r="D347" s="50"/>
      <c r="E347" s="51"/>
      <c r="F347" s="51"/>
      <c r="G347" s="67" t="str">
        <f t="shared" si="31"/>
        <v/>
      </c>
      <c r="H347" s="52" t="str">
        <f t="shared" si="32"/>
        <v/>
      </c>
      <c r="I347" s="52"/>
      <c r="J347" s="52"/>
      <c r="K347" s="68" t="str">
        <f t="shared" ca="1" si="33"/>
        <v/>
      </c>
      <c r="L347" s="68" t="str">
        <f t="shared" ca="1" si="34"/>
        <v/>
      </c>
      <c r="M347" s="68" t="str">
        <f t="shared" ca="1" si="35"/>
        <v/>
      </c>
      <c r="N347" s="52"/>
      <c r="O347" s="54"/>
    </row>
    <row r="348" spans="1:15" s="14" customFormat="1" x14ac:dyDescent="0.25">
      <c r="A348" s="48"/>
      <c r="B348" s="49" t="str">
        <f t="shared" si="30"/>
        <v/>
      </c>
      <c r="C348" s="50"/>
      <c r="D348" s="50"/>
      <c r="E348" s="51"/>
      <c r="F348" s="51"/>
      <c r="G348" s="67" t="str">
        <f t="shared" si="31"/>
        <v/>
      </c>
      <c r="H348" s="52" t="str">
        <f t="shared" si="32"/>
        <v/>
      </c>
      <c r="I348" s="52"/>
      <c r="J348" s="52"/>
      <c r="K348" s="68" t="str">
        <f t="shared" ca="1" si="33"/>
        <v/>
      </c>
      <c r="L348" s="68" t="str">
        <f t="shared" ca="1" si="34"/>
        <v/>
      </c>
      <c r="M348" s="68" t="str">
        <f t="shared" ca="1" si="35"/>
        <v/>
      </c>
      <c r="N348" s="52"/>
      <c r="O348" s="54"/>
    </row>
    <row r="349" spans="1:15" s="14" customFormat="1" x14ac:dyDescent="0.25">
      <c r="A349" s="48"/>
      <c r="B349" s="49" t="str">
        <f t="shared" si="30"/>
        <v/>
      </c>
      <c r="C349" s="50"/>
      <c r="D349" s="50"/>
      <c r="E349" s="51"/>
      <c r="F349" s="51"/>
      <c r="G349" s="67" t="str">
        <f t="shared" si="31"/>
        <v/>
      </c>
      <c r="H349" s="52" t="str">
        <f t="shared" si="32"/>
        <v/>
      </c>
      <c r="I349" s="52"/>
      <c r="J349" s="52"/>
      <c r="K349" s="68" t="str">
        <f t="shared" ca="1" si="33"/>
        <v/>
      </c>
      <c r="L349" s="68" t="str">
        <f t="shared" ca="1" si="34"/>
        <v/>
      </c>
      <c r="M349" s="68" t="str">
        <f t="shared" ca="1" si="35"/>
        <v/>
      </c>
      <c r="N349" s="52"/>
      <c r="O349" s="54"/>
    </row>
    <row r="350" spans="1:15" s="14" customFormat="1" x14ac:dyDescent="0.25">
      <c r="A350" s="48"/>
      <c r="B350" s="49" t="str">
        <f t="shared" si="30"/>
        <v/>
      </c>
      <c r="C350" s="50"/>
      <c r="D350" s="50"/>
      <c r="E350" s="51"/>
      <c r="F350" s="51"/>
      <c r="G350" s="67" t="str">
        <f t="shared" si="31"/>
        <v/>
      </c>
      <c r="H350" s="52" t="str">
        <f t="shared" si="32"/>
        <v/>
      </c>
      <c r="I350" s="52"/>
      <c r="J350" s="52"/>
      <c r="K350" s="68" t="str">
        <f t="shared" ca="1" si="33"/>
        <v/>
      </c>
      <c r="L350" s="68" t="str">
        <f t="shared" ca="1" si="34"/>
        <v/>
      </c>
      <c r="M350" s="68" t="str">
        <f t="shared" ca="1" si="35"/>
        <v/>
      </c>
      <c r="N350" s="52"/>
      <c r="O350" s="54"/>
    </row>
    <row r="351" spans="1:15" s="14" customFormat="1" x14ac:dyDescent="0.25">
      <c r="A351" s="48"/>
      <c r="B351" s="49" t="str">
        <f t="shared" si="30"/>
        <v/>
      </c>
      <c r="C351" s="50"/>
      <c r="D351" s="50"/>
      <c r="E351" s="51"/>
      <c r="F351" s="51"/>
      <c r="G351" s="67" t="str">
        <f t="shared" si="31"/>
        <v/>
      </c>
      <c r="H351" s="52" t="str">
        <f t="shared" si="32"/>
        <v/>
      </c>
      <c r="I351" s="52"/>
      <c r="J351" s="52"/>
      <c r="K351" s="68" t="str">
        <f t="shared" ca="1" si="33"/>
        <v/>
      </c>
      <c r="L351" s="68" t="str">
        <f t="shared" ca="1" si="34"/>
        <v/>
      </c>
      <c r="M351" s="68" t="str">
        <f t="shared" ca="1" si="35"/>
        <v/>
      </c>
      <c r="N351" s="52"/>
      <c r="O351" s="54"/>
    </row>
    <row r="352" spans="1:15" s="14" customFormat="1" x14ac:dyDescent="0.25">
      <c r="A352" s="48"/>
      <c r="B352" s="49" t="str">
        <f t="shared" si="30"/>
        <v/>
      </c>
      <c r="C352" s="50"/>
      <c r="D352" s="50"/>
      <c r="E352" s="51"/>
      <c r="F352" s="51"/>
      <c r="G352" s="67" t="str">
        <f t="shared" si="31"/>
        <v/>
      </c>
      <c r="H352" s="52" t="str">
        <f t="shared" si="32"/>
        <v/>
      </c>
      <c r="I352" s="52"/>
      <c r="J352" s="52"/>
      <c r="K352" s="68" t="str">
        <f t="shared" ca="1" si="33"/>
        <v/>
      </c>
      <c r="L352" s="68" t="str">
        <f t="shared" ca="1" si="34"/>
        <v/>
      </c>
      <c r="M352" s="68" t="str">
        <f t="shared" ca="1" si="35"/>
        <v/>
      </c>
      <c r="N352" s="52"/>
      <c r="O352" s="54"/>
    </row>
    <row r="353" spans="1:15" s="14" customFormat="1" x14ac:dyDescent="0.25">
      <c r="A353" s="48"/>
      <c r="B353" s="49" t="str">
        <f t="shared" si="30"/>
        <v/>
      </c>
      <c r="C353" s="50"/>
      <c r="D353" s="50"/>
      <c r="E353" s="51"/>
      <c r="F353" s="51"/>
      <c r="G353" s="67" t="str">
        <f t="shared" si="31"/>
        <v/>
      </c>
      <c r="H353" s="52" t="str">
        <f t="shared" si="32"/>
        <v/>
      </c>
      <c r="I353" s="52"/>
      <c r="J353" s="52"/>
      <c r="K353" s="68" t="str">
        <f t="shared" ca="1" si="33"/>
        <v/>
      </c>
      <c r="L353" s="68" t="str">
        <f t="shared" ca="1" si="34"/>
        <v/>
      </c>
      <c r="M353" s="68" t="str">
        <f t="shared" ca="1" si="35"/>
        <v/>
      </c>
      <c r="N353" s="52"/>
      <c r="O353" s="54"/>
    </row>
    <row r="354" spans="1:15" s="14" customFormat="1" x14ac:dyDescent="0.25">
      <c r="A354" s="48"/>
      <c r="B354" s="49" t="str">
        <f t="shared" si="30"/>
        <v/>
      </c>
      <c r="C354" s="50"/>
      <c r="D354" s="50"/>
      <c r="E354" s="51"/>
      <c r="F354" s="51"/>
      <c r="G354" s="67" t="str">
        <f t="shared" si="31"/>
        <v/>
      </c>
      <c r="H354" s="52" t="str">
        <f t="shared" si="32"/>
        <v/>
      </c>
      <c r="I354" s="52"/>
      <c r="J354" s="52"/>
      <c r="K354" s="68" t="str">
        <f t="shared" ca="1" si="33"/>
        <v/>
      </c>
      <c r="L354" s="68" t="str">
        <f t="shared" ca="1" si="34"/>
        <v/>
      </c>
      <c r="M354" s="68" t="str">
        <f t="shared" ca="1" si="35"/>
        <v/>
      </c>
      <c r="N354" s="52"/>
      <c r="O354" s="54"/>
    </row>
    <row r="355" spans="1:15" s="14" customFormat="1" x14ac:dyDescent="0.25">
      <c r="A355" s="48"/>
      <c r="B355" s="49" t="str">
        <f t="shared" si="30"/>
        <v/>
      </c>
      <c r="C355" s="50"/>
      <c r="D355" s="50"/>
      <c r="E355" s="51"/>
      <c r="F355" s="51"/>
      <c r="G355" s="67" t="str">
        <f t="shared" si="31"/>
        <v/>
      </c>
      <c r="H355" s="52" t="str">
        <f t="shared" si="32"/>
        <v/>
      </c>
      <c r="I355" s="52"/>
      <c r="J355" s="52"/>
      <c r="K355" s="68" t="str">
        <f t="shared" ca="1" si="33"/>
        <v/>
      </c>
      <c r="L355" s="68" t="str">
        <f t="shared" ca="1" si="34"/>
        <v/>
      </c>
      <c r="M355" s="68" t="str">
        <f t="shared" ca="1" si="35"/>
        <v/>
      </c>
      <c r="N355" s="52"/>
      <c r="O355" s="54"/>
    </row>
    <row r="356" spans="1:15" s="14" customFormat="1" x14ac:dyDescent="0.25">
      <c r="A356" s="48"/>
      <c r="B356" s="49" t="str">
        <f t="shared" si="30"/>
        <v/>
      </c>
      <c r="C356" s="50"/>
      <c r="D356" s="50"/>
      <c r="E356" s="51"/>
      <c r="F356" s="51"/>
      <c r="G356" s="67" t="str">
        <f t="shared" si="31"/>
        <v/>
      </c>
      <c r="H356" s="52" t="str">
        <f t="shared" si="32"/>
        <v/>
      </c>
      <c r="I356" s="52"/>
      <c r="J356" s="52"/>
      <c r="K356" s="68" t="str">
        <f t="shared" ca="1" si="33"/>
        <v/>
      </c>
      <c r="L356" s="68" t="str">
        <f t="shared" ca="1" si="34"/>
        <v/>
      </c>
      <c r="M356" s="68" t="str">
        <f t="shared" ca="1" si="35"/>
        <v/>
      </c>
      <c r="N356" s="52"/>
      <c r="O356" s="54"/>
    </row>
    <row r="357" spans="1:15" s="14" customFormat="1" x14ac:dyDescent="0.25">
      <c r="A357" s="48"/>
      <c r="B357" s="49" t="str">
        <f t="shared" si="30"/>
        <v/>
      </c>
      <c r="C357" s="50"/>
      <c r="D357" s="50"/>
      <c r="E357" s="51"/>
      <c r="F357" s="51"/>
      <c r="G357" s="67" t="str">
        <f t="shared" si="31"/>
        <v/>
      </c>
      <c r="H357" s="52" t="str">
        <f t="shared" si="32"/>
        <v/>
      </c>
      <c r="I357" s="52"/>
      <c r="J357" s="52"/>
      <c r="K357" s="68" t="str">
        <f t="shared" ca="1" si="33"/>
        <v/>
      </c>
      <c r="L357" s="68" t="str">
        <f t="shared" ca="1" si="34"/>
        <v/>
      </c>
      <c r="M357" s="68" t="str">
        <f t="shared" ca="1" si="35"/>
        <v/>
      </c>
      <c r="N357" s="52"/>
      <c r="O357" s="54"/>
    </row>
    <row r="358" spans="1:15" s="14" customFormat="1" x14ac:dyDescent="0.25">
      <c r="A358" s="48"/>
      <c r="B358" s="49" t="str">
        <f t="shared" si="30"/>
        <v/>
      </c>
      <c r="C358" s="50"/>
      <c r="D358" s="50"/>
      <c r="E358" s="51"/>
      <c r="F358" s="51"/>
      <c r="G358" s="67" t="str">
        <f t="shared" si="31"/>
        <v/>
      </c>
      <c r="H358" s="52" t="str">
        <f t="shared" si="32"/>
        <v/>
      </c>
      <c r="I358" s="52"/>
      <c r="J358" s="52"/>
      <c r="K358" s="68" t="str">
        <f t="shared" ca="1" si="33"/>
        <v/>
      </c>
      <c r="L358" s="68" t="str">
        <f t="shared" ca="1" si="34"/>
        <v/>
      </c>
      <c r="M358" s="68" t="str">
        <f t="shared" ca="1" si="35"/>
        <v/>
      </c>
      <c r="N358" s="52"/>
      <c r="O358" s="54"/>
    </row>
    <row r="359" spans="1:15" s="14" customFormat="1" x14ac:dyDescent="0.25">
      <c r="A359" s="48"/>
      <c r="B359" s="49" t="str">
        <f t="shared" si="30"/>
        <v/>
      </c>
      <c r="C359" s="50"/>
      <c r="D359" s="50"/>
      <c r="E359" s="51"/>
      <c r="F359" s="51"/>
      <c r="G359" s="67" t="str">
        <f t="shared" si="31"/>
        <v/>
      </c>
      <c r="H359" s="52" t="str">
        <f t="shared" si="32"/>
        <v/>
      </c>
      <c r="I359" s="52"/>
      <c r="J359" s="52"/>
      <c r="K359" s="68" t="str">
        <f t="shared" ca="1" si="33"/>
        <v/>
      </c>
      <c r="L359" s="68" t="str">
        <f t="shared" ca="1" si="34"/>
        <v/>
      </c>
      <c r="M359" s="68" t="str">
        <f t="shared" ca="1" si="35"/>
        <v/>
      </c>
      <c r="N359" s="52"/>
      <c r="O359" s="54"/>
    </row>
    <row r="360" spans="1:15" s="14" customFormat="1" x14ac:dyDescent="0.25">
      <c r="A360" s="48"/>
      <c r="B360" s="49" t="str">
        <f t="shared" si="30"/>
        <v/>
      </c>
      <c r="C360" s="50"/>
      <c r="D360" s="50"/>
      <c r="E360" s="51"/>
      <c r="F360" s="51"/>
      <c r="G360" s="67" t="str">
        <f t="shared" si="31"/>
        <v/>
      </c>
      <c r="H360" s="52" t="str">
        <f t="shared" si="32"/>
        <v/>
      </c>
      <c r="I360" s="52"/>
      <c r="J360" s="52"/>
      <c r="K360" s="68" t="str">
        <f t="shared" ca="1" si="33"/>
        <v/>
      </c>
      <c r="L360" s="68" t="str">
        <f t="shared" ca="1" si="34"/>
        <v/>
      </c>
      <c r="M360" s="68" t="str">
        <f t="shared" ca="1" si="35"/>
        <v/>
      </c>
      <c r="N360" s="52"/>
      <c r="O360" s="54"/>
    </row>
    <row r="361" spans="1:15" s="14" customFormat="1" x14ac:dyDescent="0.25">
      <c r="A361" s="48"/>
      <c r="B361" s="49" t="str">
        <f t="shared" si="30"/>
        <v/>
      </c>
      <c r="C361" s="50"/>
      <c r="D361" s="50"/>
      <c r="E361" s="51"/>
      <c r="F361" s="51"/>
      <c r="G361" s="67" t="str">
        <f t="shared" si="31"/>
        <v/>
      </c>
      <c r="H361" s="52" t="str">
        <f t="shared" si="32"/>
        <v/>
      </c>
      <c r="I361" s="52"/>
      <c r="J361" s="52"/>
      <c r="K361" s="68" t="str">
        <f t="shared" ca="1" si="33"/>
        <v/>
      </c>
      <c r="L361" s="68" t="str">
        <f t="shared" ca="1" si="34"/>
        <v/>
      </c>
      <c r="M361" s="68" t="str">
        <f t="shared" ca="1" si="35"/>
        <v/>
      </c>
      <c r="N361" s="52"/>
      <c r="O361" s="54"/>
    </row>
    <row r="362" spans="1:15" s="14" customFormat="1" x14ac:dyDescent="0.25">
      <c r="A362" s="48"/>
      <c r="B362" s="49" t="str">
        <f t="shared" si="30"/>
        <v/>
      </c>
      <c r="C362" s="50"/>
      <c r="D362" s="50"/>
      <c r="E362" s="51"/>
      <c r="F362" s="51"/>
      <c r="G362" s="67" t="str">
        <f t="shared" si="31"/>
        <v/>
      </c>
      <c r="H362" s="52" t="str">
        <f t="shared" si="32"/>
        <v/>
      </c>
      <c r="I362" s="52"/>
      <c r="J362" s="52"/>
      <c r="K362" s="68" t="str">
        <f t="shared" ca="1" si="33"/>
        <v/>
      </c>
      <c r="L362" s="68" t="str">
        <f t="shared" ca="1" si="34"/>
        <v/>
      </c>
      <c r="M362" s="68" t="str">
        <f t="shared" ca="1" si="35"/>
        <v/>
      </c>
      <c r="N362" s="52"/>
      <c r="O362" s="54"/>
    </row>
    <row r="363" spans="1:15" s="14" customFormat="1" x14ac:dyDescent="0.25">
      <c r="A363" s="48"/>
      <c r="B363" s="49" t="str">
        <f t="shared" si="30"/>
        <v/>
      </c>
      <c r="C363" s="50"/>
      <c r="D363" s="50"/>
      <c r="E363" s="51"/>
      <c r="F363" s="51"/>
      <c r="G363" s="67" t="str">
        <f t="shared" si="31"/>
        <v/>
      </c>
      <c r="H363" s="52" t="str">
        <f t="shared" si="32"/>
        <v/>
      </c>
      <c r="I363" s="52"/>
      <c r="J363" s="52"/>
      <c r="K363" s="68" t="str">
        <f t="shared" ca="1" si="33"/>
        <v/>
      </c>
      <c r="L363" s="68" t="str">
        <f t="shared" ca="1" si="34"/>
        <v/>
      </c>
      <c r="M363" s="68" t="str">
        <f t="shared" ca="1" si="35"/>
        <v/>
      </c>
      <c r="N363" s="52"/>
      <c r="O363" s="54"/>
    </row>
    <row r="364" spans="1:15" s="14" customFormat="1" x14ac:dyDescent="0.25">
      <c r="A364" s="48"/>
      <c r="B364" s="49" t="str">
        <f t="shared" si="30"/>
        <v/>
      </c>
      <c r="C364" s="50"/>
      <c r="D364" s="50"/>
      <c r="E364" s="51"/>
      <c r="F364" s="51"/>
      <c r="G364" s="67" t="str">
        <f t="shared" si="31"/>
        <v/>
      </c>
      <c r="H364" s="52" t="str">
        <f t="shared" si="32"/>
        <v/>
      </c>
      <c r="I364" s="52"/>
      <c r="J364" s="52"/>
      <c r="K364" s="68" t="str">
        <f t="shared" ca="1" si="33"/>
        <v/>
      </c>
      <c r="L364" s="68" t="str">
        <f t="shared" ca="1" si="34"/>
        <v/>
      </c>
      <c r="M364" s="68" t="str">
        <f t="shared" ca="1" si="35"/>
        <v/>
      </c>
      <c r="N364" s="52"/>
      <c r="O364" s="54"/>
    </row>
    <row r="365" spans="1:15" s="14" customFormat="1" x14ac:dyDescent="0.25">
      <c r="A365" s="48"/>
      <c r="B365" s="49" t="str">
        <f t="shared" si="30"/>
        <v/>
      </c>
      <c r="C365" s="50"/>
      <c r="D365" s="50"/>
      <c r="E365" s="51"/>
      <c r="F365" s="51"/>
      <c r="G365" s="67" t="str">
        <f t="shared" si="31"/>
        <v/>
      </c>
      <c r="H365" s="52" t="str">
        <f t="shared" si="32"/>
        <v/>
      </c>
      <c r="I365" s="52"/>
      <c r="J365" s="52"/>
      <c r="K365" s="68" t="str">
        <f t="shared" ca="1" si="33"/>
        <v/>
      </c>
      <c r="L365" s="68" t="str">
        <f t="shared" ca="1" si="34"/>
        <v/>
      </c>
      <c r="M365" s="68" t="str">
        <f t="shared" ca="1" si="35"/>
        <v/>
      </c>
      <c r="N365" s="52"/>
      <c r="O365" s="54"/>
    </row>
    <row r="366" spans="1:15" s="14" customFormat="1" x14ac:dyDescent="0.25">
      <c r="A366" s="48"/>
      <c r="B366" s="49" t="str">
        <f t="shared" si="30"/>
        <v/>
      </c>
      <c r="C366" s="50"/>
      <c r="D366" s="50"/>
      <c r="E366" s="51"/>
      <c r="F366" s="51"/>
      <c r="G366" s="67" t="str">
        <f t="shared" si="31"/>
        <v/>
      </c>
      <c r="H366" s="52" t="str">
        <f t="shared" si="32"/>
        <v/>
      </c>
      <c r="I366" s="52"/>
      <c r="J366" s="52"/>
      <c r="K366" s="68" t="str">
        <f t="shared" ca="1" si="33"/>
        <v/>
      </c>
      <c r="L366" s="68" t="str">
        <f t="shared" ca="1" si="34"/>
        <v/>
      </c>
      <c r="M366" s="68" t="str">
        <f t="shared" ca="1" si="35"/>
        <v/>
      </c>
      <c r="N366" s="52"/>
      <c r="O366" s="54"/>
    </row>
    <row r="367" spans="1:15" s="14" customFormat="1" x14ac:dyDescent="0.25">
      <c r="A367" s="48"/>
      <c r="B367" s="49" t="str">
        <f t="shared" si="30"/>
        <v/>
      </c>
      <c r="C367" s="50"/>
      <c r="D367" s="50"/>
      <c r="E367" s="51"/>
      <c r="F367" s="51"/>
      <c r="G367" s="67" t="str">
        <f t="shared" si="31"/>
        <v/>
      </c>
      <c r="H367" s="52" t="str">
        <f t="shared" si="32"/>
        <v/>
      </c>
      <c r="I367" s="52"/>
      <c r="J367" s="52"/>
      <c r="K367" s="68" t="str">
        <f t="shared" ca="1" si="33"/>
        <v/>
      </c>
      <c r="L367" s="68" t="str">
        <f t="shared" ca="1" si="34"/>
        <v/>
      </c>
      <c r="M367" s="68" t="str">
        <f t="shared" ca="1" si="35"/>
        <v/>
      </c>
      <c r="N367" s="52"/>
      <c r="O367" s="54"/>
    </row>
    <row r="368" spans="1:15" s="14" customFormat="1" x14ac:dyDescent="0.25">
      <c r="A368" s="48"/>
      <c r="B368" s="49" t="str">
        <f t="shared" si="30"/>
        <v/>
      </c>
      <c r="C368" s="50"/>
      <c r="D368" s="50"/>
      <c r="E368" s="51"/>
      <c r="F368" s="51"/>
      <c r="G368" s="67" t="str">
        <f t="shared" si="31"/>
        <v/>
      </c>
      <c r="H368" s="52" t="str">
        <f t="shared" si="32"/>
        <v/>
      </c>
      <c r="I368" s="52"/>
      <c r="J368" s="52"/>
      <c r="K368" s="68" t="str">
        <f t="shared" ca="1" si="33"/>
        <v/>
      </c>
      <c r="L368" s="68" t="str">
        <f t="shared" ca="1" si="34"/>
        <v/>
      </c>
      <c r="M368" s="68" t="str">
        <f t="shared" ca="1" si="35"/>
        <v/>
      </c>
      <c r="N368" s="52"/>
      <c r="O368" s="54"/>
    </row>
    <row r="369" spans="1:15" s="14" customFormat="1" x14ac:dyDescent="0.25">
      <c r="A369" s="48"/>
      <c r="B369" s="49" t="str">
        <f t="shared" si="30"/>
        <v/>
      </c>
      <c r="C369" s="50"/>
      <c r="D369" s="50"/>
      <c r="E369" s="51"/>
      <c r="F369" s="51"/>
      <c r="G369" s="67" t="str">
        <f t="shared" si="31"/>
        <v/>
      </c>
      <c r="H369" s="52" t="str">
        <f t="shared" si="32"/>
        <v/>
      </c>
      <c r="I369" s="52"/>
      <c r="J369" s="52"/>
      <c r="K369" s="68" t="str">
        <f t="shared" ca="1" si="33"/>
        <v/>
      </c>
      <c r="L369" s="68" t="str">
        <f t="shared" ca="1" si="34"/>
        <v/>
      </c>
      <c r="M369" s="68" t="str">
        <f t="shared" ca="1" si="35"/>
        <v/>
      </c>
      <c r="N369" s="52"/>
      <c r="O369" s="54"/>
    </row>
    <row r="370" spans="1:15" s="14" customFormat="1" x14ac:dyDescent="0.25">
      <c r="A370" s="48"/>
      <c r="B370" s="49" t="str">
        <f t="shared" si="30"/>
        <v/>
      </c>
      <c r="C370" s="50"/>
      <c r="D370" s="50"/>
      <c r="E370" s="51"/>
      <c r="F370" s="51"/>
      <c r="G370" s="67" t="str">
        <f t="shared" si="31"/>
        <v/>
      </c>
      <c r="H370" s="52" t="str">
        <f t="shared" si="32"/>
        <v/>
      </c>
      <c r="I370" s="52"/>
      <c r="J370" s="52"/>
      <c r="K370" s="68" t="str">
        <f t="shared" ca="1" si="33"/>
        <v/>
      </c>
      <c r="L370" s="68" t="str">
        <f t="shared" ca="1" si="34"/>
        <v/>
      </c>
      <c r="M370" s="68" t="str">
        <f t="shared" ca="1" si="35"/>
        <v/>
      </c>
      <c r="N370" s="52"/>
      <c r="O370" s="54"/>
    </row>
    <row r="371" spans="1:15" s="14" customFormat="1" x14ac:dyDescent="0.25">
      <c r="A371" s="48"/>
      <c r="B371" s="49" t="str">
        <f t="shared" si="30"/>
        <v/>
      </c>
      <c r="C371" s="50"/>
      <c r="D371" s="50"/>
      <c r="E371" s="51"/>
      <c r="F371" s="51"/>
      <c r="G371" s="67" t="str">
        <f t="shared" si="31"/>
        <v/>
      </c>
      <c r="H371" s="52" t="str">
        <f t="shared" si="32"/>
        <v/>
      </c>
      <c r="I371" s="52"/>
      <c r="J371" s="52"/>
      <c r="K371" s="68" t="str">
        <f t="shared" ca="1" si="33"/>
        <v/>
      </c>
      <c r="L371" s="68" t="str">
        <f t="shared" ca="1" si="34"/>
        <v/>
      </c>
      <c r="M371" s="68" t="str">
        <f t="shared" ca="1" si="35"/>
        <v/>
      </c>
      <c r="N371" s="52"/>
      <c r="O371" s="54"/>
    </row>
    <row r="372" spans="1:15" s="14" customFormat="1" x14ac:dyDescent="0.25">
      <c r="A372" s="48"/>
      <c r="B372" s="49" t="str">
        <f t="shared" si="30"/>
        <v/>
      </c>
      <c r="C372" s="50"/>
      <c r="D372" s="50"/>
      <c r="E372" s="51"/>
      <c r="F372" s="51"/>
      <c r="G372" s="67" t="str">
        <f t="shared" si="31"/>
        <v/>
      </c>
      <c r="H372" s="52" t="str">
        <f t="shared" si="32"/>
        <v/>
      </c>
      <c r="I372" s="52"/>
      <c r="J372" s="52"/>
      <c r="K372" s="68" t="str">
        <f t="shared" ca="1" si="33"/>
        <v/>
      </c>
      <c r="L372" s="68" t="str">
        <f t="shared" ca="1" si="34"/>
        <v/>
      </c>
      <c r="M372" s="68" t="str">
        <f t="shared" ca="1" si="35"/>
        <v/>
      </c>
      <c r="N372" s="52"/>
      <c r="O372" s="54"/>
    </row>
    <row r="373" spans="1:15" s="14" customFormat="1" x14ac:dyDescent="0.25">
      <c r="A373" s="48"/>
      <c r="B373" s="49" t="str">
        <f t="shared" si="30"/>
        <v/>
      </c>
      <c r="C373" s="50"/>
      <c r="D373" s="50"/>
      <c r="E373" s="51"/>
      <c r="F373" s="51"/>
      <c r="G373" s="67" t="str">
        <f t="shared" si="31"/>
        <v/>
      </c>
      <c r="H373" s="52" t="str">
        <f t="shared" si="32"/>
        <v/>
      </c>
      <c r="I373" s="52"/>
      <c r="J373" s="52"/>
      <c r="K373" s="68" t="str">
        <f t="shared" ca="1" si="33"/>
        <v/>
      </c>
      <c r="L373" s="68" t="str">
        <f t="shared" ca="1" si="34"/>
        <v/>
      </c>
      <c r="M373" s="68" t="str">
        <f t="shared" ca="1" si="35"/>
        <v/>
      </c>
      <c r="N373" s="52"/>
      <c r="O373" s="54"/>
    </row>
    <row r="374" spans="1:15" s="14" customFormat="1" x14ac:dyDescent="0.25">
      <c r="A374" s="48"/>
      <c r="B374" s="49" t="str">
        <f t="shared" si="30"/>
        <v/>
      </c>
      <c r="C374" s="50"/>
      <c r="D374" s="50"/>
      <c r="E374" s="51"/>
      <c r="F374" s="51"/>
      <c r="G374" s="67" t="str">
        <f t="shared" si="31"/>
        <v/>
      </c>
      <c r="H374" s="52" t="str">
        <f t="shared" si="32"/>
        <v/>
      </c>
      <c r="I374" s="52"/>
      <c r="J374" s="52"/>
      <c r="K374" s="68" t="str">
        <f t="shared" ca="1" si="33"/>
        <v/>
      </c>
      <c r="L374" s="68" t="str">
        <f t="shared" ca="1" si="34"/>
        <v/>
      </c>
      <c r="M374" s="68" t="str">
        <f t="shared" ca="1" si="35"/>
        <v/>
      </c>
      <c r="N374" s="52"/>
      <c r="O374" s="54"/>
    </row>
    <row r="375" spans="1:15" s="14" customFormat="1" x14ac:dyDescent="0.25">
      <c r="A375" s="48"/>
      <c r="B375" s="49" t="str">
        <f t="shared" si="30"/>
        <v/>
      </c>
      <c r="C375" s="50"/>
      <c r="D375" s="50"/>
      <c r="E375" s="51"/>
      <c r="F375" s="51"/>
      <c r="G375" s="67" t="str">
        <f t="shared" si="31"/>
        <v/>
      </c>
      <c r="H375" s="52" t="str">
        <f t="shared" si="32"/>
        <v/>
      </c>
      <c r="I375" s="52"/>
      <c r="J375" s="52"/>
      <c r="K375" s="68" t="str">
        <f t="shared" ca="1" si="33"/>
        <v/>
      </c>
      <c r="L375" s="68" t="str">
        <f t="shared" ca="1" si="34"/>
        <v/>
      </c>
      <c r="M375" s="68" t="str">
        <f t="shared" ca="1" si="35"/>
        <v/>
      </c>
      <c r="N375" s="52"/>
      <c r="O375" s="54"/>
    </row>
    <row r="376" spans="1:15" s="14" customFormat="1" x14ac:dyDescent="0.25">
      <c r="A376" s="48"/>
      <c r="B376" s="49" t="str">
        <f t="shared" si="30"/>
        <v/>
      </c>
      <c r="C376" s="50"/>
      <c r="D376" s="50"/>
      <c r="E376" s="51"/>
      <c r="F376" s="51"/>
      <c r="G376" s="67" t="str">
        <f t="shared" si="31"/>
        <v/>
      </c>
      <c r="H376" s="52" t="str">
        <f t="shared" si="32"/>
        <v/>
      </c>
      <c r="I376" s="52"/>
      <c r="J376" s="52"/>
      <c r="K376" s="68" t="str">
        <f t="shared" ca="1" si="33"/>
        <v/>
      </c>
      <c r="L376" s="68" t="str">
        <f t="shared" ca="1" si="34"/>
        <v/>
      </c>
      <c r="M376" s="68" t="str">
        <f t="shared" ca="1" si="35"/>
        <v/>
      </c>
      <c r="N376" s="52"/>
      <c r="O376" s="54"/>
    </row>
    <row r="377" spans="1:15" s="14" customFormat="1" x14ac:dyDescent="0.25">
      <c r="A377" s="48"/>
      <c r="B377" s="49" t="str">
        <f t="shared" si="30"/>
        <v/>
      </c>
      <c r="C377" s="50"/>
      <c r="D377" s="50"/>
      <c r="E377" s="51"/>
      <c r="F377" s="51"/>
      <c r="G377" s="67" t="str">
        <f t="shared" si="31"/>
        <v/>
      </c>
      <c r="H377" s="52" t="str">
        <f t="shared" si="32"/>
        <v/>
      </c>
      <c r="I377" s="52"/>
      <c r="J377" s="52"/>
      <c r="K377" s="68" t="str">
        <f t="shared" ca="1" si="33"/>
        <v/>
      </c>
      <c r="L377" s="68" t="str">
        <f t="shared" ca="1" si="34"/>
        <v/>
      </c>
      <c r="M377" s="68" t="str">
        <f t="shared" ca="1" si="35"/>
        <v/>
      </c>
      <c r="N377" s="52"/>
      <c r="O377" s="54"/>
    </row>
    <row r="378" spans="1:15" s="14" customFormat="1" x14ac:dyDescent="0.25">
      <c r="A378" s="48"/>
      <c r="B378" s="49" t="str">
        <f t="shared" si="30"/>
        <v/>
      </c>
      <c r="C378" s="50"/>
      <c r="D378" s="50"/>
      <c r="E378" s="51"/>
      <c r="F378" s="51"/>
      <c r="G378" s="67" t="str">
        <f t="shared" si="31"/>
        <v/>
      </c>
      <c r="H378" s="52" t="str">
        <f t="shared" si="32"/>
        <v/>
      </c>
      <c r="I378" s="52"/>
      <c r="J378" s="52"/>
      <c r="K378" s="68" t="str">
        <f t="shared" ca="1" si="33"/>
        <v/>
      </c>
      <c r="L378" s="68" t="str">
        <f t="shared" ca="1" si="34"/>
        <v/>
      </c>
      <c r="M378" s="68" t="str">
        <f t="shared" ca="1" si="35"/>
        <v/>
      </c>
      <c r="N378" s="52"/>
      <c r="O378" s="54"/>
    </row>
    <row r="379" spans="1:15" s="14" customFormat="1" x14ac:dyDescent="0.25">
      <c r="A379" s="48"/>
      <c r="B379" s="49" t="str">
        <f t="shared" si="30"/>
        <v/>
      </c>
      <c r="C379" s="50"/>
      <c r="D379" s="50"/>
      <c r="E379" s="51"/>
      <c r="F379" s="51"/>
      <c r="G379" s="67" t="str">
        <f t="shared" si="31"/>
        <v/>
      </c>
      <c r="H379" s="52" t="str">
        <f t="shared" si="32"/>
        <v/>
      </c>
      <c r="I379" s="52"/>
      <c r="J379" s="52"/>
      <c r="K379" s="68" t="str">
        <f t="shared" ca="1" si="33"/>
        <v/>
      </c>
      <c r="L379" s="68" t="str">
        <f t="shared" ca="1" si="34"/>
        <v/>
      </c>
      <c r="M379" s="68" t="str">
        <f t="shared" ca="1" si="35"/>
        <v/>
      </c>
      <c r="N379" s="52"/>
      <c r="O379" s="54"/>
    </row>
    <row r="380" spans="1:15" s="14" customFormat="1" x14ac:dyDescent="0.25">
      <c r="A380" s="48"/>
      <c r="B380" s="49" t="str">
        <f t="shared" si="30"/>
        <v/>
      </c>
      <c r="C380" s="50"/>
      <c r="D380" s="50"/>
      <c r="E380" s="51"/>
      <c r="F380" s="51"/>
      <c r="G380" s="67" t="str">
        <f t="shared" si="31"/>
        <v/>
      </c>
      <c r="H380" s="52" t="str">
        <f t="shared" si="32"/>
        <v/>
      </c>
      <c r="I380" s="52"/>
      <c r="J380" s="52"/>
      <c r="K380" s="68" t="str">
        <f t="shared" ca="1" si="33"/>
        <v/>
      </c>
      <c r="L380" s="68" t="str">
        <f t="shared" ca="1" si="34"/>
        <v/>
      </c>
      <c r="M380" s="68" t="str">
        <f t="shared" ca="1" si="35"/>
        <v/>
      </c>
      <c r="N380" s="52"/>
      <c r="O380" s="54"/>
    </row>
    <row r="381" spans="1:15" s="14" customFormat="1" x14ac:dyDescent="0.25">
      <c r="A381" s="48"/>
      <c r="B381" s="49" t="str">
        <f t="shared" si="30"/>
        <v/>
      </c>
      <c r="C381" s="50"/>
      <c r="D381" s="50"/>
      <c r="E381" s="51"/>
      <c r="F381" s="51"/>
      <c r="G381" s="67" t="str">
        <f t="shared" si="31"/>
        <v/>
      </c>
      <c r="H381" s="52" t="str">
        <f t="shared" si="32"/>
        <v/>
      </c>
      <c r="I381" s="52"/>
      <c r="J381" s="52"/>
      <c r="K381" s="68" t="str">
        <f t="shared" ca="1" si="33"/>
        <v/>
      </c>
      <c r="L381" s="68" t="str">
        <f t="shared" ca="1" si="34"/>
        <v/>
      </c>
      <c r="M381" s="68" t="str">
        <f t="shared" ca="1" si="35"/>
        <v/>
      </c>
      <c r="N381" s="52"/>
      <c r="O381" s="54"/>
    </row>
    <row r="382" spans="1:15" s="14" customFormat="1" x14ac:dyDescent="0.25">
      <c r="A382" s="48"/>
      <c r="B382" s="49" t="str">
        <f t="shared" si="30"/>
        <v/>
      </c>
      <c r="C382" s="50"/>
      <c r="D382" s="50"/>
      <c r="E382" s="51"/>
      <c r="F382" s="51"/>
      <c r="G382" s="67" t="str">
        <f t="shared" si="31"/>
        <v/>
      </c>
      <c r="H382" s="52" t="str">
        <f t="shared" si="32"/>
        <v/>
      </c>
      <c r="I382" s="52"/>
      <c r="J382" s="52"/>
      <c r="K382" s="68" t="str">
        <f t="shared" ca="1" si="33"/>
        <v/>
      </c>
      <c r="L382" s="68" t="str">
        <f t="shared" ca="1" si="34"/>
        <v/>
      </c>
      <c r="M382" s="68" t="str">
        <f t="shared" ca="1" si="35"/>
        <v/>
      </c>
      <c r="N382" s="52"/>
      <c r="O382" s="54"/>
    </row>
    <row r="383" spans="1:15" s="14" customFormat="1" x14ac:dyDescent="0.25">
      <c r="A383" s="48"/>
      <c r="B383" s="49" t="str">
        <f t="shared" si="30"/>
        <v/>
      </c>
      <c r="C383" s="50"/>
      <c r="D383" s="50"/>
      <c r="E383" s="51"/>
      <c r="F383" s="51"/>
      <c r="G383" s="67" t="str">
        <f t="shared" si="31"/>
        <v/>
      </c>
      <c r="H383" s="52" t="str">
        <f t="shared" si="32"/>
        <v/>
      </c>
      <c r="I383" s="52"/>
      <c r="J383" s="52"/>
      <c r="K383" s="68" t="str">
        <f t="shared" ca="1" si="33"/>
        <v/>
      </c>
      <c r="L383" s="68" t="str">
        <f t="shared" ca="1" si="34"/>
        <v/>
      </c>
      <c r="M383" s="68" t="str">
        <f t="shared" ca="1" si="35"/>
        <v/>
      </c>
      <c r="N383" s="52"/>
      <c r="O383" s="54"/>
    </row>
    <row r="384" spans="1:15" s="14" customFormat="1" x14ac:dyDescent="0.25">
      <c r="A384" s="48"/>
      <c r="B384" s="49" t="str">
        <f t="shared" si="30"/>
        <v/>
      </c>
      <c r="C384" s="50"/>
      <c r="D384" s="50"/>
      <c r="E384" s="51"/>
      <c r="F384" s="51"/>
      <c r="G384" s="67" t="str">
        <f t="shared" si="31"/>
        <v/>
      </c>
      <c r="H384" s="52" t="str">
        <f t="shared" si="32"/>
        <v/>
      </c>
      <c r="I384" s="52"/>
      <c r="J384" s="52"/>
      <c r="K384" s="68" t="str">
        <f t="shared" ca="1" si="33"/>
        <v/>
      </c>
      <c r="L384" s="68" t="str">
        <f t="shared" ca="1" si="34"/>
        <v/>
      </c>
      <c r="M384" s="68" t="str">
        <f t="shared" ca="1" si="35"/>
        <v/>
      </c>
      <c r="N384" s="52"/>
      <c r="O384" s="54"/>
    </row>
    <row r="385" spans="1:15" s="14" customFormat="1" x14ac:dyDescent="0.25">
      <c r="A385" s="48"/>
      <c r="B385" s="49" t="str">
        <f t="shared" si="30"/>
        <v/>
      </c>
      <c r="C385" s="50"/>
      <c r="D385" s="50"/>
      <c r="E385" s="51"/>
      <c r="F385" s="51"/>
      <c r="G385" s="67" t="str">
        <f t="shared" si="31"/>
        <v/>
      </c>
      <c r="H385" s="52" t="str">
        <f t="shared" si="32"/>
        <v/>
      </c>
      <c r="I385" s="52"/>
      <c r="J385" s="52"/>
      <c r="K385" s="68" t="str">
        <f t="shared" ca="1" si="33"/>
        <v/>
      </c>
      <c r="L385" s="68" t="str">
        <f t="shared" ca="1" si="34"/>
        <v/>
      </c>
      <c r="M385" s="68" t="str">
        <f t="shared" ca="1" si="35"/>
        <v/>
      </c>
      <c r="N385" s="52"/>
      <c r="O385" s="54"/>
    </row>
    <row r="386" spans="1:15" s="14" customFormat="1" x14ac:dyDescent="0.25">
      <c r="A386" s="48"/>
      <c r="B386" s="49" t="str">
        <f t="shared" si="30"/>
        <v/>
      </c>
      <c r="C386" s="50"/>
      <c r="D386" s="50"/>
      <c r="E386" s="51"/>
      <c r="F386" s="51"/>
      <c r="G386" s="67" t="str">
        <f t="shared" si="31"/>
        <v/>
      </c>
      <c r="H386" s="52" t="str">
        <f t="shared" si="32"/>
        <v/>
      </c>
      <c r="I386" s="52"/>
      <c r="J386" s="52"/>
      <c r="K386" s="68" t="str">
        <f t="shared" ca="1" si="33"/>
        <v/>
      </c>
      <c r="L386" s="68" t="str">
        <f t="shared" ca="1" si="34"/>
        <v/>
      </c>
      <c r="M386" s="68" t="str">
        <f t="shared" ca="1" si="35"/>
        <v/>
      </c>
      <c r="N386" s="52"/>
      <c r="O386" s="54"/>
    </row>
    <row r="387" spans="1:15" s="14" customFormat="1" x14ac:dyDescent="0.25">
      <c r="A387" s="48"/>
      <c r="B387" s="49" t="str">
        <f t="shared" si="30"/>
        <v/>
      </c>
      <c r="C387" s="50"/>
      <c r="D387" s="50"/>
      <c r="E387" s="51"/>
      <c r="F387" s="51"/>
      <c r="G387" s="67" t="str">
        <f t="shared" si="31"/>
        <v/>
      </c>
      <c r="H387" s="52" t="str">
        <f t="shared" si="32"/>
        <v/>
      </c>
      <c r="I387" s="52"/>
      <c r="J387" s="52"/>
      <c r="K387" s="68" t="str">
        <f t="shared" ca="1" si="33"/>
        <v/>
      </c>
      <c r="L387" s="68" t="str">
        <f t="shared" ca="1" si="34"/>
        <v/>
      </c>
      <c r="M387" s="68" t="str">
        <f t="shared" ca="1" si="35"/>
        <v/>
      </c>
      <c r="N387" s="52"/>
      <c r="O387" s="54"/>
    </row>
    <row r="388" spans="1:15" s="14" customFormat="1" x14ac:dyDescent="0.25">
      <c r="A388" s="48"/>
      <c r="B388" s="49" t="str">
        <f t="shared" si="30"/>
        <v/>
      </c>
      <c r="C388" s="50"/>
      <c r="D388" s="50"/>
      <c r="E388" s="51"/>
      <c r="F388" s="51"/>
      <c r="G388" s="67" t="str">
        <f t="shared" si="31"/>
        <v/>
      </c>
      <c r="H388" s="52" t="str">
        <f t="shared" si="32"/>
        <v/>
      </c>
      <c r="I388" s="52"/>
      <c r="J388" s="52"/>
      <c r="K388" s="68" t="str">
        <f t="shared" ca="1" si="33"/>
        <v/>
      </c>
      <c r="L388" s="68" t="str">
        <f t="shared" ca="1" si="34"/>
        <v/>
      </c>
      <c r="M388" s="68" t="str">
        <f t="shared" ca="1" si="35"/>
        <v/>
      </c>
      <c r="N388" s="52"/>
      <c r="O388" s="54"/>
    </row>
    <row r="389" spans="1:15" s="14" customFormat="1" x14ac:dyDescent="0.25">
      <c r="A389" s="48"/>
      <c r="B389" s="49" t="str">
        <f t="shared" si="30"/>
        <v/>
      </c>
      <c r="C389" s="50"/>
      <c r="D389" s="50"/>
      <c r="E389" s="51"/>
      <c r="F389" s="51"/>
      <c r="G389" s="67" t="str">
        <f t="shared" si="31"/>
        <v/>
      </c>
      <c r="H389" s="52" t="str">
        <f t="shared" si="32"/>
        <v/>
      </c>
      <c r="I389" s="52"/>
      <c r="J389" s="52"/>
      <c r="K389" s="68" t="str">
        <f t="shared" ca="1" si="33"/>
        <v/>
      </c>
      <c r="L389" s="68" t="str">
        <f t="shared" ca="1" si="34"/>
        <v/>
      </c>
      <c r="M389" s="68" t="str">
        <f t="shared" ca="1" si="35"/>
        <v/>
      </c>
      <c r="N389" s="52"/>
      <c r="O389" s="54"/>
    </row>
    <row r="390" spans="1:15" s="14" customFormat="1" x14ac:dyDescent="0.25">
      <c r="A390" s="48"/>
      <c r="B390" s="49" t="str">
        <f t="shared" si="30"/>
        <v/>
      </c>
      <c r="C390" s="50"/>
      <c r="D390" s="50"/>
      <c r="E390" s="51"/>
      <c r="F390" s="51"/>
      <c r="G390" s="67" t="str">
        <f t="shared" si="31"/>
        <v/>
      </c>
      <c r="H390" s="52" t="str">
        <f t="shared" si="32"/>
        <v/>
      </c>
      <c r="I390" s="52"/>
      <c r="J390" s="52"/>
      <c r="K390" s="68" t="str">
        <f t="shared" ca="1" si="33"/>
        <v/>
      </c>
      <c r="L390" s="68" t="str">
        <f t="shared" ca="1" si="34"/>
        <v/>
      </c>
      <c r="M390" s="68" t="str">
        <f t="shared" ca="1" si="35"/>
        <v/>
      </c>
      <c r="N390" s="52"/>
      <c r="O390" s="54"/>
    </row>
    <row r="391" spans="1:15" s="14" customFormat="1" x14ac:dyDescent="0.25">
      <c r="A391" s="48"/>
      <c r="B391" s="49" t="str">
        <f t="shared" si="30"/>
        <v/>
      </c>
      <c r="C391" s="50"/>
      <c r="D391" s="50"/>
      <c r="E391" s="51"/>
      <c r="F391" s="51"/>
      <c r="G391" s="67" t="str">
        <f t="shared" si="31"/>
        <v/>
      </c>
      <c r="H391" s="52" t="str">
        <f t="shared" si="32"/>
        <v/>
      </c>
      <c r="I391" s="52"/>
      <c r="J391" s="52"/>
      <c r="K391" s="68" t="str">
        <f t="shared" ca="1" si="33"/>
        <v/>
      </c>
      <c r="L391" s="68" t="str">
        <f t="shared" ca="1" si="34"/>
        <v/>
      </c>
      <c r="M391" s="68" t="str">
        <f t="shared" ca="1" si="35"/>
        <v/>
      </c>
      <c r="N391" s="52"/>
      <c r="O391" s="54"/>
    </row>
    <row r="392" spans="1:15" s="14" customFormat="1" x14ac:dyDescent="0.25">
      <c r="A392" s="48"/>
      <c r="B392" s="49" t="str">
        <f t="shared" si="30"/>
        <v/>
      </c>
      <c r="C392" s="50"/>
      <c r="D392" s="50"/>
      <c r="E392" s="51"/>
      <c r="F392" s="51"/>
      <c r="G392" s="67" t="str">
        <f t="shared" si="31"/>
        <v/>
      </c>
      <c r="H392" s="52" t="str">
        <f t="shared" si="32"/>
        <v/>
      </c>
      <c r="I392" s="52"/>
      <c r="J392" s="52"/>
      <c r="K392" s="68" t="str">
        <f t="shared" ca="1" si="33"/>
        <v/>
      </c>
      <c r="L392" s="68" t="str">
        <f t="shared" ca="1" si="34"/>
        <v/>
      </c>
      <c r="M392" s="68" t="str">
        <f t="shared" ca="1" si="35"/>
        <v/>
      </c>
      <c r="N392" s="52"/>
      <c r="O392" s="54"/>
    </row>
    <row r="393" spans="1:15" s="14" customFormat="1" x14ac:dyDescent="0.25">
      <c r="A393" s="48"/>
      <c r="B393" s="49" t="str">
        <f t="shared" si="30"/>
        <v/>
      </c>
      <c r="C393" s="50"/>
      <c r="D393" s="50"/>
      <c r="E393" s="51"/>
      <c r="F393" s="51"/>
      <c r="G393" s="67" t="str">
        <f t="shared" si="31"/>
        <v/>
      </c>
      <c r="H393" s="52" t="str">
        <f t="shared" si="32"/>
        <v/>
      </c>
      <c r="I393" s="52"/>
      <c r="J393" s="52"/>
      <c r="K393" s="68" t="str">
        <f t="shared" ca="1" si="33"/>
        <v/>
      </c>
      <c r="L393" s="68" t="str">
        <f t="shared" ca="1" si="34"/>
        <v/>
      </c>
      <c r="M393" s="68" t="str">
        <f t="shared" ca="1" si="35"/>
        <v/>
      </c>
      <c r="N393" s="52"/>
      <c r="O393" s="54"/>
    </row>
    <row r="394" spans="1:15" s="14" customFormat="1" x14ac:dyDescent="0.25">
      <c r="A394" s="48"/>
      <c r="B394" s="49" t="str">
        <f t="shared" ref="B394:B457" si="36">IFERROR(IF($A394&lt;&gt;"",VLOOKUP($A394,Matos,2,0),""),"")</f>
        <v/>
      </c>
      <c r="C394" s="50"/>
      <c r="D394" s="50"/>
      <c r="E394" s="51"/>
      <c r="F394" s="51"/>
      <c r="G394" s="67" t="str">
        <f t="shared" ref="G394:G457" si="37">IFERROR(IF(OR($A394="",$B394="",$E394=""),"",IF(AND($F394&lt;&gt;"",MONTH($F394)&lt;MONTH($L$9)),"",IF(MID($B394,1,2)="OT",DATEDIF($E394,$F394,"d")+1,IF(AND($I394="",$F394=""),DATEDIF($E394,DATE(YEAR($L$9),MONTH($L$9)+1,0),"d"),IF(AND($E394&lt;&gt;"",$F394&lt;&gt;"",$I394=""),DATEDIF($E394,$F394,"d"),IF(AND($E394&lt;&gt;"",$F394&lt;&gt;"",$I394&lt;&gt;""),DAY(DATE(YEAR($F394),MONTH($F394)+1,0))-(DATE(YEAR($F394),MONTH($F394)+1,0)-$F394),DAY(DATE(YEAR($L$9),MONTH($L$9)+1,0)))))))),"")</f>
        <v/>
      </c>
      <c r="H394" s="52" t="str">
        <f t="shared" ref="H394:H457" si="38">IFERROR(IF($A394&lt;&gt;"",VLOOKUP($A394,Matos,3,0),""),"")</f>
        <v/>
      </c>
      <c r="I394" s="52"/>
      <c r="J394" s="52"/>
      <c r="K394" s="68" t="str">
        <f t="shared" ref="K394:K457" ca="1" si="39">IFERROR(ROUND(IF(MID($B394,1,2)="OT","",IF(AND($B$8&lt;&gt;"",$D394="",MONTH($F394)=MONTH($L$9),($F394&gt;$B$8),($F394&gt;$E394)),-SUM($H394/DAY(DATE(YEAR($L$9),MONTH($L$9)+1,0)))*DATEDIF($B$8,$F394,"d")*$C394,IF(AND($B$8&lt;&gt;"",$D394&lt;&gt;"",MONTH($F394)=MONTH($L$9),($F394&gt;$B$8),($F394&gt;$E394)),-SUM($H394/DAY(DATE(YEAR($L$9),MONTH($L$9)+1,0)))*DATEDIF($B$8,$F394,"d")*$D394,""))),2),"")</f>
        <v/>
      </c>
      <c r="L394" s="68" t="str">
        <f t="shared" ref="L394:L457" ca="1" si="40">IFERROR(ROUND(IF(AND($J394="",$D394=""),SUM($H394/DAY(DATE(YEAR($L$9),MONTH($L$9)+1,0)))*$G394*$C394,IF(AND($J394="",$D394&lt;&gt;""),SUM($H394/DAY(DATE(YEAR($L$9),MONTH($L$9)+1,0)))*$G394*$D394,"")),2),"")</f>
        <v/>
      </c>
      <c r="M394" s="68" t="str">
        <f t="shared" ref="M394:M457" ca="1" si="41">IFERROR(ROUND(IF(SUM($I394+$L394)="","",SUM($I394+$L394)),2),"")</f>
        <v/>
      </c>
      <c r="N394" s="52"/>
      <c r="O394" s="54"/>
    </row>
    <row r="395" spans="1:15" s="14" customFormat="1" x14ac:dyDescent="0.25">
      <c r="A395" s="48"/>
      <c r="B395" s="49" t="str">
        <f t="shared" si="36"/>
        <v/>
      </c>
      <c r="C395" s="50"/>
      <c r="D395" s="50"/>
      <c r="E395" s="51"/>
      <c r="F395" s="51"/>
      <c r="G395" s="67" t="str">
        <f t="shared" si="37"/>
        <v/>
      </c>
      <c r="H395" s="52" t="str">
        <f t="shared" si="38"/>
        <v/>
      </c>
      <c r="I395" s="52"/>
      <c r="J395" s="52"/>
      <c r="K395" s="68" t="str">
        <f t="shared" ca="1" si="39"/>
        <v/>
      </c>
      <c r="L395" s="68" t="str">
        <f t="shared" ca="1" si="40"/>
        <v/>
      </c>
      <c r="M395" s="68" t="str">
        <f t="shared" ca="1" si="41"/>
        <v/>
      </c>
      <c r="N395" s="52"/>
      <c r="O395" s="54"/>
    </row>
    <row r="396" spans="1:15" s="14" customFormat="1" x14ac:dyDescent="0.25">
      <c r="A396" s="48"/>
      <c r="B396" s="49" t="str">
        <f t="shared" si="36"/>
        <v/>
      </c>
      <c r="C396" s="50"/>
      <c r="D396" s="50"/>
      <c r="E396" s="51"/>
      <c r="F396" s="51"/>
      <c r="G396" s="67" t="str">
        <f t="shared" si="37"/>
        <v/>
      </c>
      <c r="H396" s="52" t="str">
        <f t="shared" si="38"/>
        <v/>
      </c>
      <c r="I396" s="52"/>
      <c r="J396" s="52"/>
      <c r="K396" s="68" t="str">
        <f t="shared" ca="1" si="39"/>
        <v/>
      </c>
      <c r="L396" s="68" t="str">
        <f t="shared" ca="1" si="40"/>
        <v/>
      </c>
      <c r="M396" s="68" t="str">
        <f t="shared" ca="1" si="41"/>
        <v/>
      </c>
      <c r="N396" s="52"/>
      <c r="O396" s="54"/>
    </row>
    <row r="397" spans="1:15" s="14" customFormat="1" x14ac:dyDescent="0.25">
      <c r="A397" s="48"/>
      <c r="B397" s="49" t="str">
        <f t="shared" si="36"/>
        <v/>
      </c>
      <c r="C397" s="50"/>
      <c r="D397" s="50"/>
      <c r="E397" s="51"/>
      <c r="F397" s="51"/>
      <c r="G397" s="67" t="str">
        <f t="shared" si="37"/>
        <v/>
      </c>
      <c r="H397" s="52" t="str">
        <f t="shared" si="38"/>
        <v/>
      </c>
      <c r="I397" s="52"/>
      <c r="J397" s="52"/>
      <c r="K397" s="68" t="str">
        <f t="shared" ca="1" si="39"/>
        <v/>
      </c>
      <c r="L397" s="68" t="str">
        <f t="shared" ca="1" si="40"/>
        <v/>
      </c>
      <c r="M397" s="68" t="str">
        <f t="shared" ca="1" si="41"/>
        <v/>
      </c>
      <c r="N397" s="52"/>
      <c r="O397" s="54"/>
    </row>
    <row r="398" spans="1:15" s="14" customFormat="1" x14ac:dyDescent="0.25">
      <c r="A398" s="48"/>
      <c r="B398" s="49" t="str">
        <f t="shared" si="36"/>
        <v/>
      </c>
      <c r="C398" s="50"/>
      <c r="D398" s="50"/>
      <c r="E398" s="51"/>
      <c r="F398" s="51"/>
      <c r="G398" s="67" t="str">
        <f t="shared" si="37"/>
        <v/>
      </c>
      <c r="H398" s="52" t="str">
        <f t="shared" si="38"/>
        <v/>
      </c>
      <c r="I398" s="52"/>
      <c r="J398" s="52"/>
      <c r="K398" s="68" t="str">
        <f t="shared" ca="1" si="39"/>
        <v/>
      </c>
      <c r="L398" s="68" t="str">
        <f t="shared" ca="1" si="40"/>
        <v/>
      </c>
      <c r="M398" s="68" t="str">
        <f t="shared" ca="1" si="41"/>
        <v/>
      </c>
      <c r="N398" s="52"/>
      <c r="O398" s="54"/>
    </row>
    <row r="399" spans="1:15" s="14" customFormat="1" x14ac:dyDescent="0.25">
      <c r="A399" s="48"/>
      <c r="B399" s="49" t="str">
        <f t="shared" si="36"/>
        <v/>
      </c>
      <c r="C399" s="50"/>
      <c r="D399" s="50"/>
      <c r="E399" s="51"/>
      <c r="F399" s="51"/>
      <c r="G399" s="67" t="str">
        <f t="shared" si="37"/>
        <v/>
      </c>
      <c r="H399" s="52" t="str">
        <f t="shared" si="38"/>
        <v/>
      </c>
      <c r="I399" s="52"/>
      <c r="J399" s="52"/>
      <c r="K399" s="68" t="str">
        <f t="shared" ca="1" si="39"/>
        <v/>
      </c>
      <c r="L399" s="68" t="str">
        <f t="shared" ca="1" si="40"/>
        <v/>
      </c>
      <c r="M399" s="68" t="str">
        <f t="shared" ca="1" si="41"/>
        <v/>
      </c>
      <c r="N399" s="52"/>
      <c r="O399" s="54"/>
    </row>
    <row r="400" spans="1:15" s="14" customFormat="1" x14ac:dyDescent="0.25">
      <c r="A400" s="48"/>
      <c r="B400" s="49" t="str">
        <f t="shared" si="36"/>
        <v/>
      </c>
      <c r="C400" s="50"/>
      <c r="D400" s="50"/>
      <c r="E400" s="51"/>
      <c r="F400" s="51"/>
      <c r="G400" s="67" t="str">
        <f t="shared" si="37"/>
        <v/>
      </c>
      <c r="H400" s="52" t="str">
        <f t="shared" si="38"/>
        <v/>
      </c>
      <c r="I400" s="52"/>
      <c r="J400" s="52"/>
      <c r="K400" s="68" t="str">
        <f t="shared" ca="1" si="39"/>
        <v/>
      </c>
      <c r="L400" s="68" t="str">
        <f t="shared" ca="1" si="40"/>
        <v/>
      </c>
      <c r="M400" s="68" t="str">
        <f t="shared" ca="1" si="41"/>
        <v/>
      </c>
      <c r="N400" s="52"/>
      <c r="O400" s="54"/>
    </row>
    <row r="401" spans="1:15" s="14" customFormat="1" x14ac:dyDescent="0.25">
      <c r="A401" s="48"/>
      <c r="B401" s="49" t="str">
        <f t="shared" si="36"/>
        <v/>
      </c>
      <c r="C401" s="50"/>
      <c r="D401" s="50"/>
      <c r="E401" s="51"/>
      <c r="F401" s="51"/>
      <c r="G401" s="67" t="str">
        <f t="shared" si="37"/>
        <v/>
      </c>
      <c r="H401" s="52" t="str">
        <f t="shared" si="38"/>
        <v/>
      </c>
      <c r="I401" s="52"/>
      <c r="J401" s="52"/>
      <c r="K401" s="68" t="str">
        <f t="shared" ca="1" si="39"/>
        <v/>
      </c>
      <c r="L401" s="68" t="str">
        <f t="shared" ca="1" si="40"/>
        <v/>
      </c>
      <c r="M401" s="68" t="str">
        <f t="shared" ca="1" si="41"/>
        <v/>
      </c>
      <c r="N401" s="52"/>
      <c r="O401" s="54"/>
    </row>
    <row r="402" spans="1:15" s="14" customFormat="1" x14ac:dyDescent="0.25">
      <c r="A402" s="48"/>
      <c r="B402" s="49" t="str">
        <f t="shared" si="36"/>
        <v/>
      </c>
      <c r="C402" s="50"/>
      <c r="D402" s="50"/>
      <c r="E402" s="51"/>
      <c r="F402" s="51"/>
      <c r="G402" s="67" t="str">
        <f t="shared" si="37"/>
        <v/>
      </c>
      <c r="H402" s="52" t="str">
        <f t="shared" si="38"/>
        <v/>
      </c>
      <c r="I402" s="52"/>
      <c r="J402" s="52"/>
      <c r="K402" s="68" t="str">
        <f t="shared" ca="1" si="39"/>
        <v/>
      </c>
      <c r="L402" s="68" t="str">
        <f t="shared" ca="1" si="40"/>
        <v/>
      </c>
      <c r="M402" s="68" t="str">
        <f t="shared" ca="1" si="41"/>
        <v/>
      </c>
      <c r="N402" s="52"/>
      <c r="O402" s="54"/>
    </row>
    <row r="403" spans="1:15" s="14" customFormat="1" x14ac:dyDescent="0.25">
      <c r="A403" s="48"/>
      <c r="B403" s="49" t="str">
        <f t="shared" si="36"/>
        <v/>
      </c>
      <c r="C403" s="50"/>
      <c r="D403" s="50"/>
      <c r="E403" s="51"/>
      <c r="F403" s="51"/>
      <c r="G403" s="67" t="str">
        <f t="shared" si="37"/>
        <v/>
      </c>
      <c r="H403" s="52" t="str">
        <f t="shared" si="38"/>
        <v/>
      </c>
      <c r="I403" s="52"/>
      <c r="J403" s="52"/>
      <c r="K403" s="68" t="str">
        <f t="shared" ca="1" si="39"/>
        <v/>
      </c>
      <c r="L403" s="68" t="str">
        <f t="shared" ca="1" si="40"/>
        <v/>
      </c>
      <c r="M403" s="68" t="str">
        <f t="shared" ca="1" si="41"/>
        <v/>
      </c>
      <c r="N403" s="52"/>
      <c r="O403" s="54"/>
    </row>
    <row r="404" spans="1:15" s="14" customFormat="1" x14ac:dyDescent="0.25">
      <c r="A404" s="48"/>
      <c r="B404" s="49" t="str">
        <f t="shared" si="36"/>
        <v/>
      </c>
      <c r="C404" s="50"/>
      <c r="D404" s="50"/>
      <c r="E404" s="51"/>
      <c r="F404" s="51"/>
      <c r="G404" s="67" t="str">
        <f t="shared" si="37"/>
        <v/>
      </c>
      <c r="H404" s="52" t="str">
        <f t="shared" si="38"/>
        <v/>
      </c>
      <c r="I404" s="52"/>
      <c r="J404" s="52"/>
      <c r="K404" s="68" t="str">
        <f t="shared" ca="1" si="39"/>
        <v/>
      </c>
      <c r="L404" s="68" t="str">
        <f t="shared" ca="1" si="40"/>
        <v/>
      </c>
      <c r="M404" s="68" t="str">
        <f t="shared" ca="1" si="41"/>
        <v/>
      </c>
      <c r="N404" s="52"/>
      <c r="O404" s="54"/>
    </row>
    <row r="405" spans="1:15" s="14" customFormat="1" x14ac:dyDescent="0.25">
      <c r="A405" s="48"/>
      <c r="B405" s="49" t="str">
        <f t="shared" si="36"/>
        <v/>
      </c>
      <c r="C405" s="50"/>
      <c r="D405" s="50"/>
      <c r="E405" s="51"/>
      <c r="F405" s="51"/>
      <c r="G405" s="67" t="str">
        <f t="shared" si="37"/>
        <v/>
      </c>
      <c r="H405" s="52" t="str">
        <f t="shared" si="38"/>
        <v/>
      </c>
      <c r="I405" s="52"/>
      <c r="J405" s="52"/>
      <c r="K405" s="68" t="str">
        <f t="shared" ca="1" si="39"/>
        <v/>
      </c>
      <c r="L405" s="68" t="str">
        <f t="shared" ca="1" si="40"/>
        <v/>
      </c>
      <c r="M405" s="68" t="str">
        <f t="shared" ca="1" si="41"/>
        <v/>
      </c>
      <c r="N405" s="52"/>
      <c r="O405" s="54"/>
    </row>
    <row r="406" spans="1:15" s="14" customFormat="1" x14ac:dyDescent="0.25">
      <c r="A406" s="48"/>
      <c r="B406" s="49" t="str">
        <f t="shared" si="36"/>
        <v/>
      </c>
      <c r="C406" s="50"/>
      <c r="D406" s="50"/>
      <c r="E406" s="51"/>
      <c r="F406" s="51"/>
      <c r="G406" s="67" t="str">
        <f t="shared" si="37"/>
        <v/>
      </c>
      <c r="H406" s="52" t="str">
        <f t="shared" si="38"/>
        <v/>
      </c>
      <c r="I406" s="52"/>
      <c r="J406" s="52"/>
      <c r="K406" s="68" t="str">
        <f t="shared" ca="1" si="39"/>
        <v/>
      </c>
      <c r="L406" s="68" t="str">
        <f t="shared" ca="1" si="40"/>
        <v/>
      </c>
      <c r="M406" s="68" t="str">
        <f t="shared" ca="1" si="41"/>
        <v/>
      </c>
      <c r="N406" s="52"/>
      <c r="O406" s="54"/>
    </row>
    <row r="407" spans="1:15" s="14" customFormat="1" x14ac:dyDescent="0.25">
      <c r="A407" s="48"/>
      <c r="B407" s="49" t="str">
        <f t="shared" si="36"/>
        <v/>
      </c>
      <c r="C407" s="50"/>
      <c r="D407" s="50"/>
      <c r="E407" s="51"/>
      <c r="F407" s="51"/>
      <c r="G407" s="67" t="str">
        <f t="shared" si="37"/>
        <v/>
      </c>
      <c r="H407" s="52" t="str">
        <f t="shared" si="38"/>
        <v/>
      </c>
      <c r="I407" s="52"/>
      <c r="J407" s="52"/>
      <c r="K407" s="68" t="str">
        <f t="shared" ca="1" si="39"/>
        <v/>
      </c>
      <c r="L407" s="68" t="str">
        <f t="shared" ca="1" si="40"/>
        <v/>
      </c>
      <c r="M407" s="68" t="str">
        <f t="shared" ca="1" si="41"/>
        <v/>
      </c>
      <c r="N407" s="52"/>
      <c r="O407" s="54"/>
    </row>
    <row r="408" spans="1:15" s="14" customFormat="1" x14ac:dyDescent="0.25">
      <c r="A408" s="48"/>
      <c r="B408" s="49" t="str">
        <f t="shared" si="36"/>
        <v/>
      </c>
      <c r="C408" s="50"/>
      <c r="D408" s="50"/>
      <c r="E408" s="51"/>
      <c r="F408" s="51"/>
      <c r="G408" s="67" t="str">
        <f t="shared" si="37"/>
        <v/>
      </c>
      <c r="H408" s="52" t="str">
        <f t="shared" si="38"/>
        <v/>
      </c>
      <c r="I408" s="52"/>
      <c r="J408" s="52"/>
      <c r="K408" s="68" t="str">
        <f t="shared" ca="1" si="39"/>
        <v/>
      </c>
      <c r="L408" s="68" t="str">
        <f t="shared" ca="1" si="40"/>
        <v/>
      </c>
      <c r="M408" s="68" t="str">
        <f t="shared" ca="1" si="41"/>
        <v/>
      </c>
      <c r="N408" s="52"/>
      <c r="O408" s="54"/>
    </row>
    <row r="409" spans="1:15" s="14" customFormat="1" x14ac:dyDescent="0.25">
      <c r="A409" s="48"/>
      <c r="B409" s="49" t="str">
        <f t="shared" si="36"/>
        <v/>
      </c>
      <c r="C409" s="50"/>
      <c r="D409" s="50"/>
      <c r="E409" s="51"/>
      <c r="F409" s="51"/>
      <c r="G409" s="67" t="str">
        <f t="shared" si="37"/>
        <v/>
      </c>
      <c r="H409" s="52" t="str">
        <f t="shared" si="38"/>
        <v/>
      </c>
      <c r="I409" s="52"/>
      <c r="J409" s="52"/>
      <c r="K409" s="68" t="str">
        <f t="shared" ca="1" si="39"/>
        <v/>
      </c>
      <c r="L409" s="68" t="str">
        <f t="shared" ca="1" si="40"/>
        <v/>
      </c>
      <c r="M409" s="68" t="str">
        <f t="shared" ca="1" si="41"/>
        <v/>
      </c>
      <c r="N409" s="52"/>
      <c r="O409" s="54"/>
    </row>
    <row r="410" spans="1:15" s="14" customFormat="1" x14ac:dyDescent="0.25">
      <c r="A410" s="48"/>
      <c r="B410" s="49" t="str">
        <f t="shared" si="36"/>
        <v/>
      </c>
      <c r="C410" s="50"/>
      <c r="D410" s="50"/>
      <c r="E410" s="51"/>
      <c r="F410" s="51"/>
      <c r="G410" s="67" t="str">
        <f t="shared" si="37"/>
        <v/>
      </c>
      <c r="H410" s="52" t="str">
        <f t="shared" si="38"/>
        <v/>
      </c>
      <c r="I410" s="52"/>
      <c r="J410" s="52"/>
      <c r="K410" s="68" t="str">
        <f t="shared" ca="1" si="39"/>
        <v/>
      </c>
      <c r="L410" s="68" t="str">
        <f t="shared" ca="1" si="40"/>
        <v/>
      </c>
      <c r="M410" s="68" t="str">
        <f t="shared" ca="1" si="41"/>
        <v/>
      </c>
      <c r="N410" s="52"/>
      <c r="O410" s="54"/>
    </row>
    <row r="411" spans="1:15" s="14" customFormat="1" x14ac:dyDescent="0.25">
      <c r="A411" s="48"/>
      <c r="B411" s="49" t="str">
        <f t="shared" si="36"/>
        <v/>
      </c>
      <c r="C411" s="50"/>
      <c r="D411" s="50"/>
      <c r="E411" s="51"/>
      <c r="F411" s="51"/>
      <c r="G411" s="67" t="str">
        <f t="shared" si="37"/>
        <v/>
      </c>
      <c r="H411" s="52" t="str">
        <f t="shared" si="38"/>
        <v/>
      </c>
      <c r="I411" s="52"/>
      <c r="J411" s="52"/>
      <c r="K411" s="68" t="str">
        <f t="shared" ca="1" si="39"/>
        <v/>
      </c>
      <c r="L411" s="68" t="str">
        <f t="shared" ca="1" si="40"/>
        <v/>
      </c>
      <c r="M411" s="68" t="str">
        <f t="shared" ca="1" si="41"/>
        <v/>
      </c>
      <c r="N411" s="52"/>
      <c r="O411" s="54"/>
    </row>
    <row r="412" spans="1:15" s="14" customFormat="1" x14ac:dyDescent="0.25">
      <c r="A412" s="48"/>
      <c r="B412" s="49" t="str">
        <f t="shared" si="36"/>
        <v/>
      </c>
      <c r="C412" s="50"/>
      <c r="D412" s="50"/>
      <c r="E412" s="51"/>
      <c r="F412" s="51"/>
      <c r="G412" s="67" t="str">
        <f t="shared" si="37"/>
        <v/>
      </c>
      <c r="H412" s="52" t="str">
        <f t="shared" si="38"/>
        <v/>
      </c>
      <c r="I412" s="52"/>
      <c r="J412" s="52"/>
      <c r="K412" s="68" t="str">
        <f t="shared" ca="1" si="39"/>
        <v/>
      </c>
      <c r="L412" s="68" t="str">
        <f t="shared" ca="1" si="40"/>
        <v/>
      </c>
      <c r="M412" s="68" t="str">
        <f t="shared" ca="1" si="41"/>
        <v/>
      </c>
      <c r="N412" s="52"/>
      <c r="O412" s="54"/>
    </row>
    <row r="413" spans="1:15" s="14" customFormat="1" x14ac:dyDescent="0.25">
      <c r="A413" s="48"/>
      <c r="B413" s="49" t="str">
        <f t="shared" si="36"/>
        <v/>
      </c>
      <c r="C413" s="50"/>
      <c r="D413" s="50"/>
      <c r="E413" s="51"/>
      <c r="F413" s="51"/>
      <c r="G413" s="67" t="str">
        <f t="shared" si="37"/>
        <v/>
      </c>
      <c r="H413" s="52" t="str">
        <f t="shared" si="38"/>
        <v/>
      </c>
      <c r="I413" s="52"/>
      <c r="J413" s="52"/>
      <c r="K413" s="68" t="str">
        <f t="shared" ca="1" si="39"/>
        <v/>
      </c>
      <c r="L413" s="68" t="str">
        <f t="shared" ca="1" si="40"/>
        <v/>
      </c>
      <c r="M413" s="68" t="str">
        <f t="shared" ca="1" si="41"/>
        <v/>
      </c>
      <c r="N413" s="52"/>
      <c r="O413" s="54"/>
    </row>
    <row r="414" spans="1:15" s="14" customFormat="1" x14ac:dyDescent="0.25">
      <c r="A414" s="48"/>
      <c r="B414" s="49" t="str">
        <f t="shared" si="36"/>
        <v/>
      </c>
      <c r="C414" s="50"/>
      <c r="D414" s="50"/>
      <c r="E414" s="51"/>
      <c r="F414" s="51"/>
      <c r="G414" s="67" t="str">
        <f t="shared" si="37"/>
        <v/>
      </c>
      <c r="H414" s="52" t="str">
        <f t="shared" si="38"/>
        <v/>
      </c>
      <c r="I414" s="52"/>
      <c r="J414" s="52"/>
      <c r="K414" s="68" t="str">
        <f t="shared" ca="1" si="39"/>
        <v/>
      </c>
      <c r="L414" s="68" t="str">
        <f t="shared" ca="1" si="40"/>
        <v/>
      </c>
      <c r="M414" s="68" t="str">
        <f t="shared" ca="1" si="41"/>
        <v/>
      </c>
      <c r="N414" s="52"/>
      <c r="O414" s="54"/>
    </row>
    <row r="415" spans="1:15" s="14" customFormat="1" x14ac:dyDescent="0.25">
      <c r="A415" s="48"/>
      <c r="B415" s="49" t="str">
        <f t="shared" si="36"/>
        <v/>
      </c>
      <c r="C415" s="50"/>
      <c r="D415" s="50"/>
      <c r="E415" s="51"/>
      <c r="F415" s="51"/>
      <c r="G415" s="67" t="str">
        <f t="shared" si="37"/>
        <v/>
      </c>
      <c r="H415" s="52" t="str">
        <f t="shared" si="38"/>
        <v/>
      </c>
      <c r="I415" s="52"/>
      <c r="J415" s="52"/>
      <c r="K415" s="68" t="str">
        <f t="shared" ca="1" si="39"/>
        <v/>
      </c>
      <c r="L415" s="68" t="str">
        <f t="shared" ca="1" si="40"/>
        <v/>
      </c>
      <c r="M415" s="68" t="str">
        <f t="shared" ca="1" si="41"/>
        <v/>
      </c>
      <c r="N415" s="52"/>
      <c r="O415" s="54"/>
    </row>
    <row r="416" spans="1:15" s="14" customFormat="1" x14ac:dyDescent="0.25">
      <c r="A416" s="48"/>
      <c r="B416" s="49" t="str">
        <f t="shared" si="36"/>
        <v/>
      </c>
      <c r="C416" s="50"/>
      <c r="D416" s="50"/>
      <c r="E416" s="51"/>
      <c r="F416" s="51"/>
      <c r="G416" s="67" t="str">
        <f t="shared" si="37"/>
        <v/>
      </c>
      <c r="H416" s="52" t="str">
        <f t="shared" si="38"/>
        <v/>
      </c>
      <c r="I416" s="52"/>
      <c r="J416" s="52"/>
      <c r="K416" s="68" t="str">
        <f t="shared" ca="1" si="39"/>
        <v/>
      </c>
      <c r="L416" s="68" t="str">
        <f t="shared" ca="1" si="40"/>
        <v/>
      </c>
      <c r="M416" s="68" t="str">
        <f t="shared" ca="1" si="41"/>
        <v/>
      </c>
      <c r="N416" s="52"/>
      <c r="O416" s="54"/>
    </row>
    <row r="417" spans="1:15" s="14" customFormat="1" x14ac:dyDescent="0.25">
      <c r="A417" s="48"/>
      <c r="B417" s="49" t="str">
        <f t="shared" si="36"/>
        <v/>
      </c>
      <c r="C417" s="50"/>
      <c r="D417" s="50"/>
      <c r="E417" s="51"/>
      <c r="F417" s="51"/>
      <c r="G417" s="67" t="str">
        <f t="shared" si="37"/>
        <v/>
      </c>
      <c r="H417" s="52" t="str">
        <f t="shared" si="38"/>
        <v/>
      </c>
      <c r="I417" s="52"/>
      <c r="J417" s="52"/>
      <c r="K417" s="68" t="str">
        <f t="shared" ca="1" si="39"/>
        <v/>
      </c>
      <c r="L417" s="68" t="str">
        <f t="shared" ca="1" si="40"/>
        <v/>
      </c>
      <c r="M417" s="68" t="str">
        <f t="shared" ca="1" si="41"/>
        <v/>
      </c>
      <c r="N417" s="52"/>
      <c r="O417" s="54"/>
    </row>
    <row r="418" spans="1:15" s="14" customFormat="1" x14ac:dyDescent="0.25">
      <c r="A418" s="48"/>
      <c r="B418" s="49" t="str">
        <f t="shared" si="36"/>
        <v/>
      </c>
      <c r="C418" s="50"/>
      <c r="D418" s="50"/>
      <c r="E418" s="51"/>
      <c r="F418" s="51"/>
      <c r="G418" s="67" t="str">
        <f t="shared" si="37"/>
        <v/>
      </c>
      <c r="H418" s="52" t="str">
        <f t="shared" si="38"/>
        <v/>
      </c>
      <c r="I418" s="52"/>
      <c r="J418" s="52"/>
      <c r="K418" s="68" t="str">
        <f t="shared" ca="1" si="39"/>
        <v/>
      </c>
      <c r="L418" s="68" t="str">
        <f t="shared" ca="1" si="40"/>
        <v/>
      </c>
      <c r="M418" s="68" t="str">
        <f t="shared" ca="1" si="41"/>
        <v/>
      </c>
      <c r="N418" s="52"/>
      <c r="O418" s="54"/>
    </row>
    <row r="419" spans="1:15" s="14" customFormat="1" x14ac:dyDescent="0.25">
      <c r="A419" s="48"/>
      <c r="B419" s="49" t="str">
        <f t="shared" si="36"/>
        <v/>
      </c>
      <c r="C419" s="50"/>
      <c r="D419" s="50"/>
      <c r="E419" s="51"/>
      <c r="F419" s="51"/>
      <c r="G419" s="67" t="str">
        <f t="shared" si="37"/>
        <v/>
      </c>
      <c r="H419" s="52" t="str">
        <f t="shared" si="38"/>
        <v/>
      </c>
      <c r="I419" s="52"/>
      <c r="J419" s="52"/>
      <c r="K419" s="68" t="str">
        <f t="shared" ca="1" si="39"/>
        <v/>
      </c>
      <c r="L419" s="68" t="str">
        <f t="shared" ca="1" si="40"/>
        <v/>
      </c>
      <c r="M419" s="68" t="str">
        <f t="shared" ca="1" si="41"/>
        <v/>
      </c>
      <c r="N419" s="52"/>
      <c r="O419" s="54"/>
    </row>
    <row r="420" spans="1:15" s="14" customFormat="1" x14ac:dyDescent="0.25">
      <c r="A420" s="48"/>
      <c r="B420" s="49" t="str">
        <f t="shared" si="36"/>
        <v/>
      </c>
      <c r="C420" s="50"/>
      <c r="D420" s="50"/>
      <c r="E420" s="51"/>
      <c r="F420" s="51"/>
      <c r="G420" s="67" t="str">
        <f t="shared" si="37"/>
        <v/>
      </c>
      <c r="H420" s="52" t="str">
        <f t="shared" si="38"/>
        <v/>
      </c>
      <c r="I420" s="52"/>
      <c r="J420" s="52"/>
      <c r="K420" s="68" t="str">
        <f t="shared" ca="1" si="39"/>
        <v/>
      </c>
      <c r="L420" s="68" t="str">
        <f t="shared" ca="1" si="40"/>
        <v/>
      </c>
      <c r="M420" s="68" t="str">
        <f t="shared" ca="1" si="41"/>
        <v/>
      </c>
      <c r="N420" s="52"/>
      <c r="O420" s="54"/>
    </row>
    <row r="421" spans="1:15" s="14" customFormat="1" x14ac:dyDescent="0.25">
      <c r="A421" s="48"/>
      <c r="B421" s="49" t="str">
        <f t="shared" si="36"/>
        <v/>
      </c>
      <c r="C421" s="50"/>
      <c r="D421" s="50"/>
      <c r="E421" s="51"/>
      <c r="F421" s="51"/>
      <c r="G421" s="67" t="str">
        <f t="shared" si="37"/>
        <v/>
      </c>
      <c r="H421" s="52" t="str">
        <f t="shared" si="38"/>
        <v/>
      </c>
      <c r="I421" s="52"/>
      <c r="J421" s="52"/>
      <c r="K421" s="68" t="str">
        <f t="shared" ca="1" si="39"/>
        <v/>
      </c>
      <c r="L421" s="68" t="str">
        <f t="shared" ca="1" si="40"/>
        <v/>
      </c>
      <c r="M421" s="68" t="str">
        <f t="shared" ca="1" si="41"/>
        <v/>
      </c>
      <c r="N421" s="52"/>
      <c r="O421" s="54"/>
    </row>
    <row r="422" spans="1:15" s="14" customFormat="1" x14ac:dyDescent="0.25">
      <c r="A422" s="48"/>
      <c r="B422" s="49" t="str">
        <f t="shared" si="36"/>
        <v/>
      </c>
      <c r="C422" s="50"/>
      <c r="D422" s="50"/>
      <c r="E422" s="51"/>
      <c r="F422" s="51"/>
      <c r="G422" s="67" t="str">
        <f t="shared" si="37"/>
        <v/>
      </c>
      <c r="H422" s="52" t="str">
        <f t="shared" si="38"/>
        <v/>
      </c>
      <c r="I422" s="52"/>
      <c r="J422" s="52"/>
      <c r="K422" s="68" t="str">
        <f t="shared" ca="1" si="39"/>
        <v/>
      </c>
      <c r="L422" s="68" t="str">
        <f t="shared" ca="1" si="40"/>
        <v/>
      </c>
      <c r="M422" s="68" t="str">
        <f t="shared" ca="1" si="41"/>
        <v/>
      </c>
      <c r="N422" s="52"/>
      <c r="O422" s="54"/>
    </row>
    <row r="423" spans="1:15" s="14" customFormat="1" x14ac:dyDescent="0.25">
      <c r="A423" s="48"/>
      <c r="B423" s="49" t="str">
        <f t="shared" si="36"/>
        <v/>
      </c>
      <c r="C423" s="50"/>
      <c r="D423" s="50"/>
      <c r="E423" s="51"/>
      <c r="F423" s="51"/>
      <c r="G423" s="67" t="str">
        <f t="shared" si="37"/>
        <v/>
      </c>
      <c r="H423" s="52" t="str">
        <f t="shared" si="38"/>
        <v/>
      </c>
      <c r="I423" s="52"/>
      <c r="J423" s="52"/>
      <c r="K423" s="68" t="str">
        <f t="shared" ca="1" si="39"/>
        <v/>
      </c>
      <c r="L423" s="68" t="str">
        <f t="shared" ca="1" si="40"/>
        <v/>
      </c>
      <c r="M423" s="68" t="str">
        <f t="shared" ca="1" si="41"/>
        <v/>
      </c>
      <c r="N423" s="52"/>
      <c r="O423" s="54"/>
    </row>
    <row r="424" spans="1:15" s="14" customFormat="1" x14ac:dyDescent="0.25">
      <c r="A424" s="48"/>
      <c r="B424" s="49" t="str">
        <f t="shared" si="36"/>
        <v/>
      </c>
      <c r="C424" s="50"/>
      <c r="D424" s="50"/>
      <c r="E424" s="51"/>
      <c r="F424" s="51"/>
      <c r="G424" s="67" t="str">
        <f t="shared" si="37"/>
        <v/>
      </c>
      <c r="H424" s="52" t="str">
        <f t="shared" si="38"/>
        <v/>
      </c>
      <c r="I424" s="52"/>
      <c r="J424" s="52"/>
      <c r="K424" s="68" t="str">
        <f t="shared" ca="1" si="39"/>
        <v/>
      </c>
      <c r="L424" s="68" t="str">
        <f t="shared" ca="1" si="40"/>
        <v/>
      </c>
      <c r="M424" s="68" t="str">
        <f t="shared" ca="1" si="41"/>
        <v/>
      </c>
      <c r="N424" s="52"/>
      <c r="O424" s="54"/>
    </row>
    <row r="425" spans="1:15" s="14" customFormat="1" x14ac:dyDescent="0.25">
      <c r="A425" s="48"/>
      <c r="B425" s="49" t="str">
        <f t="shared" si="36"/>
        <v/>
      </c>
      <c r="C425" s="50"/>
      <c r="D425" s="50"/>
      <c r="E425" s="51"/>
      <c r="F425" s="51"/>
      <c r="G425" s="67" t="str">
        <f t="shared" si="37"/>
        <v/>
      </c>
      <c r="H425" s="52" t="str">
        <f t="shared" si="38"/>
        <v/>
      </c>
      <c r="I425" s="52"/>
      <c r="J425" s="52"/>
      <c r="K425" s="68" t="str">
        <f t="shared" ca="1" si="39"/>
        <v/>
      </c>
      <c r="L425" s="68" t="str">
        <f t="shared" ca="1" si="40"/>
        <v/>
      </c>
      <c r="M425" s="68" t="str">
        <f t="shared" ca="1" si="41"/>
        <v/>
      </c>
      <c r="N425" s="52"/>
      <c r="O425" s="54"/>
    </row>
    <row r="426" spans="1:15" s="14" customFormat="1" x14ac:dyDescent="0.25">
      <c r="A426" s="48"/>
      <c r="B426" s="49" t="str">
        <f t="shared" si="36"/>
        <v/>
      </c>
      <c r="C426" s="50"/>
      <c r="D426" s="50"/>
      <c r="E426" s="51"/>
      <c r="F426" s="51"/>
      <c r="G426" s="67" t="str">
        <f t="shared" si="37"/>
        <v/>
      </c>
      <c r="H426" s="52" t="str">
        <f t="shared" si="38"/>
        <v/>
      </c>
      <c r="I426" s="52"/>
      <c r="J426" s="52"/>
      <c r="K426" s="68" t="str">
        <f t="shared" ca="1" si="39"/>
        <v/>
      </c>
      <c r="L426" s="68" t="str">
        <f t="shared" ca="1" si="40"/>
        <v/>
      </c>
      <c r="M426" s="68" t="str">
        <f t="shared" ca="1" si="41"/>
        <v/>
      </c>
      <c r="N426" s="52"/>
      <c r="O426" s="54"/>
    </row>
    <row r="427" spans="1:15" s="14" customFormat="1" x14ac:dyDescent="0.25">
      <c r="A427" s="48"/>
      <c r="B427" s="49" t="str">
        <f t="shared" si="36"/>
        <v/>
      </c>
      <c r="C427" s="50"/>
      <c r="D427" s="50"/>
      <c r="E427" s="51"/>
      <c r="F427" s="51"/>
      <c r="G427" s="67" t="str">
        <f t="shared" si="37"/>
        <v/>
      </c>
      <c r="H427" s="52" t="str">
        <f t="shared" si="38"/>
        <v/>
      </c>
      <c r="I427" s="52"/>
      <c r="J427" s="52"/>
      <c r="K427" s="68" t="str">
        <f t="shared" ca="1" si="39"/>
        <v/>
      </c>
      <c r="L427" s="68" t="str">
        <f t="shared" ca="1" si="40"/>
        <v/>
      </c>
      <c r="M427" s="68" t="str">
        <f t="shared" ca="1" si="41"/>
        <v/>
      </c>
      <c r="N427" s="52"/>
      <c r="O427" s="54"/>
    </row>
    <row r="428" spans="1:15" s="14" customFormat="1" x14ac:dyDescent="0.25">
      <c r="A428" s="48"/>
      <c r="B428" s="49" t="str">
        <f t="shared" si="36"/>
        <v/>
      </c>
      <c r="C428" s="50"/>
      <c r="D428" s="50"/>
      <c r="E428" s="51"/>
      <c r="F428" s="51"/>
      <c r="G428" s="67" t="str">
        <f t="shared" si="37"/>
        <v/>
      </c>
      <c r="H428" s="52" t="str">
        <f t="shared" si="38"/>
        <v/>
      </c>
      <c r="I428" s="52"/>
      <c r="J428" s="52"/>
      <c r="K428" s="68" t="str">
        <f t="shared" ca="1" si="39"/>
        <v/>
      </c>
      <c r="L428" s="68" t="str">
        <f t="shared" ca="1" si="40"/>
        <v/>
      </c>
      <c r="M428" s="68" t="str">
        <f t="shared" ca="1" si="41"/>
        <v/>
      </c>
      <c r="N428" s="52"/>
      <c r="O428" s="54"/>
    </row>
    <row r="429" spans="1:15" s="14" customFormat="1" x14ac:dyDescent="0.25">
      <c r="A429" s="48"/>
      <c r="B429" s="49" t="str">
        <f t="shared" si="36"/>
        <v/>
      </c>
      <c r="C429" s="50"/>
      <c r="D429" s="50"/>
      <c r="E429" s="51"/>
      <c r="F429" s="51"/>
      <c r="G429" s="67" t="str">
        <f t="shared" si="37"/>
        <v/>
      </c>
      <c r="H429" s="52" t="str">
        <f t="shared" si="38"/>
        <v/>
      </c>
      <c r="I429" s="52"/>
      <c r="J429" s="52"/>
      <c r="K429" s="68" t="str">
        <f t="shared" ca="1" si="39"/>
        <v/>
      </c>
      <c r="L429" s="68" t="str">
        <f t="shared" ca="1" si="40"/>
        <v/>
      </c>
      <c r="M429" s="68" t="str">
        <f t="shared" ca="1" si="41"/>
        <v/>
      </c>
      <c r="N429" s="52"/>
      <c r="O429" s="54"/>
    </row>
    <row r="430" spans="1:15" s="14" customFormat="1" x14ac:dyDescent="0.25">
      <c r="A430" s="48"/>
      <c r="B430" s="49" t="str">
        <f t="shared" si="36"/>
        <v/>
      </c>
      <c r="C430" s="50"/>
      <c r="D430" s="50"/>
      <c r="E430" s="51"/>
      <c r="F430" s="51"/>
      <c r="G430" s="67" t="str">
        <f t="shared" si="37"/>
        <v/>
      </c>
      <c r="H430" s="52" t="str">
        <f t="shared" si="38"/>
        <v/>
      </c>
      <c r="I430" s="52"/>
      <c r="J430" s="52"/>
      <c r="K430" s="68" t="str">
        <f t="shared" ca="1" si="39"/>
        <v/>
      </c>
      <c r="L430" s="68" t="str">
        <f t="shared" ca="1" si="40"/>
        <v/>
      </c>
      <c r="M430" s="68" t="str">
        <f t="shared" ca="1" si="41"/>
        <v/>
      </c>
      <c r="N430" s="52"/>
      <c r="O430" s="54"/>
    </row>
    <row r="431" spans="1:15" s="14" customFormat="1" x14ac:dyDescent="0.25">
      <c r="A431" s="48"/>
      <c r="B431" s="49" t="str">
        <f t="shared" si="36"/>
        <v/>
      </c>
      <c r="C431" s="50"/>
      <c r="D431" s="50"/>
      <c r="E431" s="51"/>
      <c r="F431" s="51"/>
      <c r="G431" s="67" t="str">
        <f t="shared" si="37"/>
        <v/>
      </c>
      <c r="H431" s="52" t="str">
        <f t="shared" si="38"/>
        <v/>
      </c>
      <c r="I431" s="52"/>
      <c r="J431" s="52"/>
      <c r="K431" s="68" t="str">
        <f t="shared" ca="1" si="39"/>
        <v/>
      </c>
      <c r="L431" s="68" t="str">
        <f t="shared" ca="1" si="40"/>
        <v/>
      </c>
      <c r="M431" s="68" t="str">
        <f t="shared" ca="1" si="41"/>
        <v/>
      </c>
      <c r="N431" s="52"/>
      <c r="O431" s="54"/>
    </row>
    <row r="432" spans="1:15" s="14" customFormat="1" x14ac:dyDescent="0.25">
      <c r="A432" s="48"/>
      <c r="B432" s="49" t="str">
        <f t="shared" si="36"/>
        <v/>
      </c>
      <c r="C432" s="50"/>
      <c r="D432" s="50"/>
      <c r="E432" s="51"/>
      <c r="F432" s="51"/>
      <c r="G432" s="67" t="str">
        <f t="shared" si="37"/>
        <v/>
      </c>
      <c r="H432" s="52" t="str">
        <f t="shared" si="38"/>
        <v/>
      </c>
      <c r="I432" s="52"/>
      <c r="J432" s="52"/>
      <c r="K432" s="68" t="str">
        <f t="shared" ca="1" si="39"/>
        <v/>
      </c>
      <c r="L432" s="68" t="str">
        <f t="shared" ca="1" si="40"/>
        <v/>
      </c>
      <c r="M432" s="68" t="str">
        <f t="shared" ca="1" si="41"/>
        <v/>
      </c>
      <c r="N432" s="52"/>
      <c r="O432" s="54"/>
    </row>
    <row r="433" spans="1:15" s="14" customFormat="1" x14ac:dyDescent="0.25">
      <c r="A433" s="48"/>
      <c r="B433" s="49" t="str">
        <f t="shared" si="36"/>
        <v/>
      </c>
      <c r="C433" s="50"/>
      <c r="D433" s="50"/>
      <c r="E433" s="51"/>
      <c r="F433" s="51"/>
      <c r="G433" s="67" t="str">
        <f t="shared" si="37"/>
        <v/>
      </c>
      <c r="H433" s="52" t="str">
        <f t="shared" si="38"/>
        <v/>
      </c>
      <c r="I433" s="52"/>
      <c r="J433" s="52"/>
      <c r="K433" s="68" t="str">
        <f t="shared" ca="1" si="39"/>
        <v/>
      </c>
      <c r="L433" s="68" t="str">
        <f t="shared" ca="1" si="40"/>
        <v/>
      </c>
      <c r="M433" s="68" t="str">
        <f t="shared" ca="1" si="41"/>
        <v/>
      </c>
      <c r="N433" s="52"/>
      <c r="O433" s="54"/>
    </row>
    <row r="434" spans="1:15" s="14" customFormat="1" x14ac:dyDescent="0.25">
      <c r="A434" s="48"/>
      <c r="B434" s="49" t="str">
        <f t="shared" si="36"/>
        <v/>
      </c>
      <c r="C434" s="50"/>
      <c r="D434" s="50"/>
      <c r="E434" s="51"/>
      <c r="F434" s="51"/>
      <c r="G434" s="67" t="str">
        <f t="shared" si="37"/>
        <v/>
      </c>
      <c r="H434" s="52" t="str">
        <f t="shared" si="38"/>
        <v/>
      </c>
      <c r="I434" s="52"/>
      <c r="J434" s="52"/>
      <c r="K434" s="68" t="str">
        <f t="shared" ca="1" si="39"/>
        <v/>
      </c>
      <c r="L434" s="68" t="str">
        <f t="shared" ca="1" si="40"/>
        <v/>
      </c>
      <c r="M434" s="68" t="str">
        <f t="shared" ca="1" si="41"/>
        <v/>
      </c>
      <c r="N434" s="52"/>
      <c r="O434" s="54"/>
    </row>
    <row r="435" spans="1:15" s="14" customFormat="1" x14ac:dyDescent="0.25">
      <c r="A435" s="48"/>
      <c r="B435" s="49" t="str">
        <f t="shared" si="36"/>
        <v/>
      </c>
      <c r="C435" s="50"/>
      <c r="D435" s="50"/>
      <c r="E435" s="51"/>
      <c r="F435" s="51"/>
      <c r="G435" s="67" t="str">
        <f t="shared" si="37"/>
        <v/>
      </c>
      <c r="H435" s="52" t="str">
        <f t="shared" si="38"/>
        <v/>
      </c>
      <c r="I435" s="52"/>
      <c r="J435" s="52"/>
      <c r="K435" s="68" t="str">
        <f t="shared" ca="1" si="39"/>
        <v/>
      </c>
      <c r="L435" s="68" t="str">
        <f t="shared" ca="1" si="40"/>
        <v/>
      </c>
      <c r="M435" s="68" t="str">
        <f t="shared" ca="1" si="41"/>
        <v/>
      </c>
      <c r="N435" s="52"/>
      <c r="O435" s="54"/>
    </row>
    <row r="436" spans="1:15" s="14" customFormat="1" x14ac:dyDescent="0.25">
      <c r="A436" s="48"/>
      <c r="B436" s="49" t="str">
        <f t="shared" si="36"/>
        <v/>
      </c>
      <c r="C436" s="50"/>
      <c r="D436" s="50"/>
      <c r="E436" s="51"/>
      <c r="F436" s="51"/>
      <c r="G436" s="67" t="str">
        <f t="shared" si="37"/>
        <v/>
      </c>
      <c r="H436" s="52" t="str">
        <f t="shared" si="38"/>
        <v/>
      </c>
      <c r="I436" s="52"/>
      <c r="J436" s="52"/>
      <c r="K436" s="68" t="str">
        <f t="shared" ca="1" si="39"/>
        <v/>
      </c>
      <c r="L436" s="68" t="str">
        <f t="shared" ca="1" si="40"/>
        <v/>
      </c>
      <c r="M436" s="68" t="str">
        <f t="shared" ca="1" si="41"/>
        <v/>
      </c>
      <c r="N436" s="52"/>
      <c r="O436" s="54"/>
    </row>
    <row r="437" spans="1:15" s="14" customFormat="1" x14ac:dyDescent="0.25">
      <c r="A437" s="48"/>
      <c r="B437" s="49" t="str">
        <f t="shared" si="36"/>
        <v/>
      </c>
      <c r="C437" s="50"/>
      <c r="D437" s="50"/>
      <c r="E437" s="51"/>
      <c r="F437" s="51"/>
      <c r="G437" s="67" t="str">
        <f t="shared" si="37"/>
        <v/>
      </c>
      <c r="H437" s="52" t="str">
        <f t="shared" si="38"/>
        <v/>
      </c>
      <c r="I437" s="52"/>
      <c r="J437" s="52"/>
      <c r="K437" s="68" t="str">
        <f t="shared" ca="1" si="39"/>
        <v/>
      </c>
      <c r="L437" s="68" t="str">
        <f t="shared" ca="1" si="40"/>
        <v/>
      </c>
      <c r="M437" s="68" t="str">
        <f t="shared" ca="1" si="41"/>
        <v/>
      </c>
      <c r="N437" s="52"/>
      <c r="O437" s="54"/>
    </row>
    <row r="438" spans="1:15" s="14" customFormat="1" x14ac:dyDescent="0.25">
      <c r="A438" s="48"/>
      <c r="B438" s="49" t="str">
        <f t="shared" si="36"/>
        <v/>
      </c>
      <c r="C438" s="50"/>
      <c r="D438" s="50"/>
      <c r="E438" s="51"/>
      <c r="F438" s="51"/>
      <c r="G438" s="67" t="str">
        <f t="shared" si="37"/>
        <v/>
      </c>
      <c r="H438" s="52" t="str">
        <f t="shared" si="38"/>
        <v/>
      </c>
      <c r="I438" s="52"/>
      <c r="J438" s="52"/>
      <c r="K438" s="68" t="str">
        <f t="shared" ca="1" si="39"/>
        <v/>
      </c>
      <c r="L438" s="68" t="str">
        <f t="shared" ca="1" si="40"/>
        <v/>
      </c>
      <c r="M438" s="68" t="str">
        <f t="shared" ca="1" si="41"/>
        <v/>
      </c>
      <c r="N438" s="52"/>
      <c r="O438" s="54"/>
    </row>
    <row r="439" spans="1:15" s="14" customFormat="1" x14ac:dyDescent="0.25">
      <c r="A439" s="48"/>
      <c r="B439" s="49" t="str">
        <f t="shared" si="36"/>
        <v/>
      </c>
      <c r="C439" s="50"/>
      <c r="D439" s="50"/>
      <c r="E439" s="51"/>
      <c r="F439" s="51"/>
      <c r="G439" s="67" t="str">
        <f t="shared" si="37"/>
        <v/>
      </c>
      <c r="H439" s="52" t="str">
        <f t="shared" si="38"/>
        <v/>
      </c>
      <c r="I439" s="52"/>
      <c r="J439" s="52"/>
      <c r="K439" s="68" t="str">
        <f t="shared" ca="1" si="39"/>
        <v/>
      </c>
      <c r="L439" s="68" t="str">
        <f t="shared" ca="1" si="40"/>
        <v/>
      </c>
      <c r="M439" s="68" t="str">
        <f t="shared" ca="1" si="41"/>
        <v/>
      </c>
      <c r="N439" s="52"/>
      <c r="O439" s="54"/>
    </row>
    <row r="440" spans="1:15" s="14" customFormat="1" x14ac:dyDescent="0.25">
      <c r="A440" s="48"/>
      <c r="B440" s="49" t="str">
        <f t="shared" si="36"/>
        <v/>
      </c>
      <c r="C440" s="50"/>
      <c r="D440" s="50"/>
      <c r="E440" s="51"/>
      <c r="F440" s="51"/>
      <c r="G440" s="67" t="str">
        <f t="shared" si="37"/>
        <v/>
      </c>
      <c r="H440" s="52" t="str">
        <f t="shared" si="38"/>
        <v/>
      </c>
      <c r="I440" s="52"/>
      <c r="J440" s="52"/>
      <c r="K440" s="68" t="str">
        <f t="shared" ca="1" si="39"/>
        <v/>
      </c>
      <c r="L440" s="68" t="str">
        <f t="shared" ca="1" si="40"/>
        <v/>
      </c>
      <c r="M440" s="68" t="str">
        <f t="shared" ca="1" si="41"/>
        <v/>
      </c>
      <c r="N440" s="52"/>
      <c r="O440" s="54"/>
    </row>
    <row r="441" spans="1:15" s="14" customFormat="1" x14ac:dyDescent="0.25">
      <c r="A441" s="48"/>
      <c r="B441" s="49" t="str">
        <f t="shared" si="36"/>
        <v/>
      </c>
      <c r="C441" s="50"/>
      <c r="D441" s="50"/>
      <c r="E441" s="51"/>
      <c r="F441" s="51"/>
      <c r="G441" s="67" t="str">
        <f t="shared" si="37"/>
        <v/>
      </c>
      <c r="H441" s="52" t="str">
        <f t="shared" si="38"/>
        <v/>
      </c>
      <c r="I441" s="52"/>
      <c r="J441" s="52"/>
      <c r="K441" s="68" t="str">
        <f t="shared" ca="1" si="39"/>
        <v/>
      </c>
      <c r="L441" s="68" t="str">
        <f t="shared" ca="1" si="40"/>
        <v/>
      </c>
      <c r="M441" s="68" t="str">
        <f t="shared" ca="1" si="41"/>
        <v/>
      </c>
      <c r="N441" s="52"/>
      <c r="O441" s="54"/>
    </row>
    <row r="442" spans="1:15" s="14" customFormat="1" x14ac:dyDescent="0.25">
      <c r="A442" s="48"/>
      <c r="B442" s="49" t="str">
        <f t="shared" si="36"/>
        <v/>
      </c>
      <c r="C442" s="50"/>
      <c r="D442" s="50"/>
      <c r="E442" s="51"/>
      <c r="F442" s="51"/>
      <c r="G442" s="67" t="str">
        <f t="shared" si="37"/>
        <v/>
      </c>
      <c r="H442" s="52" t="str">
        <f t="shared" si="38"/>
        <v/>
      </c>
      <c r="I442" s="52"/>
      <c r="J442" s="52"/>
      <c r="K442" s="68" t="str">
        <f t="shared" ca="1" si="39"/>
        <v/>
      </c>
      <c r="L442" s="68" t="str">
        <f t="shared" ca="1" si="40"/>
        <v/>
      </c>
      <c r="M442" s="68" t="str">
        <f t="shared" ca="1" si="41"/>
        <v/>
      </c>
      <c r="N442" s="52"/>
      <c r="O442" s="54"/>
    </row>
    <row r="443" spans="1:15" s="14" customFormat="1" x14ac:dyDescent="0.25">
      <c r="A443" s="48"/>
      <c r="B443" s="49" t="str">
        <f t="shared" si="36"/>
        <v/>
      </c>
      <c r="C443" s="50"/>
      <c r="D443" s="50"/>
      <c r="E443" s="51"/>
      <c r="F443" s="51"/>
      <c r="G443" s="67" t="str">
        <f t="shared" si="37"/>
        <v/>
      </c>
      <c r="H443" s="52" t="str">
        <f t="shared" si="38"/>
        <v/>
      </c>
      <c r="I443" s="52"/>
      <c r="J443" s="52"/>
      <c r="K443" s="68" t="str">
        <f t="shared" ca="1" si="39"/>
        <v/>
      </c>
      <c r="L443" s="68" t="str">
        <f t="shared" ca="1" si="40"/>
        <v/>
      </c>
      <c r="M443" s="68" t="str">
        <f t="shared" ca="1" si="41"/>
        <v/>
      </c>
      <c r="N443" s="52"/>
      <c r="O443" s="54"/>
    </row>
    <row r="444" spans="1:15" s="14" customFormat="1" x14ac:dyDescent="0.25">
      <c r="A444" s="48"/>
      <c r="B444" s="49" t="str">
        <f t="shared" si="36"/>
        <v/>
      </c>
      <c r="C444" s="50"/>
      <c r="D444" s="50"/>
      <c r="E444" s="51"/>
      <c r="F444" s="51"/>
      <c r="G444" s="67" t="str">
        <f t="shared" si="37"/>
        <v/>
      </c>
      <c r="H444" s="52" t="str">
        <f t="shared" si="38"/>
        <v/>
      </c>
      <c r="I444" s="52"/>
      <c r="J444" s="52"/>
      <c r="K444" s="68" t="str">
        <f t="shared" ca="1" si="39"/>
        <v/>
      </c>
      <c r="L444" s="68" t="str">
        <f t="shared" ca="1" si="40"/>
        <v/>
      </c>
      <c r="M444" s="68" t="str">
        <f t="shared" ca="1" si="41"/>
        <v/>
      </c>
      <c r="N444" s="52"/>
      <c r="O444" s="54"/>
    </row>
    <row r="445" spans="1:15" s="14" customFormat="1" x14ac:dyDescent="0.25">
      <c r="A445" s="48"/>
      <c r="B445" s="49" t="str">
        <f t="shared" si="36"/>
        <v/>
      </c>
      <c r="C445" s="50"/>
      <c r="D445" s="50"/>
      <c r="E445" s="51"/>
      <c r="F445" s="51"/>
      <c r="G445" s="67" t="str">
        <f t="shared" si="37"/>
        <v/>
      </c>
      <c r="H445" s="52" t="str">
        <f t="shared" si="38"/>
        <v/>
      </c>
      <c r="I445" s="52"/>
      <c r="J445" s="52"/>
      <c r="K445" s="68" t="str">
        <f t="shared" ca="1" si="39"/>
        <v/>
      </c>
      <c r="L445" s="68" t="str">
        <f t="shared" ca="1" si="40"/>
        <v/>
      </c>
      <c r="M445" s="68" t="str">
        <f t="shared" ca="1" si="41"/>
        <v/>
      </c>
      <c r="N445" s="52"/>
      <c r="O445" s="54"/>
    </row>
    <row r="446" spans="1:15" s="14" customFormat="1" x14ac:dyDescent="0.25">
      <c r="A446" s="48"/>
      <c r="B446" s="49" t="str">
        <f t="shared" si="36"/>
        <v/>
      </c>
      <c r="C446" s="50"/>
      <c r="D446" s="50"/>
      <c r="E446" s="51"/>
      <c r="F446" s="51"/>
      <c r="G446" s="67" t="str">
        <f t="shared" si="37"/>
        <v/>
      </c>
      <c r="H446" s="52" t="str">
        <f t="shared" si="38"/>
        <v/>
      </c>
      <c r="I446" s="52"/>
      <c r="J446" s="52"/>
      <c r="K446" s="68" t="str">
        <f t="shared" ca="1" si="39"/>
        <v/>
      </c>
      <c r="L446" s="68" t="str">
        <f t="shared" ca="1" si="40"/>
        <v/>
      </c>
      <c r="M446" s="68" t="str">
        <f t="shared" ca="1" si="41"/>
        <v/>
      </c>
      <c r="N446" s="52"/>
      <c r="O446" s="54"/>
    </row>
    <row r="447" spans="1:15" s="14" customFormat="1" x14ac:dyDescent="0.25">
      <c r="A447" s="48"/>
      <c r="B447" s="49" t="str">
        <f t="shared" si="36"/>
        <v/>
      </c>
      <c r="C447" s="50"/>
      <c r="D447" s="50"/>
      <c r="E447" s="51"/>
      <c r="F447" s="51"/>
      <c r="G447" s="67" t="str">
        <f t="shared" si="37"/>
        <v/>
      </c>
      <c r="H447" s="52" t="str">
        <f t="shared" si="38"/>
        <v/>
      </c>
      <c r="I447" s="52"/>
      <c r="J447" s="52"/>
      <c r="K447" s="68" t="str">
        <f t="shared" ca="1" si="39"/>
        <v/>
      </c>
      <c r="L447" s="68" t="str">
        <f t="shared" ca="1" si="40"/>
        <v/>
      </c>
      <c r="M447" s="68" t="str">
        <f t="shared" ca="1" si="41"/>
        <v/>
      </c>
      <c r="N447" s="52"/>
      <c r="O447" s="54"/>
    </row>
    <row r="448" spans="1:15" s="14" customFormat="1" x14ac:dyDescent="0.25">
      <c r="A448" s="48"/>
      <c r="B448" s="49" t="str">
        <f t="shared" si="36"/>
        <v/>
      </c>
      <c r="C448" s="50"/>
      <c r="D448" s="50"/>
      <c r="E448" s="51"/>
      <c r="F448" s="51"/>
      <c r="G448" s="67" t="str">
        <f t="shared" si="37"/>
        <v/>
      </c>
      <c r="H448" s="52" t="str">
        <f t="shared" si="38"/>
        <v/>
      </c>
      <c r="I448" s="52"/>
      <c r="J448" s="52"/>
      <c r="K448" s="68" t="str">
        <f t="shared" ca="1" si="39"/>
        <v/>
      </c>
      <c r="L448" s="68" t="str">
        <f t="shared" ca="1" si="40"/>
        <v/>
      </c>
      <c r="M448" s="68" t="str">
        <f t="shared" ca="1" si="41"/>
        <v/>
      </c>
      <c r="N448" s="52"/>
      <c r="O448" s="54"/>
    </row>
    <row r="449" spans="1:15" s="14" customFormat="1" x14ac:dyDescent="0.25">
      <c r="A449" s="48"/>
      <c r="B449" s="49" t="str">
        <f t="shared" si="36"/>
        <v/>
      </c>
      <c r="C449" s="50"/>
      <c r="D449" s="50"/>
      <c r="E449" s="51"/>
      <c r="F449" s="51"/>
      <c r="G449" s="67" t="str">
        <f t="shared" si="37"/>
        <v/>
      </c>
      <c r="H449" s="52" t="str">
        <f t="shared" si="38"/>
        <v/>
      </c>
      <c r="I449" s="52"/>
      <c r="J449" s="52"/>
      <c r="K449" s="68" t="str">
        <f t="shared" ca="1" si="39"/>
        <v/>
      </c>
      <c r="L449" s="68" t="str">
        <f t="shared" ca="1" si="40"/>
        <v/>
      </c>
      <c r="M449" s="68" t="str">
        <f t="shared" ca="1" si="41"/>
        <v/>
      </c>
      <c r="N449" s="52"/>
      <c r="O449" s="54"/>
    </row>
    <row r="450" spans="1:15" s="14" customFormat="1" x14ac:dyDescent="0.25">
      <c r="A450" s="48"/>
      <c r="B450" s="49" t="str">
        <f t="shared" si="36"/>
        <v/>
      </c>
      <c r="C450" s="50"/>
      <c r="D450" s="50"/>
      <c r="E450" s="51"/>
      <c r="F450" s="51"/>
      <c r="G450" s="67" t="str">
        <f t="shared" si="37"/>
        <v/>
      </c>
      <c r="H450" s="52" t="str">
        <f t="shared" si="38"/>
        <v/>
      </c>
      <c r="I450" s="52"/>
      <c r="J450" s="52"/>
      <c r="K450" s="68" t="str">
        <f t="shared" ca="1" si="39"/>
        <v/>
      </c>
      <c r="L450" s="68" t="str">
        <f t="shared" ca="1" si="40"/>
        <v/>
      </c>
      <c r="M450" s="68" t="str">
        <f t="shared" ca="1" si="41"/>
        <v/>
      </c>
      <c r="N450" s="52"/>
      <c r="O450" s="54"/>
    </row>
    <row r="451" spans="1:15" s="14" customFormat="1" x14ac:dyDescent="0.25">
      <c r="A451" s="48"/>
      <c r="B451" s="49" t="str">
        <f t="shared" si="36"/>
        <v/>
      </c>
      <c r="C451" s="50"/>
      <c r="D451" s="50"/>
      <c r="E451" s="51"/>
      <c r="F451" s="51"/>
      <c r="G451" s="67" t="str">
        <f t="shared" si="37"/>
        <v/>
      </c>
      <c r="H451" s="52" t="str">
        <f t="shared" si="38"/>
        <v/>
      </c>
      <c r="I451" s="52"/>
      <c r="J451" s="52"/>
      <c r="K451" s="68" t="str">
        <f t="shared" ca="1" si="39"/>
        <v/>
      </c>
      <c r="L451" s="68" t="str">
        <f t="shared" ca="1" si="40"/>
        <v/>
      </c>
      <c r="M451" s="68" t="str">
        <f t="shared" ca="1" si="41"/>
        <v/>
      </c>
      <c r="N451" s="52"/>
      <c r="O451" s="54"/>
    </row>
    <row r="452" spans="1:15" s="14" customFormat="1" x14ac:dyDescent="0.25">
      <c r="A452" s="48"/>
      <c r="B452" s="49" t="str">
        <f t="shared" si="36"/>
        <v/>
      </c>
      <c r="C452" s="50"/>
      <c r="D452" s="50"/>
      <c r="E452" s="51"/>
      <c r="F452" s="51"/>
      <c r="G452" s="67" t="str">
        <f t="shared" si="37"/>
        <v/>
      </c>
      <c r="H452" s="52" t="str">
        <f t="shared" si="38"/>
        <v/>
      </c>
      <c r="I452" s="52"/>
      <c r="J452" s="52"/>
      <c r="K452" s="68" t="str">
        <f t="shared" ca="1" si="39"/>
        <v/>
      </c>
      <c r="L452" s="68" t="str">
        <f t="shared" ca="1" si="40"/>
        <v/>
      </c>
      <c r="M452" s="68" t="str">
        <f t="shared" ca="1" si="41"/>
        <v/>
      </c>
      <c r="N452" s="52"/>
      <c r="O452" s="54"/>
    </row>
    <row r="453" spans="1:15" s="14" customFormat="1" x14ac:dyDescent="0.25">
      <c r="A453" s="48"/>
      <c r="B453" s="49" t="str">
        <f t="shared" si="36"/>
        <v/>
      </c>
      <c r="C453" s="50"/>
      <c r="D453" s="50"/>
      <c r="E453" s="51"/>
      <c r="F453" s="51"/>
      <c r="G453" s="67" t="str">
        <f t="shared" si="37"/>
        <v/>
      </c>
      <c r="H453" s="52" t="str">
        <f t="shared" si="38"/>
        <v/>
      </c>
      <c r="I453" s="52"/>
      <c r="J453" s="52"/>
      <c r="K453" s="68" t="str">
        <f t="shared" ca="1" si="39"/>
        <v/>
      </c>
      <c r="L453" s="68" t="str">
        <f t="shared" ca="1" si="40"/>
        <v/>
      </c>
      <c r="M453" s="68" t="str">
        <f t="shared" ca="1" si="41"/>
        <v/>
      </c>
      <c r="N453" s="52"/>
      <c r="O453" s="54"/>
    </row>
    <row r="454" spans="1:15" s="14" customFormat="1" x14ac:dyDescent="0.25">
      <c r="A454" s="48"/>
      <c r="B454" s="49" t="str">
        <f t="shared" si="36"/>
        <v/>
      </c>
      <c r="C454" s="50"/>
      <c r="D454" s="50"/>
      <c r="E454" s="51"/>
      <c r="F454" s="51"/>
      <c r="G454" s="67" t="str">
        <f t="shared" si="37"/>
        <v/>
      </c>
      <c r="H454" s="52" t="str">
        <f t="shared" si="38"/>
        <v/>
      </c>
      <c r="I454" s="52"/>
      <c r="J454" s="52"/>
      <c r="K454" s="68" t="str">
        <f t="shared" ca="1" si="39"/>
        <v/>
      </c>
      <c r="L454" s="68" t="str">
        <f t="shared" ca="1" si="40"/>
        <v/>
      </c>
      <c r="M454" s="68" t="str">
        <f t="shared" ca="1" si="41"/>
        <v/>
      </c>
      <c r="N454" s="52"/>
      <c r="O454" s="54"/>
    </row>
    <row r="455" spans="1:15" s="14" customFormat="1" x14ac:dyDescent="0.25">
      <c r="A455" s="48"/>
      <c r="B455" s="49" t="str">
        <f t="shared" si="36"/>
        <v/>
      </c>
      <c r="C455" s="50"/>
      <c r="D455" s="50"/>
      <c r="E455" s="51"/>
      <c r="F455" s="51"/>
      <c r="G455" s="67" t="str">
        <f t="shared" si="37"/>
        <v/>
      </c>
      <c r="H455" s="52" t="str">
        <f t="shared" si="38"/>
        <v/>
      </c>
      <c r="I455" s="52"/>
      <c r="J455" s="52"/>
      <c r="K455" s="68" t="str">
        <f t="shared" ca="1" si="39"/>
        <v/>
      </c>
      <c r="L455" s="68" t="str">
        <f t="shared" ca="1" si="40"/>
        <v/>
      </c>
      <c r="M455" s="68" t="str">
        <f t="shared" ca="1" si="41"/>
        <v/>
      </c>
      <c r="N455" s="52"/>
      <c r="O455" s="54"/>
    </row>
    <row r="456" spans="1:15" s="14" customFormat="1" x14ac:dyDescent="0.25">
      <c r="A456" s="48"/>
      <c r="B456" s="49" t="str">
        <f t="shared" si="36"/>
        <v/>
      </c>
      <c r="C456" s="50"/>
      <c r="D456" s="50"/>
      <c r="E456" s="51"/>
      <c r="F456" s="51"/>
      <c r="G456" s="67" t="str">
        <f t="shared" si="37"/>
        <v/>
      </c>
      <c r="H456" s="52" t="str">
        <f t="shared" si="38"/>
        <v/>
      </c>
      <c r="I456" s="52"/>
      <c r="J456" s="52"/>
      <c r="K456" s="68" t="str">
        <f t="shared" ca="1" si="39"/>
        <v/>
      </c>
      <c r="L456" s="68" t="str">
        <f t="shared" ca="1" si="40"/>
        <v/>
      </c>
      <c r="M456" s="68" t="str">
        <f t="shared" ca="1" si="41"/>
        <v/>
      </c>
      <c r="N456" s="52"/>
      <c r="O456" s="54"/>
    </row>
    <row r="457" spans="1:15" s="14" customFormat="1" x14ac:dyDescent="0.25">
      <c r="A457" s="48"/>
      <c r="B457" s="49" t="str">
        <f t="shared" si="36"/>
        <v/>
      </c>
      <c r="C457" s="50"/>
      <c r="D457" s="50"/>
      <c r="E457" s="51"/>
      <c r="F457" s="51"/>
      <c r="G457" s="67" t="str">
        <f t="shared" si="37"/>
        <v/>
      </c>
      <c r="H457" s="52" t="str">
        <f t="shared" si="38"/>
        <v/>
      </c>
      <c r="I457" s="52"/>
      <c r="J457" s="52"/>
      <c r="K457" s="68" t="str">
        <f t="shared" ca="1" si="39"/>
        <v/>
      </c>
      <c r="L457" s="68" t="str">
        <f t="shared" ca="1" si="40"/>
        <v/>
      </c>
      <c r="M457" s="68" t="str">
        <f t="shared" ca="1" si="41"/>
        <v/>
      </c>
      <c r="N457" s="52"/>
      <c r="O457" s="54"/>
    </row>
    <row r="458" spans="1:15" s="14" customFormat="1" x14ac:dyDescent="0.25">
      <c r="A458" s="48"/>
      <c r="B458" s="49" t="str">
        <f t="shared" ref="B458:B521" si="42">IFERROR(IF($A458&lt;&gt;"",VLOOKUP($A458,Matos,2,0),""),"")</f>
        <v/>
      </c>
      <c r="C458" s="50"/>
      <c r="D458" s="50"/>
      <c r="E458" s="51"/>
      <c r="F458" s="51"/>
      <c r="G458" s="67" t="str">
        <f t="shared" ref="G458:G521" si="43">IFERROR(IF(OR($A458="",$B458="",$E458=""),"",IF(AND($F458&lt;&gt;"",MONTH($F458)&lt;MONTH($L$9)),"",IF(MID($B458,1,2)="OT",DATEDIF($E458,$F458,"d")+1,IF(AND($I458="",$F458=""),DATEDIF($E458,DATE(YEAR($L$9),MONTH($L$9)+1,0),"d"),IF(AND($E458&lt;&gt;"",$F458&lt;&gt;"",$I458=""),DATEDIF($E458,$F458,"d"),IF(AND($E458&lt;&gt;"",$F458&lt;&gt;"",$I458&lt;&gt;""),DAY(DATE(YEAR($F458),MONTH($F458)+1,0))-(DATE(YEAR($F458),MONTH($F458)+1,0)-$F458),DAY(DATE(YEAR($L$9),MONTH($L$9)+1,0)))))))),"")</f>
        <v/>
      </c>
      <c r="H458" s="52" t="str">
        <f t="shared" ref="H458:H521" si="44">IFERROR(IF($A458&lt;&gt;"",VLOOKUP($A458,Matos,3,0),""),"")</f>
        <v/>
      </c>
      <c r="I458" s="52"/>
      <c r="J458" s="52"/>
      <c r="K458" s="68" t="str">
        <f t="shared" ref="K458:K521" ca="1" si="45">IFERROR(ROUND(IF(MID($B458,1,2)="OT","",IF(AND($B$8&lt;&gt;"",$D458="",MONTH($F458)=MONTH($L$9),($F458&gt;$B$8),($F458&gt;$E458)),-SUM($H458/DAY(DATE(YEAR($L$9),MONTH($L$9)+1,0)))*DATEDIF($B$8,$F458,"d")*$C458,IF(AND($B$8&lt;&gt;"",$D458&lt;&gt;"",MONTH($F458)=MONTH($L$9),($F458&gt;$B$8),($F458&gt;$E458)),-SUM($H458/DAY(DATE(YEAR($L$9),MONTH($L$9)+1,0)))*DATEDIF($B$8,$F458,"d")*$D458,""))),2),"")</f>
        <v/>
      </c>
      <c r="L458" s="68" t="str">
        <f t="shared" ref="L458:L521" ca="1" si="46">IFERROR(ROUND(IF(AND($J458="",$D458=""),SUM($H458/DAY(DATE(YEAR($L$9),MONTH($L$9)+1,0)))*$G458*$C458,IF(AND($J458="",$D458&lt;&gt;""),SUM($H458/DAY(DATE(YEAR($L$9),MONTH($L$9)+1,0)))*$G458*$D458,"")),2),"")</f>
        <v/>
      </c>
      <c r="M458" s="68" t="str">
        <f t="shared" ref="M458:M521" ca="1" si="47">IFERROR(ROUND(IF(SUM($I458+$L458)="","",SUM($I458+$L458)),2),"")</f>
        <v/>
      </c>
      <c r="N458" s="52"/>
      <c r="O458" s="54"/>
    </row>
    <row r="459" spans="1:15" s="14" customFormat="1" x14ac:dyDescent="0.25">
      <c r="A459" s="48"/>
      <c r="B459" s="49" t="str">
        <f t="shared" si="42"/>
        <v/>
      </c>
      <c r="C459" s="50"/>
      <c r="D459" s="50"/>
      <c r="E459" s="51"/>
      <c r="F459" s="51"/>
      <c r="G459" s="67" t="str">
        <f t="shared" si="43"/>
        <v/>
      </c>
      <c r="H459" s="52" t="str">
        <f t="shared" si="44"/>
        <v/>
      </c>
      <c r="I459" s="52"/>
      <c r="J459" s="52"/>
      <c r="K459" s="68" t="str">
        <f t="shared" ca="1" si="45"/>
        <v/>
      </c>
      <c r="L459" s="68" t="str">
        <f t="shared" ca="1" si="46"/>
        <v/>
      </c>
      <c r="M459" s="68" t="str">
        <f t="shared" ca="1" si="47"/>
        <v/>
      </c>
      <c r="N459" s="52"/>
      <c r="O459" s="54"/>
    </row>
    <row r="460" spans="1:15" s="14" customFormat="1" x14ac:dyDescent="0.25">
      <c r="A460" s="48"/>
      <c r="B460" s="49" t="str">
        <f t="shared" si="42"/>
        <v/>
      </c>
      <c r="C460" s="50"/>
      <c r="D460" s="50"/>
      <c r="E460" s="51"/>
      <c r="F460" s="51"/>
      <c r="G460" s="67" t="str">
        <f t="shared" si="43"/>
        <v/>
      </c>
      <c r="H460" s="52" t="str">
        <f t="shared" si="44"/>
        <v/>
      </c>
      <c r="I460" s="52"/>
      <c r="J460" s="52"/>
      <c r="K460" s="68" t="str">
        <f t="shared" ca="1" si="45"/>
        <v/>
      </c>
      <c r="L460" s="68" t="str">
        <f t="shared" ca="1" si="46"/>
        <v/>
      </c>
      <c r="M460" s="68" t="str">
        <f t="shared" ca="1" si="47"/>
        <v/>
      </c>
      <c r="N460" s="52"/>
      <c r="O460" s="54"/>
    </row>
    <row r="461" spans="1:15" s="14" customFormat="1" x14ac:dyDescent="0.25">
      <c r="A461" s="48"/>
      <c r="B461" s="49" t="str">
        <f t="shared" si="42"/>
        <v/>
      </c>
      <c r="C461" s="50"/>
      <c r="D461" s="50"/>
      <c r="E461" s="51"/>
      <c r="F461" s="51"/>
      <c r="G461" s="67" t="str">
        <f t="shared" si="43"/>
        <v/>
      </c>
      <c r="H461" s="52" t="str">
        <f t="shared" si="44"/>
        <v/>
      </c>
      <c r="I461" s="52"/>
      <c r="J461" s="52"/>
      <c r="K461" s="68" t="str">
        <f t="shared" ca="1" si="45"/>
        <v/>
      </c>
      <c r="L461" s="68" t="str">
        <f t="shared" ca="1" si="46"/>
        <v/>
      </c>
      <c r="M461" s="68" t="str">
        <f t="shared" ca="1" si="47"/>
        <v/>
      </c>
      <c r="N461" s="52"/>
      <c r="O461" s="54"/>
    </row>
    <row r="462" spans="1:15" s="14" customFormat="1" x14ac:dyDescent="0.25">
      <c r="A462" s="48"/>
      <c r="B462" s="49" t="str">
        <f t="shared" si="42"/>
        <v/>
      </c>
      <c r="C462" s="50"/>
      <c r="D462" s="50"/>
      <c r="E462" s="51"/>
      <c r="F462" s="51"/>
      <c r="G462" s="67" t="str">
        <f t="shared" si="43"/>
        <v/>
      </c>
      <c r="H462" s="52" t="str">
        <f t="shared" si="44"/>
        <v/>
      </c>
      <c r="I462" s="52"/>
      <c r="J462" s="52"/>
      <c r="K462" s="68" t="str">
        <f t="shared" ca="1" si="45"/>
        <v/>
      </c>
      <c r="L462" s="68" t="str">
        <f t="shared" ca="1" si="46"/>
        <v/>
      </c>
      <c r="M462" s="68" t="str">
        <f t="shared" ca="1" si="47"/>
        <v/>
      </c>
      <c r="N462" s="52"/>
      <c r="O462" s="54"/>
    </row>
    <row r="463" spans="1:15" s="14" customFormat="1" x14ac:dyDescent="0.25">
      <c r="A463" s="48"/>
      <c r="B463" s="49" t="str">
        <f t="shared" si="42"/>
        <v/>
      </c>
      <c r="C463" s="50"/>
      <c r="D463" s="50"/>
      <c r="E463" s="51"/>
      <c r="F463" s="51"/>
      <c r="G463" s="67" t="str">
        <f t="shared" si="43"/>
        <v/>
      </c>
      <c r="H463" s="52" t="str">
        <f t="shared" si="44"/>
        <v/>
      </c>
      <c r="I463" s="52"/>
      <c r="J463" s="52"/>
      <c r="K463" s="68" t="str">
        <f t="shared" ca="1" si="45"/>
        <v/>
      </c>
      <c r="L463" s="68" t="str">
        <f t="shared" ca="1" si="46"/>
        <v/>
      </c>
      <c r="M463" s="68" t="str">
        <f t="shared" ca="1" si="47"/>
        <v/>
      </c>
      <c r="N463" s="52"/>
      <c r="O463" s="54"/>
    </row>
    <row r="464" spans="1:15" s="14" customFormat="1" x14ac:dyDescent="0.25">
      <c r="A464" s="48"/>
      <c r="B464" s="49" t="str">
        <f t="shared" si="42"/>
        <v/>
      </c>
      <c r="C464" s="50"/>
      <c r="D464" s="50"/>
      <c r="E464" s="51"/>
      <c r="F464" s="51"/>
      <c r="G464" s="67" t="str">
        <f t="shared" si="43"/>
        <v/>
      </c>
      <c r="H464" s="52" t="str">
        <f t="shared" si="44"/>
        <v/>
      </c>
      <c r="I464" s="52"/>
      <c r="J464" s="52"/>
      <c r="K464" s="68" t="str">
        <f t="shared" ca="1" si="45"/>
        <v/>
      </c>
      <c r="L464" s="68" t="str">
        <f t="shared" ca="1" si="46"/>
        <v/>
      </c>
      <c r="M464" s="68" t="str">
        <f t="shared" ca="1" si="47"/>
        <v/>
      </c>
      <c r="N464" s="52"/>
      <c r="O464" s="54"/>
    </row>
    <row r="465" spans="1:15" s="14" customFormat="1" x14ac:dyDescent="0.25">
      <c r="A465" s="48"/>
      <c r="B465" s="49" t="str">
        <f t="shared" si="42"/>
        <v/>
      </c>
      <c r="C465" s="50"/>
      <c r="D465" s="50"/>
      <c r="E465" s="51"/>
      <c r="F465" s="51"/>
      <c r="G465" s="67" t="str">
        <f t="shared" si="43"/>
        <v/>
      </c>
      <c r="H465" s="52" t="str">
        <f t="shared" si="44"/>
        <v/>
      </c>
      <c r="I465" s="52"/>
      <c r="J465" s="52"/>
      <c r="K465" s="68" t="str">
        <f t="shared" ca="1" si="45"/>
        <v/>
      </c>
      <c r="L465" s="68" t="str">
        <f t="shared" ca="1" si="46"/>
        <v/>
      </c>
      <c r="M465" s="68" t="str">
        <f t="shared" ca="1" si="47"/>
        <v/>
      </c>
      <c r="N465" s="52"/>
      <c r="O465" s="54"/>
    </row>
    <row r="466" spans="1:15" s="14" customFormat="1" x14ac:dyDescent="0.25">
      <c r="A466" s="48"/>
      <c r="B466" s="49" t="str">
        <f t="shared" si="42"/>
        <v/>
      </c>
      <c r="C466" s="50"/>
      <c r="D466" s="50"/>
      <c r="E466" s="51"/>
      <c r="F466" s="51"/>
      <c r="G466" s="67" t="str">
        <f t="shared" si="43"/>
        <v/>
      </c>
      <c r="H466" s="52" t="str">
        <f t="shared" si="44"/>
        <v/>
      </c>
      <c r="I466" s="52"/>
      <c r="J466" s="52"/>
      <c r="K466" s="68" t="str">
        <f t="shared" ca="1" si="45"/>
        <v/>
      </c>
      <c r="L466" s="68" t="str">
        <f t="shared" ca="1" si="46"/>
        <v/>
      </c>
      <c r="M466" s="68" t="str">
        <f t="shared" ca="1" si="47"/>
        <v/>
      </c>
      <c r="N466" s="52"/>
      <c r="O466" s="54"/>
    </row>
    <row r="467" spans="1:15" s="14" customFormat="1" x14ac:dyDescent="0.25">
      <c r="A467" s="48"/>
      <c r="B467" s="49" t="str">
        <f t="shared" si="42"/>
        <v/>
      </c>
      <c r="C467" s="50"/>
      <c r="D467" s="50"/>
      <c r="E467" s="51"/>
      <c r="F467" s="51"/>
      <c r="G467" s="67" t="str">
        <f t="shared" si="43"/>
        <v/>
      </c>
      <c r="H467" s="52" t="str">
        <f t="shared" si="44"/>
        <v/>
      </c>
      <c r="I467" s="52"/>
      <c r="J467" s="52"/>
      <c r="K467" s="68" t="str">
        <f t="shared" ca="1" si="45"/>
        <v/>
      </c>
      <c r="L467" s="68" t="str">
        <f t="shared" ca="1" si="46"/>
        <v/>
      </c>
      <c r="M467" s="68" t="str">
        <f t="shared" ca="1" si="47"/>
        <v/>
      </c>
      <c r="N467" s="52"/>
      <c r="O467" s="54"/>
    </row>
    <row r="468" spans="1:15" s="14" customFormat="1" x14ac:dyDescent="0.25">
      <c r="A468" s="48"/>
      <c r="B468" s="49" t="str">
        <f t="shared" si="42"/>
        <v/>
      </c>
      <c r="C468" s="50"/>
      <c r="D468" s="50"/>
      <c r="E468" s="51"/>
      <c r="F468" s="51"/>
      <c r="G468" s="67" t="str">
        <f t="shared" si="43"/>
        <v/>
      </c>
      <c r="H468" s="52" t="str">
        <f t="shared" si="44"/>
        <v/>
      </c>
      <c r="I468" s="52"/>
      <c r="J468" s="52"/>
      <c r="K468" s="68" t="str">
        <f t="shared" ca="1" si="45"/>
        <v/>
      </c>
      <c r="L468" s="68" t="str">
        <f t="shared" ca="1" si="46"/>
        <v/>
      </c>
      <c r="M468" s="68" t="str">
        <f t="shared" ca="1" si="47"/>
        <v/>
      </c>
      <c r="N468" s="52"/>
      <c r="O468" s="54"/>
    </row>
    <row r="469" spans="1:15" s="14" customFormat="1" x14ac:dyDescent="0.25">
      <c r="A469" s="48"/>
      <c r="B469" s="49" t="str">
        <f t="shared" si="42"/>
        <v/>
      </c>
      <c r="C469" s="50"/>
      <c r="D469" s="50"/>
      <c r="E469" s="51"/>
      <c r="F469" s="51"/>
      <c r="G469" s="67" t="str">
        <f t="shared" si="43"/>
        <v/>
      </c>
      <c r="H469" s="52" t="str">
        <f t="shared" si="44"/>
        <v/>
      </c>
      <c r="I469" s="52"/>
      <c r="J469" s="52"/>
      <c r="K469" s="68" t="str">
        <f t="shared" ca="1" si="45"/>
        <v/>
      </c>
      <c r="L469" s="68" t="str">
        <f t="shared" ca="1" si="46"/>
        <v/>
      </c>
      <c r="M469" s="68" t="str">
        <f t="shared" ca="1" si="47"/>
        <v/>
      </c>
      <c r="N469" s="52"/>
      <c r="O469" s="54"/>
    </row>
    <row r="470" spans="1:15" s="14" customFormat="1" x14ac:dyDescent="0.25">
      <c r="A470" s="48"/>
      <c r="B470" s="49" t="str">
        <f t="shared" si="42"/>
        <v/>
      </c>
      <c r="C470" s="50"/>
      <c r="D470" s="50"/>
      <c r="E470" s="51"/>
      <c r="F470" s="51"/>
      <c r="G470" s="67" t="str">
        <f t="shared" si="43"/>
        <v/>
      </c>
      <c r="H470" s="52" t="str">
        <f t="shared" si="44"/>
        <v/>
      </c>
      <c r="I470" s="52"/>
      <c r="J470" s="52"/>
      <c r="K470" s="68" t="str">
        <f t="shared" ca="1" si="45"/>
        <v/>
      </c>
      <c r="L470" s="68" t="str">
        <f t="shared" ca="1" si="46"/>
        <v/>
      </c>
      <c r="M470" s="68" t="str">
        <f t="shared" ca="1" si="47"/>
        <v/>
      </c>
      <c r="N470" s="52"/>
      <c r="O470" s="54"/>
    </row>
    <row r="471" spans="1:15" s="14" customFormat="1" x14ac:dyDescent="0.25">
      <c r="A471" s="48"/>
      <c r="B471" s="49" t="str">
        <f t="shared" si="42"/>
        <v/>
      </c>
      <c r="C471" s="50"/>
      <c r="D471" s="50"/>
      <c r="E471" s="51"/>
      <c r="F471" s="51"/>
      <c r="G471" s="67" t="str">
        <f t="shared" si="43"/>
        <v/>
      </c>
      <c r="H471" s="52" t="str">
        <f t="shared" si="44"/>
        <v/>
      </c>
      <c r="I471" s="52"/>
      <c r="J471" s="52"/>
      <c r="K471" s="68" t="str">
        <f t="shared" ca="1" si="45"/>
        <v/>
      </c>
      <c r="L471" s="68" t="str">
        <f t="shared" ca="1" si="46"/>
        <v/>
      </c>
      <c r="M471" s="68" t="str">
        <f t="shared" ca="1" si="47"/>
        <v/>
      </c>
      <c r="N471" s="52"/>
      <c r="O471" s="54"/>
    </row>
    <row r="472" spans="1:15" s="14" customFormat="1" x14ac:dyDescent="0.25">
      <c r="A472" s="48"/>
      <c r="B472" s="49" t="str">
        <f t="shared" si="42"/>
        <v/>
      </c>
      <c r="C472" s="50"/>
      <c r="D472" s="50"/>
      <c r="E472" s="51"/>
      <c r="F472" s="51"/>
      <c r="G472" s="67" t="str">
        <f t="shared" si="43"/>
        <v/>
      </c>
      <c r="H472" s="52" t="str">
        <f t="shared" si="44"/>
        <v/>
      </c>
      <c r="I472" s="52"/>
      <c r="J472" s="52"/>
      <c r="K472" s="68" t="str">
        <f t="shared" ca="1" si="45"/>
        <v/>
      </c>
      <c r="L472" s="68" t="str">
        <f t="shared" ca="1" si="46"/>
        <v/>
      </c>
      <c r="M472" s="68" t="str">
        <f t="shared" ca="1" si="47"/>
        <v/>
      </c>
      <c r="N472" s="52"/>
      <c r="O472" s="54"/>
    </row>
    <row r="473" spans="1:15" s="14" customFormat="1" x14ac:dyDescent="0.25">
      <c r="A473" s="48"/>
      <c r="B473" s="49" t="str">
        <f t="shared" si="42"/>
        <v/>
      </c>
      <c r="C473" s="50"/>
      <c r="D473" s="50"/>
      <c r="E473" s="51"/>
      <c r="F473" s="51"/>
      <c r="G473" s="67" t="str">
        <f t="shared" si="43"/>
        <v/>
      </c>
      <c r="H473" s="52" t="str">
        <f t="shared" si="44"/>
        <v/>
      </c>
      <c r="I473" s="52"/>
      <c r="J473" s="52"/>
      <c r="K473" s="68" t="str">
        <f t="shared" ca="1" si="45"/>
        <v/>
      </c>
      <c r="L473" s="68" t="str">
        <f t="shared" ca="1" si="46"/>
        <v/>
      </c>
      <c r="M473" s="68" t="str">
        <f t="shared" ca="1" si="47"/>
        <v/>
      </c>
      <c r="N473" s="52"/>
      <c r="O473" s="54"/>
    </row>
    <row r="474" spans="1:15" s="14" customFormat="1" x14ac:dyDescent="0.25">
      <c r="A474" s="48"/>
      <c r="B474" s="49" t="str">
        <f t="shared" si="42"/>
        <v/>
      </c>
      <c r="C474" s="50"/>
      <c r="D474" s="50"/>
      <c r="E474" s="51"/>
      <c r="F474" s="51"/>
      <c r="G474" s="67" t="str">
        <f t="shared" si="43"/>
        <v/>
      </c>
      <c r="H474" s="52" t="str">
        <f t="shared" si="44"/>
        <v/>
      </c>
      <c r="I474" s="52"/>
      <c r="J474" s="52"/>
      <c r="K474" s="68" t="str">
        <f t="shared" ca="1" si="45"/>
        <v/>
      </c>
      <c r="L474" s="68" t="str">
        <f t="shared" ca="1" si="46"/>
        <v/>
      </c>
      <c r="M474" s="68" t="str">
        <f t="shared" ca="1" si="47"/>
        <v/>
      </c>
      <c r="N474" s="52"/>
      <c r="O474" s="54"/>
    </row>
    <row r="475" spans="1:15" s="14" customFormat="1" x14ac:dyDescent="0.25">
      <c r="A475" s="48"/>
      <c r="B475" s="49" t="str">
        <f t="shared" si="42"/>
        <v/>
      </c>
      <c r="C475" s="50"/>
      <c r="D475" s="50"/>
      <c r="E475" s="51"/>
      <c r="F475" s="51"/>
      <c r="G475" s="67" t="str">
        <f t="shared" si="43"/>
        <v/>
      </c>
      <c r="H475" s="52" t="str">
        <f t="shared" si="44"/>
        <v/>
      </c>
      <c r="I475" s="52"/>
      <c r="J475" s="52"/>
      <c r="K475" s="68" t="str">
        <f t="shared" ca="1" si="45"/>
        <v/>
      </c>
      <c r="L475" s="68" t="str">
        <f t="shared" ca="1" si="46"/>
        <v/>
      </c>
      <c r="M475" s="68" t="str">
        <f t="shared" ca="1" si="47"/>
        <v/>
      </c>
      <c r="N475" s="52"/>
      <c r="O475" s="54"/>
    </row>
    <row r="476" spans="1:15" s="14" customFormat="1" x14ac:dyDescent="0.25">
      <c r="A476" s="48"/>
      <c r="B476" s="49" t="str">
        <f t="shared" si="42"/>
        <v/>
      </c>
      <c r="C476" s="50"/>
      <c r="D476" s="50"/>
      <c r="E476" s="51"/>
      <c r="F476" s="51"/>
      <c r="G476" s="67" t="str">
        <f t="shared" si="43"/>
        <v/>
      </c>
      <c r="H476" s="52" t="str">
        <f t="shared" si="44"/>
        <v/>
      </c>
      <c r="I476" s="52"/>
      <c r="J476" s="52"/>
      <c r="K476" s="68" t="str">
        <f t="shared" ca="1" si="45"/>
        <v/>
      </c>
      <c r="L476" s="68" t="str">
        <f t="shared" ca="1" si="46"/>
        <v/>
      </c>
      <c r="M476" s="68" t="str">
        <f t="shared" ca="1" si="47"/>
        <v/>
      </c>
      <c r="N476" s="52"/>
      <c r="O476" s="54"/>
    </row>
    <row r="477" spans="1:15" s="14" customFormat="1" x14ac:dyDescent="0.25">
      <c r="A477" s="48"/>
      <c r="B477" s="49" t="str">
        <f t="shared" si="42"/>
        <v/>
      </c>
      <c r="C477" s="50"/>
      <c r="D477" s="50"/>
      <c r="E477" s="51"/>
      <c r="F477" s="51"/>
      <c r="G477" s="67" t="str">
        <f t="shared" si="43"/>
        <v/>
      </c>
      <c r="H477" s="52" t="str">
        <f t="shared" si="44"/>
        <v/>
      </c>
      <c r="I477" s="52"/>
      <c r="J477" s="52"/>
      <c r="K477" s="68" t="str">
        <f t="shared" ca="1" si="45"/>
        <v/>
      </c>
      <c r="L477" s="68" t="str">
        <f t="shared" ca="1" si="46"/>
        <v/>
      </c>
      <c r="M477" s="68" t="str">
        <f t="shared" ca="1" si="47"/>
        <v/>
      </c>
      <c r="N477" s="52"/>
      <c r="O477" s="54"/>
    </row>
    <row r="478" spans="1:15" s="14" customFormat="1" x14ac:dyDescent="0.25">
      <c r="A478" s="48"/>
      <c r="B478" s="49" t="str">
        <f t="shared" si="42"/>
        <v/>
      </c>
      <c r="C478" s="50"/>
      <c r="D478" s="50"/>
      <c r="E478" s="51"/>
      <c r="F478" s="51"/>
      <c r="G478" s="67" t="str">
        <f t="shared" si="43"/>
        <v/>
      </c>
      <c r="H478" s="52" t="str">
        <f t="shared" si="44"/>
        <v/>
      </c>
      <c r="I478" s="52"/>
      <c r="J478" s="52"/>
      <c r="K478" s="68" t="str">
        <f t="shared" ca="1" si="45"/>
        <v/>
      </c>
      <c r="L478" s="68" t="str">
        <f t="shared" ca="1" si="46"/>
        <v/>
      </c>
      <c r="M478" s="68" t="str">
        <f t="shared" ca="1" si="47"/>
        <v/>
      </c>
      <c r="N478" s="52"/>
      <c r="O478" s="54"/>
    </row>
    <row r="479" spans="1:15" s="14" customFormat="1" x14ac:dyDescent="0.25">
      <c r="A479" s="48"/>
      <c r="B479" s="49" t="str">
        <f t="shared" si="42"/>
        <v/>
      </c>
      <c r="C479" s="50"/>
      <c r="D479" s="50"/>
      <c r="E479" s="51"/>
      <c r="F479" s="51"/>
      <c r="G479" s="67" t="str">
        <f t="shared" si="43"/>
        <v/>
      </c>
      <c r="H479" s="52" t="str">
        <f t="shared" si="44"/>
        <v/>
      </c>
      <c r="I479" s="52"/>
      <c r="J479" s="52"/>
      <c r="K479" s="68" t="str">
        <f t="shared" ca="1" si="45"/>
        <v/>
      </c>
      <c r="L479" s="68" t="str">
        <f t="shared" ca="1" si="46"/>
        <v/>
      </c>
      <c r="M479" s="68" t="str">
        <f t="shared" ca="1" si="47"/>
        <v/>
      </c>
      <c r="N479" s="52"/>
      <c r="O479" s="54"/>
    </row>
    <row r="480" spans="1:15" s="14" customFormat="1" x14ac:dyDescent="0.25">
      <c r="A480" s="48"/>
      <c r="B480" s="49" t="str">
        <f t="shared" si="42"/>
        <v/>
      </c>
      <c r="C480" s="50"/>
      <c r="D480" s="50"/>
      <c r="E480" s="51"/>
      <c r="F480" s="51"/>
      <c r="G480" s="67" t="str">
        <f t="shared" si="43"/>
        <v/>
      </c>
      <c r="H480" s="52" t="str">
        <f t="shared" si="44"/>
        <v/>
      </c>
      <c r="I480" s="52"/>
      <c r="J480" s="52"/>
      <c r="K480" s="68" t="str">
        <f t="shared" ca="1" si="45"/>
        <v/>
      </c>
      <c r="L480" s="68" t="str">
        <f t="shared" ca="1" si="46"/>
        <v/>
      </c>
      <c r="M480" s="68" t="str">
        <f t="shared" ca="1" si="47"/>
        <v/>
      </c>
      <c r="N480" s="52"/>
      <c r="O480" s="54"/>
    </row>
    <row r="481" spans="1:15" s="14" customFormat="1" x14ac:dyDescent="0.25">
      <c r="A481" s="48"/>
      <c r="B481" s="49" t="str">
        <f t="shared" si="42"/>
        <v/>
      </c>
      <c r="C481" s="50"/>
      <c r="D481" s="50"/>
      <c r="E481" s="51"/>
      <c r="F481" s="51"/>
      <c r="G481" s="67" t="str">
        <f t="shared" si="43"/>
        <v/>
      </c>
      <c r="H481" s="52" t="str">
        <f t="shared" si="44"/>
        <v/>
      </c>
      <c r="I481" s="52"/>
      <c r="J481" s="52"/>
      <c r="K481" s="68" t="str">
        <f t="shared" ca="1" si="45"/>
        <v/>
      </c>
      <c r="L481" s="68" t="str">
        <f t="shared" ca="1" si="46"/>
        <v/>
      </c>
      <c r="M481" s="68" t="str">
        <f t="shared" ca="1" si="47"/>
        <v/>
      </c>
      <c r="N481" s="52"/>
      <c r="O481" s="54"/>
    </row>
    <row r="482" spans="1:15" s="14" customFormat="1" x14ac:dyDescent="0.25">
      <c r="A482" s="48"/>
      <c r="B482" s="49" t="str">
        <f t="shared" si="42"/>
        <v/>
      </c>
      <c r="C482" s="50"/>
      <c r="D482" s="50"/>
      <c r="E482" s="51"/>
      <c r="F482" s="51"/>
      <c r="G482" s="67" t="str">
        <f t="shared" si="43"/>
        <v/>
      </c>
      <c r="H482" s="52" t="str">
        <f t="shared" si="44"/>
        <v/>
      </c>
      <c r="I482" s="52"/>
      <c r="J482" s="52"/>
      <c r="K482" s="68" t="str">
        <f t="shared" ca="1" si="45"/>
        <v/>
      </c>
      <c r="L482" s="68" t="str">
        <f t="shared" ca="1" si="46"/>
        <v/>
      </c>
      <c r="M482" s="68" t="str">
        <f t="shared" ca="1" si="47"/>
        <v/>
      </c>
      <c r="N482" s="52"/>
      <c r="O482" s="54"/>
    </row>
    <row r="483" spans="1:15" s="14" customFormat="1" x14ac:dyDescent="0.25">
      <c r="A483" s="48"/>
      <c r="B483" s="49" t="str">
        <f t="shared" si="42"/>
        <v/>
      </c>
      <c r="C483" s="50"/>
      <c r="D483" s="50"/>
      <c r="E483" s="51"/>
      <c r="F483" s="51"/>
      <c r="G483" s="67" t="str">
        <f t="shared" si="43"/>
        <v/>
      </c>
      <c r="H483" s="52" t="str">
        <f t="shared" si="44"/>
        <v/>
      </c>
      <c r="I483" s="52"/>
      <c r="J483" s="52"/>
      <c r="K483" s="68" t="str">
        <f t="shared" ca="1" si="45"/>
        <v/>
      </c>
      <c r="L483" s="68" t="str">
        <f t="shared" ca="1" si="46"/>
        <v/>
      </c>
      <c r="M483" s="68" t="str">
        <f t="shared" ca="1" si="47"/>
        <v/>
      </c>
      <c r="N483" s="52"/>
      <c r="O483" s="54"/>
    </row>
    <row r="484" spans="1:15" s="14" customFormat="1" x14ac:dyDescent="0.25">
      <c r="A484" s="48"/>
      <c r="B484" s="49" t="str">
        <f t="shared" si="42"/>
        <v/>
      </c>
      <c r="C484" s="50"/>
      <c r="D484" s="50"/>
      <c r="E484" s="51"/>
      <c r="F484" s="51"/>
      <c r="G484" s="67" t="str">
        <f t="shared" si="43"/>
        <v/>
      </c>
      <c r="H484" s="52" t="str">
        <f t="shared" si="44"/>
        <v/>
      </c>
      <c r="I484" s="52"/>
      <c r="J484" s="52"/>
      <c r="K484" s="68" t="str">
        <f t="shared" ca="1" si="45"/>
        <v/>
      </c>
      <c r="L484" s="68" t="str">
        <f t="shared" ca="1" si="46"/>
        <v/>
      </c>
      <c r="M484" s="68" t="str">
        <f t="shared" ca="1" si="47"/>
        <v/>
      </c>
      <c r="N484" s="52"/>
      <c r="O484" s="54"/>
    </row>
    <row r="485" spans="1:15" s="14" customFormat="1" x14ac:dyDescent="0.25">
      <c r="A485" s="48"/>
      <c r="B485" s="49" t="str">
        <f t="shared" si="42"/>
        <v/>
      </c>
      <c r="C485" s="50"/>
      <c r="D485" s="50"/>
      <c r="E485" s="51"/>
      <c r="F485" s="51"/>
      <c r="G485" s="67" t="str">
        <f t="shared" si="43"/>
        <v/>
      </c>
      <c r="H485" s="52" t="str">
        <f t="shared" si="44"/>
        <v/>
      </c>
      <c r="I485" s="52"/>
      <c r="J485" s="52"/>
      <c r="K485" s="68" t="str">
        <f t="shared" ca="1" si="45"/>
        <v/>
      </c>
      <c r="L485" s="68" t="str">
        <f t="shared" ca="1" si="46"/>
        <v/>
      </c>
      <c r="M485" s="68" t="str">
        <f t="shared" ca="1" si="47"/>
        <v/>
      </c>
      <c r="N485" s="52"/>
      <c r="O485" s="54"/>
    </row>
    <row r="486" spans="1:15" s="14" customFormat="1" x14ac:dyDescent="0.25">
      <c r="A486" s="48"/>
      <c r="B486" s="49" t="str">
        <f t="shared" si="42"/>
        <v/>
      </c>
      <c r="C486" s="50"/>
      <c r="D486" s="50"/>
      <c r="E486" s="51"/>
      <c r="F486" s="51"/>
      <c r="G486" s="67" t="str">
        <f t="shared" si="43"/>
        <v/>
      </c>
      <c r="H486" s="52" t="str">
        <f t="shared" si="44"/>
        <v/>
      </c>
      <c r="I486" s="52"/>
      <c r="J486" s="52"/>
      <c r="K486" s="68" t="str">
        <f t="shared" ca="1" si="45"/>
        <v/>
      </c>
      <c r="L486" s="68" t="str">
        <f t="shared" ca="1" si="46"/>
        <v/>
      </c>
      <c r="M486" s="68" t="str">
        <f t="shared" ca="1" si="47"/>
        <v/>
      </c>
      <c r="N486" s="52"/>
      <c r="O486" s="54"/>
    </row>
    <row r="487" spans="1:15" s="14" customFormat="1" x14ac:dyDescent="0.25">
      <c r="A487" s="48"/>
      <c r="B487" s="49" t="str">
        <f t="shared" si="42"/>
        <v/>
      </c>
      <c r="C487" s="50"/>
      <c r="D487" s="50"/>
      <c r="E487" s="51"/>
      <c r="F487" s="51"/>
      <c r="G487" s="67" t="str">
        <f t="shared" si="43"/>
        <v/>
      </c>
      <c r="H487" s="52" t="str">
        <f t="shared" si="44"/>
        <v/>
      </c>
      <c r="I487" s="52"/>
      <c r="J487" s="52"/>
      <c r="K487" s="68" t="str">
        <f t="shared" ca="1" si="45"/>
        <v/>
      </c>
      <c r="L487" s="68" t="str">
        <f t="shared" ca="1" si="46"/>
        <v/>
      </c>
      <c r="M487" s="68" t="str">
        <f t="shared" ca="1" si="47"/>
        <v/>
      </c>
      <c r="N487" s="52"/>
      <c r="O487" s="54"/>
    </row>
    <row r="488" spans="1:15" s="14" customFormat="1" x14ac:dyDescent="0.25">
      <c r="A488" s="48"/>
      <c r="B488" s="49" t="str">
        <f t="shared" si="42"/>
        <v/>
      </c>
      <c r="C488" s="50"/>
      <c r="D488" s="50"/>
      <c r="E488" s="51"/>
      <c r="F488" s="51"/>
      <c r="G488" s="67" t="str">
        <f t="shared" si="43"/>
        <v/>
      </c>
      <c r="H488" s="52" t="str">
        <f t="shared" si="44"/>
        <v/>
      </c>
      <c r="I488" s="52"/>
      <c r="J488" s="52"/>
      <c r="K488" s="68" t="str">
        <f t="shared" ca="1" si="45"/>
        <v/>
      </c>
      <c r="L488" s="68" t="str">
        <f t="shared" ca="1" si="46"/>
        <v/>
      </c>
      <c r="M488" s="68" t="str">
        <f t="shared" ca="1" si="47"/>
        <v/>
      </c>
      <c r="N488" s="52"/>
      <c r="O488" s="54"/>
    </row>
    <row r="489" spans="1:15" s="14" customFormat="1" x14ac:dyDescent="0.25">
      <c r="A489" s="48"/>
      <c r="B489" s="49" t="str">
        <f t="shared" si="42"/>
        <v/>
      </c>
      <c r="C489" s="50"/>
      <c r="D489" s="50"/>
      <c r="E489" s="51"/>
      <c r="F489" s="51"/>
      <c r="G489" s="67" t="str">
        <f t="shared" si="43"/>
        <v/>
      </c>
      <c r="H489" s="52" t="str">
        <f t="shared" si="44"/>
        <v/>
      </c>
      <c r="I489" s="52"/>
      <c r="J489" s="52"/>
      <c r="K489" s="68" t="str">
        <f t="shared" ca="1" si="45"/>
        <v/>
      </c>
      <c r="L489" s="68" t="str">
        <f t="shared" ca="1" si="46"/>
        <v/>
      </c>
      <c r="M489" s="68" t="str">
        <f t="shared" ca="1" si="47"/>
        <v/>
      </c>
      <c r="N489" s="52"/>
      <c r="O489" s="54"/>
    </row>
    <row r="490" spans="1:15" s="14" customFormat="1" x14ac:dyDescent="0.25">
      <c r="A490" s="48"/>
      <c r="B490" s="49" t="str">
        <f t="shared" si="42"/>
        <v/>
      </c>
      <c r="C490" s="50"/>
      <c r="D490" s="50"/>
      <c r="E490" s="51"/>
      <c r="F490" s="51"/>
      <c r="G490" s="67" t="str">
        <f t="shared" si="43"/>
        <v/>
      </c>
      <c r="H490" s="52" t="str">
        <f t="shared" si="44"/>
        <v/>
      </c>
      <c r="I490" s="52"/>
      <c r="J490" s="52"/>
      <c r="K490" s="68" t="str">
        <f t="shared" ca="1" si="45"/>
        <v/>
      </c>
      <c r="L490" s="68" t="str">
        <f t="shared" ca="1" si="46"/>
        <v/>
      </c>
      <c r="M490" s="68" t="str">
        <f t="shared" ca="1" si="47"/>
        <v/>
      </c>
      <c r="N490" s="52"/>
      <c r="O490" s="54"/>
    </row>
    <row r="491" spans="1:15" s="14" customFormat="1" x14ac:dyDescent="0.25">
      <c r="A491" s="48"/>
      <c r="B491" s="49" t="str">
        <f t="shared" si="42"/>
        <v/>
      </c>
      <c r="C491" s="50"/>
      <c r="D491" s="50"/>
      <c r="E491" s="51"/>
      <c r="F491" s="51"/>
      <c r="G491" s="67" t="str">
        <f t="shared" si="43"/>
        <v/>
      </c>
      <c r="H491" s="52" t="str">
        <f t="shared" si="44"/>
        <v/>
      </c>
      <c r="I491" s="52"/>
      <c r="J491" s="52"/>
      <c r="K491" s="68" t="str">
        <f t="shared" ca="1" si="45"/>
        <v/>
      </c>
      <c r="L491" s="68" t="str">
        <f t="shared" ca="1" si="46"/>
        <v/>
      </c>
      <c r="M491" s="68" t="str">
        <f t="shared" ca="1" si="47"/>
        <v/>
      </c>
      <c r="N491" s="52"/>
      <c r="O491" s="54"/>
    </row>
    <row r="492" spans="1:15" s="14" customFormat="1" x14ac:dyDescent="0.25">
      <c r="A492" s="48"/>
      <c r="B492" s="49" t="str">
        <f t="shared" si="42"/>
        <v/>
      </c>
      <c r="C492" s="50"/>
      <c r="D492" s="50"/>
      <c r="E492" s="51"/>
      <c r="F492" s="51"/>
      <c r="G492" s="67" t="str">
        <f t="shared" si="43"/>
        <v/>
      </c>
      <c r="H492" s="52" t="str">
        <f t="shared" si="44"/>
        <v/>
      </c>
      <c r="I492" s="52"/>
      <c r="J492" s="52"/>
      <c r="K492" s="68" t="str">
        <f t="shared" ca="1" si="45"/>
        <v/>
      </c>
      <c r="L492" s="68" t="str">
        <f t="shared" ca="1" si="46"/>
        <v/>
      </c>
      <c r="M492" s="68" t="str">
        <f t="shared" ca="1" si="47"/>
        <v/>
      </c>
      <c r="N492" s="52"/>
      <c r="O492" s="54"/>
    </row>
    <row r="493" spans="1:15" s="14" customFormat="1" x14ac:dyDescent="0.25">
      <c r="A493" s="48"/>
      <c r="B493" s="49" t="str">
        <f t="shared" si="42"/>
        <v/>
      </c>
      <c r="C493" s="50"/>
      <c r="D493" s="50"/>
      <c r="E493" s="51"/>
      <c r="F493" s="51"/>
      <c r="G493" s="67" t="str">
        <f t="shared" si="43"/>
        <v/>
      </c>
      <c r="H493" s="52" t="str">
        <f t="shared" si="44"/>
        <v/>
      </c>
      <c r="I493" s="52"/>
      <c r="J493" s="52"/>
      <c r="K493" s="68" t="str">
        <f t="shared" ca="1" si="45"/>
        <v/>
      </c>
      <c r="L493" s="68" t="str">
        <f t="shared" ca="1" si="46"/>
        <v/>
      </c>
      <c r="M493" s="68" t="str">
        <f t="shared" ca="1" si="47"/>
        <v/>
      </c>
      <c r="N493" s="52"/>
      <c r="O493" s="54"/>
    </row>
    <row r="494" spans="1:15" s="14" customFormat="1" x14ac:dyDescent="0.25">
      <c r="A494" s="48"/>
      <c r="B494" s="49" t="str">
        <f t="shared" si="42"/>
        <v/>
      </c>
      <c r="C494" s="50"/>
      <c r="D494" s="50"/>
      <c r="E494" s="51"/>
      <c r="F494" s="51"/>
      <c r="G494" s="67" t="str">
        <f t="shared" si="43"/>
        <v/>
      </c>
      <c r="H494" s="52" t="str">
        <f t="shared" si="44"/>
        <v/>
      </c>
      <c r="I494" s="52"/>
      <c r="J494" s="52"/>
      <c r="K494" s="68" t="str">
        <f t="shared" ca="1" si="45"/>
        <v/>
      </c>
      <c r="L494" s="68" t="str">
        <f t="shared" ca="1" si="46"/>
        <v/>
      </c>
      <c r="M494" s="68" t="str">
        <f t="shared" ca="1" si="47"/>
        <v/>
      </c>
      <c r="N494" s="52"/>
      <c r="O494" s="54"/>
    </row>
    <row r="495" spans="1:15" s="14" customFormat="1" x14ac:dyDescent="0.25">
      <c r="A495" s="48"/>
      <c r="B495" s="49" t="str">
        <f t="shared" si="42"/>
        <v/>
      </c>
      <c r="C495" s="50"/>
      <c r="D495" s="50"/>
      <c r="E495" s="51"/>
      <c r="F495" s="51"/>
      <c r="G495" s="67" t="str">
        <f t="shared" si="43"/>
        <v/>
      </c>
      <c r="H495" s="52" t="str">
        <f t="shared" si="44"/>
        <v/>
      </c>
      <c r="I495" s="52"/>
      <c r="J495" s="52"/>
      <c r="K495" s="68" t="str">
        <f t="shared" ca="1" si="45"/>
        <v/>
      </c>
      <c r="L495" s="68" t="str">
        <f t="shared" ca="1" si="46"/>
        <v/>
      </c>
      <c r="M495" s="68" t="str">
        <f t="shared" ca="1" si="47"/>
        <v/>
      </c>
      <c r="N495" s="52"/>
      <c r="O495" s="54"/>
    </row>
    <row r="496" spans="1:15" s="14" customFormat="1" x14ac:dyDescent="0.25">
      <c r="A496" s="48"/>
      <c r="B496" s="49" t="str">
        <f t="shared" si="42"/>
        <v/>
      </c>
      <c r="C496" s="50"/>
      <c r="D496" s="50"/>
      <c r="E496" s="51"/>
      <c r="F496" s="51"/>
      <c r="G496" s="67" t="str">
        <f t="shared" si="43"/>
        <v/>
      </c>
      <c r="H496" s="52" t="str">
        <f t="shared" si="44"/>
        <v/>
      </c>
      <c r="I496" s="52"/>
      <c r="J496" s="52"/>
      <c r="K496" s="68" t="str">
        <f t="shared" ca="1" si="45"/>
        <v/>
      </c>
      <c r="L496" s="68" t="str">
        <f t="shared" ca="1" si="46"/>
        <v/>
      </c>
      <c r="M496" s="68" t="str">
        <f t="shared" ca="1" si="47"/>
        <v/>
      </c>
      <c r="N496" s="52"/>
      <c r="O496" s="54"/>
    </row>
    <row r="497" spans="1:15" s="14" customFormat="1" x14ac:dyDescent="0.25">
      <c r="A497" s="48"/>
      <c r="B497" s="49" t="str">
        <f t="shared" si="42"/>
        <v/>
      </c>
      <c r="C497" s="50"/>
      <c r="D497" s="50"/>
      <c r="E497" s="51"/>
      <c r="F497" s="51"/>
      <c r="G497" s="67" t="str">
        <f t="shared" si="43"/>
        <v/>
      </c>
      <c r="H497" s="52" t="str">
        <f t="shared" si="44"/>
        <v/>
      </c>
      <c r="I497" s="52"/>
      <c r="J497" s="52"/>
      <c r="K497" s="68" t="str">
        <f t="shared" ca="1" si="45"/>
        <v/>
      </c>
      <c r="L497" s="68" t="str">
        <f t="shared" ca="1" si="46"/>
        <v/>
      </c>
      <c r="M497" s="68" t="str">
        <f t="shared" ca="1" si="47"/>
        <v/>
      </c>
      <c r="N497" s="52"/>
      <c r="O497" s="54"/>
    </row>
    <row r="498" spans="1:15" s="14" customFormat="1" x14ac:dyDescent="0.25">
      <c r="A498" s="48"/>
      <c r="B498" s="49" t="str">
        <f t="shared" si="42"/>
        <v/>
      </c>
      <c r="C498" s="50"/>
      <c r="D498" s="50"/>
      <c r="E498" s="51"/>
      <c r="F498" s="51"/>
      <c r="G498" s="67" t="str">
        <f t="shared" si="43"/>
        <v/>
      </c>
      <c r="H498" s="52" t="str">
        <f t="shared" si="44"/>
        <v/>
      </c>
      <c r="I498" s="52"/>
      <c r="J498" s="52"/>
      <c r="K498" s="68" t="str">
        <f t="shared" ca="1" si="45"/>
        <v/>
      </c>
      <c r="L498" s="68" t="str">
        <f t="shared" ca="1" si="46"/>
        <v/>
      </c>
      <c r="M498" s="68" t="str">
        <f t="shared" ca="1" si="47"/>
        <v/>
      </c>
      <c r="N498" s="52"/>
      <c r="O498" s="54"/>
    </row>
    <row r="499" spans="1:15" s="14" customFormat="1" x14ac:dyDescent="0.25">
      <c r="A499" s="48"/>
      <c r="B499" s="49" t="str">
        <f t="shared" si="42"/>
        <v/>
      </c>
      <c r="C499" s="50"/>
      <c r="D499" s="50"/>
      <c r="E499" s="51"/>
      <c r="F499" s="51"/>
      <c r="G499" s="67" t="str">
        <f t="shared" si="43"/>
        <v/>
      </c>
      <c r="H499" s="52" t="str">
        <f t="shared" si="44"/>
        <v/>
      </c>
      <c r="I499" s="52"/>
      <c r="J499" s="52"/>
      <c r="K499" s="68" t="str">
        <f t="shared" ca="1" si="45"/>
        <v/>
      </c>
      <c r="L499" s="68" t="str">
        <f t="shared" ca="1" si="46"/>
        <v/>
      </c>
      <c r="M499" s="68" t="str">
        <f t="shared" ca="1" si="47"/>
        <v/>
      </c>
      <c r="N499" s="52"/>
      <c r="O499" s="54"/>
    </row>
    <row r="500" spans="1:15" s="14" customFormat="1" x14ac:dyDescent="0.25">
      <c r="A500" s="48"/>
      <c r="B500" s="49" t="str">
        <f t="shared" si="42"/>
        <v/>
      </c>
      <c r="C500" s="50"/>
      <c r="D500" s="50"/>
      <c r="E500" s="51"/>
      <c r="F500" s="51"/>
      <c r="G500" s="67" t="str">
        <f t="shared" si="43"/>
        <v/>
      </c>
      <c r="H500" s="52" t="str">
        <f t="shared" si="44"/>
        <v/>
      </c>
      <c r="I500" s="52"/>
      <c r="J500" s="52"/>
      <c r="K500" s="68" t="str">
        <f t="shared" ca="1" si="45"/>
        <v/>
      </c>
      <c r="L500" s="68" t="str">
        <f t="shared" ca="1" si="46"/>
        <v/>
      </c>
      <c r="M500" s="68" t="str">
        <f t="shared" ca="1" si="47"/>
        <v/>
      </c>
      <c r="N500" s="52"/>
      <c r="O500" s="54"/>
    </row>
    <row r="501" spans="1:15" s="14" customFormat="1" x14ac:dyDescent="0.25">
      <c r="A501" s="48"/>
      <c r="B501" s="49" t="str">
        <f t="shared" si="42"/>
        <v/>
      </c>
      <c r="C501" s="50"/>
      <c r="D501" s="50"/>
      <c r="E501" s="51"/>
      <c r="F501" s="51"/>
      <c r="G501" s="67" t="str">
        <f t="shared" si="43"/>
        <v/>
      </c>
      <c r="H501" s="52" t="str">
        <f t="shared" si="44"/>
        <v/>
      </c>
      <c r="I501" s="52"/>
      <c r="J501" s="52"/>
      <c r="K501" s="68" t="str">
        <f t="shared" ca="1" si="45"/>
        <v/>
      </c>
      <c r="L501" s="68" t="str">
        <f t="shared" ca="1" si="46"/>
        <v/>
      </c>
      <c r="M501" s="68" t="str">
        <f t="shared" ca="1" si="47"/>
        <v/>
      </c>
      <c r="N501" s="52"/>
      <c r="O501" s="54"/>
    </row>
    <row r="502" spans="1:15" s="14" customFormat="1" x14ac:dyDescent="0.25">
      <c r="A502" s="48"/>
      <c r="B502" s="49" t="str">
        <f t="shared" si="42"/>
        <v/>
      </c>
      <c r="C502" s="50"/>
      <c r="D502" s="50"/>
      <c r="E502" s="51"/>
      <c r="F502" s="51"/>
      <c r="G502" s="67" t="str">
        <f t="shared" si="43"/>
        <v/>
      </c>
      <c r="H502" s="52" t="str">
        <f t="shared" si="44"/>
        <v/>
      </c>
      <c r="I502" s="52"/>
      <c r="J502" s="52"/>
      <c r="K502" s="68" t="str">
        <f t="shared" ca="1" si="45"/>
        <v/>
      </c>
      <c r="L502" s="68" t="str">
        <f t="shared" ca="1" si="46"/>
        <v/>
      </c>
      <c r="M502" s="68" t="str">
        <f t="shared" ca="1" si="47"/>
        <v/>
      </c>
      <c r="N502" s="52"/>
      <c r="O502" s="54"/>
    </row>
    <row r="503" spans="1:15" s="14" customFormat="1" x14ac:dyDescent="0.25">
      <c r="A503" s="48"/>
      <c r="B503" s="49" t="str">
        <f t="shared" si="42"/>
        <v/>
      </c>
      <c r="C503" s="50"/>
      <c r="D503" s="50"/>
      <c r="E503" s="51"/>
      <c r="F503" s="51"/>
      <c r="G503" s="67" t="str">
        <f t="shared" si="43"/>
        <v/>
      </c>
      <c r="H503" s="52" t="str">
        <f t="shared" si="44"/>
        <v/>
      </c>
      <c r="I503" s="52"/>
      <c r="J503" s="52"/>
      <c r="K503" s="68" t="str">
        <f t="shared" ca="1" si="45"/>
        <v/>
      </c>
      <c r="L503" s="68" t="str">
        <f t="shared" ca="1" si="46"/>
        <v/>
      </c>
      <c r="M503" s="68" t="str">
        <f t="shared" ca="1" si="47"/>
        <v/>
      </c>
      <c r="N503" s="52"/>
      <c r="O503" s="54"/>
    </row>
    <row r="504" spans="1:15" s="14" customFormat="1" x14ac:dyDescent="0.25">
      <c r="A504" s="48"/>
      <c r="B504" s="49" t="str">
        <f t="shared" si="42"/>
        <v/>
      </c>
      <c r="C504" s="50"/>
      <c r="D504" s="50"/>
      <c r="E504" s="51"/>
      <c r="F504" s="51"/>
      <c r="G504" s="67" t="str">
        <f t="shared" si="43"/>
        <v/>
      </c>
      <c r="H504" s="52" t="str">
        <f t="shared" si="44"/>
        <v/>
      </c>
      <c r="I504" s="52"/>
      <c r="J504" s="52"/>
      <c r="K504" s="68" t="str">
        <f t="shared" ca="1" si="45"/>
        <v/>
      </c>
      <c r="L504" s="68" t="str">
        <f t="shared" ca="1" si="46"/>
        <v/>
      </c>
      <c r="M504" s="68" t="str">
        <f t="shared" ca="1" si="47"/>
        <v/>
      </c>
      <c r="N504" s="52"/>
      <c r="O504" s="54"/>
    </row>
    <row r="505" spans="1:15" s="14" customFormat="1" x14ac:dyDescent="0.25">
      <c r="A505" s="48"/>
      <c r="B505" s="49" t="str">
        <f t="shared" si="42"/>
        <v/>
      </c>
      <c r="C505" s="50"/>
      <c r="D505" s="50"/>
      <c r="E505" s="51"/>
      <c r="F505" s="51"/>
      <c r="G505" s="67" t="str">
        <f t="shared" si="43"/>
        <v/>
      </c>
      <c r="H505" s="52" t="str">
        <f t="shared" si="44"/>
        <v/>
      </c>
      <c r="I505" s="52"/>
      <c r="J505" s="52"/>
      <c r="K505" s="68" t="str">
        <f t="shared" ca="1" si="45"/>
        <v/>
      </c>
      <c r="L505" s="68" t="str">
        <f t="shared" ca="1" si="46"/>
        <v/>
      </c>
      <c r="M505" s="68" t="str">
        <f t="shared" ca="1" si="47"/>
        <v/>
      </c>
      <c r="N505" s="52"/>
      <c r="O505" s="54"/>
    </row>
    <row r="506" spans="1:15" s="14" customFormat="1" x14ac:dyDescent="0.25">
      <c r="A506" s="48"/>
      <c r="B506" s="49" t="str">
        <f t="shared" si="42"/>
        <v/>
      </c>
      <c r="C506" s="50"/>
      <c r="D506" s="50"/>
      <c r="E506" s="51"/>
      <c r="F506" s="51"/>
      <c r="G506" s="67" t="str">
        <f t="shared" si="43"/>
        <v/>
      </c>
      <c r="H506" s="52" t="str">
        <f t="shared" si="44"/>
        <v/>
      </c>
      <c r="I506" s="52"/>
      <c r="J506" s="52"/>
      <c r="K506" s="68" t="str">
        <f t="shared" ca="1" si="45"/>
        <v/>
      </c>
      <c r="L506" s="68" t="str">
        <f t="shared" ca="1" si="46"/>
        <v/>
      </c>
      <c r="M506" s="68" t="str">
        <f t="shared" ca="1" si="47"/>
        <v/>
      </c>
      <c r="N506" s="52"/>
      <c r="O506" s="54"/>
    </row>
    <row r="507" spans="1:15" s="14" customFormat="1" x14ac:dyDescent="0.25">
      <c r="A507" s="48"/>
      <c r="B507" s="49" t="str">
        <f t="shared" si="42"/>
        <v/>
      </c>
      <c r="C507" s="50"/>
      <c r="D507" s="50"/>
      <c r="E507" s="51"/>
      <c r="F507" s="51"/>
      <c r="G507" s="67" t="str">
        <f t="shared" si="43"/>
        <v/>
      </c>
      <c r="H507" s="52" t="str">
        <f t="shared" si="44"/>
        <v/>
      </c>
      <c r="I507" s="52"/>
      <c r="J507" s="52"/>
      <c r="K507" s="68" t="str">
        <f t="shared" ca="1" si="45"/>
        <v/>
      </c>
      <c r="L507" s="68" t="str">
        <f t="shared" ca="1" si="46"/>
        <v/>
      </c>
      <c r="M507" s="68" t="str">
        <f t="shared" ca="1" si="47"/>
        <v/>
      </c>
      <c r="N507" s="52"/>
      <c r="O507" s="54"/>
    </row>
    <row r="508" spans="1:15" s="14" customFormat="1" x14ac:dyDescent="0.25">
      <c r="A508" s="48"/>
      <c r="B508" s="49" t="str">
        <f t="shared" si="42"/>
        <v/>
      </c>
      <c r="C508" s="50"/>
      <c r="D508" s="50"/>
      <c r="E508" s="51"/>
      <c r="F508" s="51"/>
      <c r="G508" s="67" t="str">
        <f t="shared" si="43"/>
        <v/>
      </c>
      <c r="H508" s="52" t="str">
        <f t="shared" si="44"/>
        <v/>
      </c>
      <c r="I508" s="52"/>
      <c r="J508" s="52"/>
      <c r="K508" s="68" t="str">
        <f t="shared" ca="1" si="45"/>
        <v/>
      </c>
      <c r="L508" s="68" t="str">
        <f t="shared" ca="1" si="46"/>
        <v/>
      </c>
      <c r="M508" s="68" t="str">
        <f t="shared" ca="1" si="47"/>
        <v/>
      </c>
      <c r="N508" s="52"/>
      <c r="O508" s="54"/>
    </row>
    <row r="509" spans="1:15" s="14" customFormat="1" x14ac:dyDescent="0.25">
      <c r="A509" s="48"/>
      <c r="B509" s="49" t="str">
        <f t="shared" si="42"/>
        <v/>
      </c>
      <c r="C509" s="50"/>
      <c r="D509" s="50"/>
      <c r="E509" s="51"/>
      <c r="F509" s="51"/>
      <c r="G509" s="67" t="str">
        <f t="shared" si="43"/>
        <v/>
      </c>
      <c r="H509" s="52" t="str">
        <f t="shared" si="44"/>
        <v/>
      </c>
      <c r="I509" s="52"/>
      <c r="J509" s="52"/>
      <c r="K509" s="68" t="str">
        <f t="shared" ca="1" si="45"/>
        <v/>
      </c>
      <c r="L509" s="68" t="str">
        <f t="shared" ca="1" si="46"/>
        <v/>
      </c>
      <c r="M509" s="68" t="str">
        <f t="shared" ca="1" si="47"/>
        <v/>
      </c>
      <c r="N509" s="52"/>
      <c r="O509" s="54"/>
    </row>
    <row r="510" spans="1:15" s="14" customFormat="1" x14ac:dyDescent="0.25">
      <c r="A510" s="48"/>
      <c r="B510" s="49" t="str">
        <f t="shared" si="42"/>
        <v/>
      </c>
      <c r="C510" s="50"/>
      <c r="D510" s="50"/>
      <c r="E510" s="51"/>
      <c r="F510" s="51"/>
      <c r="G510" s="67" t="str">
        <f t="shared" si="43"/>
        <v/>
      </c>
      <c r="H510" s="52" t="str">
        <f t="shared" si="44"/>
        <v/>
      </c>
      <c r="I510" s="52"/>
      <c r="J510" s="52"/>
      <c r="K510" s="68" t="str">
        <f t="shared" ca="1" si="45"/>
        <v/>
      </c>
      <c r="L510" s="68" t="str">
        <f t="shared" ca="1" si="46"/>
        <v/>
      </c>
      <c r="M510" s="68" t="str">
        <f t="shared" ca="1" si="47"/>
        <v/>
      </c>
      <c r="N510" s="52"/>
      <c r="O510" s="54"/>
    </row>
    <row r="511" spans="1:15" s="14" customFormat="1" x14ac:dyDescent="0.25">
      <c r="A511" s="48"/>
      <c r="B511" s="49" t="str">
        <f t="shared" si="42"/>
        <v/>
      </c>
      <c r="C511" s="50"/>
      <c r="D511" s="50"/>
      <c r="E511" s="51"/>
      <c r="F511" s="51"/>
      <c r="G511" s="67" t="str">
        <f t="shared" si="43"/>
        <v/>
      </c>
      <c r="H511" s="52" t="str">
        <f t="shared" si="44"/>
        <v/>
      </c>
      <c r="I511" s="52"/>
      <c r="J511" s="52"/>
      <c r="K511" s="68" t="str">
        <f t="shared" ca="1" si="45"/>
        <v/>
      </c>
      <c r="L511" s="68" t="str">
        <f t="shared" ca="1" si="46"/>
        <v/>
      </c>
      <c r="M511" s="68" t="str">
        <f t="shared" ca="1" si="47"/>
        <v/>
      </c>
      <c r="N511" s="52"/>
      <c r="O511" s="54"/>
    </row>
    <row r="512" spans="1:15" s="14" customFormat="1" x14ac:dyDescent="0.25">
      <c r="A512" s="48"/>
      <c r="B512" s="49" t="str">
        <f t="shared" si="42"/>
        <v/>
      </c>
      <c r="C512" s="50"/>
      <c r="D512" s="50"/>
      <c r="E512" s="51"/>
      <c r="F512" s="51"/>
      <c r="G512" s="67" t="str">
        <f t="shared" si="43"/>
        <v/>
      </c>
      <c r="H512" s="52" t="str">
        <f t="shared" si="44"/>
        <v/>
      </c>
      <c r="I512" s="52"/>
      <c r="J512" s="52"/>
      <c r="K512" s="68" t="str">
        <f t="shared" ca="1" si="45"/>
        <v/>
      </c>
      <c r="L512" s="68" t="str">
        <f t="shared" ca="1" si="46"/>
        <v/>
      </c>
      <c r="M512" s="68" t="str">
        <f t="shared" ca="1" si="47"/>
        <v/>
      </c>
      <c r="N512" s="52"/>
      <c r="O512" s="54"/>
    </row>
    <row r="513" spans="1:15" s="14" customFormat="1" x14ac:dyDescent="0.25">
      <c r="A513" s="48"/>
      <c r="B513" s="49" t="str">
        <f t="shared" si="42"/>
        <v/>
      </c>
      <c r="C513" s="50"/>
      <c r="D513" s="50"/>
      <c r="E513" s="51"/>
      <c r="F513" s="51"/>
      <c r="G513" s="67" t="str">
        <f t="shared" si="43"/>
        <v/>
      </c>
      <c r="H513" s="52" t="str">
        <f t="shared" si="44"/>
        <v/>
      </c>
      <c r="I513" s="52"/>
      <c r="J513" s="52"/>
      <c r="K513" s="68" t="str">
        <f t="shared" ca="1" si="45"/>
        <v/>
      </c>
      <c r="L513" s="68" t="str">
        <f t="shared" ca="1" si="46"/>
        <v/>
      </c>
      <c r="M513" s="68" t="str">
        <f t="shared" ca="1" si="47"/>
        <v/>
      </c>
      <c r="N513" s="52"/>
      <c r="O513" s="54"/>
    </row>
    <row r="514" spans="1:15" s="14" customFormat="1" x14ac:dyDescent="0.25">
      <c r="A514" s="48"/>
      <c r="B514" s="49" t="str">
        <f t="shared" si="42"/>
        <v/>
      </c>
      <c r="C514" s="50"/>
      <c r="D514" s="50"/>
      <c r="E514" s="51"/>
      <c r="F514" s="51"/>
      <c r="G514" s="67" t="str">
        <f t="shared" si="43"/>
        <v/>
      </c>
      <c r="H514" s="52" t="str">
        <f t="shared" si="44"/>
        <v/>
      </c>
      <c r="I514" s="52"/>
      <c r="J514" s="52"/>
      <c r="K514" s="68" t="str">
        <f t="shared" ca="1" si="45"/>
        <v/>
      </c>
      <c r="L514" s="68" t="str">
        <f t="shared" ca="1" si="46"/>
        <v/>
      </c>
      <c r="M514" s="68" t="str">
        <f t="shared" ca="1" si="47"/>
        <v/>
      </c>
      <c r="N514" s="52"/>
      <c r="O514" s="54"/>
    </row>
    <row r="515" spans="1:15" s="14" customFormat="1" x14ac:dyDescent="0.25">
      <c r="A515" s="48"/>
      <c r="B515" s="49" t="str">
        <f t="shared" si="42"/>
        <v/>
      </c>
      <c r="C515" s="50"/>
      <c r="D515" s="50"/>
      <c r="E515" s="51"/>
      <c r="F515" s="51"/>
      <c r="G515" s="67" t="str">
        <f t="shared" si="43"/>
        <v/>
      </c>
      <c r="H515" s="52" t="str">
        <f t="shared" si="44"/>
        <v/>
      </c>
      <c r="I515" s="52"/>
      <c r="J515" s="52"/>
      <c r="K515" s="68" t="str">
        <f t="shared" ca="1" si="45"/>
        <v/>
      </c>
      <c r="L515" s="68" t="str">
        <f t="shared" ca="1" si="46"/>
        <v/>
      </c>
      <c r="M515" s="68" t="str">
        <f t="shared" ca="1" si="47"/>
        <v/>
      </c>
      <c r="N515" s="52"/>
      <c r="O515" s="54"/>
    </row>
    <row r="516" spans="1:15" s="14" customFormat="1" x14ac:dyDescent="0.25">
      <c r="A516" s="48"/>
      <c r="B516" s="49" t="str">
        <f t="shared" si="42"/>
        <v/>
      </c>
      <c r="C516" s="50"/>
      <c r="D516" s="50"/>
      <c r="E516" s="51"/>
      <c r="F516" s="51"/>
      <c r="G516" s="67" t="str">
        <f t="shared" si="43"/>
        <v/>
      </c>
      <c r="H516" s="52" t="str">
        <f t="shared" si="44"/>
        <v/>
      </c>
      <c r="I516" s="52"/>
      <c r="J516" s="52"/>
      <c r="K516" s="68" t="str">
        <f t="shared" ca="1" si="45"/>
        <v/>
      </c>
      <c r="L516" s="68" t="str">
        <f t="shared" ca="1" si="46"/>
        <v/>
      </c>
      <c r="M516" s="68" t="str">
        <f t="shared" ca="1" si="47"/>
        <v/>
      </c>
      <c r="N516" s="52"/>
      <c r="O516" s="54"/>
    </row>
    <row r="517" spans="1:15" s="14" customFormat="1" x14ac:dyDescent="0.25">
      <c r="A517" s="48"/>
      <c r="B517" s="49" t="str">
        <f t="shared" si="42"/>
        <v/>
      </c>
      <c r="C517" s="50"/>
      <c r="D517" s="50"/>
      <c r="E517" s="51"/>
      <c r="F517" s="51"/>
      <c r="G517" s="67" t="str">
        <f t="shared" si="43"/>
        <v/>
      </c>
      <c r="H517" s="52" t="str">
        <f t="shared" si="44"/>
        <v/>
      </c>
      <c r="I517" s="52"/>
      <c r="J517" s="52"/>
      <c r="K517" s="68" t="str">
        <f t="shared" ca="1" si="45"/>
        <v/>
      </c>
      <c r="L517" s="68" t="str">
        <f t="shared" ca="1" si="46"/>
        <v/>
      </c>
      <c r="M517" s="68" t="str">
        <f t="shared" ca="1" si="47"/>
        <v/>
      </c>
      <c r="N517" s="52"/>
      <c r="O517" s="54"/>
    </row>
    <row r="518" spans="1:15" s="14" customFormat="1" x14ac:dyDescent="0.25">
      <c r="A518" s="48"/>
      <c r="B518" s="49" t="str">
        <f t="shared" si="42"/>
        <v/>
      </c>
      <c r="C518" s="50"/>
      <c r="D518" s="50"/>
      <c r="E518" s="51"/>
      <c r="F518" s="51"/>
      <c r="G518" s="67" t="str">
        <f t="shared" si="43"/>
        <v/>
      </c>
      <c r="H518" s="52" t="str">
        <f t="shared" si="44"/>
        <v/>
      </c>
      <c r="I518" s="52"/>
      <c r="J518" s="52"/>
      <c r="K518" s="68" t="str">
        <f t="shared" ca="1" si="45"/>
        <v/>
      </c>
      <c r="L518" s="68" t="str">
        <f t="shared" ca="1" si="46"/>
        <v/>
      </c>
      <c r="M518" s="68" t="str">
        <f t="shared" ca="1" si="47"/>
        <v/>
      </c>
      <c r="N518" s="52"/>
      <c r="O518" s="54"/>
    </row>
    <row r="519" spans="1:15" s="14" customFormat="1" x14ac:dyDescent="0.25">
      <c r="A519" s="48"/>
      <c r="B519" s="49" t="str">
        <f t="shared" si="42"/>
        <v/>
      </c>
      <c r="C519" s="50"/>
      <c r="D519" s="50"/>
      <c r="E519" s="51"/>
      <c r="F519" s="51"/>
      <c r="G519" s="67" t="str">
        <f t="shared" si="43"/>
        <v/>
      </c>
      <c r="H519" s="52" t="str">
        <f t="shared" si="44"/>
        <v/>
      </c>
      <c r="I519" s="52"/>
      <c r="J519" s="52"/>
      <c r="K519" s="68" t="str">
        <f t="shared" ca="1" si="45"/>
        <v/>
      </c>
      <c r="L519" s="68" t="str">
        <f t="shared" ca="1" si="46"/>
        <v/>
      </c>
      <c r="M519" s="68" t="str">
        <f t="shared" ca="1" si="47"/>
        <v/>
      </c>
      <c r="N519" s="52"/>
      <c r="O519" s="54"/>
    </row>
    <row r="520" spans="1:15" s="14" customFormat="1" x14ac:dyDescent="0.25">
      <c r="A520" s="48"/>
      <c r="B520" s="49" t="str">
        <f t="shared" si="42"/>
        <v/>
      </c>
      <c r="C520" s="50"/>
      <c r="D520" s="50"/>
      <c r="E520" s="51"/>
      <c r="F520" s="51"/>
      <c r="G520" s="67" t="str">
        <f t="shared" si="43"/>
        <v/>
      </c>
      <c r="H520" s="52" t="str">
        <f t="shared" si="44"/>
        <v/>
      </c>
      <c r="I520" s="52"/>
      <c r="J520" s="52"/>
      <c r="K520" s="68" t="str">
        <f t="shared" ca="1" si="45"/>
        <v/>
      </c>
      <c r="L520" s="68" t="str">
        <f t="shared" ca="1" si="46"/>
        <v/>
      </c>
      <c r="M520" s="68" t="str">
        <f t="shared" ca="1" si="47"/>
        <v/>
      </c>
      <c r="N520" s="52"/>
      <c r="O520" s="54"/>
    </row>
    <row r="521" spans="1:15" s="14" customFormat="1" x14ac:dyDescent="0.25">
      <c r="A521" s="48"/>
      <c r="B521" s="49" t="str">
        <f t="shared" si="42"/>
        <v/>
      </c>
      <c r="C521" s="50"/>
      <c r="D521" s="50"/>
      <c r="E521" s="51"/>
      <c r="F521" s="51"/>
      <c r="G521" s="67" t="str">
        <f t="shared" si="43"/>
        <v/>
      </c>
      <c r="H521" s="52" t="str">
        <f t="shared" si="44"/>
        <v/>
      </c>
      <c r="I521" s="52"/>
      <c r="J521" s="52"/>
      <c r="K521" s="68" t="str">
        <f t="shared" ca="1" si="45"/>
        <v/>
      </c>
      <c r="L521" s="68" t="str">
        <f t="shared" ca="1" si="46"/>
        <v/>
      </c>
      <c r="M521" s="68" t="str">
        <f t="shared" ca="1" si="47"/>
        <v/>
      </c>
      <c r="N521" s="52"/>
      <c r="O521" s="54"/>
    </row>
    <row r="522" spans="1:15" s="14" customFormat="1" x14ac:dyDescent="0.25">
      <c r="A522" s="48"/>
      <c r="B522" s="49" t="str">
        <f t="shared" ref="B522:B585" si="48">IFERROR(IF($A522&lt;&gt;"",VLOOKUP($A522,Matos,2,0),""),"")</f>
        <v/>
      </c>
      <c r="C522" s="50"/>
      <c r="D522" s="50"/>
      <c r="E522" s="51"/>
      <c r="F522" s="51"/>
      <c r="G522" s="67" t="str">
        <f t="shared" ref="G522:G585" si="49">IFERROR(IF(OR($A522="",$B522="",$E522=""),"",IF(AND($F522&lt;&gt;"",MONTH($F522)&lt;MONTH($L$9)),"",IF(MID($B522,1,2)="OT",DATEDIF($E522,$F522,"d")+1,IF(AND($I522="",$F522=""),DATEDIF($E522,DATE(YEAR($L$9),MONTH($L$9)+1,0),"d"),IF(AND($E522&lt;&gt;"",$F522&lt;&gt;"",$I522=""),DATEDIF($E522,$F522,"d"),IF(AND($E522&lt;&gt;"",$F522&lt;&gt;"",$I522&lt;&gt;""),DAY(DATE(YEAR($F522),MONTH($F522)+1,0))-(DATE(YEAR($F522),MONTH($F522)+1,0)-$F522),DAY(DATE(YEAR($L$9),MONTH($L$9)+1,0)))))))),"")</f>
        <v/>
      </c>
      <c r="H522" s="52" t="str">
        <f t="shared" ref="H522:H585" si="50">IFERROR(IF($A522&lt;&gt;"",VLOOKUP($A522,Matos,3,0),""),"")</f>
        <v/>
      </c>
      <c r="I522" s="52"/>
      <c r="J522" s="52"/>
      <c r="K522" s="68" t="str">
        <f t="shared" ref="K522:K585" ca="1" si="51">IFERROR(ROUND(IF(MID($B522,1,2)="OT","",IF(AND($B$8&lt;&gt;"",$D522="",MONTH($F522)=MONTH($L$9),($F522&gt;$B$8),($F522&gt;$E522)),-SUM($H522/DAY(DATE(YEAR($L$9),MONTH($L$9)+1,0)))*DATEDIF($B$8,$F522,"d")*$C522,IF(AND($B$8&lt;&gt;"",$D522&lt;&gt;"",MONTH($F522)=MONTH($L$9),($F522&gt;$B$8),($F522&gt;$E522)),-SUM($H522/DAY(DATE(YEAR($L$9),MONTH($L$9)+1,0)))*DATEDIF($B$8,$F522,"d")*$D522,""))),2),"")</f>
        <v/>
      </c>
      <c r="L522" s="68" t="str">
        <f t="shared" ref="L522:L585" ca="1" si="52">IFERROR(ROUND(IF(AND($J522="",$D522=""),SUM($H522/DAY(DATE(YEAR($L$9),MONTH($L$9)+1,0)))*$G522*$C522,IF(AND($J522="",$D522&lt;&gt;""),SUM($H522/DAY(DATE(YEAR($L$9),MONTH($L$9)+1,0)))*$G522*$D522,"")),2),"")</f>
        <v/>
      </c>
      <c r="M522" s="68" t="str">
        <f t="shared" ref="M522:M585" ca="1" si="53">IFERROR(ROUND(IF(SUM($I522+$L522)="","",SUM($I522+$L522)),2),"")</f>
        <v/>
      </c>
      <c r="N522" s="52"/>
      <c r="O522" s="54"/>
    </row>
    <row r="523" spans="1:15" s="14" customFormat="1" x14ac:dyDescent="0.25">
      <c r="A523" s="48"/>
      <c r="B523" s="49" t="str">
        <f t="shared" si="48"/>
        <v/>
      </c>
      <c r="C523" s="50"/>
      <c r="D523" s="50"/>
      <c r="E523" s="51"/>
      <c r="F523" s="51"/>
      <c r="G523" s="67" t="str">
        <f t="shared" si="49"/>
        <v/>
      </c>
      <c r="H523" s="52" t="str">
        <f t="shared" si="50"/>
        <v/>
      </c>
      <c r="I523" s="52"/>
      <c r="J523" s="52"/>
      <c r="K523" s="68" t="str">
        <f t="shared" ca="1" si="51"/>
        <v/>
      </c>
      <c r="L523" s="68" t="str">
        <f t="shared" ca="1" si="52"/>
        <v/>
      </c>
      <c r="M523" s="68" t="str">
        <f t="shared" ca="1" si="53"/>
        <v/>
      </c>
      <c r="N523" s="52"/>
      <c r="O523" s="54"/>
    </row>
    <row r="524" spans="1:15" s="14" customFormat="1" x14ac:dyDescent="0.25">
      <c r="A524" s="48"/>
      <c r="B524" s="49" t="str">
        <f t="shared" si="48"/>
        <v/>
      </c>
      <c r="C524" s="50"/>
      <c r="D524" s="50"/>
      <c r="E524" s="51"/>
      <c r="F524" s="51"/>
      <c r="G524" s="67" t="str">
        <f t="shared" si="49"/>
        <v/>
      </c>
      <c r="H524" s="52" t="str">
        <f t="shared" si="50"/>
        <v/>
      </c>
      <c r="I524" s="52"/>
      <c r="J524" s="52"/>
      <c r="K524" s="68" t="str">
        <f t="shared" ca="1" si="51"/>
        <v/>
      </c>
      <c r="L524" s="68" t="str">
        <f t="shared" ca="1" si="52"/>
        <v/>
      </c>
      <c r="M524" s="68" t="str">
        <f t="shared" ca="1" si="53"/>
        <v/>
      </c>
      <c r="N524" s="52"/>
      <c r="O524" s="54"/>
    </row>
    <row r="525" spans="1:15" s="14" customFormat="1" x14ac:dyDescent="0.25">
      <c r="A525" s="48"/>
      <c r="B525" s="49" t="str">
        <f t="shared" si="48"/>
        <v/>
      </c>
      <c r="C525" s="50"/>
      <c r="D525" s="50"/>
      <c r="E525" s="51"/>
      <c r="F525" s="51"/>
      <c r="G525" s="67" t="str">
        <f t="shared" si="49"/>
        <v/>
      </c>
      <c r="H525" s="52" t="str">
        <f t="shared" si="50"/>
        <v/>
      </c>
      <c r="I525" s="52"/>
      <c r="J525" s="52"/>
      <c r="K525" s="68" t="str">
        <f t="shared" ca="1" si="51"/>
        <v/>
      </c>
      <c r="L525" s="68" t="str">
        <f t="shared" ca="1" si="52"/>
        <v/>
      </c>
      <c r="M525" s="68" t="str">
        <f t="shared" ca="1" si="53"/>
        <v/>
      </c>
      <c r="N525" s="52"/>
      <c r="O525" s="54"/>
    </row>
    <row r="526" spans="1:15" s="14" customFormat="1" x14ac:dyDescent="0.25">
      <c r="A526" s="48"/>
      <c r="B526" s="49" t="str">
        <f t="shared" si="48"/>
        <v/>
      </c>
      <c r="C526" s="50"/>
      <c r="D526" s="50"/>
      <c r="E526" s="51"/>
      <c r="F526" s="51"/>
      <c r="G526" s="67" t="str">
        <f t="shared" si="49"/>
        <v/>
      </c>
      <c r="H526" s="52" t="str">
        <f t="shared" si="50"/>
        <v/>
      </c>
      <c r="I526" s="52"/>
      <c r="J526" s="52"/>
      <c r="K526" s="68" t="str">
        <f t="shared" ca="1" si="51"/>
        <v/>
      </c>
      <c r="L526" s="68" t="str">
        <f t="shared" ca="1" si="52"/>
        <v/>
      </c>
      <c r="M526" s="68" t="str">
        <f t="shared" ca="1" si="53"/>
        <v/>
      </c>
      <c r="N526" s="52"/>
      <c r="O526" s="54"/>
    </row>
    <row r="527" spans="1:15" s="14" customFormat="1" x14ac:dyDescent="0.25">
      <c r="A527" s="48"/>
      <c r="B527" s="49" t="str">
        <f t="shared" si="48"/>
        <v/>
      </c>
      <c r="C527" s="50"/>
      <c r="D527" s="50"/>
      <c r="E527" s="51"/>
      <c r="F527" s="51"/>
      <c r="G527" s="67" t="str">
        <f t="shared" si="49"/>
        <v/>
      </c>
      <c r="H527" s="52" t="str">
        <f t="shared" si="50"/>
        <v/>
      </c>
      <c r="I527" s="52"/>
      <c r="J527" s="52"/>
      <c r="K527" s="68" t="str">
        <f t="shared" ca="1" si="51"/>
        <v/>
      </c>
      <c r="L527" s="68" t="str">
        <f t="shared" ca="1" si="52"/>
        <v/>
      </c>
      <c r="M527" s="68" t="str">
        <f t="shared" ca="1" si="53"/>
        <v/>
      </c>
      <c r="N527" s="52"/>
      <c r="O527" s="54"/>
    </row>
    <row r="528" spans="1:15" s="14" customFormat="1" x14ac:dyDescent="0.25">
      <c r="A528" s="48"/>
      <c r="B528" s="49" t="str">
        <f t="shared" si="48"/>
        <v/>
      </c>
      <c r="C528" s="50"/>
      <c r="D528" s="50"/>
      <c r="E528" s="51"/>
      <c r="F528" s="51"/>
      <c r="G528" s="67" t="str">
        <f t="shared" si="49"/>
        <v/>
      </c>
      <c r="H528" s="52" t="str">
        <f t="shared" si="50"/>
        <v/>
      </c>
      <c r="I528" s="52"/>
      <c r="J528" s="52"/>
      <c r="K528" s="68" t="str">
        <f t="shared" ca="1" si="51"/>
        <v/>
      </c>
      <c r="L528" s="68" t="str">
        <f t="shared" ca="1" si="52"/>
        <v/>
      </c>
      <c r="M528" s="68" t="str">
        <f t="shared" ca="1" si="53"/>
        <v/>
      </c>
      <c r="N528" s="52"/>
      <c r="O528" s="54"/>
    </row>
    <row r="529" spans="1:15" s="14" customFormat="1" x14ac:dyDescent="0.25">
      <c r="A529" s="48"/>
      <c r="B529" s="49" t="str">
        <f t="shared" si="48"/>
        <v/>
      </c>
      <c r="C529" s="50"/>
      <c r="D529" s="50"/>
      <c r="E529" s="51"/>
      <c r="F529" s="51"/>
      <c r="G529" s="67" t="str">
        <f t="shared" si="49"/>
        <v/>
      </c>
      <c r="H529" s="52" t="str">
        <f t="shared" si="50"/>
        <v/>
      </c>
      <c r="I529" s="52"/>
      <c r="J529" s="52"/>
      <c r="K529" s="68" t="str">
        <f t="shared" ca="1" si="51"/>
        <v/>
      </c>
      <c r="L529" s="68" t="str">
        <f t="shared" ca="1" si="52"/>
        <v/>
      </c>
      <c r="M529" s="68" t="str">
        <f t="shared" ca="1" si="53"/>
        <v/>
      </c>
      <c r="N529" s="52"/>
      <c r="O529" s="54"/>
    </row>
    <row r="530" spans="1:15" s="14" customFormat="1" x14ac:dyDescent="0.25">
      <c r="A530" s="48"/>
      <c r="B530" s="49" t="str">
        <f t="shared" si="48"/>
        <v/>
      </c>
      <c r="C530" s="50"/>
      <c r="D530" s="50"/>
      <c r="E530" s="51"/>
      <c r="F530" s="51"/>
      <c r="G530" s="67" t="str">
        <f t="shared" si="49"/>
        <v/>
      </c>
      <c r="H530" s="52" t="str">
        <f t="shared" si="50"/>
        <v/>
      </c>
      <c r="I530" s="52"/>
      <c r="J530" s="52"/>
      <c r="K530" s="68" t="str">
        <f t="shared" ca="1" si="51"/>
        <v/>
      </c>
      <c r="L530" s="68" t="str">
        <f t="shared" ca="1" si="52"/>
        <v/>
      </c>
      <c r="M530" s="68" t="str">
        <f t="shared" ca="1" si="53"/>
        <v/>
      </c>
      <c r="N530" s="52"/>
      <c r="O530" s="54"/>
    </row>
    <row r="531" spans="1:15" s="14" customFormat="1" x14ac:dyDescent="0.25">
      <c r="A531" s="48"/>
      <c r="B531" s="49" t="str">
        <f t="shared" si="48"/>
        <v/>
      </c>
      <c r="C531" s="50"/>
      <c r="D531" s="50"/>
      <c r="E531" s="51"/>
      <c r="F531" s="51"/>
      <c r="G531" s="67" t="str">
        <f t="shared" si="49"/>
        <v/>
      </c>
      <c r="H531" s="52" t="str">
        <f t="shared" si="50"/>
        <v/>
      </c>
      <c r="I531" s="52"/>
      <c r="J531" s="52"/>
      <c r="K531" s="68" t="str">
        <f t="shared" ca="1" si="51"/>
        <v/>
      </c>
      <c r="L531" s="68" t="str">
        <f t="shared" ca="1" si="52"/>
        <v/>
      </c>
      <c r="M531" s="68" t="str">
        <f t="shared" ca="1" si="53"/>
        <v/>
      </c>
      <c r="N531" s="52"/>
      <c r="O531" s="54"/>
    </row>
    <row r="532" spans="1:15" s="14" customFormat="1" x14ac:dyDescent="0.25">
      <c r="A532" s="48"/>
      <c r="B532" s="49" t="str">
        <f t="shared" si="48"/>
        <v/>
      </c>
      <c r="C532" s="50"/>
      <c r="D532" s="50"/>
      <c r="E532" s="51"/>
      <c r="F532" s="51"/>
      <c r="G532" s="67" t="str">
        <f t="shared" si="49"/>
        <v/>
      </c>
      <c r="H532" s="52" t="str">
        <f t="shared" si="50"/>
        <v/>
      </c>
      <c r="I532" s="52"/>
      <c r="J532" s="52"/>
      <c r="K532" s="68" t="str">
        <f t="shared" ca="1" si="51"/>
        <v/>
      </c>
      <c r="L532" s="68" t="str">
        <f t="shared" ca="1" si="52"/>
        <v/>
      </c>
      <c r="M532" s="68" t="str">
        <f t="shared" ca="1" si="53"/>
        <v/>
      </c>
      <c r="N532" s="52"/>
      <c r="O532" s="54"/>
    </row>
    <row r="533" spans="1:15" s="14" customFormat="1" x14ac:dyDescent="0.25">
      <c r="A533" s="48"/>
      <c r="B533" s="49" t="str">
        <f t="shared" si="48"/>
        <v/>
      </c>
      <c r="C533" s="50"/>
      <c r="D533" s="50"/>
      <c r="E533" s="51"/>
      <c r="F533" s="51"/>
      <c r="G533" s="67" t="str">
        <f t="shared" si="49"/>
        <v/>
      </c>
      <c r="H533" s="52" t="str">
        <f t="shared" si="50"/>
        <v/>
      </c>
      <c r="I533" s="52"/>
      <c r="J533" s="52"/>
      <c r="K533" s="68" t="str">
        <f t="shared" ca="1" si="51"/>
        <v/>
      </c>
      <c r="L533" s="68" t="str">
        <f t="shared" ca="1" si="52"/>
        <v/>
      </c>
      <c r="M533" s="68" t="str">
        <f t="shared" ca="1" si="53"/>
        <v/>
      </c>
      <c r="N533" s="52"/>
      <c r="O533" s="54"/>
    </row>
    <row r="534" spans="1:15" s="14" customFormat="1" x14ac:dyDescent="0.25">
      <c r="A534" s="48"/>
      <c r="B534" s="49" t="str">
        <f t="shared" si="48"/>
        <v/>
      </c>
      <c r="C534" s="50"/>
      <c r="D534" s="50"/>
      <c r="E534" s="51"/>
      <c r="F534" s="51"/>
      <c r="G534" s="67" t="str">
        <f t="shared" si="49"/>
        <v/>
      </c>
      <c r="H534" s="52" t="str">
        <f t="shared" si="50"/>
        <v/>
      </c>
      <c r="I534" s="52"/>
      <c r="J534" s="52"/>
      <c r="K534" s="68" t="str">
        <f t="shared" ca="1" si="51"/>
        <v/>
      </c>
      <c r="L534" s="68" t="str">
        <f t="shared" ca="1" si="52"/>
        <v/>
      </c>
      <c r="M534" s="68" t="str">
        <f t="shared" ca="1" si="53"/>
        <v/>
      </c>
      <c r="N534" s="52"/>
      <c r="O534" s="54"/>
    </row>
    <row r="535" spans="1:15" s="14" customFormat="1" x14ac:dyDescent="0.25">
      <c r="A535" s="48"/>
      <c r="B535" s="49" t="str">
        <f t="shared" si="48"/>
        <v/>
      </c>
      <c r="C535" s="50"/>
      <c r="D535" s="50"/>
      <c r="E535" s="51"/>
      <c r="F535" s="51"/>
      <c r="G535" s="67" t="str">
        <f t="shared" si="49"/>
        <v/>
      </c>
      <c r="H535" s="52" t="str">
        <f t="shared" si="50"/>
        <v/>
      </c>
      <c r="I535" s="52"/>
      <c r="J535" s="52"/>
      <c r="K535" s="68" t="str">
        <f t="shared" ca="1" si="51"/>
        <v/>
      </c>
      <c r="L535" s="68" t="str">
        <f t="shared" ca="1" si="52"/>
        <v/>
      </c>
      <c r="M535" s="68" t="str">
        <f t="shared" ca="1" si="53"/>
        <v/>
      </c>
      <c r="N535" s="52"/>
      <c r="O535" s="54"/>
    </row>
    <row r="536" spans="1:15" s="14" customFormat="1" x14ac:dyDescent="0.25">
      <c r="A536" s="48"/>
      <c r="B536" s="49" t="str">
        <f t="shared" si="48"/>
        <v/>
      </c>
      <c r="C536" s="50"/>
      <c r="D536" s="50"/>
      <c r="E536" s="51"/>
      <c r="F536" s="51"/>
      <c r="G536" s="67" t="str">
        <f t="shared" si="49"/>
        <v/>
      </c>
      <c r="H536" s="52" t="str">
        <f t="shared" si="50"/>
        <v/>
      </c>
      <c r="I536" s="52"/>
      <c r="J536" s="52"/>
      <c r="K536" s="68" t="str">
        <f t="shared" ca="1" si="51"/>
        <v/>
      </c>
      <c r="L536" s="68" t="str">
        <f t="shared" ca="1" si="52"/>
        <v/>
      </c>
      <c r="M536" s="68" t="str">
        <f t="shared" ca="1" si="53"/>
        <v/>
      </c>
      <c r="N536" s="52"/>
      <c r="O536" s="54"/>
    </row>
    <row r="537" spans="1:15" s="14" customFormat="1" x14ac:dyDescent="0.25">
      <c r="A537" s="48"/>
      <c r="B537" s="49" t="str">
        <f t="shared" si="48"/>
        <v/>
      </c>
      <c r="C537" s="50"/>
      <c r="D537" s="50"/>
      <c r="E537" s="51"/>
      <c r="F537" s="51"/>
      <c r="G537" s="67" t="str">
        <f t="shared" si="49"/>
        <v/>
      </c>
      <c r="H537" s="52" t="str">
        <f t="shared" si="50"/>
        <v/>
      </c>
      <c r="I537" s="52"/>
      <c r="J537" s="52"/>
      <c r="K537" s="68" t="str">
        <f t="shared" ca="1" si="51"/>
        <v/>
      </c>
      <c r="L537" s="68" t="str">
        <f t="shared" ca="1" si="52"/>
        <v/>
      </c>
      <c r="M537" s="68" t="str">
        <f t="shared" ca="1" si="53"/>
        <v/>
      </c>
      <c r="N537" s="52"/>
      <c r="O537" s="54"/>
    </row>
    <row r="538" spans="1:15" s="14" customFormat="1" x14ac:dyDescent="0.25">
      <c r="A538" s="48"/>
      <c r="B538" s="49" t="str">
        <f t="shared" si="48"/>
        <v/>
      </c>
      <c r="C538" s="50"/>
      <c r="D538" s="50"/>
      <c r="E538" s="51"/>
      <c r="F538" s="51"/>
      <c r="G538" s="67" t="str">
        <f t="shared" si="49"/>
        <v/>
      </c>
      <c r="H538" s="52" t="str">
        <f t="shared" si="50"/>
        <v/>
      </c>
      <c r="I538" s="52"/>
      <c r="J538" s="52"/>
      <c r="K538" s="68" t="str">
        <f t="shared" ca="1" si="51"/>
        <v/>
      </c>
      <c r="L538" s="68" t="str">
        <f t="shared" ca="1" si="52"/>
        <v/>
      </c>
      <c r="M538" s="68" t="str">
        <f t="shared" ca="1" si="53"/>
        <v/>
      </c>
      <c r="N538" s="52"/>
      <c r="O538" s="54"/>
    </row>
    <row r="539" spans="1:15" s="14" customFormat="1" x14ac:dyDescent="0.25">
      <c r="A539" s="48"/>
      <c r="B539" s="49" t="str">
        <f t="shared" si="48"/>
        <v/>
      </c>
      <c r="C539" s="50"/>
      <c r="D539" s="50"/>
      <c r="E539" s="51"/>
      <c r="F539" s="51"/>
      <c r="G539" s="67" t="str">
        <f t="shared" si="49"/>
        <v/>
      </c>
      <c r="H539" s="52" t="str">
        <f t="shared" si="50"/>
        <v/>
      </c>
      <c r="I539" s="52"/>
      <c r="J539" s="52"/>
      <c r="K539" s="68" t="str">
        <f t="shared" ca="1" si="51"/>
        <v/>
      </c>
      <c r="L539" s="68" t="str">
        <f t="shared" ca="1" si="52"/>
        <v/>
      </c>
      <c r="M539" s="68" t="str">
        <f t="shared" ca="1" si="53"/>
        <v/>
      </c>
      <c r="N539" s="52"/>
      <c r="O539" s="54"/>
    </row>
    <row r="540" spans="1:15" s="14" customFormat="1" x14ac:dyDescent="0.25">
      <c r="A540" s="48"/>
      <c r="B540" s="49" t="str">
        <f t="shared" si="48"/>
        <v/>
      </c>
      <c r="C540" s="50"/>
      <c r="D540" s="50"/>
      <c r="E540" s="51"/>
      <c r="F540" s="51"/>
      <c r="G540" s="67" t="str">
        <f t="shared" si="49"/>
        <v/>
      </c>
      <c r="H540" s="52" t="str">
        <f t="shared" si="50"/>
        <v/>
      </c>
      <c r="I540" s="52"/>
      <c r="J540" s="52"/>
      <c r="K540" s="68" t="str">
        <f t="shared" ca="1" si="51"/>
        <v/>
      </c>
      <c r="L540" s="68" t="str">
        <f t="shared" ca="1" si="52"/>
        <v/>
      </c>
      <c r="M540" s="68" t="str">
        <f t="shared" ca="1" si="53"/>
        <v/>
      </c>
      <c r="N540" s="52"/>
      <c r="O540" s="54"/>
    </row>
    <row r="541" spans="1:15" s="14" customFormat="1" x14ac:dyDescent="0.25">
      <c r="A541" s="48"/>
      <c r="B541" s="49" t="str">
        <f t="shared" si="48"/>
        <v/>
      </c>
      <c r="C541" s="50"/>
      <c r="D541" s="50"/>
      <c r="E541" s="51"/>
      <c r="F541" s="51"/>
      <c r="G541" s="67" t="str">
        <f t="shared" si="49"/>
        <v/>
      </c>
      <c r="H541" s="52" t="str">
        <f t="shared" si="50"/>
        <v/>
      </c>
      <c r="I541" s="52"/>
      <c r="J541" s="52"/>
      <c r="K541" s="68" t="str">
        <f t="shared" ca="1" si="51"/>
        <v/>
      </c>
      <c r="L541" s="68" t="str">
        <f t="shared" ca="1" si="52"/>
        <v/>
      </c>
      <c r="M541" s="68" t="str">
        <f t="shared" ca="1" si="53"/>
        <v/>
      </c>
      <c r="N541" s="52"/>
      <c r="O541" s="54"/>
    </row>
    <row r="542" spans="1:15" s="14" customFormat="1" x14ac:dyDescent="0.25">
      <c r="A542" s="48"/>
      <c r="B542" s="49" t="str">
        <f t="shared" si="48"/>
        <v/>
      </c>
      <c r="C542" s="50"/>
      <c r="D542" s="50"/>
      <c r="E542" s="51"/>
      <c r="F542" s="51"/>
      <c r="G542" s="67" t="str">
        <f t="shared" si="49"/>
        <v/>
      </c>
      <c r="H542" s="52" t="str">
        <f t="shared" si="50"/>
        <v/>
      </c>
      <c r="I542" s="52"/>
      <c r="J542" s="52"/>
      <c r="K542" s="68" t="str">
        <f t="shared" ca="1" si="51"/>
        <v/>
      </c>
      <c r="L542" s="68" t="str">
        <f t="shared" ca="1" si="52"/>
        <v/>
      </c>
      <c r="M542" s="68" t="str">
        <f t="shared" ca="1" si="53"/>
        <v/>
      </c>
      <c r="N542" s="52"/>
      <c r="O542" s="54"/>
    </row>
    <row r="543" spans="1:15" s="14" customFormat="1" x14ac:dyDescent="0.25">
      <c r="A543" s="48"/>
      <c r="B543" s="49" t="str">
        <f t="shared" si="48"/>
        <v/>
      </c>
      <c r="C543" s="50"/>
      <c r="D543" s="50"/>
      <c r="E543" s="51"/>
      <c r="F543" s="51"/>
      <c r="G543" s="67" t="str">
        <f t="shared" si="49"/>
        <v/>
      </c>
      <c r="H543" s="52" t="str">
        <f t="shared" si="50"/>
        <v/>
      </c>
      <c r="I543" s="52"/>
      <c r="J543" s="52"/>
      <c r="K543" s="68" t="str">
        <f t="shared" ca="1" si="51"/>
        <v/>
      </c>
      <c r="L543" s="68" t="str">
        <f t="shared" ca="1" si="52"/>
        <v/>
      </c>
      <c r="M543" s="68" t="str">
        <f t="shared" ca="1" si="53"/>
        <v/>
      </c>
      <c r="N543" s="52"/>
      <c r="O543" s="54"/>
    </row>
    <row r="544" spans="1:15" s="14" customFormat="1" x14ac:dyDescent="0.25">
      <c r="A544" s="48"/>
      <c r="B544" s="49" t="str">
        <f t="shared" si="48"/>
        <v/>
      </c>
      <c r="C544" s="50"/>
      <c r="D544" s="50"/>
      <c r="E544" s="51"/>
      <c r="F544" s="51"/>
      <c r="G544" s="67" t="str">
        <f t="shared" si="49"/>
        <v/>
      </c>
      <c r="H544" s="52" t="str">
        <f t="shared" si="50"/>
        <v/>
      </c>
      <c r="I544" s="52"/>
      <c r="J544" s="52"/>
      <c r="K544" s="68" t="str">
        <f t="shared" ca="1" si="51"/>
        <v/>
      </c>
      <c r="L544" s="68" t="str">
        <f t="shared" ca="1" si="52"/>
        <v/>
      </c>
      <c r="M544" s="68" t="str">
        <f t="shared" ca="1" si="53"/>
        <v/>
      </c>
      <c r="N544" s="52"/>
      <c r="O544" s="54"/>
    </row>
    <row r="545" spans="1:15" s="14" customFormat="1" x14ac:dyDescent="0.25">
      <c r="A545" s="48"/>
      <c r="B545" s="49" t="str">
        <f t="shared" si="48"/>
        <v/>
      </c>
      <c r="C545" s="50"/>
      <c r="D545" s="50"/>
      <c r="E545" s="51"/>
      <c r="F545" s="51"/>
      <c r="G545" s="67" t="str">
        <f t="shared" si="49"/>
        <v/>
      </c>
      <c r="H545" s="52" t="str">
        <f t="shared" si="50"/>
        <v/>
      </c>
      <c r="I545" s="52"/>
      <c r="J545" s="52"/>
      <c r="K545" s="68" t="str">
        <f t="shared" ca="1" si="51"/>
        <v/>
      </c>
      <c r="L545" s="68" t="str">
        <f t="shared" ca="1" si="52"/>
        <v/>
      </c>
      <c r="M545" s="68" t="str">
        <f t="shared" ca="1" si="53"/>
        <v/>
      </c>
      <c r="N545" s="52"/>
      <c r="O545" s="54"/>
    </row>
    <row r="546" spans="1:15" s="14" customFormat="1" x14ac:dyDescent="0.25">
      <c r="A546" s="48"/>
      <c r="B546" s="49" t="str">
        <f t="shared" si="48"/>
        <v/>
      </c>
      <c r="C546" s="50"/>
      <c r="D546" s="50"/>
      <c r="E546" s="51"/>
      <c r="F546" s="51"/>
      <c r="G546" s="67" t="str">
        <f t="shared" si="49"/>
        <v/>
      </c>
      <c r="H546" s="52" t="str">
        <f t="shared" si="50"/>
        <v/>
      </c>
      <c r="I546" s="52"/>
      <c r="J546" s="52"/>
      <c r="K546" s="68" t="str">
        <f t="shared" ca="1" si="51"/>
        <v/>
      </c>
      <c r="L546" s="68" t="str">
        <f t="shared" ca="1" si="52"/>
        <v/>
      </c>
      <c r="M546" s="68" t="str">
        <f t="shared" ca="1" si="53"/>
        <v/>
      </c>
      <c r="N546" s="52"/>
      <c r="O546" s="54"/>
    </row>
    <row r="547" spans="1:15" s="14" customFormat="1" x14ac:dyDescent="0.25">
      <c r="A547" s="48"/>
      <c r="B547" s="49" t="str">
        <f t="shared" si="48"/>
        <v/>
      </c>
      <c r="C547" s="50"/>
      <c r="D547" s="50"/>
      <c r="E547" s="51"/>
      <c r="F547" s="51"/>
      <c r="G547" s="67" t="str">
        <f t="shared" si="49"/>
        <v/>
      </c>
      <c r="H547" s="52" t="str">
        <f t="shared" si="50"/>
        <v/>
      </c>
      <c r="I547" s="52"/>
      <c r="J547" s="52"/>
      <c r="K547" s="68" t="str">
        <f t="shared" ca="1" si="51"/>
        <v/>
      </c>
      <c r="L547" s="68" t="str">
        <f t="shared" ca="1" si="52"/>
        <v/>
      </c>
      <c r="M547" s="68" t="str">
        <f t="shared" ca="1" si="53"/>
        <v/>
      </c>
      <c r="N547" s="52"/>
      <c r="O547" s="54"/>
    </row>
    <row r="548" spans="1:15" s="14" customFormat="1" x14ac:dyDescent="0.25">
      <c r="A548" s="48"/>
      <c r="B548" s="49" t="str">
        <f t="shared" si="48"/>
        <v/>
      </c>
      <c r="C548" s="50"/>
      <c r="D548" s="50"/>
      <c r="E548" s="51"/>
      <c r="F548" s="51"/>
      <c r="G548" s="67" t="str">
        <f t="shared" si="49"/>
        <v/>
      </c>
      <c r="H548" s="52" t="str">
        <f t="shared" si="50"/>
        <v/>
      </c>
      <c r="I548" s="52"/>
      <c r="J548" s="52"/>
      <c r="K548" s="68" t="str">
        <f t="shared" ca="1" si="51"/>
        <v/>
      </c>
      <c r="L548" s="68" t="str">
        <f t="shared" ca="1" si="52"/>
        <v/>
      </c>
      <c r="M548" s="68" t="str">
        <f t="shared" ca="1" si="53"/>
        <v/>
      </c>
      <c r="N548" s="52"/>
      <c r="O548" s="54"/>
    </row>
    <row r="549" spans="1:15" s="14" customFormat="1" x14ac:dyDescent="0.25">
      <c r="A549" s="48"/>
      <c r="B549" s="49" t="str">
        <f t="shared" si="48"/>
        <v/>
      </c>
      <c r="C549" s="50"/>
      <c r="D549" s="50"/>
      <c r="E549" s="51"/>
      <c r="F549" s="51"/>
      <c r="G549" s="67" t="str">
        <f t="shared" si="49"/>
        <v/>
      </c>
      <c r="H549" s="52" t="str">
        <f t="shared" si="50"/>
        <v/>
      </c>
      <c r="I549" s="52"/>
      <c r="J549" s="52"/>
      <c r="K549" s="68" t="str">
        <f t="shared" ca="1" si="51"/>
        <v/>
      </c>
      <c r="L549" s="68" t="str">
        <f t="shared" ca="1" si="52"/>
        <v/>
      </c>
      <c r="M549" s="68" t="str">
        <f t="shared" ca="1" si="53"/>
        <v/>
      </c>
      <c r="N549" s="52"/>
      <c r="O549" s="54"/>
    </row>
    <row r="550" spans="1:15" s="14" customFormat="1" x14ac:dyDescent="0.25">
      <c r="A550" s="48"/>
      <c r="B550" s="49" t="str">
        <f t="shared" si="48"/>
        <v/>
      </c>
      <c r="C550" s="50"/>
      <c r="D550" s="50"/>
      <c r="E550" s="51"/>
      <c r="F550" s="51"/>
      <c r="G550" s="67" t="str">
        <f t="shared" si="49"/>
        <v/>
      </c>
      <c r="H550" s="52" t="str">
        <f t="shared" si="50"/>
        <v/>
      </c>
      <c r="I550" s="52"/>
      <c r="J550" s="52"/>
      <c r="K550" s="68" t="str">
        <f t="shared" ca="1" si="51"/>
        <v/>
      </c>
      <c r="L550" s="68" t="str">
        <f t="shared" ca="1" si="52"/>
        <v/>
      </c>
      <c r="M550" s="68" t="str">
        <f t="shared" ca="1" si="53"/>
        <v/>
      </c>
      <c r="N550" s="52"/>
      <c r="O550" s="54"/>
    </row>
    <row r="551" spans="1:15" s="14" customFormat="1" x14ac:dyDescent="0.25">
      <c r="A551" s="48"/>
      <c r="B551" s="49" t="str">
        <f t="shared" si="48"/>
        <v/>
      </c>
      <c r="C551" s="50"/>
      <c r="D551" s="50"/>
      <c r="E551" s="51"/>
      <c r="F551" s="51"/>
      <c r="G551" s="67" t="str">
        <f t="shared" si="49"/>
        <v/>
      </c>
      <c r="H551" s="52" t="str">
        <f t="shared" si="50"/>
        <v/>
      </c>
      <c r="I551" s="52"/>
      <c r="J551" s="52"/>
      <c r="K551" s="68" t="str">
        <f t="shared" ca="1" si="51"/>
        <v/>
      </c>
      <c r="L551" s="68" t="str">
        <f t="shared" ca="1" si="52"/>
        <v/>
      </c>
      <c r="M551" s="68" t="str">
        <f t="shared" ca="1" si="53"/>
        <v/>
      </c>
      <c r="N551" s="52"/>
      <c r="O551" s="54"/>
    </row>
    <row r="552" spans="1:15" s="14" customFormat="1" x14ac:dyDescent="0.25">
      <c r="A552" s="48"/>
      <c r="B552" s="49" t="str">
        <f t="shared" si="48"/>
        <v/>
      </c>
      <c r="C552" s="50"/>
      <c r="D552" s="50"/>
      <c r="E552" s="51"/>
      <c r="F552" s="51"/>
      <c r="G552" s="67" t="str">
        <f t="shared" si="49"/>
        <v/>
      </c>
      <c r="H552" s="52" t="str">
        <f t="shared" si="50"/>
        <v/>
      </c>
      <c r="I552" s="52"/>
      <c r="J552" s="52"/>
      <c r="K552" s="68" t="str">
        <f t="shared" ca="1" si="51"/>
        <v/>
      </c>
      <c r="L552" s="68" t="str">
        <f t="shared" ca="1" si="52"/>
        <v/>
      </c>
      <c r="M552" s="68" t="str">
        <f t="shared" ca="1" si="53"/>
        <v/>
      </c>
      <c r="N552" s="52"/>
      <c r="O552" s="54"/>
    </row>
    <row r="553" spans="1:15" s="14" customFormat="1" x14ac:dyDescent="0.25">
      <c r="A553" s="48"/>
      <c r="B553" s="49" t="str">
        <f t="shared" si="48"/>
        <v/>
      </c>
      <c r="C553" s="50"/>
      <c r="D553" s="50"/>
      <c r="E553" s="51"/>
      <c r="F553" s="51"/>
      <c r="G553" s="67" t="str">
        <f t="shared" si="49"/>
        <v/>
      </c>
      <c r="H553" s="52" t="str">
        <f t="shared" si="50"/>
        <v/>
      </c>
      <c r="I553" s="52"/>
      <c r="J553" s="52"/>
      <c r="K553" s="68" t="str">
        <f t="shared" ca="1" si="51"/>
        <v/>
      </c>
      <c r="L553" s="68" t="str">
        <f t="shared" ca="1" si="52"/>
        <v/>
      </c>
      <c r="M553" s="68" t="str">
        <f t="shared" ca="1" si="53"/>
        <v/>
      </c>
      <c r="N553" s="52"/>
      <c r="O553" s="54"/>
    </row>
    <row r="554" spans="1:15" s="14" customFormat="1" x14ac:dyDescent="0.25">
      <c r="A554" s="48"/>
      <c r="B554" s="49" t="str">
        <f t="shared" si="48"/>
        <v/>
      </c>
      <c r="C554" s="50"/>
      <c r="D554" s="50"/>
      <c r="E554" s="51"/>
      <c r="F554" s="51"/>
      <c r="G554" s="67" t="str">
        <f t="shared" si="49"/>
        <v/>
      </c>
      <c r="H554" s="52" t="str">
        <f t="shared" si="50"/>
        <v/>
      </c>
      <c r="I554" s="52"/>
      <c r="J554" s="52"/>
      <c r="K554" s="68" t="str">
        <f t="shared" ca="1" si="51"/>
        <v/>
      </c>
      <c r="L554" s="68" t="str">
        <f t="shared" ca="1" si="52"/>
        <v/>
      </c>
      <c r="M554" s="68" t="str">
        <f t="shared" ca="1" si="53"/>
        <v/>
      </c>
      <c r="N554" s="52"/>
      <c r="O554" s="54"/>
    </row>
    <row r="555" spans="1:15" s="14" customFormat="1" x14ac:dyDescent="0.25">
      <c r="A555" s="48"/>
      <c r="B555" s="49" t="str">
        <f t="shared" si="48"/>
        <v/>
      </c>
      <c r="C555" s="50"/>
      <c r="D555" s="50"/>
      <c r="E555" s="51"/>
      <c r="F555" s="51"/>
      <c r="G555" s="67" t="str">
        <f t="shared" si="49"/>
        <v/>
      </c>
      <c r="H555" s="52" t="str">
        <f t="shared" si="50"/>
        <v/>
      </c>
      <c r="I555" s="52"/>
      <c r="J555" s="52"/>
      <c r="K555" s="68" t="str">
        <f t="shared" ca="1" si="51"/>
        <v/>
      </c>
      <c r="L555" s="68" t="str">
        <f t="shared" ca="1" si="52"/>
        <v/>
      </c>
      <c r="M555" s="68" t="str">
        <f t="shared" ca="1" si="53"/>
        <v/>
      </c>
      <c r="N555" s="52"/>
      <c r="O555" s="54"/>
    </row>
    <row r="556" spans="1:15" s="14" customFormat="1" x14ac:dyDescent="0.25">
      <c r="A556" s="48"/>
      <c r="B556" s="49" t="str">
        <f t="shared" si="48"/>
        <v/>
      </c>
      <c r="C556" s="50"/>
      <c r="D556" s="50"/>
      <c r="E556" s="51"/>
      <c r="F556" s="51"/>
      <c r="G556" s="67" t="str">
        <f t="shared" si="49"/>
        <v/>
      </c>
      <c r="H556" s="52" t="str">
        <f t="shared" si="50"/>
        <v/>
      </c>
      <c r="I556" s="52"/>
      <c r="J556" s="52"/>
      <c r="K556" s="68" t="str">
        <f t="shared" ca="1" si="51"/>
        <v/>
      </c>
      <c r="L556" s="68" t="str">
        <f t="shared" ca="1" si="52"/>
        <v/>
      </c>
      <c r="M556" s="68" t="str">
        <f t="shared" ca="1" si="53"/>
        <v/>
      </c>
      <c r="N556" s="52"/>
      <c r="O556" s="54"/>
    </row>
    <row r="557" spans="1:15" s="14" customFormat="1" x14ac:dyDescent="0.25">
      <c r="A557" s="48"/>
      <c r="B557" s="49" t="str">
        <f t="shared" si="48"/>
        <v/>
      </c>
      <c r="C557" s="50"/>
      <c r="D557" s="50"/>
      <c r="E557" s="51"/>
      <c r="F557" s="51"/>
      <c r="G557" s="67" t="str">
        <f t="shared" si="49"/>
        <v/>
      </c>
      <c r="H557" s="52" t="str">
        <f t="shared" si="50"/>
        <v/>
      </c>
      <c r="I557" s="52"/>
      <c r="J557" s="52"/>
      <c r="K557" s="68" t="str">
        <f t="shared" ca="1" si="51"/>
        <v/>
      </c>
      <c r="L557" s="68" t="str">
        <f t="shared" ca="1" si="52"/>
        <v/>
      </c>
      <c r="M557" s="68" t="str">
        <f t="shared" ca="1" si="53"/>
        <v/>
      </c>
      <c r="N557" s="52"/>
      <c r="O557" s="54"/>
    </row>
    <row r="558" spans="1:15" s="14" customFormat="1" x14ac:dyDescent="0.25">
      <c r="A558" s="48"/>
      <c r="B558" s="49" t="str">
        <f t="shared" si="48"/>
        <v/>
      </c>
      <c r="C558" s="50"/>
      <c r="D558" s="50"/>
      <c r="E558" s="51"/>
      <c r="F558" s="51"/>
      <c r="G558" s="67" t="str">
        <f t="shared" si="49"/>
        <v/>
      </c>
      <c r="H558" s="52" t="str">
        <f t="shared" si="50"/>
        <v/>
      </c>
      <c r="I558" s="52"/>
      <c r="J558" s="52"/>
      <c r="K558" s="68" t="str">
        <f t="shared" ca="1" si="51"/>
        <v/>
      </c>
      <c r="L558" s="68" t="str">
        <f t="shared" ca="1" si="52"/>
        <v/>
      </c>
      <c r="M558" s="68" t="str">
        <f t="shared" ca="1" si="53"/>
        <v/>
      </c>
      <c r="N558" s="52"/>
      <c r="O558" s="54"/>
    </row>
    <row r="559" spans="1:15" s="14" customFormat="1" x14ac:dyDescent="0.25">
      <c r="A559" s="48"/>
      <c r="B559" s="49" t="str">
        <f t="shared" si="48"/>
        <v/>
      </c>
      <c r="C559" s="50"/>
      <c r="D559" s="50"/>
      <c r="E559" s="51"/>
      <c r="F559" s="51"/>
      <c r="G559" s="67" t="str">
        <f t="shared" si="49"/>
        <v/>
      </c>
      <c r="H559" s="52" t="str">
        <f t="shared" si="50"/>
        <v/>
      </c>
      <c r="I559" s="52"/>
      <c r="J559" s="52"/>
      <c r="K559" s="68" t="str">
        <f t="shared" ca="1" si="51"/>
        <v/>
      </c>
      <c r="L559" s="68" t="str">
        <f t="shared" ca="1" si="52"/>
        <v/>
      </c>
      <c r="M559" s="68" t="str">
        <f t="shared" ca="1" si="53"/>
        <v/>
      </c>
      <c r="N559" s="52"/>
      <c r="O559" s="54"/>
    </row>
    <row r="560" spans="1:15" s="14" customFormat="1" x14ac:dyDescent="0.25">
      <c r="A560" s="48"/>
      <c r="B560" s="49" t="str">
        <f t="shared" si="48"/>
        <v/>
      </c>
      <c r="C560" s="50"/>
      <c r="D560" s="50"/>
      <c r="E560" s="51"/>
      <c r="F560" s="51"/>
      <c r="G560" s="67" t="str">
        <f t="shared" si="49"/>
        <v/>
      </c>
      <c r="H560" s="52" t="str">
        <f t="shared" si="50"/>
        <v/>
      </c>
      <c r="I560" s="52"/>
      <c r="J560" s="52"/>
      <c r="K560" s="68" t="str">
        <f t="shared" ca="1" si="51"/>
        <v/>
      </c>
      <c r="L560" s="68" t="str">
        <f t="shared" ca="1" si="52"/>
        <v/>
      </c>
      <c r="M560" s="68" t="str">
        <f t="shared" ca="1" si="53"/>
        <v/>
      </c>
      <c r="N560" s="52"/>
      <c r="O560" s="54"/>
    </row>
    <row r="561" spans="1:15" s="14" customFormat="1" x14ac:dyDescent="0.25">
      <c r="A561" s="48"/>
      <c r="B561" s="49" t="str">
        <f t="shared" si="48"/>
        <v/>
      </c>
      <c r="C561" s="50"/>
      <c r="D561" s="50"/>
      <c r="E561" s="51"/>
      <c r="F561" s="51"/>
      <c r="G561" s="67" t="str">
        <f t="shared" si="49"/>
        <v/>
      </c>
      <c r="H561" s="52" t="str">
        <f t="shared" si="50"/>
        <v/>
      </c>
      <c r="I561" s="52"/>
      <c r="J561" s="52"/>
      <c r="K561" s="68" t="str">
        <f t="shared" ca="1" si="51"/>
        <v/>
      </c>
      <c r="L561" s="68" t="str">
        <f t="shared" ca="1" si="52"/>
        <v/>
      </c>
      <c r="M561" s="68" t="str">
        <f t="shared" ca="1" si="53"/>
        <v/>
      </c>
      <c r="N561" s="52"/>
      <c r="O561" s="54"/>
    </row>
    <row r="562" spans="1:15" s="14" customFormat="1" x14ac:dyDescent="0.25">
      <c r="A562" s="48"/>
      <c r="B562" s="49" t="str">
        <f t="shared" si="48"/>
        <v/>
      </c>
      <c r="C562" s="50"/>
      <c r="D562" s="50"/>
      <c r="E562" s="51"/>
      <c r="F562" s="51"/>
      <c r="G562" s="67" t="str">
        <f t="shared" si="49"/>
        <v/>
      </c>
      <c r="H562" s="52" t="str">
        <f t="shared" si="50"/>
        <v/>
      </c>
      <c r="I562" s="52"/>
      <c r="J562" s="52"/>
      <c r="K562" s="68" t="str">
        <f t="shared" ca="1" si="51"/>
        <v/>
      </c>
      <c r="L562" s="68" t="str">
        <f t="shared" ca="1" si="52"/>
        <v/>
      </c>
      <c r="M562" s="68" t="str">
        <f t="shared" ca="1" si="53"/>
        <v/>
      </c>
      <c r="N562" s="52"/>
      <c r="O562" s="54"/>
    </row>
    <row r="563" spans="1:15" s="14" customFormat="1" x14ac:dyDescent="0.25">
      <c r="A563" s="48"/>
      <c r="B563" s="49" t="str">
        <f t="shared" si="48"/>
        <v/>
      </c>
      <c r="C563" s="50"/>
      <c r="D563" s="50"/>
      <c r="E563" s="51"/>
      <c r="F563" s="51"/>
      <c r="G563" s="67" t="str">
        <f t="shared" si="49"/>
        <v/>
      </c>
      <c r="H563" s="52" t="str">
        <f t="shared" si="50"/>
        <v/>
      </c>
      <c r="I563" s="52"/>
      <c r="J563" s="52"/>
      <c r="K563" s="68" t="str">
        <f t="shared" ca="1" si="51"/>
        <v/>
      </c>
      <c r="L563" s="68" t="str">
        <f t="shared" ca="1" si="52"/>
        <v/>
      </c>
      <c r="M563" s="68" t="str">
        <f t="shared" ca="1" si="53"/>
        <v/>
      </c>
      <c r="N563" s="52"/>
      <c r="O563" s="54"/>
    </row>
    <row r="564" spans="1:15" s="14" customFormat="1" x14ac:dyDescent="0.25">
      <c r="A564" s="48"/>
      <c r="B564" s="49" t="str">
        <f t="shared" si="48"/>
        <v/>
      </c>
      <c r="C564" s="50"/>
      <c r="D564" s="50"/>
      <c r="E564" s="51"/>
      <c r="F564" s="51"/>
      <c r="G564" s="67" t="str">
        <f t="shared" si="49"/>
        <v/>
      </c>
      <c r="H564" s="52" t="str">
        <f t="shared" si="50"/>
        <v/>
      </c>
      <c r="I564" s="52"/>
      <c r="J564" s="52"/>
      <c r="K564" s="68" t="str">
        <f t="shared" ca="1" si="51"/>
        <v/>
      </c>
      <c r="L564" s="68" t="str">
        <f t="shared" ca="1" si="52"/>
        <v/>
      </c>
      <c r="M564" s="68" t="str">
        <f t="shared" ca="1" si="53"/>
        <v/>
      </c>
      <c r="N564" s="52"/>
      <c r="O564" s="54"/>
    </row>
    <row r="565" spans="1:15" s="14" customFormat="1" x14ac:dyDescent="0.25">
      <c r="A565" s="48"/>
      <c r="B565" s="49" t="str">
        <f t="shared" si="48"/>
        <v/>
      </c>
      <c r="C565" s="50"/>
      <c r="D565" s="50"/>
      <c r="E565" s="51"/>
      <c r="F565" s="51"/>
      <c r="G565" s="67" t="str">
        <f t="shared" si="49"/>
        <v/>
      </c>
      <c r="H565" s="52" t="str">
        <f t="shared" si="50"/>
        <v/>
      </c>
      <c r="I565" s="52"/>
      <c r="J565" s="52"/>
      <c r="K565" s="68" t="str">
        <f t="shared" ca="1" si="51"/>
        <v/>
      </c>
      <c r="L565" s="68" t="str">
        <f t="shared" ca="1" si="52"/>
        <v/>
      </c>
      <c r="M565" s="68" t="str">
        <f t="shared" ca="1" si="53"/>
        <v/>
      </c>
      <c r="N565" s="52"/>
      <c r="O565" s="54"/>
    </row>
    <row r="566" spans="1:15" s="14" customFormat="1" x14ac:dyDescent="0.25">
      <c r="A566" s="48"/>
      <c r="B566" s="49" t="str">
        <f t="shared" si="48"/>
        <v/>
      </c>
      <c r="C566" s="50"/>
      <c r="D566" s="50"/>
      <c r="E566" s="51"/>
      <c r="F566" s="51"/>
      <c r="G566" s="67" t="str">
        <f t="shared" si="49"/>
        <v/>
      </c>
      <c r="H566" s="52" t="str">
        <f t="shared" si="50"/>
        <v/>
      </c>
      <c r="I566" s="52"/>
      <c r="J566" s="52"/>
      <c r="K566" s="68" t="str">
        <f t="shared" ca="1" si="51"/>
        <v/>
      </c>
      <c r="L566" s="68" t="str">
        <f t="shared" ca="1" si="52"/>
        <v/>
      </c>
      <c r="M566" s="68" t="str">
        <f t="shared" ca="1" si="53"/>
        <v/>
      </c>
      <c r="N566" s="52"/>
      <c r="O566" s="54"/>
    </row>
    <row r="567" spans="1:15" s="14" customFormat="1" x14ac:dyDescent="0.25">
      <c r="A567" s="48"/>
      <c r="B567" s="49" t="str">
        <f t="shared" si="48"/>
        <v/>
      </c>
      <c r="C567" s="50"/>
      <c r="D567" s="50"/>
      <c r="E567" s="51"/>
      <c r="F567" s="51"/>
      <c r="G567" s="67" t="str">
        <f t="shared" si="49"/>
        <v/>
      </c>
      <c r="H567" s="52" t="str">
        <f t="shared" si="50"/>
        <v/>
      </c>
      <c r="I567" s="52"/>
      <c r="J567" s="52"/>
      <c r="K567" s="68" t="str">
        <f t="shared" ca="1" si="51"/>
        <v/>
      </c>
      <c r="L567" s="68" t="str">
        <f t="shared" ca="1" si="52"/>
        <v/>
      </c>
      <c r="M567" s="68" t="str">
        <f t="shared" ca="1" si="53"/>
        <v/>
      </c>
      <c r="N567" s="52"/>
      <c r="O567" s="54"/>
    </row>
    <row r="568" spans="1:15" s="14" customFormat="1" x14ac:dyDescent="0.25">
      <c r="A568" s="48"/>
      <c r="B568" s="49" t="str">
        <f t="shared" si="48"/>
        <v/>
      </c>
      <c r="C568" s="50"/>
      <c r="D568" s="50"/>
      <c r="E568" s="51"/>
      <c r="F568" s="51"/>
      <c r="G568" s="67" t="str">
        <f t="shared" si="49"/>
        <v/>
      </c>
      <c r="H568" s="52" t="str">
        <f t="shared" si="50"/>
        <v/>
      </c>
      <c r="I568" s="52"/>
      <c r="J568" s="52"/>
      <c r="K568" s="68" t="str">
        <f t="shared" ca="1" si="51"/>
        <v/>
      </c>
      <c r="L568" s="68" t="str">
        <f t="shared" ca="1" si="52"/>
        <v/>
      </c>
      <c r="M568" s="68" t="str">
        <f t="shared" ca="1" si="53"/>
        <v/>
      </c>
      <c r="N568" s="52"/>
      <c r="O568" s="54"/>
    </row>
    <row r="569" spans="1:15" s="14" customFormat="1" x14ac:dyDescent="0.25">
      <c r="A569" s="48"/>
      <c r="B569" s="49" t="str">
        <f t="shared" si="48"/>
        <v/>
      </c>
      <c r="C569" s="50"/>
      <c r="D569" s="50"/>
      <c r="E569" s="51"/>
      <c r="F569" s="51"/>
      <c r="G569" s="67" t="str">
        <f t="shared" si="49"/>
        <v/>
      </c>
      <c r="H569" s="52" t="str">
        <f t="shared" si="50"/>
        <v/>
      </c>
      <c r="I569" s="52"/>
      <c r="J569" s="52"/>
      <c r="K569" s="68" t="str">
        <f t="shared" ca="1" si="51"/>
        <v/>
      </c>
      <c r="L569" s="68" t="str">
        <f t="shared" ca="1" si="52"/>
        <v/>
      </c>
      <c r="M569" s="68" t="str">
        <f t="shared" ca="1" si="53"/>
        <v/>
      </c>
      <c r="N569" s="52"/>
      <c r="O569" s="54"/>
    </row>
    <row r="570" spans="1:15" s="14" customFormat="1" x14ac:dyDescent="0.25">
      <c r="A570" s="48"/>
      <c r="B570" s="49" t="str">
        <f t="shared" si="48"/>
        <v/>
      </c>
      <c r="C570" s="50"/>
      <c r="D570" s="50"/>
      <c r="E570" s="51"/>
      <c r="F570" s="51"/>
      <c r="G570" s="67" t="str">
        <f t="shared" si="49"/>
        <v/>
      </c>
      <c r="H570" s="52" t="str">
        <f t="shared" si="50"/>
        <v/>
      </c>
      <c r="I570" s="52"/>
      <c r="J570" s="52"/>
      <c r="K570" s="68" t="str">
        <f t="shared" ca="1" si="51"/>
        <v/>
      </c>
      <c r="L570" s="68" t="str">
        <f t="shared" ca="1" si="52"/>
        <v/>
      </c>
      <c r="M570" s="68" t="str">
        <f t="shared" ca="1" si="53"/>
        <v/>
      </c>
      <c r="N570" s="52"/>
      <c r="O570" s="54"/>
    </row>
    <row r="571" spans="1:15" s="14" customFormat="1" x14ac:dyDescent="0.25">
      <c r="A571" s="48"/>
      <c r="B571" s="49" t="str">
        <f t="shared" si="48"/>
        <v/>
      </c>
      <c r="C571" s="50"/>
      <c r="D571" s="50"/>
      <c r="E571" s="51"/>
      <c r="F571" s="51"/>
      <c r="G571" s="67" t="str">
        <f t="shared" si="49"/>
        <v/>
      </c>
      <c r="H571" s="52" t="str">
        <f t="shared" si="50"/>
        <v/>
      </c>
      <c r="I571" s="52"/>
      <c r="J571" s="52"/>
      <c r="K571" s="68" t="str">
        <f t="shared" ca="1" si="51"/>
        <v/>
      </c>
      <c r="L571" s="68" t="str">
        <f t="shared" ca="1" si="52"/>
        <v/>
      </c>
      <c r="M571" s="68" t="str">
        <f t="shared" ca="1" si="53"/>
        <v/>
      </c>
      <c r="N571" s="52"/>
      <c r="O571" s="54"/>
    </row>
    <row r="572" spans="1:15" s="14" customFormat="1" x14ac:dyDescent="0.25">
      <c r="A572" s="48"/>
      <c r="B572" s="49" t="str">
        <f t="shared" si="48"/>
        <v/>
      </c>
      <c r="C572" s="50"/>
      <c r="D572" s="50"/>
      <c r="E572" s="51"/>
      <c r="F572" s="51"/>
      <c r="G572" s="67" t="str">
        <f t="shared" si="49"/>
        <v/>
      </c>
      <c r="H572" s="52" t="str">
        <f t="shared" si="50"/>
        <v/>
      </c>
      <c r="I572" s="52"/>
      <c r="J572" s="52"/>
      <c r="K572" s="68" t="str">
        <f t="shared" ca="1" si="51"/>
        <v/>
      </c>
      <c r="L572" s="68" t="str">
        <f t="shared" ca="1" si="52"/>
        <v/>
      </c>
      <c r="M572" s="68" t="str">
        <f t="shared" ca="1" si="53"/>
        <v/>
      </c>
      <c r="N572" s="52"/>
      <c r="O572" s="54"/>
    </row>
    <row r="573" spans="1:15" s="14" customFormat="1" x14ac:dyDescent="0.25">
      <c r="A573" s="48"/>
      <c r="B573" s="49" t="str">
        <f t="shared" si="48"/>
        <v/>
      </c>
      <c r="C573" s="50"/>
      <c r="D573" s="50"/>
      <c r="E573" s="51"/>
      <c r="F573" s="51"/>
      <c r="G573" s="67" t="str">
        <f t="shared" si="49"/>
        <v/>
      </c>
      <c r="H573" s="52" t="str">
        <f t="shared" si="50"/>
        <v/>
      </c>
      <c r="I573" s="52"/>
      <c r="J573" s="52"/>
      <c r="K573" s="68" t="str">
        <f t="shared" ca="1" si="51"/>
        <v/>
      </c>
      <c r="L573" s="68" t="str">
        <f t="shared" ca="1" si="52"/>
        <v/>
      </c>
      <c r="M573" s="68" t="str">
        <f t="shared" ca="1" si="53"/>
        <v/>
      </c>
      <c r="N573" s="52"/>
      <c r="O573" s="54"/>
    </row>
    <row r="574" spans="1:15" s="14" customFormat="1" x14ac:dyDescent="0.25">
      <c r="A574" s="48"/>
      <c r="B574" s="49" t="str">
        <f t="shared" si="48"/>
        <v/>
      </c>
      <c r="C574" s="50"/>
      <c r="D574" s="50"/>
      <c r="E574" s="51"/>
      <c r="F574" s="51"/>
      <c r="G574" s="67" t="str">
        <f t="shared" si="49"/>
        <v/>
      </c>
      <c r="H574" s="52" t="str">
        <f t="shared" si="50"/>
        <v/>
      </c>
      <c r="I574" s="52"/>
      <c r="J574" s="52"/>
      <c r="K574" s="68" t="str">
        <f t="shared" ca="1" si="51"/>
        <v/>
      </c>
      <c r="L574" s="68" t="str">
        <f t="shared" ca="1" si="52"/>
        <v/>
      </c>
      <c r="M574" s="68" t="str">
        <f t="shared" ca="1" si="53"/>
        <v/>
      </c>
      <c r="N574" s="52"/>
      <c r="O574" s="54"/>
    </row>
    <row r="575" spans="1:15" s="14" customFormat="1" x14ac:dyDescent="0.25">
      <c r="A575" s="48"/>
      <c r="B575" s="49" t="str">
        <f t="shared" si="48"/>
        <v/>
      </c>
      <c r="C575" s="50"/>
      <c r="D575" s="50"/>
      <c r="E575" s="51"/>
      <c r="F575" s="51"/>
      <c r="G575" s="67" t="str">
        <f t="shared" si="49"/>
        <v/>
      </c>
      <c r="H575" s="52" t="str">
        <f t="shared" si="50"/>
        <v/>
      </c>
      <c r="I575" s="52"/>
      <c r="J575" s="52"/>
      <c r="K575" s="68" t="str">
        <f t="shared" ca="1" si="51"/>
        <v/>
      </c>
      <c r="L575" s="68" t="str">
        <f t="shared" ca="1" si="52"/>
        <v/>
      </c>
      <c r="M575" s="68" t="str">
        <f t="shared" ca="1" si="53"/>
        <v/>
      </c>
      <c r="N575" s="52"/>
      <c r="O575" s="54"/>
    </row>
    <row r="576" spans="1:15" s="14" customFormat="1" x14ac:dyDescent="0.25">
      <c r="A576" s="48"/>
      <c r="B576" s="49" t="str">
        <f t="shared" si="48"/>
        <v/>
      </c>
      <c r="C576" s="50"/>
      <c r="D576" s="50"/>
      <c r="E576" s="51"/>
      <c r="F576" s="51"/>
      <c r="G576" s="67" t="str">
        <f t="shared" si="49"/>
        <v/>
      </c>
      <c r="H576" s="52" t="str">
        <f t="shared" si="50"/>
        <v/>
      </c>
      <c r="I576" s="52"/>
      <c r="J576" s="52"/>
      <c r="K576" s="68" t="str">
        <f t="shared" ca="1" si="51"/>
        <v/>
      </c>
      <c r="L576" s="68" t="str">
        <f t="shared" ca="1" si="52"/>
        <v/>
      </c>
      <c r="M576" s="68" t="str">
        <f t="shared" ca="1" si="53"/>
        <v/>
      </c>
      <c r="N576" s="52"/>
      <c r="O576" s="54"/>
    </row>
    <row r="577" spans="1:15" s="14" customFormat="1" x14ac:dyDescent="0.25">
      <c r="A577" s="48"/>
      <c r="B577" s="49" t="str">
        <f t="shared" si="48"/>
        <v/>
      </c>
      <c r="C577" s="50"/>
      <c r="D577" s="50"/>
      <c r="E577" s="51"/>
      <c r="F577" s="51"/>
      <c r="G577" s="67" t="str">
        <f t="shared" si="49"/>
        <v/>
      </c>
      <c r="H577" s="52" t="str">
        <f t="shared" si="50"/>
        <v/>
      </c>
      <c r="I577" s="52"/>
      <c r="J577" s="52"/>
      <c r="K577" s="68" t="str">
        <f t="shared" ca="1" si="51"/>
        <v/>
      </c>
      <c r="L577" s="68" t="str">
        <f t="shared" ca="1" si="52"/>
        <v/>
      </c>
      <c r="M577" s="68" t="str">
        <f t="shared" ca="1" si="53"/>
        <v/>
      </c>
      <c r="N577" s="52"/>
      <c r="O577" s="54"/>
    </row>
    <row r="578" spans="1:15" s="14" customFormat="1" x14ac:dyDescent="0.25">
      <c r="A578" s="48"/>
      <c r="B578" s="49" t="str">
        <f t="shared" si="48"/>
        <v/>
      </c>
      <c r="C578" s="50"/>
      <c r="D578" s="50"/>
      <c r="E578" s="51"/>
      <c r="F578" s="51"/>
      <c r="G578" s="67" t="str">
        <f t="shared" si="49"/>
        <v/>
      </c>
      <c r="H578" s="52" t="str">
        <f t="shared" si="50"/>
        <v/>
      </c>
      <c r="I578" s="52"/>
      <c r="J578" s="52"/>
      <c r="K578" s="68" t="str">
        <f t="shared" ca="1" si="51"/>
        <v/>
      </c>
      <c r="L578" s="68" t="str">
        <f t="shared" ca="1" si="52"/>
        <v/>
      </c>
      <c r="M578" s="68" t="str">
        <f t="shared" ca="1" si="53"/>
        <v/>
      </c>
      <c r="N578" s="52"/>
      <c r="O578" s="54"/>
    </row>
    <row r="579" spans="1:15" s="14" customFormat="1" x14ac:dyDescent="0.25">
      <c r="A579" s="48"/>
      <c r="B579" s="49" t="str">
        <f t="shared" si="48"/>
        <v/>
      </c>
      <c r="C579" s="50"/>
      <c r="D579" s="50"/>
      <c r="E579" s="51"/>
      <c r="F579" s="51"/>
      <c r="G579" s="67" t="str">
        <f t="shared" si="49"/>
        <v/>
      </c>
      <c r="H579" s="52" t="str">
        <f t="shared" si="50"/>
        <v/>
      </c>
      <c r="I579" s="52"/>
      <c r="J579" s="52"/>
      <c r="K579" s="68" t="str">
        <f t="shared" ca="1" si="51"/>
        <v/>
      </c>
      <c r="L579" s="68" t="str">
        <f t="shared" ca="1" si="52"/>
        <v/>
      </c>
      <c r="M579" s="68" t="str">
        <f t="shared" ca="1" si="53"/>
        <v/>
      </c>
      <c r="N579" s="52"/>
      <c r="O579" s="54"/>
    </row>
    <row r="580" spans="1:15" s="14" customFormat="1" x14ac:dyDescent="0.25">
      <c r="A580" s="48"/>
      <c r="B580" s="49" t="str">
        <f t="shared" si="48"/>
        <v/>
      </c>
      <c r="C580" s="50"/>
      <c r="D580" s="50"/>
      <c r="E580" s="51"/>
      <c r="F580" s="51"/>
      <c r="G580" s="67" t="str">
        <f t="shared" si="49"/>
        <v/>
      </c>
      <c r="H580" s="52" t="str">
        <f t="shared" si="50"/>
        <v/>
      </c>
      <c r="I580" s="52"/>
      <c r="J580" s="52"/>
      <c r="K580" s="68" t="str">
        <f t="shared" ca="1" si="51"/>
        <v/>
      </c>
      <c r="L580" s="68" t="str">
        <f t="shared" ca="1" si="52"/>
        <v/>
      </c>
      <c r="M580" s="68" t="str">
        <f t="shared" ca="1" si="53"/>
        <v/>
      </c>
      <c r="N580" s="52"/>
      <c r="O580" s="54"/>
    </row>
    <row r="581" spans="1:15" s="14" customFormat="1" x14ac:dyDescent="0.25">
      <c r="A581" s="48"/>
      <c r="B581" s="49" t="str">
        <f t="shared" si="48"/>
        <v/>
      </c>
      <c r="C581" s="50"/>
      <c r="D581" s="50"/>
      <c r="E581" s="51"/>
      <c r="F581" s="51"/>
      <c r="G581" s="67" t="str">
        <f t="shared" si="49"/>
        <v/>
      </c>
      <c r="H581" s="52" t="str">
        <f t="shared" si="50"/>
        <v/>
      </c>
      <c r="I581" s="52"/>
      <c r="J581" s="52"/>
      <c r="K581" s="68" t="str">
        <f t="shared" ca="1" si="51"/>
        <v/>
      </c>
      <c r="L581" s="68" t="str">
        <f t="shared" ca="1" si="52"/>
        <v/>
      </c>
      <c r="M581" s="68" t="str">
        <f t="shared" ca="1" si="53"/>
        <v/>
      </c>
      <c r="N581" s="52"/>
      <c r="O581" s="54"/>
    </row>
    <row r="582" spans="1:15" s="14" customFormat="1" x14ac:dyDescent="0.25">
      <c r="A582" s="48"/>
      <c r="B582" s="49" t="str">
        <f t="shared" si="48"/>
        <v/>
      </c>
      <c r="C582" s="50"/>
      <c r="D582" s="50"/>
      <c r="E582" s="51"/>
      <c r="F582" s="51"/>
      <c r="G582" s="67" t="str">
        <f t="shared" si="49"/>
        <v/>
      </c>
      <c r="H582" s="52" t="str">
        <f t="shared" si="50"/>
        <v/>
      </c>
      <c r="I582" s="52"/>
      <c r="J582" s="52"/>
      <c r="K582" s="68" t="str">
        <f t="shared" ca="1" si="51"/>
        <v/>
      </c>
      <c r="L582" s="68" t="str">
        <f t="shared" ca="1" si="52"/>
        <v/>
      </c>
      <c r="M582" s="68" t="str">
        <f t="shared" ca="1" si="53"/>
        <v/>
      </c>
      <c r="N582" s="52"/>
      <c r="O582" s="54"/>
    </row>
    <row r="583" spans="1:15" s="14" customFormat="1" x14ac:dyDescent="0.25">
      <c r="A583" s="48"/>
      <c r="B583" s="49" t="str">
        <f t="shared" si="48"/>
        <v/>
      </c>
      <c r="C583" s="50"/>
      <c r="D583" s="50"/>
      <c r="E583" s="51"/>
      <c r="F583" s="51"/>
      <c r="G583" s="67" t="str">
        <f t="shared" si="49"/>
        <v/>
      </c>
      <c r="H583" s="52" t="str">
        <f t="shared" si="50"/>
        <v/>
      </c>
      <c r="I583" s="52"/>
      <c r="J583" s="52"/>
      <c r="K583" s="68" t="str">
        <f t="shared" ca="1" si="51"/>
        <v/>
      </c>
      <c r="L583" s="68" t="str">
        <f t="shared" ca="1" si="52"/>
        <v/>
      </c>
      <c r="M583" s="68" t="str">
        <f t="shared" ca="1" si="53"/>
        <v/>
      </c>
      <c r="N583" s="52"/>
      <c r="O583" s="54"/>
    </row>
    <row r="584" spans="1:15" s="14" customFormat="1" x14ac:dyDescent="0.25">
      <c r="A584" s="48"/>
      <c r="B584" s="49" t="str">
        <f t="shared" si="48"/>
        <v/>
      </c>
      <c r="C584" s="50"/>
      <c r="D584" s="50"/>
      <c r="E584" s="51"/>
      <c r="F584" s="51"/>
      <c r="G584" s="67" t="str">
        <f t="shared" si="49"/>
        <v/>
      </c>
      <c r="H584" s="52" t="str">
        <f t="shared" si="50"/>
        <v/>
      </c>
      <c r="I584" s="52"/>
      <c r="J584" s="52"/>
      <c r="K584" s="68" t="str">
        <f t="shared" ca="1" si="51"/>
        <v/>
      </c>
      <c r="L584" s="68" t="str">
        <f t="shared" ca="1" si="52"/>
        <v/>
      </c>
      <c r="M584" s="68" t="str">
        <f t="shared" ca="1" si="53"/>
        <v/>
      </c>
      <c r="N584" s="52"/>
      <c r="O584" s="54"/>
    </row>
    <row r="585" spans="1:15" s="14" customFormat="1" x14ac:dyDescent="0.25">
      <c r="A585" s="48"/>
      <c r="B585" s="49" t="str">
        <f t="shared" si="48"/>
        <v/>
      </c>
      <c r="C585" s="50"/>
      <c r="D585" s="50"/>
      <c r="E585" s="51"/>
      <c r="F585" s="51"/>
      <c r="G585" s="67" t="str">
        <f t="shared" si="49"/>
        <v/>
      </c>
      <c r="H585" s="52" t="str">
        <f t="shared" si="50"/>
        <v/>
      </c>
      <c r="I585" s="52"/>
      <c r="J585" s="52"/>
      <c r="K585" s="68" t="str">
        <f t="shared" ca="1" si="51"/>
        <v/>
      </c>
      <c r="L585" s="68" t="str">
        <f t="shared" ca="1" si="52"/>
        <v/>
      </c>
      <c r="M585" s="68" t="str">
        <f t="shared" ca="1" si="53"/>
        <v/>
      </c>
      <c r="N585" s="52"/>
      <c r="O585" s="54"/>
    </row>
    <row r="586" spans="1:15" s="14" customFormat="1" x14ac:dyDescent="0.25">
      <c r="A586" s="48"/>
      <c r="B586" s="49" t="str">
        <f t="shared" ref="B586:B649" si="54">IFERROR(IF($A586&lt;&gt;"",VLOOKUP($A586,Matos,2,0),""),"")</f>
        <v/>
      </c>
      <c r="C586" s="50"/>
      <c r="D586" s="50"/>
      <c r="E586" s="51"/>
      <c r="F586" s="51"/>
      <c r="G586" s="67" t="str">
        <f t="shared" ref="G586:G649" si="55">IFERROR(IF(OR($A586="",$B586="",$E586=""),"",IF(AND($F586&lt;&gt;"",MONTH($F586)&lt;MONTH($L$9)),"",IF(MID($B586,1,2)="OT",DATEDIF($E586,$F586,"d")+1,IF(AND($I586="",$F586=""),DATEDIF($E586,DATE(YEAR($L$9),MONTH($L$9)+1,0),"d"),IF(AND($E586&lt;&gt;"",$F586&lt;&gt;"",$I586=""),DATEDIF($E586,$F586,"d"),IF(AND($E586&lt;&gt;"",$F586&lt;&gt;"",$I586&lt;&gt;""),DAY(DATE(YEAR($F586),MONTH($F586)+1,0))-(DATE(YEAR($F586),MONTH($F586)+1,0)-$F586),DAY(DATE(YEAR($L$9),MONTH($L$9)+1,0)))))))),"")</f>
        <v/>
      </c>
      <c r="H586" s="52" t="str">
        <f t="shared" ref="H586:H649" si="56">IFERROR(IF($A586&lt;&gt;"",VLOOKUP($A586,Matos,3,0),""),"")</f>
        <v/>
      </c>
      <c r="I586" s="52"/>
      <c r="J586" s="52"/>
      <c r="K586" s="68" t="str">
        <f t="shared" ref="K586:K649" ca="1" si="57">IFERROR(ROUND(IF(MID($B586,1,2)="OT","",IF(AND($B$8&lt;&gt;"",$D586="",MONTH($F586)=MONTH($L$9),($F586&gt;$B$8),($F586&gt;$E586)),-SUM($H586/DAY(DATE(YEAR($L$9),MONTH($L$9)+1,0)))*DATEDIF($B$8,$F586,"d")*$C586,IF(AND($B$8&lt;&gt;"",$D586&lt;&gt;"",MONTH($F586)=MONTH($L$9),($F586&gt;$B$8),($F586&gt;$E586)),-SUM($H586/DAY(DATE(YEAR($L$9),MONTH($L$9)+1,0)))*DATEDIF($B$8,$F586,"d")*$D586,""))),2),"")</f>
        <v/>
      </c>
      <c r="L586" s="68" t="str">
        <f t="shared" ref="L586:L649" ca="1" si="58">IFERROR(ROUND(IF(AND($J586="",$D586=""),SUM($H586/DAY(DATE(YEAR($L$9),MONTH($L$9)+1,0)))*$G586*$C586,IF(AND($J586="",$D586&lt;&gt;""),SUM($H586/DAY(DATE(YEAR($L$9),MONTH($L$9)+1,0)))*$G586*$D586,"")),2),"")</f>
        <v/>
      </c>
      <c r="M586" s="68" t="str">
        <f t="shared" ref="M586:M649" ca="1" si="59">IFERROR(ROUND(IF(SUM($I586+$L586)="","",SUM($I586+$L586)),2),"")</f>
        <v/>
      </c>
      <c r="N586" s="52"/>
      <c r="O586" s="54"/>
    </row>
    <row r="587" spans="1:15" s="14" customFormat="1" x14ac:dyDescent="0.25">
      <c r="A587" s="48"/>
      <c r="B587" s="49" t="str">
        <f t="shared" si="54"/>
        <v/>
      </c>
      <c r="C587" s="50"/>
      <c r="D587" s="50"/>
      <c r="E587" s="51"/>
      <c r="F587" s="51"/>
      <c r="G587" s="67" t="str">
        <f t="shared" si="55"/>
        <v/>
      </c>
      <c r="H587" s="52" t="str">
        <f t="shared" si="56"/>
        <v/>
      </c>
      <c r="I587" s="52"/>
      <c r="J587" s="52"/>
      <c r="K587" s="68" t="str">
        <f t="shared" ca="1" si="57"/>
        <v/>
      </c>
      <c r="L587" s="68" t="str">
        <f t="shared" ca="1" si="58"/>
        <v/>
      </c>
      <c r="M587" s="68" t="str">
        <f t="shared" ca="1" si="59"/>
        <v/>
      </c>
      <c r="N587" s="52"/>
      <c r="O587" s="54"/>
    </row>
    <row r="588" spans="1:15" s="14" customFormat="1" x14ac:dyDescent="0.25">
      <c r="A588" s="48"/>
      <c r="B588" s="49" t="str">
        <f t="shared" si="54"/>
        <v/>
      </c>
      <c r="C588" s="50"/>
      <c r="D588" s="50"/>
      <c r="E588" s="51"/>
      <c r="F588" s="51"/>
      <c r="G588" s="67" t="str">
        <f t="shared" si="55"/>
        <v/>
      </c>
      <c r="H588" s="52" t="str">
        <f t="shared" si="56"/>
        <v/>
      </c>
      <c r="I588" s="52"/>
      <c r="J588" s="52"/>
      <c r="K588" s="68" t="str">
        <f t="shared" ca="1" si="57"/>
        <v/>
      </c>
      <c r="L588" s="68" t="str">
        <f t="shared" ca="1" si="58"/>
        <v/>
      </c>
      <c r="M588" s="68" t="str">
        <f t="shared" ca="1" si="59"/>
        <v/>
      </c>
      <c r="N588" s="52"/>
      <c r="O588" s="54"/>
    </row>
    <row r="589" spans="1:15" s="14" customFormat="1" x14ac:dyDescent="0.25">
      <c r="A589" s="48"/>
      <c r="B589" s="49" t="str">
        <f t="shared" si="54"/>
        <v/>
      </c>
      <c r="C589" s="50"/>
      <c r="D589" s="50"/>
      <c r="E589" s="51"/>
      <c r="F589" s="51"/>
      <c r="G589" s="67" t="str">
        <f t="shared" si="55"/>
        <v/>
      </c>
      <c r="H589" s="52" t="str">
        <f t="shared" si="56"/>
        <v/>
      </c>
      <c r="I589" s="52"/>
      <c r="J589" s="52"/>
      <c r="K589" s="68" t="str">
        <f t="shared" ca="1" si="57"/>
        <v/>
      </c>
      <c r="L589" s="68" t="str">
        <f t="shared" ca="1" si="58"/>
        <v/>
      </c>
      <c r="M589" s="68" t="str">
        <f t="shared" ca="1" si="59"/>
        <v/>
      </c>
      <c r="N589" s="52"/>
      <c r="O589" s="54"/>
    </row>
    <row r="590" spans="1:15" s="14" customFormat="1" x14ac:dyDescent="0.25">
      <c r="A590" s="48"/>
      <c r="B590" s="49" t="str">
        <f t="shared" si="54"/>
        <v/>
      </c>
      <c r="C590" s="50"/>
      <c r="D590" s="50"/>
      <c r="E590" s="51"/>
      <c r="F590" s="51"/>
      <c r="G590" s="67" t="str">
        <f t="shared" si="55"/>
        <v/>
      </c>
      <c r="H590" s="52" t="str">
        <f t="shared" si="56"/>
        <v/>
      </c>
      <c r="I590" s="52"/>
      <c r="J590" s="52"/>
      <c r="K590" s="68" t="str">
        <f t="shared" ca="1" si="57"/>
        <v/>
      </c>
      <c r="L590" s="68" t="str">
        <f t="shared" ca="1" si="58"/>
        <v/>
      </c>
      <c r="M590" s="68" t="str">
        <f t="shared" ca="1" si="59"/>
        <v/>
      </c>
      <c r="N590" s="52"/>
      <c r="O590" s="54"/>
    </row>
    <row r="591" spans="1:15" s="14" customFormat="1" x14ac:dyDescent="0.25">
      <c r="A591" s="48"/>
      <c r="B591" s="49" t="str">
        <f t="shared" si="54"/>
        <v/>
      </c>
      <c r="C591" s="50"/>
      <c r="D591" s="50"/>
      <c r="E591" s="51"/>
      <c r="F591" s="51"/>
      <c r="G591" s="67" t="str">
        <f t="shared" si="55"/>
        <v/>
      </c>
      <c r="H591" s="52" t="str">
        <f t="shared" si="56"/>
        <v/>
      </c>
      <c r="I591" s="52"/>
      <c r="J591" s="52"/>
      <c r="K591" s="68" t="str">
        <f t="shared" ca="1" si="57"/>
        <v/>
      </c>
      <c r="L591" s="68" t="str">
        <f t="shared" ca="1" si="58"/>
        <v/>
      </c>
      <c r="M591" s="68" t="str">
        <f t="shared" ca="1" si="59"/>
        <v/>
      </c>
      <c r="N591" s="52"/>
      <c r="O591" s="54"/>
    </row>
    <row r="592" spans="1:15" s="14" customFormat="1" x14ac:dyDescent="0.25">
      <c r="A592" s="48"/>
      <c r="B592" s="49" t="str">
        <f t="shared" si="54"/>
        <v/>
      </c>
      <c r="C592" s="50"/>
      <c r="D592" s="50"/>
      <c r="E592" s="51"/>
      <c r="F592" s="51"/>
      <c r="G592" s="67" t="str">
        <f t="shared" si="55"/>
        <v/>
      </c>
      <c r="H592" s="52" t="str">
        <f t="shared" si="56"/>
        <v/>
      </c>
      <c r="I592" s="52"/>
      <c r="J592" s="52"/>
      <c r="K592" s="68" t="str">
        <f t="shared" ca="1" si="57"/>
        <v/>
      </c>
      <c r="L592" s="68" t="str">
        <f t="shared" ca="1" si="58"/>
        <v/>
      </c>
      <c r="M592" s="68" t="str">
        <f t="shared" ca="1" si="59"/>
        <v/>
      </c>
      <c r="N592" s="52"/>
      <c r="O592" s="54"/>
    </row>
    <row r="593" spans="1:15" s="14" customFormat="1" x14ac:dyDescent="0.25">
      <c r="A593" s="48"/>
      <c r="B593" s="49" t="str">
        <f t="shared" si="54"/>
        <v/>
      </c>
      <c r="C593" s="50"/>
      <c r="D593" s="50"/>
      <c r="E593" s="51"/>
      <c r="F593" s="51"/>
      <c r="G593" s="67" t="str">
        <f t="shared" si="55"/>
        <v/>
      </c>
      <c r="H593" s="52" t="str">
        <f t="shared" si="56"/>
        <v/>
      </c>
      <c r="I593" s="52"/>
      <c r="J593" s="52"/>
      <c r="K593" s="68" t="str">
        <f t="shared" ca="1" si="57"/>
        <v/>
      </c>
      <c r="L593" s="68" t="str">
        <f t="shared" ca="1" si="58"/>
        <v/>
      </c>
      <c r="M593" s="68" t="str">
        <f t="shared" ca="1" si="59"/>
        <v/>
      </c>
      <c r="N593" s="52"/>
      <c r="O593" s="54"/>
    </row>
    <row r="594" spans="1:15" s="14" customFormat="1" x14ac:dyDescent="0.25">
      <c r="A594" s="48"/>
      <c r="B594" s="49" t="str">
        <f t="shared" si="54"/>
        <v/>
      </c>
      <c r="C594" s="50"/>
      <c r="D594" s="50"/>
      <c r="E594" s="51"/>
      <c r="F594" s="51"/>
      <c r="G594" s="67" t="str">
        <f t="shared" si="55"/>
        <v/>
      </c>
      <c r="H594" s="52" t="str">
        <f t="shared" si="56"/>
        <v/>
      </c>
      <c r="I594" s="52"/>
      <c r="J594" s="52"/>
      <c r="K594" s="68" t="str">
        <f t="shared" ca="1" si="57"/>
        <v/>
      </c>
      <c r="L594" s="68" t="str">
        <f t="shared" ca="1" si="58"/>
        <v/>
      </c>
      <c r="M594" s="68" t="str">
        <f t="shared" ca="1" si="59"/>
        <v/>
      </c>
      <c r="N594" s="52"/>
      <c r="O594" s="54"/>
    </row>
    <row r="595" spans="1:15" s="14" customFormat="1" x14ac:dyDescent="0.25">
      <c r="A595" s="48"/>
      <c r="B595" s="49" t="str">
        <f t="shared" si="54"/>
        <v/>
      </c>
      <c r="C595" s="50"/>
      <c r="D595" s="50"/>
      <c r="E595" s="51"/>
      <c r="F595" s="51"/>
      <c r="G595" s="67" t="str">
        <f t="shared" si="55"/>
        <v/>
      </c>
      <c r="H595" s="52" t="str">
        <f t="shared" si="56"/>
        <v/>
      </c>
      <c r="I595" s="52"/>
      <c r="J595" s="52"/>
      <c r="K595" s="68" t="str">
        <f t="shared" ca="1" si="57"/>
        <v/>
      </c>
      <c r="L595" s="68" t="str">
        <f t="shared" ca="1" si="58"/>
        <v/>
      </c>
      <c r="M595" s="68" t="str">
        <f t="shared" ca="1" si="59"/>
        <v/>
      </c>
      <c r="N595" s="52"/>
      <c r="O595" s="54"/>
    </row>
    <row r="596" spans="1:15" s="14" customFormat="1" x14ac:dyDescent="0.25">
      <c r="A596" s="48"/>
      <c r="B596" s="49" t="str">
        <f t="shared" si="54"/>
        <v/>
      </c>
      <c r="C596" s="50"/>
      <c r="D596" s="50"/>
      <c r="E596" s="51"/>
      <c r="F596" s="51"/>
      <c r="G596" s="67" t="str">
        <f t="shared" si="55"/>
        <v/>
      </c>
      <c r="H596" s="52" t="str">
        <f t="shared" si="56"/>
        <v/>
      </c>
      <c r="I596" s="52"/>
      <c r="J596" s="52"/>
      <c r="K596" s="68" t="str">
        <f t="shared" ca="1" si="57"/>
        <v/>
      </c>
      <c r="L596" s="68" t="str">
        <f t="shared" ca="1" si="58"/>
        <v/>
      </c>
      <c r="M596" s="68" t="str">
        <f t="shared" ca="1" si="59"/>
        <v/>
      </c>
      <c r="N596" s="52"/>
      <c r="O596" s="54"/>
    </row>
    <row r="597" spans="1:15" s="14" customFormat="1" x14ac:dyDescent="0.25">
      <c r="A597" s="48"/>
      <c r="B597" s="49" t="str">
        <f t="shared" si="54"/>
        <v/>
      </c>
      <c r="C597" s="50"/>
      <c r="D597" s="50"/>
      <c r="E597" s="51"/>
      <c r="F597" s="51"/>
      <c r="G597" s="67" t="str">
        <f t="shared" si="55"/>
        <v/>
      </c>
      <c r="H597" s="52" t="str">
        <f t="shared" si="56"/>
        <v/>
      </c>
      <c r="I597" s="52"/>
      <c r="J597" s="52"/>
      <c r="K597" s="68" t="str">
        <f t="shared" ca="1" si="57"/>
        <v/>
      </c>
      <c r="L597" s="68" t="str">
        <f t="shared" ca="1" si="58"/>
        <v/>
      </c>
      <c r="M597" s="68" t="str">
        <f t="shared" ca="1" si="59"/>
        <v/>
      </c>
      <c r="N597" s="52"/>
      <c r="O597" s="54"/>
    </row>
    <row r="598" spans="1:15" s="14" customFormat="1" x14ac:dyDescent="0.25">
      <c r="A598" s="48"/>
      <c r="B598" s="49" t="str">
        <f t="shared" si="54"/>
        <v/>
      </c>
      <c r="C598" s="50"/>
      <c r="D598" s="50"/>
      <c r="E598" s="51"/>
      <c r="F598" s="51"/>
      <c r="G598" s="67" t="str">
        <f t="shared" si="55"/>
        <v/>
      </c>
      <c r="H598" s="52" t="str">
        <f t="shared" si="56"/>
        <v/>
      </c>
      <c r="I598" s="52"/>
      <c r="J598" s="52"/>
      <c r="K598" s="68" t="str">
        <f t="shared" ca="1" si="57"/>
        <v/>
      </c>
      <c r="L598" s="68" t="str">
        <f t="shared" ca="1" si="58"/>
        <v/>
      </c>
      <c r="M598" s="68" t="str">
        <f t="shared" ca="1" si="59"/>
        <v/>
      </c>
      <c r="N598" s="52"/>
      <c r="O598" s="54"/>
    </row>
    <row r="599" spans="1:15" s="14" customFormat="1" x14ac:dyDescent="0.25">
      <c r="A599" s="48"/>
      <c r="B599" s="49" t="str">
        <f t="shared" si="54"/>
        <v/>
      </c>
      <c r="C599" s="50"/>
      <c r="D599" s="50"/>
      <c r="E599" s="51"/>
      <c r="F599" s="51"/>
      <c r="G599" s="67" t="str">
        <f t="shared" si="55"/>
        <v/>
      </c>
      <c r="H599" s="52" t="str">
        <f t="shared" si="56"/>
        <v/>
      </c>
      <c r="I599" s="52"/>
      <c r="J599" s="52"/>
      <c r="K599" s="68" t="str">
        <f t="shared" ca="1" si="57"/>
        <v/>
      </c>
      <c r="L599" s="68" t="str">
        <f t="shared" ca="1" si="58"/>
        <v/>
      </c>
      <c r="M599" s="68" t="str">
        <f t="shared" ca="1" si="59"/>
        <v/>
      </c>
      <c r="N599" s="52"/>
      <c r="O599" s="54"/>
    </row>
    <row r="600" spans="1:15" s="14" customFormat="1" x14ac:dyDescent="0.25">
      <c r="A600" s="48"/>
      <c r="B600" s="49" t="str">
        <f t="shared" si="54"/>
        <v/>
      </c>
      <c r="C600" s="50"/>
      <c r="D600" s="50"/>
      <c r="E600" s="51"/>
      <c r="F600" s="51"/>
      <c r="G600" s="67" t="str">
        <f t="shared" si="55"/>
        <v/>
      </c>
      <c r="H600" s="52" t="str">
        <f t="shared" si="56"/>
        <v/>
      </c>
      <c r="I600" s="52"/>
      <c r="J600" s="52"/>
      <c r="K600" s="68" t="str">
        <f t="shared" ca="1" si="57"/>
        <v/>
      </c>
      <c r="L600" s="68" t="str">
        <f t="shared" ca="1" si="58"/>
        <v/>
      </c>
      <c r="M600" s="68" t="str">
        <f t="shared" ca="1" si="59"/>
        <v/>
      </c>
      <c r="N600" s="52"/>
      <c r="O600" s="54"/>
    </row>
    <row r="601" spans="1:15" s="14" customFormat="1" x14ac:dyDescent="0.25">
      <c r="A601" s="48"/>
      <c r="B601" s="49" t="str">
        <f t="shared" si="54"/>
        <v/>
      </c>
      <c r="C601" s="50"/>
      <c r="D601" s="50"/>
      <c r="E601" s="51"/>
      <c r="F601" s="51"/>
      <c r="G601" s="67" t="str">
        <f t="shared" si="55"/>
        <v/>
      </c>
      <c r="H601" s="52" t="str">
        <f t="shared" si="56"/>
        <v/>
      </c>
      <c r="I601" s="52"/>
      <c r="J601" s="52"/>
      <c r="K601" s="68" t="str">
        <f t="shared" ca="1" si="57"/>
        <v/>
      </c>
      <c r="L601" s="68" t="str">
        <f t="shared" ca="1" si="58"/>
        <v/>
      </c>
      <c r="M601" s="68" t="str">
        <f t="shared" ca="1" si="59"/>
        <v/>
      </c>
      <c r="N601" s="52"/>
      <c r="O601" s="54"/>
    </row>
    <row r="602" spans="1:15" s="14" customFormat="1" x14ac:dyDescent="0.25">
      <c r="A602" s="48"/>
      <c r="B602" s="49" t="str">
        <f t="shared" si="54"/>
        <v/>
      </c>
      <c r="C602" s="50"/>
      <c r="D602" s="50"/>
      <c r="E602" s="51"/>
      <c r="F602" s="51"/>
      <c r="G602" s="67" t="str">
        <f t="shared" si="55"/>
        <v/>
      </c>
      <c r="H602" s="52" t="str">
        <f t="shared" si="56"/>
        <v/>
      </c>
      <c r="I602" s="52"/>
      <c r="J602" s="52"/>
      <c r="K602" s="68" t="str">
        <f t="shared" ca="1" si="57"/>
        <v/>
      </c>
      <c r="L602" s="68" t="str">
        <f t="shared" ca="1" si="58"/>
        <v/>
      </c>
      <c r="M602" s="68" t="str">
        <f t="shared" ca="1" si="59"/>
        <v/>
      </c>
      <c r="N602" s="52"/>
      <c r="O602" s="54"/>
    </row>
    <row r="603" spans="1:15" s="14" customFormat="1" x14ac:dyDescent="0.25">
      <c r="A603" s="48"/>
      <c r="B603" s="49" t="str">
        <f t="shared" si="54"/>
        <v/>
      </c>
      <c r="C603" s="50"/>
      <c r="D603" s="50"/>
      <c r="E603" s="51"/>
      <c r="F603" s="51"/>
      <c r="G603" s="67" t="str">
        <f t="shared" si="55"/>
        <v/>
      </c>
      <c r="H603" s="52" t="str">
        <f t="shared" si="56"/>
        <v/>
      </c>
      <c r="I603" s="52"/>
      <c r="J603" s="52"/>
      <c r="K603" s="68" t="str">
        <f t="shared" ca="1" si="57"/>
        <v/>
      </c>
      <c r="L603" s="68" t="str">
        <f t="shared" ca="1" si="58"/>
        <v/>
      </c>
      <c r="M603" s="68" t="str">
        <f t="shared" ca="1" si="59"/>
        <v/>
      </c>
      <c r="N603" s="52"/>
      <c r="O603" s="54"/>
    </row>
    <row r="604" spans="1:15" s="14" customFormat="1" x14ac:dyDescent="0.25">
      <c r="A604" s="48"/>
      <c r="B604" s="49" t="str">
        <f t="shared" si="54"/>
        <v/>
      </c>
      <c r="C604" s="50"/>
      <c r="D604" s="50"/>
      <c r="E604" s="51"/>
      <c r="F604" s="51"/>
      <c r="G604" s="67" t="str">
        <f t="shared" si="55"/>
        <v/>
      </c>
      <c r="H604" s="52" t="str">
        <f t="shared" si="56"/>
        <v/>
      </c>
      <c r="I604" s="52"/>
      <c r="J604" s="52"/>
      <c r="K604" s="68" t="str">
        <f t="shared" ca="1" si="57"/>
        <v/>
      </c>
      <c r="L604" s="68" t="str">
        <f t="shared" ca="1" si="58"/>
        <v/>
      </c>
      <c r="M604" s="68" t="str">
        <f t="shared" ca="1" si="59"/>
        <v/>
      </c>
      <c r="N604" s="52"/>
      <c r="O604" s="54"/>
    </row>
    <row r="605" spans="1:15" s="14" customFormat="1" x14ac:dyDescent="0.25">
      <c r="A605" s="48"/>
      <c r="B605" s="49" t="str">
        <f t="shared" si="54"/>
        <v/>
      </c>
      <c r="C605" s="50"/>
      <c r="D605" s="50"/>
      <c r="E605" s="51"/>
      <c r="F605" s="51"/>
      <c r="G605" s="67" t="str">
        <f t="shared" si="55"/>
        <v/>
      </c>
      <c r="H605" s="52" t="str">
        <f t="shared" si="56"/>
        <v/>
      </c>
      <c r="I605" s="52"/>
      <c r="J605" s="52"/>
      <c r="K605" s="68" t="str">
        <f t="shared" ca="1" si="57"/>
        <v/>
      </c>
      <c r="L605" s="68" t="str">
        <f t="shared" ca="1" si="58"/>
        <v/>
      </c>
      <c r="M605" s="68" t="str">
        <f t="shared" ca="1" si="59"/>
        <v/>
      </c>
      <c r="N605" s="52"/>
      <c r="O605" s="54"/>
    </row>
    <row r="606" spans="1:15" s="14" customFormat="1" x14ac:dyDescent="0.25">
      <c r="A606" s="48"/>
      <c r="B606" s="49" t="str">
        <f t="shared" si="54"/>
        <v/>
      </c>
      <c r="C606" s="50"/>
      <c r="D606" s="50"/>
      <c r="E606" s="51"/>
      <c r="F606" s="51"/>
      <c r="G606" s="67" t="str">
        <f t="shared" si="55"/>
        <v/>
      </c>
      <c r="H606" s="52" t="str">
        <f t="shared" si="56"/>
        <v/>
      </c>
      <c r="I606" s="52"/>
      <c r="J606" s="52"/>
      <c r="K606" s="68" t="str">
        <f t="shared" ca="1" si="57"/>
        <v/>
      </c>
      <c r="L606" s="68" t="str">
        <f t="shared" ca="1" si="58"/>
        <v/>
      </c>
      <c r="M606" s="68" t="str">
        <f t="shared" ca="1" si="59"/>
        <v/>
      </c>
      <c r="N606" s="52"/>
      <c r="O606" s="54"/>
    </row>
    <row r="607" spans="1:15" s="14" customFormat="1" x14ac:dyDescent="0.25">
      <c r="A607" s="48"/>
      <c r="B607" s="49" t="str">
        <f t="shared" si="54"/>
        <v/>
      </c>
      <c r="C607" s="50"/>
      <c r="D607" s="50"/>
      <c r="E607" s="51"/>
      <c r="F607" s="51"/>
      <c r="G607" s="67" t="str">
        <f t="shared" si="55"/>
        <v/>
      </c>
      <c r="H607" s="52" t="str">
        <f t="shared" si="56"/>
        <v/>
      </c>
      <c r="I607" s="52"/>
      <c r="J607" s="52"/>
      <c r="K607" s="68" t="str">
        <f t="shared" ca="1" si="57"/>
        <v/>
      </c>
      <c r="L607" s="68" t="str">
        <f t="shared" ca="1" si="58"/>
        <v/>
      </c>
      <c r="M607" s="68" t="str">
        <f t="shared" ca="1" si="59"/>
        <v/>
      </c>
      <c r="N607" s="52"/>
      <c r="O607" s="54"/>
    </row>
    <row r="608" spans="1:15" s="14" customFormat="1" x14ac:dyDescent="0.25">
      <c r="A608" s="48"/>
      <c r="B608" s="49" t="str">
        <f t="shared" si="54"/>
        <v/>
      </c>
      <c r="C608" s="50"/>
      <c r="D608" s="50"/>
      <c r="E608" s="51"/>
      <c r="F608" s="51"/>
      <c r="G608" s="67" t="str">
        <f t="shared" si="55"/>
        <v/>
      </c>
      <c r="H608" s="52" t="str">
        <f t="shared" si="56"/>
        <v/>
      </c>
      <c r="I608" s="52"/>
      <c r="J608" s="52"/>
      <c r="K608" s="68" t="str">
        <f t="shared" ca="1" si="57"/>
        <v/>
      </c>
      <c r="L608" s="68" t="str">
        <f t="shared" ca="1" si="58"/>
        <v/>
      </c>
      <c r="M608" s="68" t="str">
        <f t="shared" ca="1" si="59"/>
        <v/>
      </c>
      <c r="N608" s="52"/>
      <c r="O608" s="54"/>
    </row>
    <row r="609" spans="1:15" s="14" customFormat="1" x14ac:dyDescent="0.25">
      <c r="A609" s="48"/>
      <c r="B609" s="49" t="str">
        <f t="shared" si="54"/>
        <v/>
      </c>
      <c r="C609" s="50"/>
      <c r="D609" s="50"/>
      <c r="E609" s="51"/>
      <c r="F609" s="51"/>
      <c r="G609" s="67" t="str">
        <f t="shared" si="55"/>
        <v/>
      </c>
      <c r="H609" s="52" t="str">
        <f t="shared" si="56"/>
        <v/>
      </c>
      <c r="I609" s="52"/>
      <c r="J609" s="52"/>
      <c r="K609" s="68" t="str">
        <f t="shared" ca="1" si="57"/>
        <v/>
      </c>
      <c r="L609" s="68" t="str">
        <f t="shared" ca="1" si="58"/>
        <v/>
      </c>
      <c r="M609" s="68" t="str">
        <f t="shared" ca="1" si="59"/>
        <v/>
      </c>
      <c r="N609" s="52"/>
      <c r="O609" s="54"/>
    </row>
    <row r="610" spans="1:15" s="14" customFormat="1" x14ac:dyDescent="0.25">
      <c r="A610" s="48"/>
      <c r="B610" s="49" t="str">
        <f t="shared" si="54"/>
        <v/>
      </c>
      <c r="C610" s="50"/>
      <c r="D610" s="50"/>
      <c r="E610" s="51"/>
      <c r="F610" s="51"/>
      <c r="G610" s="67" t="str">
        <f t="shared" si="55"/>
        <v/>
      </c>
      <c r="H610" s="52" t="str">
        <f t="shared" si="56"/>
        <v/>
      </c>
      <c r="I610" s="52"/>
      <c r="J610" s="52"/>
      <c r="K610" s="68" t="str">
        <f t="shared" ca="1" si="57"/>
        <v/>
      </c>
      <c r="L610" s="68" t="str">
        <f t="shared" ca="1" si="58"/>
        <v/>
      </c>
      <c r="M610" s="68" t="str">
        <f t="shared" ca="1" si="59"/>
        <v/>
      </c>
      <c r="N610" s="52"/>
      <c r="O610" s="54"/>
    </row>
    <row r="611" spans="1:15" s="14" customFormat="1" x14ac:dyDescent="0.25">
      <c r="A611" s="48"/>
      <c r="B611" s="49" t="str">
        <f t="shared" si="54"/>
        <v/>
      </c>
      <c r="C611" s="50"/>
      <c r="D611" s="50"/>
      <c r="E611" s="51"/>
      <c r="F611" s="51"/>
      <c r="G611" s="67" t="str">
        <f t="shared" si="55"/>
        <v/>
      </c>
      <c r="H611" s="52" t="str">
        <f t="shared" si="56"/>
        <v/>
      </c>
      <c r="I611" s="52"/>
      <c r="J611" s="52"/>
      <c r="K611" s="68" t="str">
        <f t="shared" ca="1" si="57"/>
        <v/>
      </c>
      <c r="L611" s="68" t="str">
        <f t="shared" ca="1" si="58"/>
        <v/>
      </c>
      <c r="M611" s="68" t="str">
        <f t="shared" ca="1" si="59"/>
        <v/>
      </c>
      <c r="N611" s="52"/>
      <c r="O611" s="54"/>
    </row>
    <row r="612" spans="1:15" s="14" customFormat="1" x14ac:dyDescent="0.25">
      <c r="A612" s="48"/>
      <c r="B612" s="49" t="str">
        <f t="shared" si="54"/>
        <v/>
      </c>
      <c r="C612" s="50"/>
      <c r="D612" s="50"/>
      <c r="E612" s="51"/>
      <c r="F612" s="51"/>
      <c r="G612" s="67" t="str">
        <f t="shared" si="55"/>
        <v/>
      </c>
      <c r="H612" s="52" t="str">
        <f t="shared" si="56"/>
        <v/>
      </c>
      <c r="I612" s="52"/>
      <c r="J612" s="52"/>
      <c r="K612" s="68" t="str">
        <f t="shared" ca="1" si="57"/>
        <v/>
      </c>
      <c r="L612" s="68" t="str">
        <f t="shared" ca="1" si="58"/>
        <v/>
      </c>
      <c r="M612" s="68" t="str">
        <f t="shared" ca="1" si="59"/>
        <v/>
      </c>
      <c r="N612" s="52"/>
      <c r="O612" s="54"/>
    </row>
    <row r="613" spans="1:15" s="14" customFormat="1" x14ac:dyDescent="0.25">
      <c r="A613" s="48"/>
      <c r="B613" s="49" t="str">
        <f t="shared" si="54"/>
        <v/>
      </c>
      <c r="C613" s="50"/>
      <c r="D613" s="50"/>
      <c r="E613" s="51"/>
      <c r="F613" s="51"/>
      <c r="G613" s="67" t="str">
        <f t="shared" si="55"/>
        <v/>
      </c>
      <c r="H613" s="52" t="str">
        <f t="shared" si="56"/>
        <v/>
      </c>
      <c r="I613" s="52"/>
      <c r="J613" s="52"/>
      <c r="K613" s="68" t="str">
        <f t="shared" ca="1" si="57"/>
        <v/>
      </c>
      <c r="L613" s="68" t="str">
        <f t="shared" ca="1" si="58"/>
        <v/>
      </c>
      <c r="M613" s="68" t="str">
        <f t="shared" ca="1" si="59"/>
        <v/>
      </c>
      <c r="N613" s="52"/>
      <c r="O613" s="54"/>
    </row>
    <row r="614" spans="1:15" s="14" customFormat="1" x14ac:dyDescent="0.25">
      <c r="A614" s="48"/>
      <c r="B614" s="49" t="str">
        <f t="shared" si="54"/>
        <v/>
      </c>
      <c r="C614" s="50"/>
      <c r="D614" s="50"/>
      <c r="E614" s="51"/>
      <c r="F614" s="51"/>
      <c r="G614" s="67" t="str">
        <f t="shared" si="55"/>
        <v/>
      </c>
      <c r="H614" s="52" t="str">
        <f t="shared" si="56"/>
        <v/>
      </c>
      <c r="I614" s="52"/>
      <c r="J614" s="52"/>
      <c r="K614" s="68" t="str">
        <f t="shared" ca="1" si="57"/>
        <v/>
      </c>
      <c r="L614" s="68" t="str">
        <f t="shared" ca="1" si="58"/>
        <v/>
      </c>
      <c r="M614" s="68" t="str">
        <f t="shared" ca="1" si="59"/>
        <v/>
      </c>
      <c r="N614" s="52"/>
      <c r="O614" s="54"/>
    </row>
    <row r="615" spans="1:15" s="14" customFormat="1" x14ac:dyDescent="0.25">
      <c r="A615" s="48"/>
      <c r="B615" s="49" t="str">
        <f t="shared" si="54"/>
        <v/>
      </c>
      <c r="C615" s="50"/>
      <c r="D615" s="50"/>
      <c r="E615" s="51"/>
      <c r="F615" s="51"/>
      <c r="G615" s="67" t="str">
        <f t="shared" si="55"/>
        <v/>
      </c>
      <c r="H615" s="52" t="str">
        <f t="shared" si="56"/>
        <v/>
      </c>
      <c r="I615" s="52"/>
      <c r="J615" s="52"/>
      <c r="K615" s="68" t="str">
        <f t="shared" ca="1" si="57"/>
        <v/>
      </c>
      <c r="L615" s="68" t="str">
        <f t="shared" ca="1" si="58"/>
        <v/>
      </c>
      <c r="M615" s="68" t="str">
        <f t="shared" ca="1" si="59"/>
        <v/>
      </c>
      <c r="N615" s="52"/>
      <c r="O615" s="54"/>
    </row>
    <row r="616" spans="1:15" s="14" customFormat="1" x14ac:dyDescent="0.25">
      <c r="A616" s="48"/>
      <c r="B616" s="49" t="str">
        <f t="shared" si="54"/>
        <v/>
      </c>
      <c r="C616" s="50"/>
      <c r="D616" s="50"/>
      <c r="E616" s="51"/>
      <c r="F616" s="51"/>
      <c r="G616" s="67" t="str">
        <f t="shared" si="55"/>
        <v/>
      </c>
      <c r="H616" s="52" t="str">
        <f t="shared" si="56"/>
        <v/>
      </c>
      <c r="I616" s="52"/>
      <c r="J616" s="52"/>
      <c r="K616" s="68" t="str">
        <f t="shared" ca="1" si="57"/>
        <v/>
      </c>
      <c r="L616" s="68" t="str">
        <f t="shared" ca="1" si="58"/>
        <v/>
      </c>
      <c r="M616" s="68" t="str">
        <f t="shared" ca="1" si="59"/>
        <v/>
      </c>
      <c r="N616" s="52"/>
      <c r="O616" s="54"/>
    </row>
    <row r="617" spans="1:15" s="14" customFormat="1" x14ac:dyDescent="0.25">
      <c r="A617" s="48"/>
      <c r="B617" s="49" t="str">
        <f t="shared" si="54"/>
        <v/>
      </c>
      <c r="C617" s="50"/>
      <c r="D617" s="50"/>
      <c r="E617" s="51"/>
      <c r="F617" s="51"/>
      <c r="G617" s="67" t="str">
        <f t="shared" si="55"/>
        <v/>
      </c>
      <c r="H617" s="52" t="str">
        <f t="shared" si="56"/>
        <v/>
      </c>
      <c r="I617" s="52"/>
      <c r="J617" s="52"/>
      <c r="K617" s="68" t="str">
        <f t="shared" ca="1" si="57"/>
        <v/>
      </c>
      <c r="L617" s="68" t="str">
        <f t="shared" ca="1" si="58"/>
        <v/>
      </c>
      <c r="M617" s="68" t="str">
        <f t="shared" ca="1" si="59"/>
        <v/>
      </c>
      <c r="N617" s="52"/>
      <c r="O617" s="54"/>
    </row>
    <row r="618" spans="1:15" s="14" customFormat="1" x14ac:dyDescent="0.25">
      <c r="A618" s="48"/>
      <c r="B618" s="49" t="str">
        <f t="shared" si="54"/>
        <v/>
      </c>
      <c r="C618" s="50"/>
      <c r="D618" s="50"/>
      <c r="E618" s="51"/>
      <c r="F618" s="51"/>
      <c r="G618" s="67" t="str">
        <f t="shared" si="55"/>
        <v/>
      </c>
      <c r="H618" s="52" t="str">
        <f t="shared" si="56"/>
        <v/>
      </c>
      <c r="I618" s="52"/>
      <c r="J618" s="52"/>
      <c r="K618" s="68" t="str">
        <f t="shared" ca="1" si="57"/>
        <v/>
      </c>
      <c r="L618" s="68" t="str">
        <f t="shared" ca="1" si="58"/>
        <v/>
      </c>
      <c r="M618" s="68" t="str">
        <f t="shared" ca="1" si="59"/>
        <v/>
      </c>
      <c r="N618" s="52"/>
      <c r="O618" s="54"/>
    </row>
    <row r="619" spans="1:15" s="14" customFormat="1" x14ac:dyDescent="0.25">
      <c r="A619" s="48"/>
      <c r="B619" s="49" t="str">
        <f t="shared" si="54"/>
        <v/>
      </c>
      <c r="C619" s="50"/>
      <c r="D619" s="50"/>
      <c r="E619" s="51"/>
      <c r="F619" s="51"/>
      <c r="G619" s="67" t="str">
        <f t="shared" si="55"/>
        <v/>
      </c>
      <c r="H619" s="52" t="str">
        <f t="shared" si="56"/>
        <v/>
      </c>
      <c r="I619" s="52"/>
      <c r="J619" s="52"/>
      <c r="K619" s="68" t="str">
        <f t="shared" ca="1" si="57"/>
        <v/>
      </c>
      <c r="L619" s="68" t="str">
        <f t="shared" ca="1" si="58"/>
        <v/>
      </c>
      <c r="M619" s="68" t="str">
        <f t="shared" ca="1" si="59"/>
        <v/>
      </c>
      <c r="N619" s="52"/>
      <c r="O619" s="54"/>
    </row>
    <row r="620" spans="1:15" s="14" customFormat="1" x14ac:dyDescent="0.25">
      <c r="A620" s="48"/>
      <c r="B620" s="49" t="str">
        <f t="shared" si="54"/>
        <v/>
      </c>
      <c r="C620" s="50"/>
      <c r="D620" s="50"/>
      <c r="E620" s="51"/>
      <c r="F620" s="51"/>
      <c r="G620" s="67" t="str">
        <f t="shared" si="55"/>
        <v/>
      </c>
      <c r="H620" s="52" t="str">
        <f t="shared" si="56"/>
        <v/>
      </c>
      <c r="I620" s="52"/>
      <c r="J620" s="52"/>
      <c r="K620" s="68" t="str">
        <f t="shared" ca="1" si="57"/>
        <v/>
      </c>
      <c r="L620" s="68" t="str">
        <f t="shared" ca="1" si="58"/>
        <v/>
      </c>
      <c r="M620" s="68" t="str">
        <f t="shared" ca="1" si="59"/>
        <v/>
      </c>
      <c r="N620" s="52"/>
      <c r="O620" s="54"/>
    </row>
    <row r="621" spans="1:15" s="14" customFormat="1" x14ac:dyDescent="0.25">
      <c r="A621" s="48"/>
      <c r="B621" s="49" t="str">
        <f t="shared" si="54"/>
        <v/>
      </c>
      <c r="C621" s="50"/>
      <c r="D621" s="50"/>
      <c r="E621" s="51"/>
      <c r="F621" s="51"/>
      <c r="G621" s="67" t="str">
        <f t="shared" si="55"/>
        <v/>
      </c>
      <c r="H621" s="52" t="str">
        <f t="shared" si="56"/>
        <v/>
      </c>
      <c r="I621" s="52"/>
      <c r="J621" s="52"/>
      <c r="K621" s="68" t="str">
        <f t="shared" ca="1" si="57"/>
        <v/>
      </c>
      <c r="L621" s="68" t="str">
        <f t="shared" ca="1" si="58"/>
        <v/>
      </c>
      <c r="M621" s="68" t="str">
        <f t="shared" ca="1" si="59"/>
        <v/>
      </c>
      <c r="N621" s="52"/>
      <c r="O621" s="54"/>
    </row>
    <row r="622" spans="1:15" s="14" customFormat="1" x14ac:dyDescent="0.25">
      <c r="A622" s="48"/>
      <c r="B622" s="49" t="str">
        <f t="shared" si="54"/>
        <v/>
      </c>
      <c r="C622" s="50"/>
      <c r="D622" s="50"/>
      <c r="E622" s="51"/>
      <c r="F622" s="51"/>
      <c r="G622" s="67" t="str">
        <f t="shared" si="55"/>
        <v/>
      </c>
      <c r="H622" s="52" t="str">
        <f t="shared" si="56"/>
        <v/>
      </c>
      <c r="I622" s="52"/>
      <c r="J622" s="52"/>
      <c r="K622" s="68" t="str">
        <f t="shared" ca="1" si="57"/>
        <v/>
      </c>
      <c r="L622" s="68" t="str">
        <f t="shared" ca="1" si="58"/>
        <v/>
      </c>
      <c r="M622" s="68" t="str">
        <f t="shared" ca="1" si="59"/>
        <v/>
      </c>
      <c r="N622" s="52"/>
      <c r="O622" s="54"/>
    </row>
    <row r="623" spans="1:15" s="14" customFormat="1" x14ac:dyDescent="0.25">
      <c r="A623" s="48"/>
      <c r="B623" s="49" t="str">
        <f t="shared" si="54"/>
        <v/>
      </c>
      <c r="C623" s="50"/>
      <c r="D623" s="50"/>
      <c r="E623" s="51"/>
      <c r="F623" s="51"/>
      <c r="G623" s="67" t="str">
        <f t="shared" si="55"/>
        <v/>
      </c>
      <c r="H623" s="52" t="str">
        <f t="shared" si="56"/>
        <v/>
      </c>
      <c r="I623" s="52"/>
      <c r="J623" s="52"/>
      <c r="K623" s="68" t="str">
        <f t="shared" ca="1" si="57"/>
        <v/>
      </c>
      <c r="L623" s="68" t="str">
        <f t="shared" ca="1" si="58"/>
        <v/>
      </c>
      <c r="M623" s="68" t="str">
        <f t="shared" ca="1" si="59"/>
        <v/>
      </c>
      <c r="N623" s="52"/>
      <c r="O623" s="54"/>
    </row>
    <row r="624" spans="1:15" s="14" customFormat="1" x14ac:dyDescent="0.25">
      <c r="A624" s="48"/>
      <c r="B624" s="49" t="str">
        <f t="shared" si="54"/>
        <v/>
      </c>
      <c r="C624" s="50"/>
      <c r="D624" s="50"/>
      <c r="E624" s="51"/>
      <c r="F624" s="51"/>
      <c r="G624" s="67" t="str">
        <f t="shared" si="55"/>
        <v/>
      </c>
      <c r="H624" s="52" t="str">
        <f t="shared" si="56"/>
        <v/>
      </c>
      <c r="I624" s="52"/>
      <c r="J624" s="52"/>
      <c r="K624" s="68" t="str">
        <f t="shared" ca="1" si="57"/>
        <v/>
      </c>
      <c r="L624" s="68" t="str">
        <f t="shared" ca="1" si="58"/>
        <v/>
      </c>
      <c r="M624" s="68" t="str">
        <f t="shared" ca="1" si="59"/>
        <v/>
      </c>
      <c r="N624" s="52"/>
      <c r="O624" s="54"/>
    </row>
    <row r="625" spans="1:15" s="14" customFormat="1" x14ac:dyDescent="0.25">
      <c r="A625" s="48"/>
      <c r="B625" s="49" t="str">
        <f t="shared" si="54"/>
        <v/>
      </c>
      <c r="C625" s="50"/>
      <c r="D625" s="50"/>
      <c r="E625" s="51"/>
      <c r="F625" s="51"/>
      <c r="G625" s="67" t="str">
        <f t="shared" si="55"/>
        <v/>
      </c>
      <c r="H625" s="52" t="str">
        <f t="shared" si="56"/>
        <v/>
      </c>
      <c r="I625" s="52"/>
      <c r="J625" s="52"/>
      <c r="K625" s="68" t="str">
        <f t="shared" ca="1" si="57"/>
        <v/>
      </c>
      <c r="L625" s="68" t="str">
        <f t="shared" ca="1" si="58"/>
        <v/>
      </c>
      <c r="M625" s="68" t="str">
        <f t="shared" ca="1" si="59"/>
        <v/>
      </c>
      <c r="N625" s="52"/>
      <c r="O625" s="54"/>
    </row>
    <row r="626" spans="1:15" s="14" customFormat="1" x14ac:dyDescent="0.25">
      <c r="A626" s="48"/>
      <c r="B626" s="49" t="str">
        <f t="shared" si="54"/>
        <v/>
      </c>
      <c r="C626" s="50"/>
      <c r="D626" s="50"/>
      <c r="E626" s="51"/>
      <c r="F626" s="51"/>
      <c r="G626" s="67" t="str">
        <f t="shared" si="55"/>
        <v/>
      </c>
      <c r="H626" s="52" t="str">
        <f t="shared" si="56"/>
        <v/>
      </c>
      <c r="I626" s="52"/>
      <c r="J626" s="52"/>
      <c r="K626" s="68" t="str">
        <f t="shared" ca="1" si="57"/>
        <v/>
      </c>
      <c r="L626" s="68" t="str">
        <f t="shared" ca="1" si="58"/>
        <v/>
      </c>
      <c r="M626" s="68" t="str">
        <f t="shared" ca="1" si="59"/>
        <v/>
      </c>
      <c r="N626" s="52"/>
      <c r="O626" s="54"/>
    </row>
    <row r="627" spans="1:15" s="14" customFormat="1" x14ac:dyDescent="0.25">
      <c r="A627" s="48"/>
      <c r="B627" s="49" t="str">
        <f t="shared" si="54"/>
        <v/>
      </c>
      <c r="C627" s="50"/>
      <c r="D627" s="50"/>
      <c r="E627" s="51"/>
      <c r="F627" s="51"/>
      <c r="G627" s="67" t="str">
        <f t="shared" si="55"/>
        <v/>
      </c>
      <c r="H627" s="52" t="str">
        <f t="shared" si="56"/>
        <v/>
      </c>
      <c r="I627" s="52"/>
      <c r="J627" s="52"/>
      <c r="K627" s="68" t="str">
        <f t="shared" ca="1" si="57"/>
        <v/>
      </c>
      <c r="L627" s="68" t="str">
        <f t="shared" ca="1" si="58"/>
        <v/>
      </c>
      <c r="M627" s="68" t="str">
        <f t="shared" ca="1" si="59"/>
        <v/>
      </c>
      <c r="N627" s="52"/>
      <c r="O627" s="54"/>
    </row>
    <row r="628" spans="1:15" s="14" customFormat="1" x14ac:dyDescent="0.25">
      <c r="A628" s="48"/>
      <c r="B628" s="49" t="str">
        <f t="shared" si="54"/>
        <v/>
      </c>
      <c r="C628" s="50"/>
      <c r="D628" s="50"/>
      <c r="E628" s="51"/>
      <c r="F628" s="51"/>
      <c r="G628" s="67" t="str">
        <f t="shared" si="55"/>
        <v/>
      </c>
      <c r="H628" s="52" t="str">
        <f t="shared" si="56"/>
        <v/>
      </c>
      <c r="I628" s="52"/>
      <c r="J628" s="52"/>
      <c r="K628" s="68" t="str">
        <f t="shared" ca="1" si="57"/>
        <v/>
      </c>
      <c r="L628" s="68" t="str">
        <f t="shared" ca="1" si="58"/>
        <v/>
      </c>
      <c r="M628" s="68" t="str">
        <f t="shared" ca="1" si="59"/>
        <v/>
      </c>
      <c r="N628" s="52"/>
      <c r="O628" s="54"/>
    </row>
    <row r="629" spans="1:15" s="14" customFormat="1" x14ac:dyDescent="0.25">
      <c r="A629" s="48"/>
      <c r="B629" s="49" t="str">
        <f t="shared" si="54"/>
        <v/>
      </c>
      <c r="C629" s="50"/>
      <c r="D629" s="50"/>
      <c r="E629" s="51"/>
      <c r="F629" s="51"/>
      <c r="G629" s="67" t="str">
        <f t="shared" si="55"/>
        <v/>
      </c>
      <c r="H629" s="52" t="str">
        <f t="shared" si="56"/>
        <v/>
      </c>
      <c r="I629" s="52"/>
      <c r="J629" s="52"/>
      <c r="K629" s="68" t="str">
        <f t="shared" ca="1" si="57"/>
        <v/>
      </c>
      <c r="L629" s="68" t="str">
        <f t="shared" ca="1" si="58"/>
        <v/>
      </c>
      <c r="M629" s="68" t="str">
        <f t="shared" ca="1" si="59"/>
        <v/>
      </c>
      <c r="N629" s="52"/>
      <c r="O629" s="54"/>
    </row>
    <row r="630" spans="1:15" s="14" customFormat="1" x14ac:dyDescent="0.25">
      <c r="A630" s="48"/>
      <c r="B630" s="49" t="str">
        <f t="shared" si="54"/>
        <v/>
      </c>
      <c r="C630" s="50"/>
      <c r="D630" s="50"/>
      <c r="E630" s="51"/>
      <c r="F630" s="51"/>
      <c r="G630" s="67" t="str">
        <f t="shared" si="55"/>
        <v/>
      </c>
      <c r="H630" s="52" t="str">
        <f t="shared" si="56"/>
        <v/>
      </c>
      <c r="I630" s="52"/>
      <c r="J630" s="52"/>
      <c r="K630" s="68" t="str">
        <f t="shared" ca="1" si="57"/>
        <v/>
      </c>
      <c r="L630" s="68" t="str">
        <f t="shared" ca="1" si="58"/>
        <v/>
      </c>
      <c r="M630" s="68" t="str">
        <f t="shared" ca="1" si="59"/>
        <v/>
      </c>
      <c r="N630" s="52"/>
      <c r="O630" s="54"/>
    </row>
    <row r="631" spans="1:15" s="14" customFormat="1" x14ac:dyDescent="0.25">
      <c r="A631" s="48"/>
      <c r="B631" s="49" t="str">
        <f t="shared" si="54"/>
        <v/>
      </c>
      <c r="C631" s="50"/>
      <c r="D631" s="50"/>
      <c r="E631" s="51"/>
      <c r="F631" s="51"/>
      <c r="G631" s="67" t="str">
        <f t="shared" si="55"/>
        <v/>
      </c>
      <c r="H631" s="52" t="str">
        <f t="shared" si="56"/>
        <v/>
      </c>
      <c r="I631" s="52"/>
      <c r="J631" s="52"/>
      <c r="K631" s="68" t="str">
        <f t="shared" ca="1" si="57"/>
        <v/>
      </c>
      <c r="L631" s="68" t="str">
        <f t="shared" ca="1" si="58"/>
        <v/>
      </c>
      <c r="M631" s="68" t="str">
        <f t="shared" ca="1" si="59"/>
        <v/>
      </c>
      <c r="N631" s="52"/>
      <c r="O631" s="54"/>
    </row>
    <row r="632" spans="1:15" s="14" customFormat="1" x14ac:dyDescent="0.25">
      <c r="A632" s="48"/>
      <c r="B632" s="49" t="str">
        <f t="shared" si="54"/>
        <v/>
      </c>
      <c r="C632" s="50"/>
      <c r="D632" s="50"/>
      <c r="E632" s="51"/>
      <c r="F632" s="51"/>
      <c r="G632" s="67" t="str">
        <f t="shared" si="55"/>
        <v/>
      </c>
      <c r="H632" s="52" t="str">
        <f t="shared" si="56"/>
        <v/>
      </c>
      <c r="I632" s="52"/>
      <c r="J632" s="52"/>
      <c r="K632" s="68" t="str">
        <f t="shared" ca="1" si="57"/>
        <v/>
      </c>
      <c r="L632" s="68" t="str">
        <f t="shared" ca="1" si="58"/>
        <v/>
      </c>
      <c r="M632" s="68" t="str">
        <f t="shared" ca="1" si="59"/>
        <v/>
      </c>
      <c r="N632" s="52"/>
      <c r="O632" s="54"/>
    </row>
    <row r="633" spans="1:15" s="14" customFormat="1" x14ac:dyDescent="0.25">
      <c r="A633" s="48"/>
      <c r="B633" s="49" t="str">
        <f t="shared" si="54"/>
        <v/>
      </c>
      <c r="C633" s="50"/>
      <c r="D633" s="50"/>
      <c r="E633" s="51"/>
      <c r="F633" s="51"/>
      <c r="G633" s="67" t="str">
        <f t="shared" si="55"/>
        <v/>
      </c>
      <c r="H633" s="52" t="str">
        <f t="shared" si="56"/>
        <v/>
      </c>
      <c r="I633" s="52"/>
      <c r="J633" s="52"/>
      <c r="K633" s="68" t="str">
        <f t="shared" ca="1" si="57"/>
        <v/>
      </c>
      <c r="L633" s="68" t="str">
        <f t="shared" ca="1" si="58"/>
        <v/>
      </c>
      <c r="M633" s="68" t="str">
        <f t="shared" ca="1" si="59"/>
        <v/>
      </c>
      <c r="N633" s="52"/>
      <c r="O633" s="54"/>
    </row>
    <row r="634" spans="1:15" s="14" customFormat="1" x14ac:dyDescent="0.25">
      <c r="A634" s="48"/>
      <c r="B634" s="49" t="str">
        <f t="shared" si="54"/>
        <v/>
      </c>
      <c r="C634" s="50"/>
      <c r="D634" s="50"/>
      <c r="E634" s="51"/>
      <c r="F634" s="51"/>
      <c r="G634" s="67" t="str">
        <f t="shared" si="55"/>
        <v/>
      </c>
      <c r="H634" s="52" t="str">
        <f t="shared" si="56"/>
        <v/>
      </c>
      <c r="I634" s="52"/>
      <c r="J634" s="52"/>
      <c r="K634" s="68" t="str">
        <f t="shared" ca="1" si="57"/>
        <v/>
      </c>
      <c r="L634" s="68" t="str">
        <f t="shared" ca="1" si="58"/>
        <v/>
      </c>
      <c r="M634" s="68" t="str">
        <f t="shared" ca="1" si="59"/>
        <v/>
      </c>
      <c r="N634" s="52"/>
      <c r="O634" s="54"/>
    </row>
    <row r="635" spans="1:15" s="14" customFormat="1" x14ac:dyDescent="0.25">
      <c r="A635" s="48"/>
      <c r="B635" s="49" t="str">
        <f t="shared" si="54"/>
        <v/>
      </c>
      <c r="C635" s="50"/>
      <c r="D635" s="50"/>
      <c r="E635" s="51"/>
      <c r="F635" s="51"/>
      <c r="G635" s="67" t="str">
        <f t="shared" si="55"/>
        <v/>
      </c>
      <c r="H635" s="52" t="str">
        <f t="shared" si="56"/>
        <v/>
      </c>
      <c r="I635" s="52"/>
      <c r="J635" s="52"/>
      <c r="K635" s="68" t="str">
        <f t="shared" ca="1" si="57"/>
        <v/>
      </c>
      <c r="L635" s="68" t="str">
        <f t="shared" ca="1" si="58"/>
        <v/>
      </c>
      <c r="M635" s="68" t="str">
        <f t="shared" ca="1" si="59"/>
        <v/>
      </c>
      <c r="N635" s="52"/>
      <c r="O635" s="54"/>
    </row>
    <row r="636" spans="1:15" s="14" customFormat="1" x14ac:dyDescent="0.25">
      <c r="A636" s="48"/>
      <c r="B636" s="49" t="str">
        <f t="shared" si="54"/>
        <v/>
      </c>
      <c r="C636" s="50"/>
      <c r="D636" s="50"/>
      <c r="E636" s="51"/>
      <c r="F636" s="51"/>
      <c r="G636" s="67" t="str">
        <f t="shared" si="55"/>
        <v/>
      </c>
      <c r="H636" s="52" t="str">
        <f t="shared" si="56"/>
        <v/>
      </c>
      <c r="I636" s="52"/>
      <c r="J636" s="52"/>
      <c r="K636" s="68" t="str">
        <f t="shared" ca="1" si="57"/>
        <v/>
      </c>
      <c r="L636" s="68" t="str">
        <f t="shared" ca="1" si="58"/>
        <v/>
      </c>
      <c r="M636" s="68" t="str">
        <f t="shared" ca="1" si="59"/>
        <v/>
      </c>
      <c r="N636" s="52"/>
      <c r="O636" s="54"/>
    </row>
    <row r="637" spans="1:15" s="14" customFormat="1" x14ac:dyDescent="0.25">
      <c r="A637" s="48"/>
      <c r="B637" s="49" t="str">
        <f t="shared" si="54"/>
        <v/>
      </c>
      <c r="C637" s="50"/>
      <c r="D637" s="50"/>
      <c r="E637" s="51"/>
      <c r="F637" s="51"/>
      <c r="G637" s="67" t="str">
        <f t="shared" si="55"/>
        <v/>
      </c>
      <c r="H637" s="52" t="str">
        <f t="shared" si="56"/>
        <v/>
      </c>
      <c r="I637" s="52"/>
      <c r="J637" s="52"/>
      <c r="K637" s="68" t="str">
        <f t="shared" ca="1" si="57"/>
        <v/>
      </c>
      <c r="L637" s="68" t="str">
        <f t="shared" ca="1" si="58"/>
        <v/>
      </c>
      <c r="M637" s="68" t="str">
        <f t="shared" ca="1" si="59"/>
        <v/>
      </c>
      <c r="N637" s="52"/>
      <c r="O637" s="54"/>
    </row>
    <row r="638" spans="1:15" s="14" customFormat="1" x14ac:dyDescent="0.25">
      <c r="A638" s="48"/>
      <c r="B638" s="49" t="str">
        <f t="shared" si="54"/>
        <v/>
      </c>
      <c r="C638" s="50"/>
      <c r="D638" s="50"/>
      <c r="E638" s="51"/>
      <c r="F638" s="51"/>
      <c r="G638" s="67" t="str">
        <f t="shared" si="55"/>
        <v/>
      </c>
      <c r="H638" s="52" t="str">
        <f t="shared" si="56"/>
        <v/>
      </c>
      <c r="I638" s="52"/>
      <c r="J638" s="52"/>
      <c r="K638" s="68" t="str">
        <f t="shared" ca="1" si="57"/>
        <v/>
      </c>
      <c r="L638" s="68" t="str">
        <f t="shared" ca="1" si="58"/>
        <v/>
      </c>
      <c r="M638" s="68" t="str">
        <f t="shared" ca="1" si="59"/>
        <v/>
      </c>
      <c r="N638" s="52"/>
      <c r="O638" s="54"/>
    </row>
    <row r="639" spans="1:15" s="14" customFormat="1" x14ac:dyDescent="0.25">
      <c r="A639" s="48"/>
      <c r="B639" s="49" t="str">
        <f t="shared" si="54"/>
        <v/>
      </c>
      <c r="C639" s="50"/>
      <c r="D639" s="50"/>
      <c r="E639" s="51"/>
      <c r="F639" s="51"/>
      <c r="G639" s="67" t="str">
        <f t="shared" si="55"/>
        <v/>
      </c>
      <c r="H639" s="52" t="str">
        <f t="shared" si="56"/>
        <v/>
      </c>
      <c r="I639" s="52"/>
      <c r="J639" s="52"/>
      <c r="K639" s="68" t="str">
        <f t="shared" ca="1" si="57"/>
        <v/>
      </c>
      <c r="L639" s="68" t="str">
        <f t="shared" ca="1" si="58"/>
        <v/>
      </c>
      <c r="M639" s="68" t="str">
        <f t="shared" ca="1" si="59"/>
        <v/>
      </c>
      <c r="N639" s="52"/>
      <c r="O639" s="54"/>
    </row>
    <row r="640" spans="1:15" s="14" customFormat="1" x14ac:dyDescent="0.25">
      <c r="A640" s="48"/>
      <c r="B640" s="49" t="str">
        <f t="shared" si="54"/>
        <v/>
      </c>
      <c r="C640" s="50"/>
      <c r="D640" s="50"/>
      <c r="E640" s="51"/>
      <c r="F640" s="51"/>
      <c r="G640" s="67" t="str">
        <f t="shared" si="55"/>
        <v/>
      </c>
      <c r="H640" s="52" t="str">
        <f t="shared" si="56"/>
        <v/>
      </c>
      <c r="I640" s="52"/>
      <c r="J640" s="52"/>
      <c r="K640" s="68" t="str">
        <f t="shared" ca="1" si="57"/>
        <v/>
      </c>
      <c r="L640" s="68" t="str">
        <f t="shared" ca="1" si="58"/>
        <v/>
      </c>
      <c r="M640" s="68" t="str">
        <f t="shared" ca="1" si="59"/>
        <v/>
      </c>
      <c r="N640" s="52"/>
      <c r="O640" s="54"/>
    </row>
    <row r="641" spans="1:15" s="14" customFormat="1" x14ac:dyDescent="0.25">
      <c r="A641" s="48"/>
      <c r="B641" s="49" t="str">
        <f t="shared" si="54"/>
        <v/>
      </c>
      <c r="C641" s="50"/>
      <c r="D641" s="50"/>
      <c r="E641" s="51"/>
      <c r="F641" s="51"/>
      <c r="G641" s="67" t="str">
        <f t="shared" si="55"/>
        <v/>
      </c>
      <c r="H641" s="52" t="str">
        <f t="shared" si="56"/>
        <v/>
      </c>
      <c r="I641" s="52"/>
      <c r="J641" s="52"/>
      <c r="K641" s="68" t="str">
        <f t="shared" ca="1" si="57"/>
        <v/>
      </c>
      <c r="L641" s="68" t="str">
        <f t="shared" ca="1" si="58"/>
        <v/>
      </c>
      <c r="M641" s="68" t="str">
        <f t="shared" ca="1" si="59"/>
        <v/>
      </c>
      <c r="N641" s="52"/>
      <c r="O641" s="54"/>
    </row>
    <row r="642" spans="1:15" s="14" customFormat="1" x14ac:dyDescent="0.25">
      <c r="A642" s="48"/>
      <c r="B642" s="49" t="str">
        <f t="shared" si="54"/>
        <v/>
      </c>
      <c r="C642" s="50"/>
      <c r="D642" s="50"/>
      <c r="E642" s="51"/>
      <c r="F642" s="51"/>
      <c r="G642" s="67" t="str">
        <f t="shared" si="55"/>
        <v/>
      </c>
      <c r="H642" s="52" t="str">
        <f t="shared" si="56"/>
        <v/>
      </c>
      <c r="I642" s="52"/>
      <c r="J642" s="52"/>
      <c r="K642" s="68" t="str">
        <f t="shared" ca="1" si="57"/>
        <v/>
      </c>
      <c r="L642" s="68" t="str">
        <f t="shared" ca="1" si="58"/>
        <v/>
      </c>
      <c r="M642" s="68" t="str">
        <f t="shared" ca="1" si="59"/>
        <v/>
      </c>
      <c r="N642" s="52"/>
      <c r="O642" s="54"/>
    </row>
    <row r="643" spans="1:15" s="14" customFormat="1" x14ac:dyDescent="0.25">
      <c r="A643" s="48"/>
      <c r="B643" s="49" t="str">
        <f t="shared" si="54"/>
        <v/>
      </c>
      <c r="C643" s="50"/>
      <c r="D643" s="50"/>
      <c r="E643" s="51"/>
      <c r="F643" s="51"/>
      <c r="G643" s="67" t="str">
        <f t="shared" si="55"/>
        <v/>
      </c>
      <c r="H643" s="52" t="str">
        <f t="shared" si="56"/>
        <v/>
      </c>
      <c r="I643" s="52"/>
      <c r="J643" s="52"/>
      <c r="K643" s="68" t="str">
        <f t="shared" ca="1" si="57"/>
        <v/>
      </c>
      <c r="L643" s="68" t="str">
        <f t="shared" ca="1" si="58"/>
        <v/>
      </c>
      <c r="M643" s="68" t="str">
        <f t="shared" ca="1" si="59"/>
        <v/>
      </c>
      <c r="N643" s="52"/>
      <c r="O643" s="54"/>
    </row>
    <row r="644" spans="1:15" s="14" customFormat="1" x14ac:dyDescent="0.25">
      <c r="A644" s="48"/>
      <c r="B644" s="49" t="str">
        <f t="shared" si="54"/>
        <v/>
      </c>
      <c r="C644" s="50"/>
      <c r="D644" s="50"/>
      <c r="E644" s="51"/>
      <c r="F644" s="51"/>
      <c r="G644" s="67" t="str">
        <f t="shared" si="55"/>
        <v/>
      </c>
      <c r="H644" s="52" t="str">
        <f t="shared" si="56"/>
        <v/>
      </c>
      <c r="I644" s="52"/>
      <c r="J644" s="52"/>
      <c r="K644" s="68" t="str">
        <f t="shared" ca="1" si="57"/>
        <v/>
      </c>
      <c r="L644" s="68" t="str">
        <f t="shared" ca="1" si="58"/>
        <v/>
      </c>
      <c r="M644" s="68" t="str">
        <f t="shared" ca="1" si="59"/>
        <v/>
      </c>
      <c r="N644" s="52"/>
      <c r="O644" s="54"/>
    </row>
    <row r="645" spans="1:15" s="14" customFormat="1" x14ac:dyDescent="0.25">
      <c r="A645" s="48"/>
      <c r="B645" s="49" t="str">
        <f t="shared" si="54"/>
        <v/>
      </c>
      <c r="C645" s="50"/>
      <c r="D645" s="50"/>
      <c r="E645" s="51"/>
      <c r="F645" s="51"/>
      <c r="G645" s="67" t="str">
        <f t="shared" si="55"/>
        <v/>
      </c>
      <c r="H645" s="52" t="str">
        <f t="shared" si="56"/>
        <v/>
      </c>
      <c r="I645" s="52"/>
      <c r="J645" s="52"/>
      <c r="K645" s="68" t="str">
        <f t="shared" ca="1" si="57"/>
        <v/>
      </c>
      <c r="L645" s="68" t="str">
        <f t="shared" ca="1" si="58"/>
        <v/>
      </c>
      <c r="M645" s="68" t="str">
        <f t="shared" ca="1" si="59"/>
        <v/>
      </c>
      <c r="N645" s="52"/>
      <c r="O645" s="54"/>
    </row>
    <row r="646" spans="1:15" s="14" customFormat="1" x14ac:dyDescent="0.25">
      <c r="A646" s="48"/>
      <c r="B646" s="49" t="str">
        <f t="shared" si="54"/>
        <v/>
      </c>
      <c r="C646" s="50"/>
      <c r="D646" s="50"/>
      <c r="E646" s="51"/>
      <c r="F646" s="51"/>
      <c r="G646" s="67" t="str">
        <f t="shared" si="55"/>
        <v/>
      </c>
      <c r="H646" s="52" t="str">
        <f t="shared" si="56"/>
        <v/>
      </c>
      <c r="I646" s="52"/>
      <c r="J646" s="52"/>
      <c r="K646" s="68" t="str">
        <f t="shared" ca="1" si="57"/>
        <v/>
      </c>
      <c r="L646" s="68" t="str">
        <f t="shared" ca="1" si="58"/>
        <v/>
      </c>
      <c r="M646" s="68" t="str">
        <f t="shared" ca="1" si="59"/>
        <v/>
      </c>
      <c r="N646" s="52"/>
      <c r="O646" s="54"/>
    </row>
    <row r="647" spans="1:15" s="14" customFormat="1" x14ac:dyDescent="0.25">
      <c r="A647" s="48"/>
      <c r="B647" s="49" t="str">
        <f t="shared" si="54"/>
        <v/>
      </c>
      <c r="C647" s="50"/>
      <c r="D647" s="50"/>
      <c r="E647" s="51"/>
      <c r="F647" s="51"/>
      <c r="G647" s="67" t="str">
        <f t="shared" si="55"/>
        <v/>
      </c>
      <c r="H647" s="52" t="str">
        <f t="shared" si="56"/>
        <v/>
      </c>
      <c r="I647" s="52"/>
      <c r="J647" s="52"/>
      <c r="K647" s="68" t="str">
        <f t="shared" ca="1" si="57"/>
        <v/>
      </c>
      <c r="L647" s="68" t="str">
        <f t="shared" ca="1" si="58"/>
        <v/>
      </c>
      <c r="M647" s="68" t="str">
        <f t="shared" ca="1" si="59"/>
        <v/>
      </c>
      <c r="N647" s="52"/>
      <c r="O647" s="54"/>
    </row>
    <row r="648" spans="1:15" s="14" customFormat="1" x14ac:dyDescent="0.25">
      <c r="A648" s="48"/>
      <c r="B648" s="49" t="str">
        <f t="shared" si="54"/>
        <v/>
      </c>
      <c r="C648" s="50"/>
      <c r="D648" s="50"/>
      <c r="E648" s="51"/>
      <c r="F648" s="51"/>
      <c r="G648" s="67" t="str">
        <f t="shared" si="55"/>
        <v/>
      </c>
      <c r="H648" s="52" t="str">
        <f t="shared" si="56"/>
        <v/>
      </c>
      <c r="I648" s="52"/>
      <c r="J648" s="52"/>
      <c r="K648" s="68" t="str">
        <f t="shared" ca="1" si="57"/>
        <v/>
      </c>
      <c r="L648" s="68" t="str">
        <f t="shared" ca="1" si="58"/>
        <v/>
      </c>
      <c r="M648" s="68" t="str">
        <f t="shared" ca="1" si="59"/>
        <v/>
      </c>
      <c r="N648" s="52"/>
      <c r="O648" s="54"/>
    </row>
    <row r="649" spans="1:15" s="14" customFormat="1" x14ac:dyDescent="0.25">
      <c r="A649" s="48"/>
      <c r="B649" s="49" t="str">
        <f t="shared" si="54"/>
        <v/>
      </c>
      <c r="C649" s="50"/>
      <c r="D649" s="50"/>
      <c r="E649" s="51"/>
      <c r="F649" s="51"/>
      <c r="G649" s="67" t="str">
        <f t="shared" si="55"/>
        <v/>
      </c>
      <c r="H649" s="52" t="str">
        <f t="shared" si="56"/>
        <v/>
      </c>
      <c r="I649" s="52"/>
      <c r="J649" s="52"/>
      <c r="K649" s="68" t="str">
        <f t="shared" ca="1" si="57"/>
        <v/>
      </c>
      <c r="L649" s="68" t="str">
        <f t="shared" ca="1" si="58"/>
        <v/>
      </c>
      <c r="M649" s="68" t="str">
        <f t="shared" ca="1" si="59"/>
        <v/>
      </c>
      <c r="N649" s="52"/>
      <c r="O649" s="54"/>
    </row>
    <row r="650" spans="1:15" s="14" customFormat="1" x14ac:dyDescent="0.25">
      <c r="A650" s="48"/>
      <c r="B650" s="49" t="str">
        <f t="shared" ref="B650:B713" si="60">IFERROR(IF($A650&lt;&gt;"",VLOOKUP($A650,Matos,2,0),""),"")</f>
        <v/>
      </c>
      <c r="C650" s="50"/>
      <c r="D650" s="50"/>
      <c r="E650" s="51"/>
      <c r="F650" s="51"/>
      <c r="G650" s="67" t="str">
        <f t="shared" ref="G650:G713" si="61">IFERROR(IF(OR($A650="",$B650="",$E650=""),"",IF(AND($F650&lt;&gt;"",MONTH($F650)&lt;MONTH($L$9)),"",IF(MID($B650,1,2)="OT",DATEDIF($E650,$F650,"d")+1,IF(AND($I650="",$F650=""),DATEDIF($E650,DATE(YEAR($L$9),MONTH($L$9)+1,0),"d"),IF(AND($E650&lt;&gt;"",$F650&lt;&gt;"",$I650=""),DATEDIF($E650,$F650,"d"),IF(AND($E650&lt;&gt;"",$F650&lt;&gt;"",$I650&lt;&gt;""),DAY(DATE(YEAR($F650),MONTH($F650)+1,0))-(DATE(YEAR($F650),MONTH($F650)+1,0)-$F650),DAY(DATE(YEAR($L$9),MONTH($L$9)+1,0)))))))),"")</f>
        <v/>
      </c>
      <c r="H650" s="52" t="str">
        <f t="shared" ref="H650:H713" si="62">IFERROR(IF($A650&lt;&gt;"",VLOOKUP($A650,Matos,3,0),""),"")</f>
        <v/>
      </c>
      <c r="I650" s="52"/>
      <c r="J650" s="52"/>
      <c r="K650" s="68" t="str">
        <f t="shared" ref="K650:K713" ca="1" si="63">IFERROR(ROUND(IF(MID($B650,1,2)="OT","",IF(AND($B$8&lt;&gt;"",$D650="",MONTH($F650)=MONTH($L$9),($F650&gt;$B$8),($F650&gt;$E650)),-SUM($H650/DAY(DATE(YEAR($L$9),MONTH($L$9)+1,0)))*DATEDIF($B$8,$F650,"d")*$C650,IF(AND($B$8&lt;&gt;"",$D650&lt;&gt;"",MONTH($F650)=MONTH($L$9),($F650&gt;$B$8),($F650&gt;$E650)),-SUM($H650/DAY(DATE(YEAR($L$9),MONTH($L$9)+1,0)))*DATEDIF($B$8,$F650,"d")*$D650,""))),2),"")</f>
        <v/>
      </c>
      <c r="L650" s="68" t="str">
        <f t="shared" ref="L650:L713" ca="1" si="64">IFERROR(ROUND(IF(AND($J650="",$D650=""),SUM($H650/DAY(DATE(YEAR($L$9),MONTH($L$9)+1,0)))*$G650*$C650,IF(AND($J650="",$D650&lt;&gt;""),SUM($H650/DAY(DATE(YEAR($L$9),MONTH($L$9)+1,0)))*$G650*$D650,"")),2),"")</f>
        <v/>
      </c>
      <c r="M650" s="68" t="str">
        <f t="shared" ref="M650:M713" ca="1" si="65">IFERROR(ROUND(IF(SUM($I650+$L650)="","",SUM($I650+$L650)),2),"")</f>
        <v/>
      </c>
      <c r="N650" s="52"/>
      <c r="O650" s="54"/>
    </row>
    <row r="651" spans="1:15" s="14" customFormat="1" x14ac:dyDescent="0.25">
      <c r="A651" s="48"/>
      <c r="B651" s="49" t="str">
        <f t="shared" si="60"/>
        <v/>
      </c>
      <c r="C651" s="50"/>
      <c r="D651" s="50"/>
      <c r="E651" s="51"/>
      <c r="F651" s="51"/>
      <c r="G651" s="67" t="str">
        <f t="shared" si="61"/>
        <v/>
      </c>
      <c r="H651" s="52" t="str">
        <f t="shared" si="62"/>
        <v/>
      </c>
      <c r="I651" s="52"/>
      <c r="J651" s="52"/>
      <c r="K651" s="68" t="str">
        <f t="shared" ca="1" si="63"/>
        <v/>
      </c>
      <c r="L651" s="68" t="str">
        <f t="shared" ca="1" si="64"/>
        <v/>
      </c>
      <c r="M651" s="68" t="str">
        <f t="shared" ca="1" si="65"/>
        <v/>
      </c>
      <c r="N651" s="52"/>
      <c r="O651" s="54"/>
    </row>
    <row r="652" spans="1:15" s="14" customFormat="1" x14ac:dyDescent="0.25">
      <c r="A652" s="48"/>
      <c r="B652" s="49" t="str">
        <f t="shared" si="60"/>
        <v/>
      </c>
      <c r="C652" s="50"/>
      <c r="D652" s="50"/>
      <c r="E652" s="51"/>
      <c r="F652" s="51"/>
      <c r="G652" s="67" t="str">
        <f t="shared" si="61"/>
        <v/>
      </c>
      <c r="H652" s="52" t="str">
        <f t="shared" si="62"/>
        <v/>
      </c>
      <c r="I652" s="52"/>
      <c r="J652" s="52"/>
      <c r="K652" s="68" t="str">
        <f t="shared" ca="1" si="63"/>
        <v/>
      </c>
      <c r="L652" s="68" t="str">
        <f t="shared" ca="1" si="64"/>
        <v/>
      </c>
      <c r="M652" s="68" t="str">
        <f t="shared" ca="1" si="65"/>
        <v/>
      </c>
      <c r="N652" s="52"/>
      <c r="O652" s="54"/>
    </row>
    <row r="653" spans="1:15" s="14" customFormat="1" x14ac:dyDescent="0.25">
      <c r="A653" s="48"/>
      <c r="B653" s="49" t="str">
        <f t="shared" si="60"/>
        <v/>
      </c>
      <c r="C653" s="50"/>
      <c r="D653" s="50"/>
      <c r="E653" s="51"/>
      <c r="F653" s="51"/>
      <c r="G653" s="67" t="str">
        <f t="shared" si="61"/>
        <v/>
      </c>
      <c r="H653" s="52" t="str">
        <f t="shared" si="62"/>
        <v/>
      </c>
      <c r="I653" s="52"/>
      <c r="J653" s="52"/>
      <c r="K653" s="68" t="str">
        <f t="shared" ca="1" si="63"/>
        <v/>
      </c>
      <c r="L653" s="68" t="str">
        <f t="shared" ca="1" si="64"/>
        <v/>
      </c>
      <c r="M653" s="68" t="str">
        <f t="shared" ca="1" si="65"/>
        <v/>
      </c>
      <c r="N653" s="52"/>
      <c r="O653" s="54"/>
    </row>
    <row r="654" spans="1:15" s="14" customFormat="1" x14ac:dyDescent="0.25">
      <c r="A654" s="48"/>
      <c r="B654" s="49" t="str">
        <f t="shared" si="60"/>
        <v/>
      </c>
      <c r="C654" s="50"/>
      <c r="D654" s="50"/>
      <c r="E654" s="51"/>
      <c r="F654" s="51"/>
      <c r="G654" s="67" t="str">
        <f t="shared" si="61"/>
        <v/>
      </c>
      <c r="H654" s="52" t="str">
        <f t="shared" si="62"/>
        <v/>
      </c>
      <c r="I654" s="52"/>
      <c r="J654" s="52"/>
      <c r="K654" s="68" t="str">
        <f t="shared" ca="1" si="63"/>
        <v/>
      </c>
      <c r="L654" s="68" t="str">
        <f t="shared" ca="1" si="64"/>
        <v/>
      </c>
      <c r="M654" s="68" t="str">
        <f t="shared" ca="1" si="65"/>
        <v/>
      </c>
      <c r="N654" s="52"/>
      <c r="O654" s="54"/>
    </row>
    <row r="655" spans="1:15" s="14" customFormat="1" x14ac:dyDescent="0.25">
      <c r="A655" s="48"/>
      <c r="B655" s="49" t="str">
        <f t="shared" si="60"/>
        <v/>
      </c>
      <c r="C655" s="50"/>
      <c r="D655" s="50"/>
      <c r="E655" s="51"/>
      <c r="F655" s="51"/>
      <c r="G655" s="67" t="str">
        <f t="shared" si="61"/>
        <v/>
      </c>
      <c r="H655" s="52" t="str">
        <f t="shared" si="62"/>
        <v/>
      </c>
      <c r="I655" s="52"/>
      <c r="J655" s="52"/>
      <c r="K655" s="68" t="str">
        <f t="shared" ca="1" si="63"/>
        <v/>
      </c>
      <c r="L655" s="68" t="str">
        <f t="shared" ca="1" si="64"/>
        <v/>
      </c>
      <c r="M655" s="68" t="str">
        <f t="shared" ca="1" si="65"/>
        <v/>
      </c>
      <c r="N655" s="52"/>
      <c r="O655" s="54"/>
    </row>
    <row r="656" spans="1:15" s="14" customFormat="1" x14ac:dyDescent="0.25">
      <c r="A656" s="48"/>
      <c r="B656" s="49" t="str">
        <f t="shared" si="60"/>
        <v/>
      </c>
      <c r="C656" s="50"/>
      <c r="D656" s="50"/>
      <c r="E656" s="51"/>
      <c r="F656" s="51"/>
      <c r="G656" s="67" t="str">
        <f t="shared" si="61"/>
        <v/>
      </c>
      <c r="H656" s="52" t="str">
        <f t="shared" si="62"/>
        <v/>
      </c>
      <c r="I656" s="52"/>
      <c r="J656" s="52"/>
      <c r="K656" s="68" t="str">
        <f t="shared" ca="1" si="63"/>
        <v/>
      </c>
      <c r="L656" s="68" t="str">
        <f t="shared" ca="1" si="64"/>
        <v/>
      </c>
      <c r="M656" s="68" t="str">
        <f t="shared" ca="1" si="65"/>
        <v/>
      </c>
      <c r="N656" s="52"/>
      <c r="O656" s="54"/>
    </row>
    <row r="657" spans="1:15" s="14" customFormat="1" x14ac:dyDescent="0.25">
      <c r="A657" s="48"/>
      <c r="B657" s="49" t="str">
        <f t="shared" si="60"/>
        <v/>
      </c>
      <c r="C657" s="50"/>
      <c r="D657" s="50"/>
      <c r="E657" s="51"/>
      <c r="F657" s="51"/>
      <c r="G657" s="67" t="str">
        <f t="shared" si="61"/>
        <v/>
      </c>
      <c r="H657" s="52" t="str">
        <f t="shared" si="62"/>
        <v/>
      </c>
      <c r="I657" s="52"/>
      <c r="J657" s="52"/>
      <c r="K657" s="68" t="str">
        <f t="shared" ca="1" si="63"/>
        <v/>
      </c>
      <c r="L657" s="68" t="str">
        <f t="shared" ca="1" si="64"/>
        <v/>
      </c>
      <c r="M657" s="68" t="str">
        <f t="shared" ca="1" si="65"/>
        <v/>
      </c>
      <c r="N657" s="52"/>
      <c r="O657" s="54"/>
    </row>
    <row r="658" spans="1:15" s="14" customFormat="1" x14ac:dyDescent="0.25">
      <c r="A658" s="48"/>
      <c r="B658" s="49" t="str">
        <f t="shared" si="60"/>
        <v/>
      </c>
      <c r="C658" s="50"/>
      <c r="D658" s="50"/>
      <c r="E658" s="51"/>
      <c r="F658" s="51"/>
      <c r="G658" s="67" t="str">
        <f t="shared" si="61"/>
        <v/>
      </c>
      <c r="H658" s="52" t="str">
        <f t="shared" si="62"/>
        <v/>
      </c>
      <c r="I658" s="52"/>
      <c r="J658" s="52"/>
      <c r="K658" s="68" t="str">
        <f t="shared" ca="1" si="63"/>
        <v/>
      </c>
      <c r="L658" s="68" t="str">
        <f t="shared" ca="1" si="64"/>
        <v/>
      </c>
      <c r="M658" s="68" t="str">
        <f t="shared" ca="1" si="65"/>
        <v/>
      </c>
      <c r="N658" s="52"/>
      <c r="O658" s="54"/>
    </row>
    <row r="659" spans="1:15" s="14" customFormat="1" x14ac:dyDescent="0.25">
      <c r="A659" s="48"/>
      <c r="B659" s="49" t="str">
        <f t="shared" si="60"/>
        <v/>
      </c>
      <c r="C659" s="50"/>
      <c r="D659" s="50"/>
      <c r="E659" s="51"/>
      <c r="F659" s="51"/>
      <c r="G659" s="67" t="str">
        <f t="shared" si="61"/>
        <v/>
      </c>
      <c r="H659" s="52" t="str">
        <f t="shared" si="62"/>
        <v/>
      </c>
      <c r="I659" s="52"/>
      <c r="J659" s="52"/>
      <c r="K659" s="68" t="str">
        <f t="shared" ca="1" si="63"/>
        <v/>
      </c>
      <c r="L659" s="68" t="str">
        <f t="shared" ca="1" si="64"/>
        <v/>
      </c>
      <c r="M659" s="68" t="str">
        <f t="shared" ca="1" si="65"/>
        <v/>
      </c>
      <c r="N659" s="52"/>
      <c r="O659" s="54"/>
    </row>
    <row r="660" spans="1:15" s="14" customFormat="1" x14ac:dyDescent="0.25">
      <c r="A660" s="48"/>
      <c r="B660" s="49" t="str">
        <f t="shared" si="60"/>
        <v/>
      </c>
      <c r="C660" s="50"/>
      <c r="D660" s="50"/>
      <c r="E660" s="51"/>
      <c r="F660" s="51"/>
      <c r="G660" s="67" t="str">
        <f t="shared" si="61"/>
        <v/>
      </c>
      <c r="H660" s="52" t="str">
        <f t="shared" si="62"/>
        <v/>
      </c>
      <c r="I660" s="52"/>
      <c r="J660" s="52"/>
      <c r="K660" s="68" t="str">
        <f t="shared" ca="1" si="63"/>
        <v/>
      </c>
      <c r="L660" s="68" t="str">
        <f t="shared" ca="1" si="64"/>
        <v/>
      </c>
      <c r="M660" s="68" t="str">
        <f t="shared" ca="1" si="65"/>
        <v/>
      </c>
      <c r="N660" s="52"/>
      <c r="O660" s="54"/>
    </row>
    <row r="661" spans="1:15" s="14" customFormat="1" x14ac:dyDescent="0.25">
      <c r="A661" s="48"/>
      <c r="B661" s="49" t="str">
        <f t="shared" si="60"/>
        <v/>
      </c>
      <c r="C661" s="50"/>
      <c r="D661" s="50"/>
      <c r="E661" s="51"/>
      <c r="F661" s="51"/>
      <c r="G661" s="67" t="str">
        <f t="shared" si="61"/>
        <v/>
      </c>
      <c r="H661" s="52" t="str">
        <f t="shared" si="62"/>
        <v/>
      </c>
      <c r="I661" s="52"/>
      <c r="J661" s="52"/>
      <c r="K661" s="68" t="str">
        <f t="shared" ca="1" si="63"/>
        <v/>
      </c>
      <c r="L661" s="68" t="str">
        <f t="shared" ca="1" si="64"/>
        <v/>
      </c>
      <c r="M661" s="68" t="str">
        <f t="shared" ca="1" si="65"/>
        <v/>
      </c>
      <c r="N661" s="52"/>
      <c r="O661" s="54"/>
    </row>
    <row r="662" spans="1:15" s="14" customFormat="1" x14ac:dyDescent="0.25">
      <c r="A662" s="48"/>
      <c r="B662" s="49" t="str">
        <f t="shared" si="60"/>
        <v/>
      </c>
      <c r="C662" s="50"/>
      <c r="D662" s="50"/>
      <c r="E662" s="51"/>
      <c r="F662" s="51"/>
      <c r="G662" s="67" t="str">
        <f t="shared" si="61"/>
        <v/>
      </c>
      <c r="H662" s="52" t="str">
        <f t="shared" si="62"/>
        <v/>
      </c>
      <c r="I662" s="52"/>
      <c r="J662" s="52"/>
      <c r="K662" s="68" t="str">
        <f t="shared" ca="1" si="63"/>
        <v/>
      </c>
      <c r="L662" s="68" t="str">
        <f t="shared" ca="1" si="64"/>
        <v/>
      </c>
      <c r="M662" s="68" t="str">
        <f t="shared" ca="1" si="65"/>
        <v/>
      </c>
      <c r="N662" s="52"/>
      <c r="O662" s="54"/>
    </row>
    <row r="663" spans="1:15" s="14" customFormat="1" x14ac:dyDescent="0.25">
      <c r="A663" s="48"/>
      <c r="B663" s="49" t="str">
        <f t="shared" si="60"/>
        <v/>
      </c>
      <c r="C663" s="50"/>
      <c r="D663" s="50"/>
      <c r="E663" s="51"/>
      <c r="F663" s="51"/>
      <c r="G663" s="67" t="str">
        <f t="shared" si="61"/>
        <v/>
      </c>
      <c r="H663" s="52" t="str">
        <f t="shared" si="62"/>
        <v/>
      </c>
      <c r="I663" s="52"/>
      <c r="J663" s="52"/>
      <c r="K663" s="68" t="str">
        <f t="shared" ca="1" si="63"/>
        <v/>
      </c>
      <c r="L663" s="68" t="str">
        <f t="shared" ca="1" si="64"/>
        <v/>
      </c>
      <c r="M663" s="68" t="str">
        <f t="shared" ca="1" si="65"/>
        <v/>
      </c>
      <c r="N663" s="52"/>
      <c r="O663" s="54"/>
    </row>
    <row r="664" spans="1:15" s="14" customFormat="1" x14ac:dyDescent="0.25">
      <c r="A664" s="48"/>
      <c r="B664" s="49" t="str">
        <f t="shared" si="60"/>
        <v/>
      </c>
      <c r="C664" s="50"/>
      <c r="D664" s="50"/>
      <c r="E664" s="51"/>
      <c r="F664" s="51"/>
      <c r="G664" s="67" t="str">
        <f t="shared" si="61"/>
        <v/>
      </c>
      <c r="H664" s="52" t="str">
        <f t="shared" si="62"/>
        <v/>
      </c>
      <c r="I664" s="52"/>
      <c r="J664" s="52"/>
      <c r="K664" s="68" t="str">
        <f t="shared" ca="1" si="63"/>
        <v/>
      </c>
      <c r="L664" s="68" t="str">
        <f t="shared" ca="1" si="64"/>
        <v/>
      </c>
      <c r="M664" s="68" t="str">
        <f t="shared" ca="1" si="65"/>
        <v/>
      </c>
      <c r="N664" s="52"/>
      <c r="O664" s="54"/>
    </row>
    <row r="665" spans="1:15" s="14" customFormat="1" x14ac:dyDescent="0.25">
      <c r="A665" s="48"/>
      <c r="B665" s="49" t="str">
        <f t="shared" si="60"/>
        <v/>
      </c>
      <c r="C665" s="50"/>
      <c r="D665" s="50"/>
      <c r="E665" s="51"/>
      <c r="F665" s="51"/>
      <c r="G665" s="67" t="str">
        <f t="shared" si="61"/>
        <v/>
      </c>
      <c r="H665" s="52" t="str">
        <f t="shared" si="62"/>
        <v/>
      </c>
      <c r="I665" s="52"/>
      <c r="J665" s="52"/>
      <c r="K665" s="68" t="str">
        <f t="shared" ca="1" si="63"/>
        <v/>
      </c>
      <c r="L665" s="68" t="str">
        <f t="shared" ca="1" si="64"/>
        <v/>
      </c>
      <c r="M665" s="68" t="str">
        <f t="shared" ca="1" si="65"/>
        <v/>
      </c>
      <c r="N665" s="52"/>
      <c r="O665" s="54"/>
    </row>
    <row r="666" spans="1:15" s="14" customFormat="1" x14ac:dyDescent="0.25">
      <c r="A666" s="48"/>
      <c r="B666" s="49" t="str">
        <f t="shared" si="60"/>
        <v/>
      </c>
      <c r="C666" s="50"/>
      <c r="D666" s="50"/>
      <c r="E666" s="51"/>
      <c r="F666" s="51"/>
      <c r="G666" s="67" t="str">
        <f t="shared" si="61"/>
        <v/>
      </c>
      <c r="H666" s="52" t="str">
        <f t="shared" si="62"/>
        <v/>
      </c>
      <c r="I666" s="52"/>
      <c r="J666" s="52"/>
      <c r="K666" s="68" t="str">
        <f t="shared" ca="1" si="63"/>
        <v/>
      </c>
      <c r="L666" s="68" t="str">
        <f t="shared" ca="1" si="64"/>
        <v/>
      </c>
      <c r="M666" s="68" t="str">
        <f t="shared" ca="1" si="65"/>
        <v/>
      </c>
      <c r="N666" s="52"/>
      <c r="O666" s="54"/>
    </row>
    <row r="667" spans="1:15" s="14" customFormat="1" x14ac:dyDescent="0.25">
      <c r="A667" s="48"/>
      <c r="B667" s="49" t="str">
        <f t="shared" si="60"/>
        <v/>
      </c>
      <c r="C667" s="50"/>
      <c r="D667" s="50"/>
      <c r="E667" s="51"/>
      <c r="F667" s="51"/>
      <c r="G667" s="67" t="str">
        <f t="shared" si="61"/>
        <v/>
      </c>
      <c r="H667" s="52" t="str">
        <f t="shared" si="62"/>
        <v/>
      </c>
      <c r="I667" s="52"/>
      <c r="J667" s="52"/>
      <c r="K667" s="68" t="str">
        <f t="shared" ca="1" si="63"/>
        <v/>
      </c>
      <c r="L667" s="68" t="str">
        <f t="shared" ca="1" si="64"/>
        <v/>
      </c>
      <c r="M667" s="68" t="str">
        <f t="shared" ca="1" si="65"/>
        <v/>
      </c>
      <c r="N667" s="52"/>
      <c r="O667" s="54"/>
    </row>
    <row r="668" spans="1:15" s="14" customFormat="1" x14ac:dyDescent="0.25">
      <c r="A668" s="48"/>
      <c r="B668" s="49" t="str">
        <f t="shared" si="60"/>
        <v/>
      </c>
      <c r="C668" s="50"/>
      <c r="D668" s="50"/>
      <c r="E668" s="51"/>
      <c r="F668" s="51"/>
      <c r="G668" s="67" t="str">
        <f t="shared" si="61"/>
        <v/>
      </c>
      <c r="H668" s="52" t="str">
        <f t="shared" si="62"/>
        <v/>
      </c>
      <c r="I668" s="52"/>
      <c r="J668" s="52"/>
      <c r="K668" s="68" t="str">
        <f t="shared" ca="1" si="63"/>
        <v/>
      </c>
      <c r="L668" s="68" t="str">
        <f t="shared" ca="1" si="64"/>
        <v/>
      </c>
      <c r="M668" s="68" t="str">
        <f t="shared" ca="1" si="65"/>
        <v/>
      </c>
      <c r="N668" s="52"/>
      <c r="O668" s="54"/>
    </row>
    <row r="669" spans="1:15" s="14" customFormat="1" x14ac:dyDescent="0.25">
      <c r="A669" s="48"/>
      <c r="B669" s="49" t="str">
        <f t="shared" si="60"/>
        <v/>
      </c>
      <c r="C669" s="50"/>
      <c r="D669" s="50"/>
      <c r="E669" s="51"/>
      <c r="F669" s="51"/>
      <c r="G669" s="67" t="str">
        <f t="shared" si="61"/>
        <v/>
      </c>
      <c r="H669" s="52" t="str">
        <f t="shared" si="62"/>
        <v/>
      </c>
      <c r="I669" s="52"/>
      <c r="J669" s="52"/>
      <c r="K669" s="68" t="str">
        <f t="shared" ca="1" si="63"/>
        <v/>
      </c>
      <c r="L669" s="68" t="str">
        <f t="shared" ca="1" si="64"/>
        <v/>
      </c>
      <c r="M669" s="68" t="str">
        <f t="shared" ca="1" si="65"/>
        <v/>
      </c>
      <c r="N669" s="52"/>
      <c r="O669" s="54"/>
    </row>
    <row r="670" spans="1:15" s="14" customFormat="1" x14ac:dyDescent="0.25">
      <c r="A670" s="48"/>
      <c r="B670" s="49" t="str">
        <f t="shared" si="60"/>
        <v/>
      </c>
      <c r="C670" s="50"/>
      <c r="D670" s="50"/>
      <c r="E670" s="51"/>
      <c r="F670" s="51"/>
      <c r="G670" s="67" t="str">
        <f t="shared" si="61"/>
        <v/>
      </c>
      <c r="H670" s="52" t="str">
        <f t="shared" si="62"/>
        <v/>
      </c>
      <c r="I670" s="52"/>
      <c r="J670" s="52"/>
      <c r="K670" s="68" t="str">
        <f t="shared" ca="1" si="63"/>
        <v/>
      </c>
      <c r="L670" s="68" t="str">
        <f t="shared" ca="1" si="64"/>
        <v/>
      </c>
      <c r="M670" s="68" t="str">
        <f t="shared" ca="1" si="65"/>
        <v/>
      </c>
      <c r="N670" s="52"/>
      <c r="O670" s="54"/>
    </row>
    <row r="671" spans="1:15" s="14" customFormat="1" x14ac:dyDescent="0.25">
      <c r="A671" s="48"/>
      <c r="B671" s="49" t="str">
        <f t="shared" si="60"/>
        <v/>
      </c>
      <c r="C671" s="50"/>
      <c r="D671" s="50"/>
      <c r="E671" s="51"/>
      <c r="F671" s="51"/>
      <c r="G671" s="67" t="str">
        <f t="shared" si="61"/>
        <v/>
      </c>
      <c r="H671" s="52" t="str">
        <f t="shared" si="62"/>
        <v/>
      </c>
      <c r="I671" s="52"/>
      <c r="J671" s="52"/>
      <c r="K671" s="68" t="str">
        <f t="shared" ca="1" si="63"/>
        <v/>
      </c>
      <c r="L671" s="68" t="str">
        <f t="shared" ca="1" si="64"/>
        <v/>
      </c>
      <c r="M671" s="68" t="str">
        <f t="shared" ca="1" si="65"/>
        <v/>
      </c>
      <c r="N671" s="52"/>
      <c r="O671" s="54"/>
    </row>
    <row r="672" spans="1:15" s="14" customFormat="1" x14ac:dyDescent="0.25">
      <c r="A672" s="48"/>
      <c r="B672" s="49" t="str">
        <f t="shared" si="60"/>
        <v/>
      </c>
      <c r="C672" s="50"/>
      <c r="D672" s="50"/>
      <c r="E672" s="51"/>
      <c r="F672" s="51"/>
      <c r="G672" s="67" t="str">
        <f t="shared" si="61"/>
        <v/>
      </c>
      <c r="H672" s="52" t="str">
        <f t="shared" si="62"/>
        <v/>
      </c>
      <c r="I672" s="52"/>
      <c r="J672" s="52"/>
      <c r="K672" s="68" t="str">
        <f t="shared" ca="1" si="63"/>
        <v/>
      </c>
      <c r="L672" s="68" t="str">
        <f t="shared" ca="1" si="64"/>
        <v/>
      </c>
      <c r="M672" s="68" t="str">
        <f t="shared" ca="1" si="65"/>
        <v/>
      </c>
      <c r="N672" s="52"/>
      <c r="O672" s="54"/>
    </row>
    <row r="673" spans="1:15" s="14" customFormat="1" x14ac:dyDescent="0.25">
      <c r="A673" s="48"/>
      <c r="B673" s="49" t="str">
        <f t="shared" si="60"/>
        <v/>
      </c>
      <c r="C673" s="50"/>
      <c r="D673" s="50"/>
      <c r="E673" s="51"/>
      <c r="F673" s="51"/>
      <c r="G673" s="67" t="str">
        <f t="shared" si="61"/>
        <v/>
      </c>
      <c r="H673" s="52" t="str">
        <f t="shared" si="62"/>
        <v/>
      </c>
      <c r="I673" s="52"/>
      <c r="J673" s="52"/>
      <c r="K673" s="68" t="str">
        <f t="shared" ca="1" si="63"/>
        <v/>
      </c>
      <c r="L673" s="68" t="str">
        <f t="shared" ca="1" si="64"/>
        <v/>
      </c>
      <c r="M673" s="68" t="str">
        <f t="shared" ca="1" si="65"/>
        <v/>
      </c>
      <c r="N673" s="52"/>
      <c r="O673" s="54"/>
    </row>
    <row r="674" spans="1:15" s="14" customFormat="1" x14ac:dyDescent="0.25">
      <c r="A674" s="48"/>
      <c r="B674" s="49" t="str">
        <f t="shared" si="60"/>
        <v/>
      </c>
      <c r="C674" s="50"/>
      <c r="D674" s="50"/>
      <c r="E674" s="51"/>
      <c r="F674" s="51"/>
      <c r="G674" s="67" t="str">
        <f t="shared" si="61"/>
        <v/>
      </c>
      <c r="H674" s="52" t="str">
        <f t="shared" si="62"/>
        <v/>
      </c>
      <c r="I674" s="52"/>
      <c r="J674" s="52"/>
      <c r="K674" s="68" t="str">
        <f t="shared" ca="1" si="63"/>
        <v/>
      </c>
      <c r="L674" s="68" t="str">
        <f t="shared" ca="1" si="64"/>
        <v/>
      </c>
      <c r="M674" s="68" t="str">
        <f t="shared" ca="1" si="65"/>
        <v/>
      </c>
      <c r="N674" s="52"/>
      <c r="O674" s="54"/>
    </row>
    <row r="675" spans="1:15" s="14" customFormat="1" x14ac:dyDescent="0.25">
      <c r="A675" s="48"/>
      <c r="B675" s="49" t="str">
        <f t="shared" si="60"/>
        <v/>
      </c>
      <c r="C675" s="50"/>
      <c r="D675" s="50"/>
      <c r="E675" s="51"/>
      <c r="F675" s="51"/>
      <c r="G675" s="67" t="str">
        <f t="shared" si="61"/>
        <v/>
      </c>
      <c r="H675" s="52" t="str">
        <f t="shared" si="62"/>
        <v/>
      </c>
      <c r="I675" s="52"/>
      <c r="J675" s="52"/>
      <c r="K675" s="68" t="str">
        <f t="shared" ca="1" si="63"/>
        <v/>
      </c>
      <c r="L675" s="68" t="str">
        <f t="shared" ca="1" si="64"/>
        <v/>
      </c>
      <c r="M675" s="68" t="str">
        <f t="shared" ca="1" si="65"/>
        <v/>
      </c>
      <c r="N675" s="52"/>
      <c r="O675" s="54"/>
    </row>
    <row r="676" spans="1:15" s="14" customFormat="1" x14ac:dyDescent="0.25">
      <c r="A676" s="48"/>
      <c r="B676" s="49" t="str">
        <f t="shared" si="60"/>
        <v/>
      </c>
      <c r="C676" s="50"/>
      <c r="D676" s="50"/>
      <c r="E676" s="51"/>
      <c r="F676" s="51"/>
      <c r="G676" s="67" t="str">
        <f t="shared" si="61"/>
        <v/>
      </c>
      <c r="H676" s="52" t="str">
        <f t="shared" si="62"/>
        <v/>
      </c>
      <c r="I676" s="52"/>
      <c r="J676" s="52"/>
      <c r="K676" s="68" t="str">
        <f t="shared" ca="1" si="63"/>
        <v/>
      </c>
      <c r="L676" s="68" t="str">
        <f t="shared" ca="1" si="64"/>
        <v/>
      </c>
      <c r="M676" s="68" t="str">
        <f t="shared" ca="1" si="65"/>
        <v/>
      </c>
      <c r="N676" s="52"/>
      <c r="O676" s="54"/>
    </row>
    <row r="677" spans="1:15" s="14" customFormat="1" x14ac:dyDescent="0.25">
      <c r="A677" s="48"/>
      <c r="B677" s="49" t="str">
        <f t="shared" si="60"/>
        <v/>
      </c>
      <c r="C677" s="50"/>
      <c r="D677" s="50"/>
      <c r="E677" s="51"/>
      <c r="F677" s="51"/>
      <c r="G677" s="67" t="str">
        <f t="shared" si="61"/>
        <v/>
      </c>
      <c r="H677" s="52" t="str">
        <f t="shared" si="62"/>
        <v/>
      </c>
      <c r="I677" s="52"/>
      <c r="J677" s="52"/>
      <c r="K677" s="68" t="str">
        <f t="shared" ca="1" si="63"/>
        <v/>
      </c>
      <c r="L677" s="68" t="str">
        <f t="shared" ca="1" si="64"/>
        <v/>
      </c>
      <c r="M677" s="68" t="str">
        <f t="shared" ca="1" si="65"/>
        <v/>
      </c>
      <c r="N677" s="52"/>
      <c r="O677" s="54"/>
    </row>
    <row r="678" spans="1:15" s="14" customFormat="1" x14ac:dyDescent="0.25">
      <c r="A678" s="48"/>
      <c r="B678" s="49" t="str">
        <f t="shared" si="60"/>
        <v/>
      </c>
      <c r="C678" s="50"/>
      <c r="D678" s="50"/>
      <c r="E678" s="51"/>
      <c r="F678" s="51"/>
      <c r="G678" s="67" t="str">
        <f t="shared" si="61"/>
        <v/>
      </c>
      <c r="H678" s="52" t="str">
        <f t="shared" si="62"/>
        <v/>
      </c>
      <c r="I678" s="52"/>
      <c r="J678" s="52"/>
      <c r="K678" s="68" t="str">
        <f t="shared" ca="1" si="63"/>
        <v/>
      </c>
      <c r="L678" s="68" t="str">
        <f t="shared" ca="1" si="64"/>
        <v/>
      </c>
      <c r="M678" s="68" t="str">
        <f t="shared" ca="1" si="65"/>
        <v/>
      </c>
      <c r="N678" s="52"/>
      <c r="O678" s="54"/>
    </row>
    <row r="679" spans="1:15" s="14" customFormat="1" x14ac:dyDescent="0.25">
      <c r="A679" s="48"/>
      <c r="B679" s="49" t="str">
        <f t="shared" si="60"/>
        <v/>
      </c>
      <c r="C679" s="50"/>
      <c r="D679" s="50"/>
      <c r="E679" s="51"/>
      <c r="F679" s="51"/>
      <c r="G679" s="67" t="str">
        <f t="shared" si="61"/>
        <v/>
      </c>
      <c r="H679" s="52" t="str">
        <f t="shared" si="62"/>
        <v/>
      </c>
      <c r="I679" s="52"/>
      <c r="J679" s="52"/>
      <c r="K679" s="68" t="str">
        <f t="shared" ca="1" si="63"/>
        <v/>
      </c>
      <c r="L679" s="68" t="str">
        <f t="shared" ca="1" si="64"/>
        <v/>
      </c>
      <c r="M679" s="68" t="str">
        <f t="shared" ca="1" si="65"/>
        <v/>
      </c>
      <c r="N679" s="52"/>
      <c r="O679" s="54"/>
    </row>
    <row r="680" spans="1:15" s="14" customFormat="1" x14ac:dyDescent="0.25">
      <c r="A680" s="48"/>
      <c r="B680" s="49" t="str">
        <f t="shared" si="60"/>
        <v/>
      </c>
      <c r="C680" s="50"/>
      <c r="D680" s="50"/>
      <c r="E680" s="51"/>
      <c r="F680" s="51"/>
      <c r="G680" s="67" t="str">
        <f t="shared" si="61"/>
        <v/>
      </c>
      <c r="H680" s="52" t="str">
        <f t="shared" si="62"/>
        <v/>
      </c>
      <c r="I680" s="52"/>
      <c r="J680" s="52"/>
      <c r="K680" s="68" t="str">
        <f t="shared" ca="1" si="63"/>
        <v/>
      </c>
      <c r="L680" s="68" t="str">
        <f t="shared" ca="1" si="64"/>
        <v/>
      </c>
      <c r="M680" s="68" t="str">
        <f t="shared" ca="1" si="65"/>
        <v/>
      </c>
      <c r="N680" s="52"/>
      <c r="O680" s="54"/>
    </row>
    <row r="681" spans="1:15" s="14" customFormat="1" x14ac:dyDescent="0.25">
      <c r="A681" s="48"/>
      <c r="B681" s="49" t="str">
        <f t="shared" si="60"/>
        <v/>
      </c>
      <c r="C681" s="50"/>
      <c r="D681" s="50"/>
      <c r="E681" s="51"/>
      <c r="F681" s="51"/>
      <c r="G681" s="67" t="str">
        <f t="shared" si="61"/>
        <v/>
      </c>
      <c r="H681" s="52" t="str">
        <f t="shared" si="62"/>
        <v/>
      </c>
      <c r="I681" s="52"/>
      <c r="J681" s="52"/>
      <c r="K681" s="68" t="str">
        <f t="shared" ca="1" si="63"/>
        <v/>
      </c>
      <c r="L681" s="68" t="str">
        <f t="shared" ca="1" si="64"/>
        <v/>
      </c>
      <c r="M681" s="68" t="str">
        <f t="shared" ca="1" si="65"/>
        <v/>
      </c>
      <c r="N681" s="52"/>
      <c r="O681" s="54"/>
    </row>
    <row r="682" spans="1:15" s="14" customFormat="1" x14ac:dyDescent="0.25">
      <c r="A682" s="48"/>
      <c r="B682" s="49" t="str">
        <f t="shared" si="60"/>
        <v/>
      </c>
      <c r="C682" s="50"/>
      <c r="D682" s="50"/>
      <c r="E682" s="51"/>
      <c r="F682" s="51"/>
      <c r="G682" s="67" t="str">
        <f t="shared" si="61"/>
        <v/>
      </c>
      <c r="H682" s="52" t="str">
        <f t="shared" si="62"/>
        <v/>
      </c>
      <c r="I682" s="52"/>
      <c r="J682" s="52"/>
      <c r="K682" s="68" t="str">
        <f t="shared" ca="1" si="63"/>
        <v/>
      </c>
      <c r="L682" s="68" t="str">
        <f t="shared" ca="1" si="64"/>
        <v/>
      </c>
      <c r="M682" s="68" t="str">
        <f t="shared" ca="1" si="65"/>
        <v/>
      </c>
      <c r="N682" s="52"/>
      <c r="O682" s="54"/>
    </row>
    <row r="683" spans="1:15" s="14" customFormat="1" x14ac:dyDescent="0.25">
      <c r="A683" s="48"/>
      <c r="B683" s="49" t="str">
        <f t="shared" si="60"/>
        <v/>
      </c>
      <c r="C683" s="50"/>
      <c r="D683" s="50"/>
      <c r="E683" s="51"/>
      <c r="F683" s="51"/>
      <c r="G683" s="67" t="str">
        <f t="shared" si="61"/>
        <v/>
      </c>
      <c r="H683" s="52" t="str">
        <f t="shared" si="62"/>
        <v/>
      </c>
      <c r="I683" s="52"/>
      <c r="J683" s="52"/>
      <c r="K683" s="68" t="str">
        <f t="shared" ca="1" si="63"/>
        <v/>
      </c>
      <c r="L683" s="68" t="str">
        <f t="shared" ca="1" si="64"/>
        <v/>
      </c>
      <c r="M683" s="68" t="str">
        <f t="shared" ca="1" si="65"/>
        <v/>
      </c>
      <c r="N683" s="52"/>
      <c r="O683" s="54"/>
    </row>
    <row r="684" spans="1:15" s="14" customFormat="1" x14ac:dyDescent="0.25">
      <c r="A684" s="48"/>
      <c r="B684" s="49" t="str">
        <f t="shared" si="60"/>
        <v/>
      </c>
      <c r="C684" s="50"/>
      <c r="D684" s="50"/>
      <c r="E684" s="51"/>
      <c r="F684" s="51"/>
      <c r="G684" s="67" t="str">
        <f t="shared" si="61"/>
        <v/>
      </c>
      <c r="H684" s="52" t="str">
        <f t="shared" si="62"/>
        <v/>
      </c>
      <c r="I684" s="52"/>
      <c r="J684" s="52"/>
      <c r="K684" s="68" t="str">
        <f t="shared" ca="1" si="63"/>
        <v/>
      </c>
      <c r="L684" s="68" t="str">
        <f t="shared" ca="1" si="64"/>
        <v/>
      </c>
      <c r="M684" s="68" t="str">
        <f t="shared" ca="1" si="65"/>
        <v/>
      </c>
      <c r="N684" s="52"/>
      <c r="O684" s="54"/>
    </row>
    <row r="685" spans="1:15" s="14" customFormat="1" x14ac:dyDescent="0.25">
      <c r="A685" s="48"/>
      <c r="B685" s="49" t="str">
        <f t="shared" si="60"/>
        <v/>
      </c>
      <c r="C685" s="50"/>
      <c r="D685" s="50"/>
      <c r="E685" s="51"/>
      <c r="F685" s="51"/>
      <c r="G685" s="67" t="str">
        <f t="shared" si="61"/>
        <v/>
      </c>
      <c r="H685" s="52" t="str">
        <f t="shared" si="62"/>
        <v/>
      </c>
      <c r="I685" s="52"/>
      <c r="J685" s="52"/>
      <c r="K685" s="68" t="str">
        <f t="shared" ca="1" si="63"/>
        <v/>
      </c>
      <c r="L685" s="68" t="str">
        <f t="shared" ca="1" si="64"/>
        <v/>
      </c>
      <c r="M685" s="68" t="str">
        <f t="shared" ca="1" si="65"/>
        <v/>
      </c>
      <c r="N685" s="52"/>
      <c r="O685" s="54"/>
    </row>
    <row r="686" spans="1:15" s="14" customFormat="1" x14ac:dyDescent="0.25">
      <c r="A686" s="48"/>
      <c r="B686" s="49" t="str">
        <f t="shared" si="60"/>
        <v/>
      </c>
      <c r="C686" s="50"/>
      <c r="D686" s="50"/>
      <c r="E686" s="51"/>
      <c r="F686" s="51"/>
      <c r="G686" s="67" t="str">
        <f t="shared" si="61"/>
        <v/>
      </c>
      <c r="H686" s="52" t="str">
        <f t="shared" si="62"/>
        <v/>
      </c>
      <c r="I686" s="52"/>
      <c r="J686" s="52"/>
      <c r="K686" s="68" t="str">
        <f t="shared" ca="1" si="63"/>
        <v/>
      </c>
      <c r="L686" s="68" t="str">
        <f t="shared" ca="1" si="64"/>
        <v/>
      </c>
      <c r="M686" s="68" t="str">
        <f t="shared" ca="1" si="65"/>
        <v/>
      </c>
      <c r="N686" s="52"/>
      <c r="O686" s="54"/>
    </row>
    <row r="687" spans="1:15" s="14" customFormat="1" x14ac:dyDescent="0.25">
      <c r="A687" s="48"/>
      <c r="B687" s="49" t="str">
        <f t="shared" si="60"/>
        <v/>
      </c>
      <c r="C687" s="50"/>
      <c r="D687" s="50"/>
      <c r="E687" s="51"/>
      <c r="F687" s="51"/>
      <c r="G687" s="67" t="str">
        <f t="shared" si="61"/>
        <v/>
      </c>
      <c r="H687" s="52" t="str">
        <f t="shared" si="62"/>
        <v/>
      </c>
      <c r="I687" s="52"/>
      <c r="J687" s="52"/>
      <c r="K687" s="68" t="str">
        <f t="shared" ca="1" si="63"/>
        <v/>
      </c>
      <c r="L687" s="68" t="str">
        <f t="shared" ca="1" si="64"/>
        <v/>
      </c>
      <c r="M687" s="68" t="str">
        <f t="shared" ca="1" si="65"/>
        <v/>
      </c>
      <c r="N687" s="52"/>
      <c r="O687" s="54"/>
    </row>
    <row r="688" spans="1:15" s="14" customFormat="1" x14ac:dyDescent="0.25">
      <c r="A688" s="48"/>
      <c r="B688" s="49" t="str">
        <f t="shared" si="60"/>
        <v/>
      </c>
      <c r="C688" s="50"/>
      <c r="D688" s="50"/>
      <c r="E688" s="51"/>
      <c r="F688" s="51"/>
      <c r="G688" s="67" t="str">
        <f t="shared" si="61"/>
        <v/>
      </c>
      <c r="H688" s="52" t="str">
        <f t="shared" si="62"/>
        <v/>
      </c>
      <c r="I688" s="52"/>
      <c r="J688" s="52"/>
      <c r="K688" s="68" t="str">
        <f t="shared" ca="1" si="63"/>
        <v/>
      </c>
      <c r="L688" s="68" t="str">
        <f t="shared" ca="1" si="64"/>
        <v/>
      </c>
      <c r="M688" s="68" t="str">
        <f t="shared" ca="1" si="65"/>
        <v/>
      </c>
      <c r="N688" s="52"/>
      <c r="O688" s="54"/>
    </row>
    <row r="689" spans="1:15" s="14" customFormat="1" x14ac:dyDescent="0.25">
      <c r="A689" s="48"/>
      <c r="B689" s="49" t="str">
        <f t="shared" si="60"/>
        <v/>
      </c>
      <c r="C689" s="50"/>
      <c r="D689" s="50"/>
      <c r="E689" s="51"/>
      <c r="F689" s="51"/>
      <c r="G689" s="67" t="str">
        <f t="shared" si="61"/>
        <v/>
      </c>
      <c r="H689" s="52" t="str">
        <f t="shared" si="62"/>
        <v/>
      </c>
      <c r="I689" s="52"/>
      <c r="J689" s="52"/>
      <c r="K689" s="68" t="str">
        <f t="shared" ca="1" si="63"/>
        <v/>
      </c>
      <c r="L689" s="68" t="str">
        <f t="shared" ca="1" si="64"/>
        <v/>
      </c>
      <c r="M689" s="68" t="str">
        <f t="shared" ca="1" si="65"/>
        <v/>
      </c>
      <c r="N689" s="52"/>
      <c r="O689" s="54"/>
    </row>
    <row r="690" spans="1:15" s="14" customFormat="1" x14ac:dyDescent="0.25">
      <c r="A690" s="48"/>
      <c r="B690" s="49" t="str">
        <f t="shared" si="60"/>
        <v/>
      </c>
      <c r="C690" s="50"/>
      <c r="D690" s="50"/>
      <c r="E690" s="51"/>
      <c r="F690" s="51"/>
      <c r="G690" s="67" t="str">
        <f t="shared" si="61"/>
        <v/>
      </c>
      <c r="H690" s="52" t="str">
        <f t="shared" si="62"/>
        <v/>
      </c>
      <c r="I690" s="52"/>
      <c r="J690" s="52"/>
      <c r="K690" s="68" t="str">
        <f t="shared" ca="1" si="63"/>
        <v/>
      </c>
      <c r="L690" s="68" t="str">
        <f t="shared" ca="1" si="64"/>
        <v/>
      </c>
      <c r="M690" s="68" t="str">
        <f t="shared" ca="1" si="65"/>
        <v/>
      </c>
      <c r="N690" s="52"/>
      <c r="O690" s="54"/>
    </row>
    <row r="691" spans="1:15" s="14" customFormat="1" x14ac:dyDescent="0.25">
      <c r="A691" s="48"/>
      <c r="B691" s="49" t="str">
        <f t="shared" si="60"/>
        <v/>
      </c>
      <c r="C691" s="50"/>
      <c r="D691" s="50"/>
      <c r="E691" s="51"/>
      <c r="F691" s="51"/>
      <c r="G691" s="67" t="str">
        <f t="shared" si="61"/>
        <v/>
      </c>
      <c r="H691" s="52" t="str">
        <f t="shared" si="62"/>
        <v/>
      </c>
      <c r="I691" s="52"/>
      <c r="J691" s="52"/>
      <c r="K691" s="68" t="str">
        <f t="shared" ca="1" si="63"/>
        <v/>
      </c>
      <c r="L691" s="68" t="str">
        <f t="shared" ca="1" si="64"/>
        <v/>
      </c>
      <c r="M691" s="68" t="str">
        <f t="shared" ca="1" si="65"/>
        <v/>
      </c>
      <c r="N691" s="52"/>
      <c r="O691" s="54"/>
    </row>
    <row r="692" spans="1:15" s="14" customFormat="1" x14ac:dyDescent="0.25">
      <c r="A692" s="48"/>
      <c r="B692" s="49" t="str">
        <f t="shared" si="60"/>
        <v/>
      </c>
      <c r="C692" s="50"/>
      <c r="D692" s="50"/>
      <c r="E692" s="51"/>
      <c r="F692" s="51"/>
      <c r="G692" s="67" t="str">
        <f t="shared" si="61"/>
        <v/>
      </c>
      <c r="H692" s="52" t="str">
        <f t="shared" si="62"/>
        <v/>
      </c>
      <c r="I692" s="52"/>
      <c r="J692" s="52"/>
      <c r="K692" s="68" t="str">
        <f t="shared" ca="1" si="63"/>
        <v/>
      </c>
      <c r="L692" s="68" t="str">
        <f t="shared" ca="1" si="64"/>
        <v/>
      </c>
      <c r="M692" s="68" t="str">
        <f t="shared" ca="1" si="65"/>
        <v/>
      </c>
      <c r="N692" s="52"/>
      <c r="O692" s="54"/>
    </row>
    <row r="693" spans="1:15" s="14" customFormat="1" x14ac:dyDescent="0.25">
      <c r="A693" s="48"/>
      <c r="B693" s="49" t="str">
        <f t="shared" si="60"/>
        <v/>
      </c>
      <c r="C693" s="50"/>
      <c r="D693" s="50"/>
      <c r="E693" s="51"/>
      <c r="F693" s="51"/>
      <c r="G693" s="67" t="str">
        <f t="shared" si="61"/>
        <v/>
      </c>
      <c r="H693" s="52" t="str">
        <f t="shared" si="62"/>
        <v/>
      </c>
      <c r="I693" s="52"/>
      <c r="J693" s="52"/>
      <c r="K693" s="68" t="str">
        <f t="shared" ca="1" si="63"/>
        <v/>
      </c>
      <c r="L693" s="68" t="str">
        <f t="shared" ca="1" si="64"/>
        <v/>
      </c>
      <c r="M693" s="68" t="str">
        <f t="shared" ca="1" si="65"/>
        <v/>
      </c>
      <c r="N693" s="52"/>
      <c r="O693" s="54"/>
    </row>
    <row r="694" spans="1:15" s="14" customFormat="1" x14ac:dyDescent="0.25">
      <c r="A694" s="48"/>
      <c r="B694" s="49" t="str">
        <f t="shared" si="60"/>
        <v/>
      </c>
      <c r="C694" s="50"/>
      <c r="D694" s="50"/>
      <c r="E694" s="51"/>
      <c r="F694" s="51"/>
      <c r="G694" s="67" t="str">
        <f t="shared" si="61"/>
        <v/>
      </c>
      <c r="H694" s="52" t="str">
        <f t="shared" si="62"/>
        <v/>
      </c>
      <c r="I694" s="52"/>
      <c r="J694" s="52"/>
      <c r="K694" s="68" t="str">
        <f t="shared" ca="1" si="63"/>
        <v/>
      </c>
      <c r="L694" s="68" t="str">
        <f t="shared" ca="1" si="64"/>
        <v/>
      </c>
      <c r="M694" s="68" t="str">
        <f t="shared" ca="1" si="65"/>
        <v/>
      </c>
      <c r="N694" s="52"/>
      <c r="O694" s="54"/>
    </row>
    <row r="695" spans="1:15" s="14" customFormat="1" x14ac:dyDescent="0.25">
      <c r="A695" s="48"/>
      <c r="B695" s="49" t="str">
        <f t="shared" si="60"/>
        <v/>
      </c>
      <c r="C695" s="50"/>
      <c r="D695" s="50"/>
      <c r="E695" s="51"/>
      <c r="F695" s="51"/>
      <c r="G695" s="67" t="str">
        <f t="shared" si="61"/>
        <v/>
      </c>
      <c r="H695" s="52" t="str">
        <f t="shared" si="62"/>
        <v/>
      </c>
      <c r="I695" s="52"/>
      <c r="J695" s="52"/>
      <c r="K695" s="68" t="str">
        <f t="shared" ca="1" si="63"/>
        <v/>
      </c>
      <c r="L695" s="68" t="str">
        <f t="shared" ca="1" si="64"/>
        <v/>
      </c>
      <c r="M695" s="68" t="str">
        <f t="shared" ca="1" si="65"/>
        <v/>
      </c>
      <c r="N695" s="52"/>
      <c r="O695" s="54"/>
    </row>
    <row r="696" spans="1:15" s="14" customFormat="1" x14ac:dyDescent="0.25">
      <c r="A696" s="48"/>
      <c r="B696" s="49" t="str">
        <f t="shared" si="60"/>
        <v/>
      </c>
      <c r="C696" s="50"/>
      <c r="D696" s="50"/>
      <c r="E696" s="51"/>
      <c r="F696" s="51"/>
      <c r="G696" s="67" t="str">
        <f t="shared" si="61"/>
        <v/>
      </c>
      <c r="H696" s="52" t="str">
        <f t="shared" si="62"/>
        <v/>
      </c>
      <c r="I696" s="52"/>
      <c r="J696" s="52"/>
      <c r="K696" s="68" t="str">
        <f t="shared" ca="1" si="63"/>
        <v/>
      </c>
      <c r="L696" s="68" t="str">
        <f t="shared" ca="1" si="64"/>
        <v/>
      </c>
      <c r="M696" s="68" t="str">
        <f t="shared" ca="1" si="65"/>
        <v/>
      </c>
      <c r="N696" s="52"/>
      <c r="O696" s="54"/>
    </row>
    <row r="697" spans="1:15" s="14" customFormat="1" x14ac:dyDescent="0.25">
      <c r="A697" s="48"/>
      <c r="B697" s="49" t="str">
        <f t="shared" si="60"/>
        <v/>
      </c>
      <c r="C697" s="50"/>
      <c r="D697" s="50"/>
      <c r="E697" s="51"/>
      <c r="F697" s="51"/>
      <c r="G697" s="67" t="str">
        <f t="shared" si="61"/>
        <v/>
      </c>
      <c r="H697" s="52" t="str">
        <f t="shared" si="62"/>
        <v/>
      </c>
      <c r="I697" s="52"/>
      <c r="J697" s="52"/>
      <c r="K697" s="68" t="str">
        <f t="shared" ca="1" si="63"/>
        <v/>
      </c>
      <c r="L697" s="68" t="str">
        <f t="shared" ca="1" si="64"/>
        <v/>
      </c>
      <c r="M697" s="68" t="str">
        <f t="shared" ca="1" si="65"/>
        <v/>
      </c>
      <c r="N697" s="52"/>
      <c r="O697" s="54"/>
    </row>
    <row r="698" spans="1:15" s="14" customFormat="1" x14ac:dyDescent="0.25">
      <c r="A698" s="48"/>
      <c r="B698" s="49" t="str">
        <f t="shared" si="60"/>
        <v/>
      </c>
      <c r="C698" s="50"/>
      <c r="D698" s="50"/>
      <c r="E698" s="51"/>
      <c r="F698" s="51"/>
      <c r="G698" s="67" t="str">
        <f t="shared" si="61"/>
        <v/>
      </c>
      <c r="H698" s="52" t="str">
        <f t="shared" si="62"/>
        <v/>
      </c>
      <c r="I698" s="52"/>
      <c r="J698" s="52"/>
      <c r="K698" s="68" t="str">
        <f t="shared" ca="1" si="63"/>
        <v/>
      </c>
      <c r="L698" s="68" t="str">
        <f t="shared" ca="1" si="64"/>
        <v/>
      </c>
      <c r="M698" s="68" t="str">
        <f t="shared" ca="1" si="65"/>
        <v/>
      </c>
      <c r="N698" s="52"/>
      <c r="O698" s="54"/>
    </row>
    <row r="699" spans="1:15" s="14" customFormat="1" x14ac:dyDescent="0.25">
      <c r="A699" s="48"/>
      <c r="B699" s="49" t="str">
        <f t="shared" si="60"/>
        <v/>
      </c>
      <c r="C699" s="50"/>
      <c r="D699" s="50"/>
      <c r="E699" s="51"/>
      <c r="F699" s="51"/>
      <c r="G699" s="67" t="str">
        <f t="shared" si="61"/>
        <v/>
      </c>
      <c r="H699" s="52" t="str">
        <f t="shared" si="62"/>
        <v/>
      </c>
      <c r="I699" s="52"/>
      <c r="J699" s="52"/>
      <c r="K699" s="68" t="str">
        <f t="shared" ca="1" si="63"/>
        <v/>
      </c>
      <c r="L699" s="68" t="str">
        <f t="shared" ca="1" si="64"/>
        <v/>
      </c>
      <c r="M699" s="68" t="str">
        <f t="shared" ca="1" si="65"/>
        <v/>
      </c>
      <c r="N699" s="52"/>
      <c r="O699" s="54"/>
    </row>
    <row r="700" spans="1:15" s="14" customFormat="1" x14ac:dyDescent="0.25">
      <c r="A700" s="48"/>
      <c r="B700" s="49" t="str">
        <f t="shared" si="60"/>
        <v/>
      </c>
      <c r="C700" s="50"/>
      <c r="D700" s="50"/>
      <c r="E700" s="51"/>
      <c r="F700" s="51"/>
      <c r="G700" s="67" t="str">
        <f t="shared" si="61"/>
        <v/>
      </c>
      <c r="H700" s="52" t="str">
        <f t="shared" si="62"/>
        <v/>
      </c>
      <c r="I700" s="52"/>
      <c r="J700" s="52"/>
      <c r="K700" s="68" t="str">
        <f t="shared" ca="1" si="63"/>
        <v/>
      </c>
      <c r="L700" s="68" t="str">
        <f t="shared" ca="1" si="64"/>
        <v/>
      </c>
      <c r="M700" s="68" t="str">
        <f t="shared" ca="1" si="65"/>
        <v/>
      </c>
      <c r="N700" s="52"/>
      <c r="O700" s="54"/>
    </row>
    <row r="701" spans="1:15" s="14" customFormat="1" x14ac:dyDescent="0.25">
      <c r="A701" s="48"/>
      <c r="B701" s="49" t="str">
        <f t="shared" si="60"/>
        <v/>
      </c>
      <c r="C701" s="50"/>
      <c r="D701" s="50"/>
      <c r="E701" s="51"/>
      <c r="F701" s="51"/>
      <c r="G701" s="67" t="str">
        <f t="shared" si="61"/>
        <v/>
      </c>
      <c r="H701" s="52" t="str">
        <f t="shared" si="62"/>
        <v/>
      </c>
      <c r="I701" s="52"/>
      <c r="J701" s="52"/>
      <c r="K701" s="68" t="str">
        <f t="shared" ca="1" si="63"/>
        <v/>
      </c>
      <c r="L701" s="68" t="str">
        <f t="shared" ca="1" si="64"/>
        <v/>
      </c>
      <c r="M701" s="68" t="str">
        <f t="shared" ca="1" si="65"/>
        <v/>
      </c>
      <c r="N701" s="52"/>
      <c r="O701" s="54"/>
    </row>
    <row r="702" spans="1:15" s="14" customFormat="1" x14ac:dyDescent="0.25">
      <c r="A702" s="48"/>
      <c r="B702" s="49" t="str">
        <f t="shared" si="60"/>
        <v/>
      </c>
      <c r="C702" s="50"/>
      <c r="D702" s="50"/>
      <c r="E702" s="51"/>
      <c r="F702" s="51"/>
      <c r="G702" s="67" t="str">
        <f t="shared" si="61"/>
        <v/>
      </c>
      <c r="H702" s="52" t="str">
        <f t="shared" si="62"/>
        <v/>
      </c>
      <c r="I702" s="52"/>
      <c r="J702" s="52"/>
      <c r="K702" s="68" t="str">
        <f t="shared" ca="1" si="63"/>
        <v/>
      </c>
      <c r="L702" s="68" t="str">
        <f t="shared" ca="1" si="64"/>
        <v/>
      </c>
      <c r="M702" s="68" t="str">
        <f t="shared" ca="1" si="65"/>
        <v/>
      </c>
      <c r="N702" s="52"/>
      <c r="O702" s="54"/>
    </row>
    <row r="703" spans="1:15" s="14" customFormat="1" x14ac:dyDescent="0.25">
      <c r="A703" s="48"/>
      <c r="B703" s="49" t="str">
        <f t="shared" si="60"/>
        <v/>
      </c>
      <c r="C703" s="50"/>
      <c r="D703" s="50"/>
      <c r="E703" s="51"/>
      <c r="F703" s="51"/>
      <c r="G703" s="67" t="str">
        <f t="shared" si="61"/>
        <v/>
      </c>
      <c r="H703" s="52" t="str">
        <f t="shared" si="62"/>
        <v/>
      </c>
      <c r="I703" s="52"/>
      <c r="J703" s="52"/>
      <c r="K703" s="68" t="str">
        <f t="shared" ca="1" si="63"/>
        <v/>
      </c>
      <c r="L703" s="68" t="str">
        <f t="shared" ca="1" si="64"/>
        <v/>
      </c>
      <c r="M703" s="68" t="str">
        <f t="shared" ca="1" si="65"/>
        <v/>
      </c>
      <c r="N703" s="52"/>
      <c r="O703" s="54"/>
    </row>
    <row r="704" spans="1:15" s="14" customFormat="1" x14ac:dyDescent="0.25">
      <c r="A704" s="48"/>
      <c r="B704" s="49" t="str">
        <f t="shared" si="60"/>
        <v/>
      </c>
      <c r="C704" s="50"/>
      <c r="D704" s="50"/>
      <c r="E704" s="51"/>
      <c r="F704" s="51"/>
      <c r="G704" s="67" t="str">
        <f t="shared" si="61"/>
        <v/>
      </c>
      <c r="H704" s="52" t="str">
        <f t="shared" si="62"/>
        <v/>
      </c>
      <c r="I704" s="52"/>
      <c r="J704" s="52"/>
      <c r="K704" s="68" t="str">
        <f t="shared" ca="1" si="63"/>
        <v/>
      </c>
      <c r="L704" s="68" t="str">
        <f t="shared" ca="1" si="64"/>
        <v/>
      </c>
      <c r="M704" s="68" t="str">
        <f t="shared" ca="1" si="65"/>
        <v/>
      </c>
      <c r="N704" s="52"/>
      <c r="O704" s="54"/>
    </row>
    <row r="705" spans="1:15" s="14" customFormat="1" x14ac:dyDescent="0.25">
      <c r="A705" s="48"/>
      <c r="B705" s="49" t="str">
        <f t="shared" si="60"/>
        <v/>
      </c>
      <c r="C705" s="50"/>
      <c r="D705" s="50"/>
      <c r="E705" s="51"/>
      <c r="F705" s="51"/>
      <c r="G705" s="67" t="str">
        <f t="shared" si="61"/>
        <v/>
      </c>
      <c r="H705" s="52" t="str">
        <f t="shared" si="62"/>
        <v/>
      </c>
      <c r="I705" s="52"/>
      <c r="J705" s="52"/>
      <c r="K705" s="68" t="str">
        <f t="shared" ca="1" si="63"/>
        <v/>
      </c>
      <c r="L705" s="68" t="str">
        <f t="shared" ca="1" si="64"/>
        <v/>
      </c>
      <c r="M705" s="68" t="str">
        <f t="shared" ca="1" si="65"/>
        <v/>
      </c>
      <c r="N705" s="52"/>
      <c r="O705" s="54"/>
    </row>
    <row r="706" spans="1:15" s="14" customFormat="1" x14ac:dyDescent="0.25">
      <c r="A706" s="48"/>
      <c r="B706" s="49" t="str">
        <f t="shared" si="60"/>
        <v/>
      </c>
      <c r="C706" s="50"/>
      <c r="D706" s="50"/>
      <c r="E706" s="51"/>
      <c r="F706" s="51"/>
      <c r="G706" s="67" t="str">
        <f t="shared" si="61"/>
        <v/>
      </c>
      <c r="H706" s="52" t="str">
        <f t="shared" si="62"/>
        <v/>
      </c>
      <c r="I706" s="52"/>
      <c r="J706" s="52"/>
      <c r="K706" s="68" t="str">
        <f t="shared" ca="1" si="63"/>
        <v/>
      </c>
      <c r="L706" s="68" t="str">
        <f t="shared" ca="1" si="64"/>
        <v/>
      </c>
      <c r="M706" s="68" t="str">
        <f t="shared" ca="1" si="65"/>
        <v/>
      </c>
      <c r="N706" s="52"/>
      <c r="O706" s="54"/>
    </row>
    <row r="707" spans="1:15" s="14" customFormat="1" x14ac:dyDescent="0.25">
      <c r="A707" s="48"/>
      <c r="B707" s="49" t="str">
        <f t="shared" si="60"/>
        <v/>
      </c>
      <c r="C707" s="50"/>
      <c r="D707" s="50"/>
      <c r="E707" s="51"/>
      <c r="F707" s="51"/>
      <c r="G707" s="67" t="str">
        <f t="shared" si="61"/>
        <v/>
      </c>
      <c r="H707" s="52" t="str">
        <f t="shared" si="62"/>
        <v/>
      </c>
      <c r="I707" s="52"/>
      <c r="J707" s="52"/>
      <c r="K707" s="68" t="str">
        <f t="shared" ca="1" si="63"/>
        <v/>
      </c>
      <c r="L707" s="68" t="str">
        <f t="shared" ca="1" si="64"/>
        <v/>
      </c>
      <c r="M707" s="68" t="str">
        <f t="shared" ca="1" si="65"/>
        <v/>
      </c>
      <c r="N707" s="52"/>
      <c r="O707" s="54"/>
    </row>
    <row r="708" spans="1:15" s="14" customFormat="1" x14ac:dyDescent="0.25">
      <c r="A708" s="48"/>
      <c r="B708" s="49" t="str">
        <f t="shared" si="60"/>
        <v/>
      </c>
      <c r="C708" s="50"/>
      <c r="D708" s="50"/>
      <c r="E708" s="51"/>
      <c r="F708" s="51"/>
      <c r="G708" s="67" t="str">
        <f t="shared" si="61"/>
        <v/>
      </c>
      <c r="H708" s="52" t="str">
        <f t="shared" si="62"/>
        <v/>
      </c>
      <c r="I708" s="52"/>
      <c r="J708" s="52"/>
      <c r="K708" s="68" t="str">
        <f t="shared" ca="1" si="63"/>
        <v/>
      </c>
      <c r="L708" s="68" t="str">
        <f t="shared" ca="1" si="64"/>
        <v/>
      </c>
      <c r="M708" s="68" t="str">
        <f t="shared" ca="1" si="65"/>
        <v/>
      </c>
      <c r="N708" s="52"/>
      <c r="O708" s="54"/>
    </row>
    <row r="709" spans="1:15" s="14" customFormat="1" x14ac:dyDescent="0.25">
      <c r="A709" s="48"/>
      <c r="B709" s="49" t="str">
        <f t="shared" si="60"/>
        <v/>
      </c>
      <c r="C709" s="50"/>
      <c r="D709" s="50"/>
      <c r="E709" s="51"/>
      <c r="F709" s="51"/>
      <c r="G709" s="67" t="str">
        <f t="shared" si="61"/>
        <v/>
      </c>
      <c r="H709" s="52" t="str">
        <f t="shared" si="62"/>
        <v/>
      </c>
      <c r="I709" s="52"/>
      <c r="J709" s="52"/>
      <c r="K709" s="68" t="str">
        <f t="shared" ca="1" si="63"/>
        <v/>
      </c>
      <c r="L709" s="68" t="str">
        <f t="shared" ca="1" si="64"/>
        <v/>
      </c>
      <c r="M709" s="68" t="str">
        <f t="shared" ca="1" si="65"/>
        <v/>
      </c>
      <c r="N709" s="52"/>
      <c r="O709" s="54"/>
    </row>
    <row r="710" spans="1:15" s="14" customFormat="1" x14ac:dyDescent="0.25">
      <c r="A710" s="48"/>
      <c r="B710" s="49" t="str">
        <f t="shared" si="60"/>
        <v/>
      </c>
      <c r="C710" s="50"/>
      <c r="D710" s="50"/>
      <c r="E710" s="51"/>
      <c r="F710" s="51"/>
      <c r="G710" s="67" t="str">
        <f t="shared" si="61"/>
        <v/>
      </c>
      <c r="H710" s="52" t="str">
        <f t="shared" si="62"/>
        <v/>
      </c>
      <c r="I710" s="52"/>
      <c r="J710" s="52"/>
      <c r="K710" s="68" t="str">
        <f t="shared" ca="1" si="63"/>
        <v/>
      </c>
      <c r="L710" s="68" t="str">
        <f t="shared" ca="1" si="64"/>
        <v/>
      </c>
      <c r="M710" s="68" t="str">
        <f t="shared" ca="1" si="65"/>
        <v/>
      </c>
      <c r="N710" s="52"/>
      <c r="O710" s="54"/>
    </row>
    <row r="711" spans="1:15" s="14" customFormat="1" x14ac:dyDescent="0.25">
      <c r="A711" s="48"/>
      <c r="B711" s="49" t="str">
        <f t="shared" si="60"/>
        <v/>
      </c>
      <c r="C711" s="50"/>
      <c r="D711" s="50"/>
      <c r="E711" s="51"/>
      <c r="F711" s="51"/>
      <c r="G711" s="67" t="str">
        <f t="shared" si="61"/>
        <v/>
      </c>
      <c r="H711" s="52" t="str">
        <f t="shared" si="62"/>
        <v/>
      </c>
      <c r="I711" s="52"/>
      <c r="J711" s="52"/>
      <c r="K711" s="68" t="str">
        <f t="shared" ca="1" si="63"/>
        <v/>
      </c>
      <c r="L711" s="68" t="str">
        <f t="shared" ca="1" si="64"/>
        <v/>
      </c>
      <c r="M711" s="68" t="str">
        <f t="shared" ca="1" si="65"/>
        <v/>
      </c>
      <c r="N711" s="52"/>
      <c r="O711" s="54"/>
    </row>
    <row r="712" spans="1:15" s="14" customFormat="1" x14ac:dyDescent="0.25">
      <c r="A712" s="48"/>
      <c r="B712" s="49" t="str">
        <f t="shared" si="60"/>
        <v/>
      </c>
      <c r="C712" s="50"/>
      <c r="D712" s="50"/>
      <c r="E712" s="51"/>
      <c r="F712" s="51"/>
      <c r="G712" s="67" t="str">
        <f t="shared" si="61"/>
        <v/>
      </c>
      <c r="H712" s="52" t="str">
        <f t="shared" si="62"/>
        <v/>
      </c>
      <c r="I712" s="52"/>
      <c r="J712" s="52"/>
      <c r="K712" s="68" t="str">
        <f t="shared" ca="1" si="63"/>
        <v/>
      </c>
      <c r="L712" s="68" t="str">
        <f t="shared" ca="1" si="64"/>
        <v/>
      </c>
      <c r="M712" s="68" t="str">
        <f t="shared" ca="1" si="65"/>
        <v/>
      </c>
      <c r="N712" s="52"/>
      <c r="O712" s="54"/>
    </row>
    <row r="713" spans="1:15" s="14" customFormat="1" x14ac:dyDescent="0.25">
      <c r="A713" s="48"/>
      <c r="B713" s="49" t="str">
        <f t="shared" si="60"/>
        <v/>
      </c>
      <c r="C713" s="50"/>
      <c r="D713" s="50"/>
      <c r="E713" s="51"/>
      <c r="F713" s="51"/>
      <c r="G713" s="67" t="str">
        <f t="shared" si="61"/>
        <v/>
      </c>
      <c r="H713" s="52" t="str">
        <f t="shared" si="62"/>
        <v/>
      </c>
      <c r="I713" s="52"/>
      <c r="J713" s="52"/>
      <c r="K713" s="68" t="str">
        <f t="shared" ca="1" si="63"/>
        <v/>
      </c>
      <c r="L713" s="68" t="str">
        <f t="shared" ca="1" si="64"/>
        <v/>
      </c>
      <c r="M713" s="68" t="str">
        <f t="shared" ca="1" si="65"/>
        <v/>
      </c>
      <c r="N713" s="52"/>
      <c r="O713" s="54"/>
    </row>
    <row r="714" spans="1:15" s="14" customFormat="1" x14ac:dyDescent="0.25">
      <c r="A714" s="48"/>
      <c r="B714" s="49" t="str">
        <f t="shared" ref="B714:B777" si="66">IFERROR(IF($A714&lt;&gt;"",VLOOKUP($A714,Matos,2,0),""),"")</f>
        <v/>
      </c>
      <c r="C714" s="50"/>
      <c r="D714" s="50"/>
      <c r="E714" s="51"/>
      <c r="F714" s="51"/>
      <c r="G714" s="67" t="str">
        <f t="shared" ref="G714:G777" si="67">IFERROR(IF(OR($A714="",$B714="",$E714=""),"",IF(AND($F714&lt;&gt;"",MONTH($F714)&lt;MONTH($L$9)),"",IF(MID($B714,1,2)="OT",DATEDIF($E714,$F714,"d")+1,IF(AND($I714="",$F714=""),DATEDIF($E714,DATE(YEAR($L$9),MONTH($L$9)+1,0),"d"),IF(AND($E714&lt;&gt;"",$F714&lt;&gt;"",$I714=""),DATEDIF($E714,$F714,"d"),IF(AND($E714&lt;&gt;"",$F714&lt;&gt;"",$I714&lt;&gt;""),DAY(DATE(YEAR($F714),MONTH($F714)+1,0))-(DATE(YEAR($F714),MONTH($F714)+1,0)-$F714),DAY(DATE(YEAR($L$9),MONTH($L$9)+1,0)))))))),"")</f>
        <v/>
      </c>
      <c r="H714" s="52" t="str">
        <f t="shared" ref="H714:H777" si="68">IFERROR(IF($A714&lt;&gt;"",VLOOKUP($A714,Matos,3,0),""),"")</f>
        <v/>
      </c>
      <c r="I714" s="52"/>
      <c r="J714" s="52"/>
      <c r="K714" s="68" t="str">
        <f t="shared" ref="K714:K777" ca="1" si="69">IFERROR(ROUND(IF(MID($B714,1,2)="OT","",IF(AND($B$8&lt;&gt;"",$D714="",MONTH($F714)=MONTH($L$9),($F714&gt;$B$8),($F714&gt;$E714)),-SUM($H714/DAY(DATE(YEAR($L$9),MONTH($L$9)+1,0)))*DATEDIF($B$8,$F714,"d")*$C714,IF(AND($B$8&lt;&gt;"",$D714&lt;&gt;"",MONTH($F714)=MONTH($L$9),($F714&gt;$B$8),($F714&gt;$E714)),-SUM($H714/DAY(DATE(YEAR($L$9),MONTH($L$9)+1,0)))*DATEDIF($B$8,$F714,"d")*$D714,""))),2),"")</f>
        <v/>
      </c>
      <c r="L714" s="68" t="str">
        <f t="shared" ref="L714:L777" ca="1" si="70">IFERROR(ROUND(IF(AND($J714="",$D714=""),SUM($H714/DAY(DATE(YEAR($L$9),MONTH($L$9)+1,0)))*$G714*$C714,IF(AND($J714="",$D714&lt;&gt;""),SUM($H714/DAY(DATE(YEAR($L$9),MONTH($L$9)+1,0)))*$G714*$D714,"")),2),"")</f>
        <v/>
      </c>
      <c r="M714" s="68" t="str">
        <f t="shared" ref="M714:M777" ca="1" si="71">IFERROR(ROUND(IF(SUM($I714+$L714)="","",SUM($I714+$L714)),2),"")</f>
        <v/>
      </c>
      <c r="N714" s="52"/>
      <c r="O714" s="54"/>
    </row>
    <row r="715" spans="1:15" s="14" customFormat="1" x14ac:dyDescent="0.25">
      <c r="A715" s="48"/>
      <c r="B715" s="49" t="str">
        <f t="shared" si="66"/>
        <v/>
      </c>
      <c r="C715" s="50"/>
      <c r="D715" s="50"/>
      <c r="E715" s="51"/>
      <c r="F715" s="51"/>
      <c r="G715" s="67" t="str">
        <f t="shared" si="67"/>
        <v/>
      </c>
      <c r="H715" s="52" t="str">
        <f t="shared" si="68"/>
        <v/>
      </c>
      <c r="I715" s="52"/>
      <c r="J715" s="52"/>
      <c r="K715" s="68" t="str">
        <f t="shared" ca="1" si="69"/>
        <v/>
      </c>
      <c r="L715" s="68" t="str">
        <f t="shared" ca="1" si="70"/>
        <v/>
      </c>
      <c r="M715" s="68" t="str">
        <f t="shared" ca="1" si="71"/>
        <v/>
      </c>
      <c r="N715" s="52"/>
      <c r="O715" s="54"/>
    </row>
    <row r="716" spans="1:15" s="14" customFormat="1" x14ac:dyDescent="0.25">
      <c r="A716" s="48"/>
      <c r="B716" s="49" t="str">
        <f t="shared" si="66"/>
        <v/>
      </c>
      <c r="C716" s="50"/>
      <c r="D716" s="50"/>
      <c r="E716" s="51"/>
      <c r="F716" s="51"/>
      <c r="G716" s="67" t="str">
        <f t="shared" si="67"/>
        <v/>
      </c>
      <c r="H716" s="52" t="str">
        <f t="shared" si="68"/>
        <v/>
      </c>
      <c r="I716" s="52"/>
      <c r="J716" s="52"/>
      <c r="K716" s="68" t="str">
        <f t="shared" ca="1" si="69"/>
        <v/>
      </c>
      <c r="L716" s="68" t="str">
        <f t="shared" ca="1" si="70"/>
        <v/>
      </c>
      <c r="M716" s="68" t="str">
        <f t="shared" ca="1" si="71"/>
        <v/>
      </c>
      <c r="N716" s="52"/>
      <c r="O716" s="54"/>
    </row>
    <row r="717" spans="1:15" s="14" customFormat="1" x14ac:dyDescent="0.25">
      <c r="A717" s="48"/>
      <c r="B717" s="49" t="str">
        <f t="shared" si="66"/>
        <v/>
      </c>
      <c r="C717" s="50"/>
      <c r="D717" s="50"/>
      <c r="E717" s="51"/>
      <c r="F717" s="51"/>
      <c r="G717" s="67" t="str">
        <f t="shared" si="67"/>
        <v/>
      </c>
      <c r="H717" s="52" t="str">
        <f t="shared" si="68"/>
        <v/>
      </c>
      <c r="I717" s="52"/>
      <c r="J717" s="52"/>
      <c r="K717" s="68" t="str">
        <f t="shared" ca="1" si="69"/>
        <v/>
      </c>
      <c r="L717" s="68" t="str">
        <f t="shared" ca="1" si="70"/>
        <v/>
      </c>
      <c r="M717" s="68" t="str">
        <f t="shared" ca="1" si="71"/>
        <v/>
      </c>
      <c r="N717" s="52"/>
      <c r="O717" s="54"/>
    </row>
    <row r="718" spans="1:15" s="14" customFormat="1" x14ac:dyDescent="0.25">
      <c r="A718" s="48"/>
      <c r="B718" s="49" t="str">
        <f t="shared" si="66"/>
        <v/>
      </c>
      <c r="C718" s="50"/>
      <c r="D718" s="50"/>
      <c r="E718" s="51"/>
      <c r="F718" s="51"/>
      <c r="G718" s="67" t="str">
        <f t="shared" si="67"/>
        <v/>
      </c>
      <c r="H718" s="52" t="str">
        <f t="shared" si="68"/>
        <v/>
      </c>
      <c r="I718" s="52"/>
      <c r="J718" s="52"/>
      <c r="K718" s="68" t="str">
        <f t="shared" ca="1" si="69"/>
        <v/>
      </c>
      <c r="L718" s="68" t="str">
        <f t="shared" ca="1" si="70"/>
        <v/>
      </c>
      <c r="M718" s="68" t="str">
        <f t="shared" ca="1" si="71"/>
        <v/>
      </c>
      <c r="N718" s="52"/>
      <c r="O718" s="54"/>
    </row>
    <row r="719" spans="1:15" s="14" customFormat="1" x14ac:dyDescent="0.25">
      <c r="A719" s="48"/>
      <c r="B719" s="49" t="str">
        <f t="shared" si="66"/>
        <v/>
      </c>
      <c r="C719" s="50"/>
      <c r="D719" s="50"/>
      <c r="E719" s="51"/>
      <c r="F719" s="51"/>
      <c r="G719" s="67" t="str">
        <f t="shared" si="67"/>
        <v/>
      </c>
      <c r="H719" s="52" t="str">
        <f t="shared" si="68"/>
        <v/>
      </c>
      <c r="I719" s="52"/>
      <c r="J719" s="52"/>
      <c r="K719" s="68" t="str">
        <f t="shared" ca="1" si="69"/>
        <v/>
      </c>
      <c r="L719" s="68" t="str">
        <f t="shared" ca="1" si="70"/>
        <v/>
      </c>
      <c r="M719" s="68" t="str">
        <f t="shared" ca="1" si="71"/>
        <v/>
      </c>
      <c r="N719" s="52"/>
      <c r="O719" s="54"/>
    </row>
    <row r="720" spans="1:15" s="14" customFormat="1" x14ac:dyDescent="0.25">
      <c r="A720" s="48"/>
      <c r="B720" s="49" t="str">
        <f t="shared" si="66"/>
        <v/>
      </c>
      <c r="C720" s="50"/>
      <c r="D720" s="50"/>
      <c r="E720" s="51"/>
      <c r="F720" s="51"/>
      <c r="G720" s="67" t="str">
        <f t="shared" si="67"/>
        <v/>
      </c>
      <c r="H720" s="52" t="str">
        <f t="shared" si="68"/>
        <v/>
      </c>
      <c r="I720" s="52"/>
      <c r="J720" s="52"/>
      <c r="K720" s="68" t="str">
        <f t="shared" ca="1" si="69"/>
        <v/>
      </c>
      <c r="L720" s="68" t="str">
        <f t="shared" ca="1" si="70"/>
        <v/>
      </c>
      <c r="M720" s="68" t="str">
        <f t="shared" ca="1" si="71"/>
        <v/>
      </c>
      <c r="N720" s="52"/>
      <c r="O720" s="54"/>
    </row>
    <row r="721" spans="1:15" s="14" customFormat="1" x14ac:dyDescent="0.25">
      <c r="A721" s="48"/>
      <c r="B721" s="49" t="str">
        <f t="shared" si="66"/>
        <v/>
      </c>
      <c r="C721" s="50"/>
      <c r="D721" s="50"/>
      <c r="E721" s="51"/>
      <c r="F721" s="51"/>
      <c r="G721" s="67" t="str">
        <f t="shared" si="67"/>
        <v/>
      </c>
      <c r="H721" s="52" t="str">
        <f t="shared" si="68"/>
        <v/>
      </c>
      <c r="I721" s="52"/>
      <c r="J721" s="52"/>
      <c r="K721" s="68" t="str">
        <f t="shared" ca="1" si="69"/>
        <v/>
      </c>
      <c r="L721" s="68" t="str">
        <f t="shared" ca="1" si="70"/>
        <v/>
      </c>
      <c r="M721" s="68" t="str">
        <f t="shared" ca="1" si="71"/>
        <v/>
      </c>
      <c r="N721" s="52"/>
      <c r="O721" s="54"/>
    </row>
    <row r="722" spans="1:15" s="14" customFormat="1" x14ac:dyDescent="0.25">
      <c r="A722" s="48"/>
      <c r="B722" s="49" t="str">
        <f t="shared" si="66"/>
        <v/>
      </c>
      <c r="C722" s="50"/>
      <c r="D722" s="50"/>
      <c r="E722" s="51"/>
      <c r="F722" s="51"/>
      <c r="G722" s="67" t="str">
        <f t="shared" si="67"/>
        <v/>
      </c>
      <c r="H722" s="52" t="str">
        <f t="shared" si="68"/>
        <v/>
      </c>
      <c r="I722" s="52"/>
      <c r="J722" s="52"/>
      <c r="K722" s="68" t="str">
        <f t="shared" ca="1" si="69"/>
        <v/>
      </c>
      <c r="L722" s="68" t="str">
        <f t="shared" ca="1" si="70"/>
        <v/>
      </c>
      <c r="M722" s="68" t="str">
        <f t="shared" ca="1" si="71"/>
        <v/>
      </c>
      <c r="N722" s="52"/>
      <c r="O722" s="54"/>
    </row>
    <row r="723" spans="1:15" s="14" customFormat="1" x14ac:dyDescent="0.25">
      <c r="A723" s="48"/>
      <c r="B723" s="49" t="str">
        <f t="shared" si="66"/>
        <v/>
      </c>
      <c r="C723" s="50"/>
      <c r="D723" s="50"/>
      <c r="E723" s="51"/>
      <c r="F723" s="51"/>
      <c r="G723" s="67" t="str">
        <f t="shared" si="67"/>
        <v/>
      </c>
      <c r="H723" s="52" t="str">
        <f t="shared" si="68"/>
        <v/>
      </c>
      <c r="I723" s="52"/>
      <c r="J723" s="52"/>
      <c r="K723" s="68" t="str">
        <f t="shared" ca="1" si="69"/>
        <v/>
      </c>
      <c r="L723" s="68" t="str">
        <f t="shared" ca="1" si="70"/>
        <v/>
      </c>
      <c r="M723" s="68" t="str">
        <f t="shared" ca="1" si="71"/>
        <v/>
      </c>
      <c r="N723" s="52"/>
      <c r="O723" s="54"/>
    </row>
    <row r="724" spans="1:15" s="14" customFormat="1" x14ac:dyDescent="0.25">
      <c r="A724" s="48"/>
      <c r="B724" s="49" t="str">
        <f t="shared" si="66"/>
        <v/>
      </c>
      <c r="C724" s="50"/>
      <c r="D724" s="50"/>
      <c r="E724" s="51"/>
      <c r="F724" s="51"/>
      <c r="G724" s="67" t="str">
        <f t="shared" si="67"/>
        <v/>
      </c>
      <c r="H724" s="52" t="str">
        <f t="shared" si="68"/>
        <v/>
      </c>
      <c r="I724" s="52"/>
      <c r="J724" s="52"/>
      <c r="K724" s="68" t="str">
        <f t="shared" ca="1" si="69"/>
        <v/>
      </c>
      <c r="L724" s="68" t="str">
        <f t="shared" ca="1" si="70"/>
        <v/>
      </c>
      <c r="M724" s="68" t="str">
        <f t="shared" ca="1" si="71"/>
        <v/>
      </c>
      <c r="N724" s="52"/>
      <c r="O724" s="54"/>
    </row>
    <row r="725" spans="1:15" s="14" customFormat="1" x14ac:dyDescent="0.25">
      <c r="A725" s="48"/>
      <c r="B725" s="49" t="str">
        <f t="shared" si="66"/>
        <v/>
      </c>
      <c r="C725" s="50"/>
      <c r="D725" s="50"/>
      <c r="E725" s="51"/>
      <c r="F725" s="51"/>
      <c r="G725" s="67" t="str">
        <f t="shared" si="67"/>
        <v/>
      </c>
      <c r="H725" s="52" t="str">
        <f t="shared" si="68"/>
        <v/>
      </c>
      <c r="I725" s="52"/>
      <c r="J725" s="52"/>
      <c r="K725" s="68" t="str">
        <f t="shared" ca="1" si="69"/>
        <v/>
      </c>
      <c r="L725" s="68" t="str">
        <f t="shared" ca="1" si="70"/>
        <v/>
      </c>
      <c r="M725" s="68" t="str">
        <f t="shared" ca="1" si="71"/>
        <v/>
      </c>
      <c r="N725" s="52"/>
      <c r="O725" s="54"/>
    </row>
    <row r="726" spans="1:15" s="14" customFormat="1" x14ac:dyDescent="0.25">
      <c r="A726" s="48"/>
      <c r="B726" s="49" t="str">
        <f t="shared" si="66"/>
        <v/>
      </c>
      <c r="C726" s="50"/>
      <c r="D726" s="50"/>
      <c r="E726" s="51"/>
      <c r="F726" s="51"/>
      <c r="G726" s="67" t="str">
        <f t="shared" si="67"/>
        <v/>
      </c>
      <c r="H726" s="52" t="str">
        <f t="shared" si="68"/>
        <v/>
      </c>
      <c r="I726" s="52"/>
      <c r="J726" s="52"/>
      <c r="K726" s="68" t="str">
        <f t="shared" ca="1" si="69"/>
        <v/>
      </c>
      <c r="L726" s="68" t="str">
        <f t="shared" ca="1" si="70"/>
        <v/>
      </c>
      <c r="M726" s="68" t="str">
        <f t="shared" ca="1" si="71"/>
        <v/>
      </c>
      <c r="N726" s="52"/>
      <c r="O726" s="54"/>
    </row>
    <row r="727" spans="1:15" s="14" customFormat="1" x14ac:dyDescent="0.25">
      <c r="A727" s="48"/>
      <c r="B727" s="49" t="str">
        <f t="shared" si="66"/>
        <v/>
      </c>
      <c r="C727" s="50"/>
      <c r="D727" s="50"/>
      <c r="E727" s="51"/>
      <c r="F727" s="51"/>
      <c r="G727" s="67" t="str">
        <f t="shared" si="67"/>
        <v/>
      </c>
      <c r="H727" s="52" t="str">
        <f t="shared" si="68"/>
        <v/>
      </c>
      <c r="I727" s="52"/>
      <c r="J727" s="52"/>
      <c r="K727" s="68" t="str">
        <f t="shared" ca="1" si="69"/>
        <v/>
      </c>
      <c r="L727" s="68" t="str">
        <f t="shared" ca="1" si="70"/>
        <v/>
      </c>
      <c r="M727" s="68" t="str">
        <f t="shared" ca="1" si="71"/>
        <v/>
      </c>
      <c r="N727" s="52"/>
      <c r="O727" s="54"/>
    </row>
    <row r="728" spans="1:15" s="14" customFormat="1" x14ac:dyDescent="0.25">
      <c r="A728" s="48"/>
      <c r="B728" s="49" t="str">
        <f t="shared" si="66"/>
        <v/>
      </c>
      <c r="C728" s="50"/>
      <c r="D728" s="50"/>
      <c r="E728" s="51"/>
      <c r="F728" s="51"/>
      <c r="G728" s="67" t="str">
        <f t="shared" si="67"/>
        <v/>
      </c>
      <c r="H728" s="52" t="str">
        <f t="shared" si="68"/>
        <v/>
      </c>
      <c r="I728" s="52"/>
      <c r="J728" s="52"/>
      <c r="K728" s="68" t="str">
        <f t="shared" ca="1" si="69"/>
        <v/>
      </c>
      <c r="L728" s="68" t="str">
        <f t="shared" ca="1" si="70"/>
        <v/>
      </c>
      <c r="M728" s="68" t="str">
        <f t="shared" ca="1" si="71"/>
        <v/>
      </c>
      <c r="N728" s="52"/>
      <c r="O728" s="54"/>
    </row>
    <row r="729" spans="1:15" s="14" customFormat="1" x14ac:dyDescent="0.25">
      <c r="A729" s="48"/>
      <c r="B729" s="49" t="str">
        <f t="shared" si="66"/>
        <v/>
      </c>
      <c r="C729" s="50"/>
      <c r="D729" s="50"/>
      <c r="E729" s="51"/>
      <c r="F729" s="51"/>
      <c r="G729" s="67" t="str">
        <f t="shared" si="67"/>
        <v/>
      </c>
      <c r="H729" s="52" t="str">
        <f t="shared" si="68"/>
        <v/>
      </c>
      <c r="I729" s="52"/>
      <c r="J729" s="52"/>
      <c r="K729" s="68" t="str">
        <f t="shared" ca="1" si="69"/>
        <v/>
      </c>
      <c r="L729" s="68" t="str">
        <f t="shared" ca="1" si="70"/>
        <v/>
      </c>
      <c r="M729" s="68" t="str">
        <f t="shared" ca="1" si="71"/>
        <v/>
      </c>
      <c r="N729" s="52"/>
      <c r="O729" s="54"/>
    </row>
    <row r="730" spans="1:15" s="14" customFormat="1" x14ac:dyDescent="0.25">
      <c r="A730" s="48"/>
      <c r="B730" s="49" t="str">
        <f t="shared" si="66"/>
        <v/>
      </c>
      <c r="C730" s="50"/>
      <c r="D730" s="50"/>
      <c r="E730" s="51"/>
      <c r="F730" s="51"/>
      <c r="G730" s="67" t="str">
        <f t="shared" si="67"/>
        <v/>
      </c>
      <c r="H730" s="52" t="str">
        <f t="shared" si="68"/>
        <v/>
      </c>
      <c r="I730" s="52"/>
      <c r="J730" s="52"/>
      <c r="K730" s="68" t="str">
        <f t="shared" ca="1" si="69"/>
        <v/>
      </c>
      <c r="L730" s="68" t="str">
        <f t="shared" ca="1" si="70"/>
        <v/>
      </c>
      <c r="M730" s="68" t="str">
        <f t="shared" ca="1" si="71"/>
        <v/>
      </c>
      <c r="N730" s="52"/>
      <c r="O730" s="54"/>
    </row>
    <row r="731" spans="1:15" s="14" customFormat="1" x14ac:dyDescent="0.25">
      <c r="A731" s="48"/>
      <c r="B731" s="49" t="str">
        <f t="shared" si="66"/>
        <v/>
      </c>
      <c r="C731" s="50"/>
      <c r="D731" s="50"/>
      <c r="E731" s="51"/>
      <c r="F731" s="51"/>
      <c r="G731" s="67" t="str">
        <f t="shared" si="67"/>
        <v/>
      </c>
      <c r="H731" s="52" t="str">
        <f t="shared" si="68"/>
        <v/>
      </c>
      <c r="I731" s="52"/>
      <c r="J731" s="52"/>
      <c r="K731" s="68" t="str">
        <f t="shared" ca="1" si="69"/>
        <v/>
      </c>
      <c r="L731" s="68" t="str">
        <f t="shared" ca="1" si="70"/>
        <v/>
      </c>
      <c r="M731" s="68" t="str">
        <f t="shared" ca="1" si="71"/>
        <v/>
      </c>
      <c r="N731" s="52"/>
      <c r="O731" s="54"/>
    </row>
    <row r="732" spans="1:15" s="14" customFormat="1" x14ac:dyDescent="0.25">
      <c r="A732" s="48"/>
      <c r="B732" s="49" t="str">
        <f t="shared" si="66"/>
        <v/>
      </c>
      <c r="C732" s="50"/>
      <c r="D732" s="50"/>
      <c r="E732" s="51"/>
      <c r="F732" s="51"/>
      <c r="G732" s="67" t="str">
        <f t="shared" si="67"/>
        <v/>
      </c>
      <c r="H732" s="52" t="str">
        <f t="shared" si="68"/>
        <v/>
      </c>
      <c r="I732" s="52"/>
      <c r="J732" s="52"/>
      <c r="K732" s="68" t="str">
        <f t="shared" ca="1" si="69"/>
        <v/>
      </c>
      <c r="L732" s="68" t="str">
        <f t="shared" ca="1" si="70"/>
        <v/>
      </c>
      <c r="M732" s="68" t="str">
        <f t="shared" ca="1" si="71"/>
        <v/>
      </c>
      <c r="N732" s="52"/>
      <c r="O732" s="54"/>
    </row>
    <row r="733" spans="1:15" s="14" customFormat="1" x14ac:dyDescent="0.25">
      <c r="A733" s="48"/>
      <c r="B733" s="49" t="str">
        <f t="shared" si="66"/>
        <v/>
      </c>
      <c r="C733" s="50"/>
      <c r="D733" s="50"/>
      <c r="E733" s="51"/>
      <c r="F733" s="51"/>
      <c r="G733" s="67" t="str">
        <f t="shared" si="67"/>
        <v/>
      </c>
      <c r="H733" s="52" t="str">
        <f t="shared" si="68"/>
        <v/>
      </c>
      <c r="I733" s="52"/>
      <c r="J733" s="52"/>
      <c r="K733" s="68" t="str">
        <f t="shared" ca="1" si="69"/>
        <v/>
      </c>
      <c r="L733" s="68" t="str">
        <f t="shared" ca="1" si="70"/>
        <v/>
      </c>
      <c r="M733" s="68" t="str">
        <f t="shared" ca="1" si="71"/>
        <v/>
      </c>
      <c r="N733" s="52"/>
      <c r="O733" s="54"/>
    </row>
    <row r="734" spans="1:15" s="14" customFormat="1" x14ac:dyDescent="0.25">
      <c r="A734" s="48"/>
      <c r="B734" s="49" t="str">
        <f t="shared" si="66"/>
        <v/>
      </c>
      <c r="C734" s="50"/>
      <c r="D734" s="50"/>
      <c r="E734" s="51"/>
      <c r="F734" s="51"/>
      <c r="G734" s="67" t="str">
        <f t="shared" si="67"/>
        <v/>
      </c>
      <c r="H734" s="52" t="str">
        <f t="shared" si="68"/>
        <v/>
      </c>
      <c r="I734" s="52"/>
      <c r="J734" s="52"/>
      <c r="K734" s="68" t="str">
        <f t="shared" ca="1" si="69"/>
        <v/>
      </c>
      <c r="L734" s="68" t="str">
        <f t="shared" ca="1" si="70"/>
        <v/>
      </c>
      <c r="M734" s="68" t="str">
        <f t="shared" ca="1" si="71"/>
        <v/>
      </c>
      <c r="N734" s="52"/>
      <c r="O734" s="54"/>
    </row>
    <row r="735" spans="1:15" s="14" customFormat="1" x14ac:dyDescent="0.25">
      <c r="A735" s="48"/>
      <c r="B735" s="49" t="str">
        <f t="shared" si="66"/>
        <v/>
      </c>
      <c r="C735" s="50"/>
      <c r="D735" s="50"/>
      <c r="E735" s="51"/>
      <c r="F735" s="51"/>
      <c r="G735" s="67" t="str">
        <f t="shared" si="67"/>
        <v/>
      </c>
      <c r="H735" s="52" t="str">
        <f t="shared" si="68"/>
        <v/>
      </c>
      <c r="I735" s="52"/>
      <c r="J735" s="52"/>
      <c r="K735" s="68" t="str">
        <f t="shared" ca="1" si="69"/>
        <v/>
      </c>
      <c r="L735" s="68" t="str">
        <f t="shared" ca="1" si="70"/>
        <v/>
      </c>
      <c r="M735" s="68" t="str">
        <f t="shared" ca="1" si="71"/>
        <v/>
      </c>
      <c r="N735" s="52"/>
      <c r="O735" s="54"/>
    </row>
    <row r="736" spans="1:15" s="14" customFormat="1" x14ac:dyDescent="0.25">
      <c r="A736" s="48"/>
      <c r="B736" s="49" t="str">
        <f t="shared" si="66"/>
        <v/>
      </c>
      <c r="C736" s="50"/>
      <c r="D736" s="50"/>
      <c r="E736" s="51"/>
      <c r="F736" s="51"/>
      <c r="G736" s="67" t="str">
        <f t="shared" si="67"/>
        <v/>
      </c>
      <c r="H736" s="52" t="str">
        <f t="shared" si="68"/>
        <v/>
      </c>
      <c r="I736" s="52"/>
      <c r="J736" s="52"/>
      <c r="K736" s="68" t="str">
        <f t="shared" ca="1" si="69"/>
        <v/>
      </c>
      <c r="L736" s="68" t="str">
        <f t="shared" ca="1" si="70"/>
        <v/>
      </c>
      <c r="M736" s="68" t="str">
        <f t="shared" ca="1" si="71"/>
        <v/>
      </c>
      <c r="N736" s="52"/>
      <c r="O736" s="54"/>
    </row>
    <row r="737" spans="1:15" s="14" customFormat="1" x14ac:dyDescent="0.25">
      <c r="A737" s="48"/>
      <c r="B737" s="49" t="str">
        <f t="shared" si="66"/>
        <v/>
      </c>
      <c r="C737" s="50"/>
      <c r="D737" s="50"/>
      <c r="E737" s="51"/>
      <c r="F737" s="51"/>
      <c r="G737" s="67" t="str">
        <f t="shared" si="67"/>
        <v/>
      </c>
      <c r="H737" s="52" t="str">
        <f t="shared" si="68"/>
        <v/>
      </c>
      <c r="I737" s="52"/>
      <c r="J737" s="52"/>
      <c r="K737" s="68" t="str">
        <f t="shared" ca="1" si="69"/>
        <v/>
      </c>
      <c r="L737" s="68" t="str">
        <f t="shared" ca="1" si="70"/>
        <v/>
      </c>
      <c r="M737" s="68" t="str">
        <f t="shared" ca="1" si="71"/>
        <v/>
      </c>
      <c r="N737" s="52"/>
      <c r="O737" s="54"/>
    </row>
    <row r="738" spans="1:15" s="14" customFormat="1" x14ac:dyDescent="0.25">
      <c r="A738" s="48"/>
      <c r="B738" s="49" t="str">
        <f t="shared" si="66"/>
        <v/>
      </c>
      <c r="C738" s="50"/>
      <c r="D738" s="50"/>
      <c r="E738" s="51"/>
      <c r="F738" s="51"/>
      <c r="G738" s="67" t="str">
        <f t="shared" si="67"/>
        <v/>
      </c>
      <c r="H738" s="52" t="str">
        <f t="shared" si="68"/>
        <v/>
      </c>
      <c r="I738" s="52"/>
      <c r="J738" s="52"/>
      <c r="K738" s="68" t="str">
        <f t="shared" ca="1" si="69"/>
        <v/>
      </c>
      <c r="L738" s="68" t="str">
        <f t="shared" ca="1" si="70"/>
        <v/>
      </c>
      <c r="M738" s="68" t="str">
        <f t="shared" ca="1" si="71"/>
        <v/>
      </c>
      <c r="N738" s="52"/>
      <c r="O738" s="54"/>
    </row>
    <row r="739" spans="1:15" s="14" customFormat="1" x14ac:dyDescent="0.25">
      <c r="A739" s="48"/>
      <c r="B739" s="49" t="str">
        <f t="shared" si="66"/>
        <v/>
      </c>
      <c r="C739" s="50"/>
      <c r="D739" s="50"/>
      <c r="E739" s="51"/>
      <c r="F739" s="51"/>
      <c r="G739" s="67" t="str">
        <f t="shared" si="67"/>
        <v/>
      </c>
      <c r="H739" s="52" t="str">
        <f t="shared" si="68"/>
        <v/>
      </c>
      <c r="I739" s="52"/>
      <c r="J739" s="52"/>
      <c r="K739" s="68" t="str">
        <f t="shared" ca="1" si="69"/>
        <v/>
      </c>
      <c r="L739" s="68" t="str">
        <f t="shared" ca="1" si="70"/>
        <v/>
      </c>
      <c r="M739" s="68" t="str">
        <f t="shared" ca="1" si="71"/>
        <v/>
      </c>
      <c r="N739" s="52"/>
      <c r="O739" s="54"/>
    </row>
    <row r="740" spans="1:15" s="14" customFormat="1" x14ac:dyDescent="0.25">
      <c r="A740" s="48"/>
      <c r="B740" s="49" t="str">
        <f t="shared" si="66"/>
        <v/>
      </c>
      <c r="C740" s="50"/>
      <c r="D740" s="50"/>
      <c r="E740" s="51"/>
      <c r="F740" s="51"/>
      <c r="G740" s="67" t="str">
        <f t="shared" si="67"/>
        <v/>
      </c>
      <c r="H740" s="52" t="str">
        <f t="shared" si="68"/>
        <v/>
      </c>
      <c r="I740" s="52"/>
      <c r="J740" s="52"/>
      <c r="K740" s="68" t="str">
        <f t="shared" ca="1" si="69"/>
        <v/>
      </c>
      <c r="L740" s="68" t="str">
        <f t="shared" ca="1" si="70"/>
        <v/>
      </c>
      <c r="M740" s="68" t="str">
        <f t="shared" ca="1" si="71"/>
        <v/>
      </c>
      <c r="N740" s="52"/>
      <c r="O740" s="54"/>
    </row>
    <row r="741" spans="1:15" s="14" customFormat="1" x14ac:dyDescent="0.25">
      <c r="A741" s="48"/>
      <c r="B741" s="49" t="str">
        <f t="shared" si="66"/>
        <v/>
      </c>
      <c r="C741" s="50"/>
      <c r="D741" s="50"/>
      <c r="E741" s="51"/>
      <c r="F741" s="51"/>
      <c r="G741" s="67" t="str">
        <f t="shared" si="67"/>
        <v/>
      </c>
      <c r="H741" s="52" t="str">
        <f t="shared" si="68"/>
        <v/>
      </c>
      <c r="I741" s="52"/>
      <c r="J741" s="52"/>
      <c r="K741" s="68" t="str">
        <f t="shared" ca="1" si="69"/>
        <v/>
      </c>
      <c r="L741" s="68" t="str">
        <f t="shared" ca="1" si="70"/>
        <v/>
      </c>
      <c r="M741" s="68" t="str">
        <f t="shared" ca="1" si="71"/>
        <v/>
      </c>
      <c r="N741" s="52"/>
      <c r="O741" s="54"/>
    </row>
    <row r="742" spans="1:15" s="14" customFormat="1" x14ac:dyDescent="0.25">
      <c r="A742" s="48"/>
      <c r="B742" s="49" t="str">
        <f t="shared" si="66"/>
        <v/>
      </c>
      <c r="C742" s="50"/>
      <c r="D742" s="50"/>
      <c r="E742" s="51"/>
      <c r="F742" s="51"/>
      <c r="G742" s="67" t="str">
        <f t="shared" si="67"/>
        <v/>
      </c>
      <c r="H742" s="52" t="str">
        <f t="shared" si="68"/>
        <v/>
      </c>
      <c r="I742" s="52"/>
      <c r="J742" s="52"/>
      <c r="K742" s="68" t="str">
        <f t="shared" ca="1" si="69"/>
        <v/>
      </c>
      <c r="L742" s="68" t="str">
        <f t="shared" ca="1" si="70"/>
        <v/>
      </c>
      <c r="M742" s="68" t="str">
        <f t="shared" ca="1" si="71"/>
        <v/>
      </c>
      <c r="N742" s="52"/>
      <c r="O742" s="54"/>
    </row>
    <row r="743" spans="1:15" s="14" customFormat="1" x14ac:dyDescent="0.25">
      <c r="A743" s="48"/>
      <c r="B743" s="49" t="str">
        <f t="shared" si="66"/>
        <v/>
      </c>
      <c r="C743" s="50"/>
      <c r="D743" s="50"/>
      <c r="E743" s="51"/>
      <c r="F743" s="51"/>
      <c r="G743" s="67" t="str">
        <f t="shared" si="67"/>
        <v/>
      </c>
      <c r="H743" s="52" t="str">
        <f t="shared" si="68"/>
        <v/>
      </c>
      <c r="I743" s="52"/>
      <c r="J743" s="52"/>
      <c r="K743" s="68" t="str">
        <f t="shared" ca="1" si="69"/>
        <v/>
      </c>
      <c r="L743" s="68" t="str">
        <f t="shared" ca="1" si="70"/>
        <v/>
      </c>
      <c r="M743" s="68" t="str">
        <f t="shared" ca="1" si="71"/>
        <v/>
      </c>
      <c r="N743" s="52"/>
      <c r="O743" s="54"/>
    </row>
    <row r="744" spans="1:15" s="14" customFormat="1" x14ac:dyDescent="0.25">
      <c r="A744" s="48"/>
      <c r="B744" s="49" t="str">
        <f t="shared" si="66"/>
        <v/>
      </c>
      <c r="C744" s="50"/>
      <c r="D744" s="50"/>
      <c r="E744" s="51"/>
      <c r="F744" s="51"/>
      <c r="G744" s="67" t="str">
        <f t="shared" si="67"/>
        <v/>
      </c>
      <c r="H744" s="52" t="str">
        <f t="shared" si="68"/>
        <v/>
      </c>
      <c r="I744" s="52"/>
      <c r="J744" s="52"/>
      <c r="K744" s="68" t="str">
        <f t="shared" ca="1" si="69"/>
        <v/>
      </c>
      <c r="L744" s="68" t="str">
        <f t="shared" ca="1" si="70"/>
        <v/>
      </c>
      <c r="M744" s="68" t="str">
        <f t="shared" ca="1" si="71"/>
        <v/>
      </c>
      <c r="N744" s="52"/>
      <c r="O744" s="54"/>
    </row>
    <row r="745" spans="1:15" s="14" customFormat="1" x14ac:dyDescent="0.25">
      <c r="A745" s="48"/>
      <c r="B745" s="49" t="str">
        <f t="shared" si="66"/>
        <v/>
      </c>
      <c r="C745" s="50"/>
      <c r="D745" s="50"/>
      <c r="E745" s="51"/>
      <c r="F745" s="51"/>
      <c r="G745" s="67" t="str">
        <f t="shared" si="67"/>
        <v/>
      </c>
      <c r="H745" s="52" t="str">
        <f t="shared" si="68"/>
        <v/>
      </c>
      <c r="I745" s="52"/>
      <c r="J745" s="52"/>
      <c r="K745" s="68" t="str">
        <f t="shared" ca="1" si="69"/>
        <v/>
      </c>
      <c r="L745" s="68" t="str">
        <f t="shared" ca="1" si="70"/>
        <v/>
      </c>
      <c r="M745" s="68" t="str">
        <f t="shared" ca="1" si="71"/>
        <v/>
      </c>
      <c r="N745" s="52"/>
      <c r="O745" s="54"/>
    </row>
    <row r="746" spans="1:15" s="14" customFormat="1" x14ac:dyDescent="0.25">
      <c r="A746" s="48"/>
      <c r="B746" s="49" t="str">
        <f t="shared" si="66"/>
        <v/>
      </c>
      <c r="C746" s="50"/>
      <c r="D746" s="50"/>
      <c r="E746" s="51"/>
      <c r="F746" s="51"/>
      <c r="G746" s="67" t="str">
        <f t="shared" si="67"/>
        <v/>
      </c>
      <c r="H746" s="52" t="str">
        <f t="shared" si="68"/>
        <v/>
      </c>
      <c r="I746" s="52"/>
      <c r="J746" s="52"/>
      <c r="K746" s="68" t="str">
        <f t="shared" ca="1" si="69"/>
        <v/>
      </c>
      <c r="L746" s="68" t="str">
        <f t="shared" ca="1" si="70"/>
        <v/>
      </c>
      <c r="M746" s="68" t="str">
        <f t="shared" ca="1" si="71"/>
        <v/>
      </c>
      <c r="N746" s="52"/>
      <c r="O746" s="54"/>
    </row>
    <row r="747" spans="1:15" s="14" customFormat="1" x14ac:dyDescent="0.25">
      <c r="A747" s="48"/>
      <c r="B747" s="49" t="str">
        <f t="shared" si="66"/>
        <v/>
      </c>
      <c r="C747" s="50"/>
      <c r="D747" s="50"/>
      <c r="E747" s="51"/>
      <c r="F747" s="51"/>
      <c r="G747" s="67" t="str">
        <f t="shared" si="67"/>
        <v/>
      </c>
      <c r="H747" s="52" t="str">
        <f t="shared" si="68"/>
        <v/>
      </c>
      <c r="I747" s="52"/>
      <c r="J747" s="52"/>
      <c r="K747" s="68" t="str">
        <f t="shared" ca="1" si="69"/>
        <v/>
      </c>
      <c r="L747" s="68" t="str">
        <f t="shared" ca="1" si="70"/>
        <v/>
      </c>
      <c r="M747" s="68" t="str">
        <f t="shared" ca="1" si="71"/>
        <v/>
      </c>
      <c r="N747" s="52"/>
      <c r="O747" s="54"/>
    </row>
    <row r="748" spans="1:15" s="14" customFormat="1" x14ac:dyDescent="0.25">
      <c r="A748" s="48"/>
      <c r="B748" s="49" t="str">
        <f t="shared" si="66"/>
        <v/>
      </c>
      <c r="C748" s="50"/>
      <c r="D748" s="50"/>
      <c r="E748" s="51"/>
      <c r="F748" s="51"/>
      <c r="G748" s="67" t="str">
        <f t="shared" si="67"/>
        <v/>
      </c>
      <c r="H748" s="52" t="str">
        <f t="shared" si="68"/>
        <v/>
      </c>
      <c r="I748" s="52"/>
      <c r="J748" s="52"/>
      <c r="K748" s="68" t="str">
        <f t="shared" ca="1" si="69"/>
        <v/>
      </c>
      <c r="L748" s="68" t="str">
        <f t="shared" ca="1" si="70"/>
        <v/>
      </c>
      <c r="M748" s="68" t="str">
        <f t="shared" ca="1" si="71"/>
        <v/>
      </c>
      <c r="N748" s="52"/>
      <c r="O748" s="54"/>
    </row>
    <row r="749" spans="1:15" s="14" customFormat="1" x14ac:dyDescent="0.25">
      <c r="A749" s="48"/>
      <c r="B749" s="49" t="str">
        <f t="shared" si="66"/>
        <v/>
      </c>
      <c r="C749" s="50"/>
      <c r="D749" s="50"/>
      <c r="E749" s="51"/>
      <c r="F749" s="51"/>
      <c r="G749" s="67" t="str">
        <f t="shared" si="67"/>
        <v/>
      </c>
      <c r="H749" s="52" t="str">
        <f t="shared" si="68"/>
        <v/>
      </c>
      <c r="I749" s="52"/>
      <c r="J749" s="52"/>
      <c r="K749" s="68" t="str">
        <f t="shared" ca="1" si="69"/>
        <v/>
      </c>
      <c r="L749" s="68" t="str">
        <f t="shared" ca="1" si="70"/>
        <v/>
      </c>
      <c r="M749" s="68" t="str">
        <f t="shared" ca="1" si="71"/>
        <v/>
      </c>
      <c r="N749" s="52"/>
      <c r="O749" s="54"/>
    </row>
    <row r="750" spans="1:15" s="14" customFormat="1" x14ac:dyDescent="0.25">
      <c r="A750" s="48"/>
      <c r="B750" s="49" t="str">
        <f t="shared" si="66"/>
        <v/>
      </c>
      <c r="C750" s="50"/>
      <c r="D750" s="50"/>
      <c r="E750" s="51"/>
      <c r="F750" s="51"/>
      <c r="G750" s="67" t="str">
        <f t="shared" si="67"/>
        <v/>
      </c>
      <c r="H750" s="52" t="str">
        <f t="shared" si="68"/>
        <v/>
      </c>
      <c r="I750" s="52"/>
      <c r="J750" s="52"/>
      <c r="K750" s="68" t="str">
        <f t="shared" ca="1" si="69"/>
        <v/>
      </c>
      <c r="L750" s="68" t="str">
        <f t="shared" ca="1" si="70"/>
        <v/>
      </c>
      <c r="M750" s="68" t="str">
        <f t="shared" ca="1" si="71"/>
        <v/>
      </c>
      <c r="N750" s="52"/>
      <c r="O750" s="54"/>
    </row>
    <row r="751" spans="1:15" s="14" customFormat="1" x14ac:dyDescent="0.25">
      <c r="A751" s="48"/>
      <c r="B751" s="49" t="str">
        <f t="shared" si="66"/>
        <v/>
      </c>
      <c r="C751" s="50"/>
      <c r="D751" s="50"/>
      <c r="E751" s="51"/>
      <c r="F751" s="51"/>
      <c r="G751" s="67" t="str">
        <f t="shared" si="67"/>
        <v/>
      </c>
      <c r="H751" s="52" t="str">
        <f t="shared" si="68"/>
        <v/>
      </c>
      <c r="I751" s="52"/>
      <c r="J751" s="52"/>
      <c r="K751" s="68" t="str">
        <f t="shared" ca="1" si="69"/>
        <v/>
      </c>
      <c r="L751" s="68" t="str">
        <f t="shared" ca="1" si="70"/>
        <v/>
      </c>
      <c r="M751" s="68" t="str">
        <f t="shared" ca="1" si="71"/>
        <v/>
      </c>
      <c r="N751" s="52"/>
      <c r="O751" s="54"/>
    </row>
    <row r="752" spans="1:15" s="14" customFormat="1" x14ac:dyDescent="0.25">
      <c r="A752" s="48"/>
      <c r="B752" s="49" t="str">
        <f t="shared" si="66"/>
        <v/>
      </c>
      <c r="C752" s="50"/>
      <c r="D752" s="50"/>
      <c r="E752" s="51"/>
      <c r="F752" s="51"/>
      <c r="G752" s="67" t="str">
        <f t="shared" si="67"/>
        <v/>
      </c>
      <c r="H752" s="52" t="str">
        <f t="shared" si="68"/>
        <v/>
      </c>
      <c r="I752" s="52"/>
      <c r="J752" s="52"/>
      <c r="K752" s="68" t="str">
        <f t="shared" ca="1" si="69"/>
        <v/>
      </c>
      <c r="L752" s="68" t="str">
        <f t="shared" ca="1" si="70"/>
        <v/>
      </c>
      <c r="M752" s="68" t="str">
        <f t="shared" ca="1" si="71"/>
        <v/>
      </c>
      <c r="N752" s="52"/>
      <c r="O752" s="54"/>
    </row>
    <row r="753" spans="1:15" s="14" customFormat="1" x14ac:dyDescent="0.25">
      <c r="A753" s="48"/>
      <c r="B753" s="49" t="str">
        <f t="shared" si="66"/>
        <v/>
      </c>
      <c r="C753" s="50"/>
      <c r="D753" s="50"/>
      <c r="E753" s="51"/>
      <c r="F753" s="51"/>
      <c r="G753" s="67" t="str">
        <f t="shared" si="67"/>
        <v/>
      </c>
      <c r="H753" s="52" t="str">
        <f t="shared" si="68"/>
        <v/>
      </c>
      <c r="I753" s="52"/>
      <c r="J753" s="52"/>
      <c r="K753" s="68" t="str">
        <f t="shared" ca="1" si="69"/>
        <v/>
      </c>
      <c r="L753" s="68" t="str">
        <f t="shared" ca="1" si="70"/>
        <v/>
      </c>
      <c r="M753" s="68" t="str">
        <f t="shared" ca="1" si="71"/>
        <v/>
      </c>
      <c r="N753" s="52"/>
      <c r="O753" s="54"/>
    </row>
    <row r="754" spans="1:15" x14ac:dyDescent="0.25">
      <c r="A754" s="48"/>
      <c r="B754" s="49" t="str">
        <f t="shared" si="66"/>
        <v/>
      </c>
      <c r="C754" s="50"/>
      <c r="D754" s="50"/>
      <c r="E754" s="51"/>
      <c r="F754" s="51"/>
      <c r="G754" s="67" t="str">
        <f t="shared" si="67"/>
        <v/>
      </c>
      <c r="H754" s="52" t="str">
        <f t="shared" si="68"/>
        <v/>
      </c>
      <c r="I754" s="52"/>
      <c r="J754" s="52"/>
      <c r="K754" s="68" t="str">
        <f t="shared" ca="1" si="69"/>
        <v/>
      </c>
      <c r="L754" s="68" t="str">
        <f t="shared" ca="1" si="70"/>
        <v/>
      </c>
      <c r="M754" s="68" t="str">
        <f t="shared" ca="1" si="71"/>
        <v/>
      </c>
      <c r="N754" s="52"/>
      <c r="O754" s="54"/>
    </row>
    <row r="755" spans="1:15" x14ac:dyDescent="0.25">
      <c r="A755" s="48"/>
      <c r="B755" s="49" t="str">
        <f t="shared" si="66"/>
        <v/>
      </c>
      <c r="C755" s="50"/>
      <c r="D755" s="50"/>
      <c r="E755" s="51"/>
      <c r="F755" s="51"/>
      <c r="G755" s="67" t="str">
        <f t="shared" si="67"/>
        <v/>
      </c>
      <c r="H755" s="52" t="str">
        <f t="shared" si="68"/>
        <v/>
      </c>
      <c r="I755" s="52"/>
      <c r="J755" s="52"/>
      <c r="K755" s="68" t="str">
        <f t="shared" ca="1" si="69"/>
        <v/>
      </c>
      <c r="L755" s="68" t="str">
        <f t="shared" ca="1" si="70"/>
        <v/>
      </c>
      <c r="M755" s="68" t="str">
        <f t="shared" ca="1" si="71"/>
        <v/>
      </c>
      <c r="N755" s="52"/>
      <c r="O755" s="54"/>
    </row>
    <row r="756" spans="1:15" x14ac:dyDescent="0.25">
      <c r="A756" s="48"/>
      <c r="B756" s="49" t="str">
        <f t="shared" si="66"/>
        <v/>
      </c>
      <c r="C756" s="50"/>
      <c r="D756" s="50"/>
      <c r="E756" s="51"/>
      <c r="F756" s="51"/>
      <c r="G756" s="67" t="str">
        <f t="shared" si="67"/>
        <v/>
      </c>
      <c r="H756" s="52" t="str">
        <f t="shared" si="68"/>
        <v/>
      </c>
      <c r="I756" s="52"/>
      <c r="J756" s="52"/>
      <c r="K756" s="68" t="str">
        <f t="shared" ca="1" si="69"/>
        <v/>
      </c>
      <c r="L756" s="68" t="str">
        <f t="shared" ca="1" si="70"/>
        <v/>
      </c>
      <c r="M756" s="68" t="str">
        <f t="shared" ca="1" si="71"/>
        <v/>
      </c>
      <c r="N756" s="52"/>
      <c r="O756" s="54"/>
    </row>
    <row r="757" spans="1:15" x14ac:dyDescent="0.25">
      <c r="A757" s="48"/>
      <c r="B757" s="49" t="str">
        <f t="shared" si="66"/>
        <v/>
      </c>
      <c r="C757" s="50"/>
      <c r="D757" s="50"/>
      <c r="E757" s="51"/>
      <c r="F757" s="51"/>
      <c r="G757" s="67" t="str">
        <f t="shared" si="67"/>
        <v/>
      </c>
      <c r="H757" s="52" t="str">
        <f t="shared" si="68"/>
        <v/>
      </c>
      <c r="I757" s="52"/>
      <c r="J757" s="52"/>
      <c r="K757" s="68" t="str">
        <f t="shared" ca="1" si="69"/>
        <v/>
      </c>
      <c r="L757" s="68" t="str">
        <f t="shared" ca="1" si="70"/>
        <v/>
      </c>
      <c r="M757" s="68" t="str">
        <f t="shared" ca="1" si="71"/>
        <v/>
      </c>
      <c r="N757" s="52"/>
      <c r="O757" s="54"/>
    </row>
    <row r="758" spans="1:15" x14ac:dyDescent="0.25">
      <c r="A758" s="48"/>
      <c r="B758" s="49" t="str">
        <f t="shared" si="66"/>
        <v/>
      </c>
      <c r="C758" s="50"/>
      <c r="D758" s="50"/>
      <c r="E758" s="51"/>
      <c r="F758" s="51"/>
      <c r="G758" s="67" t="str">
        <f t="shared" si="67"/>
        <v/>
      </c>
      <c r="H758" s="52" t="str">
        <f t="shared" si="68"/>
        <v/>
      </c>
      <c r="I758" s="52"/>
      <c r="J758" s="52"/>
      <c r="K758" s="68" t="str">
        <f t="shared" ca="1" si="69"/>
        <v/>
      </c>
      <c r="L758" s="68" t="str">
        <f t="shared" ca="1" si="70"/>
        <v/>
      </c>
      <c r="M758" s="68" t="str">
        <f t="shared" ca="1" si="71"/>
        <v/>
      </c>
      <c r="N758" s="52"/>
      <c r="O758" s="54"/>
    </row>
    <row r="759" spans="1:15" x14ac:dyDescent="0.25">
      <c r="A759" s="48"/>
      <c r="B759" s="49" t="str">
        <f t="shared" si="66"/>
        <v/>
      </c>
      <c r="C759" s="50"/>
      <c r="D759" s="50"/>
      <c r="E759" s="51"/>
      <c r="F759" s="51"/>
      <c r="G759" s="67" t="str">
        <f t="shared" si="67"/>
        <v/>
      </c>
      <c r="H759" s="52" t="str">
        <f t="shared" si="68"/>
        <v/>
      </c>
      <c r="I759" s="52"/>
      <c r="J759" s="52"/>
      <c r="K759" s="68" t="str">
        <f t="shared" ca="1" si="69"/>
        <v/>
      </c>
      <c r="L759" s="68" t="str">
        <f t="shared" ca="1" si="70"/>
        <v/>
      </c>
      <c r="M759" s="68" t="str">
        <f t="shared" ca="1" si="71"/>
        <v/>
      </c>
      <c r="N759" s="52"/>
      <c r="O759" s="54"/>
    </row>
    <row r="760" spans="1:15" x14ac:dyDescent="0.25">
      <c r="A760" s="48"/>
      <c r="B760" s="49" t="str">
        <f t="shared" si="66"/>
        <v/>
      </c>
      <c r="C760" s="50"/>
      <c r="D760" s="50"/>
      <c r="E760" s="51"/>
      <c r="F760" s="51"/>
      <c r="G760" s="67" t="str">
        <f t="shared" si="67"/>
        <v/>
      </c>
      <c r="H760" s="52" t="str">
        <f t="shared" si="68"/>
        <v/>
      </c>
      <c r="I760" s="52"/>
      <c r="J760" s="52"/>
      <c r="K760" s="68" t="str">
        <f t="shared" ca="1" si="69"/>
        <v/>
      </c>
      <c r="L760" s="68" t="str">
        <f t="shared" ca="1" si="70"/>
        <v/>
      </c>
      <c r="M760" s="68" t="str">
        <f t="shared" ca="1" si="71"/>
        <v/>
      </c>
      <c r="N760" s="52"/>
      <c r="O760" s="54"/>
    </row>
    <row r="761" spans="1:15" s="14" customFormat="1" x14ac:dyDescent="0.25">
      <c r="A761" s="48"/>
      <c r="B761" s="49" t="str">
        <f t="shared" si="66"/>
        <v/>
      </c>
      <c r="C761" s="50"/>
      <c r="D761" s="50"/>
      <c r="E761" s="51"/>
      <c r="F761" s="51"/>
      <c r="G761" s="67" t="str">
        <f t="shared" si="67"/>
        <v/>
      </c>
      <c r="H761" s="52" t="str">
        <f t="shared" si="68"/>
        <v/>
      </c>
      <c r="I761" s="52"/>
      <c r="J761" s="52"/>
      <c r="K761" s="68" t="str">
        <f t="shared" ca="1" si="69"/>
        <v/>
      </c>
      <c r="L761" s="68" t="str">
        <f t="shared" ca="1" si="70"/>
        <v/>
      </c>
      <c r="M761" s="68" t="str">
        <f t="shared" ca="1" si="71"/>
        <v/>
      </c>
      <c r="N761" s="52"/>
      <c r="O761" s="54"/>
    </row>
    <row r="762" spans="1:15" s="14" customFormat="1" x14ac:dyDescent="0.25">
      <c r="A762" s="48"/>
      <c r="B762" s="49" t="str">
        <f t="shared" si="66"/>
        <v/>
      </c>
      <c r="C762" s="50"/>
      <c r="D762" s="50"/>
      <c r="E762" s="51"/>
      <c r="F762" s="51"/>
      <c r="G762" s="67" t="str">
        <f t="shared" si="67"/>
        <v/>
      </c>
      <c r="H762" s="52" t="str">
        <f t="shared" si="68"/>
        <v/>
      </c>
      <c r="I762" s="52"/>
      <c r="J762" s="52"/>
      <c r="K762" s="68" t="str">
        <f t="shared" ca="1" si="69"/>
        <v/>
      </c>
      <c r="L762" s="68" t="str">
        <f t="shared" ca="1" si="70"/>
        <v/>
      </c>
      <c r="M762" s="68" t="str">
        <f t="shared" ca="1" si="71"/>
        <v/>
      </c>
      <c r="N762" s="52"/>
      <c r="O762" s="54"/>
    </row>
    <row r="763" spans="1:15" s="14" customFormat="1" x14ac:dyDescent="0.25">
      <c r="A763" s="48"/>
      <c r="B763" s="49" t="str">
        <f t="shared" si="66"/>
        <v/>
      </c>
      <c r="C763" s="50"/>
      <c r="D763" s="50"/>
      <c r="E763" s="51"/>
      <c r="F763" s="51"/>
      <c r="G763" s="67" t="str">
        <f t="shared" si="67"/>
        <v/>
      </c>
      <c r="H763" s="52" t="str">
        <f t="shared" si="68"/>
        <v/>
      </c>
      <c r="I763" s="52"/>
      <c r="J763" s="52"/>
      <c r="K763" s="68" t="str">
        <f t="shared" ca="1" si="69"/>
        <v/>
      </c>
      <c r="L763" s="68" t="str">
        <f t="shared" ca="1" si="70"/>
        <v/>
      </c>
      <c r="M763" s="68" t="str">
        <f t="shared" ca="1" si="71"/>
        <v/>
      </c>
      <c r="N763" s="52"/>
      <c r="O763" s="54"/>
    </row>
    <row r="764" spans="1:15" s="14" customFormat="1" x14ac:dyDescent="0.25">
      <c r="A764" s="48"/>
      <c r="B764" s="49" t="str">
        <f t="shared" si="66"/>
        <v/>
      </c>
      <c r="C764" s="50"/>
      <c r="D764" s="50"/>
      <c r="E764" s="51"/>
      <c r="F764" s="51"/>
      <c r="G764" s="67" t="str">
        <f t="shared" si="67"/>
        <v/>
      </c>
      <c r="H764" s="52" t="str">
        <f t="shared" si="68"/>
        <v/>
      </c>
      <c r="I764" s="52"/>
      <c r="J764" s="52"/>
      <c r="K764" s="68" t="str">
        <f t="shared" ca="1" si="69"/>
        <v/>
      </c>
      <c r="L764" s="68" t="str">
        <f t="shared" ca="1" si="70"/>
        <v/>
      </c>
      <c r="M764" s="68" t="str">
        <f t="shared" ca="1" si="71"/>
        <v/>
      </c>
      <c r="N764" s="52"/>
      <c r="O764" s="54"/>
    </row>
    <row r="765" spans="1:15" s="14" customFormat="1" x14ac:dyDescent="0.25">
      <c r="A765" s="48"/>
      <c r="B765" s="49" t="str">
        <f t="shared" si="66"/>
        <v/>
      </c>
      <c r="C765" s="50"/>
      <c r="D765" s="50"/>
      <c r="E765" s="51"/>
      <c r="F765" s="51"/>
      <c r="G765" s="67" t="str">
        <f t="shared" si="67"/>
        <v/>
      </c>
      <c r="H765" s="52" t="str">
        <f t="shared" si="68"/>
        <v/>
      </c>
      <c r="I765" s="52"/>
      <c r="J765" s="52"/>
      <c r="K765" s="68" t="str">
        <f t="shared" ca="1" si="69"/>
        <v/>
      </c>
      <c r="L765" s="68" t="str">
        <f t="shared" ca="1" si="70"/>
        <v/>
      </c>
      <c r="M765" s="68" t="str">
        <f t="shared" ca="1" si="71"/>
        <v/>
      </c>
      <c r="N765" s="52"/>
      <c r="O765" s="54"/>
    </row>
    <row r="766" spans="1:15" s="14" customFormat="1" x14ac:dyDescent="0.25">
      <c r="A766" s="48"/>
      <c r="B766" s="49" t="str">
        <f t="shared" si="66"/>
        <v/>
      </c>
      <c r="C766" s="50"/>
      <c r="D766" s="50"/>
      <c r="E766" s="51"/>
      <c r="F766" s="51"/>
      <c r="G766" s="67" t="str">
        <f t="shared" si="67"/>
        <v/>
      </c>
      <c r="H766" s="52" t="str">
        <f t="shared" si="68"/>
        <v/>
      </c>
      <c r="I766" s="52"/>
      <c r="J766" s="52"/>
      <c r="K766" s="68" t="str">
        <f t="shared" ca="1" si="69"/>
        <v/>
      </c>
      <c r="L766" s="68" t="str">
        <f t="shared" ca="1" si="70"/>
        <v/>
      </c>
      <c r="M766" s="68" t="str">
        <f t="shared" ca="1" si="71"/>
        <v/>
      </c>
      <c r="N766" s="52"/>
      <c r="O766" s="54"/>
    </row>
    <row r="767" spans="1:15" s="14" customFormat="1" x14ac:dyDescent="0.25">
      <c r="A767" s="48"/>
      <c r="B767" s="49" t="str">
        <f t="shared" si="66"/>
        <v/>
      </c>
      <c r="C767" s="50"/>
      <c r="D767" s="50"/>
      <c r="E767" s="51"/>
      <c r="F767" s="51"/>
      <c r="G767" s="67" t="str">
        <f t="shared" si="67"/>
        <v/>
      </c>
      <c r="H767" s="52" t="str">
        <f t="shared" si="68"/>
        <v/>
      </c>
      <c r="I767" s="52"/>
      <c r="J767" s="52"/>
      <c r="K767" s="68" t="str">
        <f t="shared" ca="1" si="69"/>
        <v/>
      </c>
      <c r="L767" s="68" t="str">
        <f t="shared" ca="1" si="70"/>
        <v/>
      </c>
      <c r="M767" s="68" t="str">
        <f t="shared" ca="1" si="71"/>
        <v/>
      </c>
      <c r="N767" s="52"/>
      <c r="O767" s="54"/>
    </row>
    <row r="768" spans="1:15" s="14" customFormat="1" x14ac:dyDescent="0.25">
      <c r="A768" s="48"/>
      <c r="B768" s="49" t="str">
        <f t="shared" si="66"/>
        <v/>
      </c>
      <c r="C768" s="50"/>
      <c r="D768" s="50"/>
      <c r="E768" s="51"/>
      <c r="F768" s="51"/>
      <c r="G768" s="67" t="str">
        <f t="shared" si="67"/>
        <v/>
      </c>
      <c r="H768" s="52" t="str">
        <f t="shared" si="68"/>
        <v/>
      </c>
      <c r="I768" s="52"/>
      <c r="J768" s="52"/>
      <c r="K768" s="68" t="str">
        <f t="shared" ca="1" si="69"/>
        <v/>
      </c>
      <c r="L768" s="68" t="str">
        <f t="shared" ca="1" si="70"/>
        <v/>
      </c>
      <c r="M768" s="68" t="str">
        <f t="shared" ca="1" si="71"/>
        <v/>
      </c>
      <c r="N768" s="52"/>
      <c r="O768" s="54"/>
    </row>
    <row r="769" spans="1:15" s="14" customFormat="1" x14ac:dyDescent="0.25">
      <c r="A769" s="48"/>
      <c r="B769" s="49" t="str">
        <f t="shared" si="66"/>
        <v/>
      </c>
      <c r="C769" s="50"/>
      <c r="D769" s="50"/>
      <c r="E769" s="51"/>
      <c r="F769" s="51"/>
      <c r="G769" s="67" t="str">
        <f t="shared" si="67"/>
        <v/>
      </c>
      <c r="H769" s="52" t="str">
        <f t="shared" si="68"/>
        <v/>
      </c>
      <c r="I769" s="52"/>
      <c r="J769" s="52"/>
      <c r="K769" s="68" t="str">
        <f t="shared" ca="1" si="69"/>
        <v/>
      </c>
      <c r="L769" s="68" t="str">
        <f t="shared" ca="1" si="70"/>
        <v/>
      </c>
      <c r="M769" s="68" t="str">
        <f t="shared" ca="1" si="71"/>
        <v/>
      </c>
      <c r="N769" s="52"/>
      <c r="O769" s="54"/>
    </row>
    <row r="770" spans="1:15" s="14" customFormat="1" x14ac:dyDescent="0.25">
      <c r="A770" s="48"/>
      <c r="B770" s="49" t="str">
        <f t="shared" si="66"/>
        <v/>
      </c>
      <c r="C770" s="50"/>
      <c r="D770" s="50"/>
      <c r="E770" s="51"/>
      <c r="F770" s="51"/>
      <c r="G770" s="67" t="str">
        <f t="shared" si="67"/>
        <v/>
      </c>
      <c r="H770" s="52" t="str">
        <f t="shared" si="68"/>
        <v/>
      </c>
      <c r="I770" s="52"/>
      <c r="J770" s="52"/>
      <c r="K770" s="68" t="str">
        <f t="shared" ca="1" si="69"/>
        <v/>
      </c>
      <c r="L770" s="68" t="str">
        <f t="shared" ca="1" si="70"/>
        <v/>
      </c>
      <c r="M770" s="68" t="str">
        <f t="shared" ca="1" si="71"/>
        <v/>
      </c>
      <c r="N770" s="52"/>
      <c r="O770" s="54"/>
    </row>
    <row r="771" spans="1:15" s="14" customFormat="1" x14ac:dyDescent="0.25">
      <c r="A771" s="48"/>
      <c r="B771" s="49" t="str">
        <f t="shared" si="66"/>
        <v/>
      </c>
      <c r="C771" s="50"/>
      <c r="D771" s="50"/>
      <c r="E771" s="51"/>
      <c r="F771" s="51"/>
      <c r="G771" s="67" t="str">
        <f t="shared" si="67"/>
        <v/>
      </c>
      <c r="H771" s="52" t="str">
        <f t="shared" si="68"/>
        <v/>
      </c>
      <c r="I771" s="52"/>
      <c r="J771" s="52"/>
      <c r="K771" s="68" t="str">
        <f t="shared" ca="1" si="69"/>
        <v/>
      </c>
      <c r="L771" s="68" t="str">
        <f t="shared" ca="1" si="70"/>
        <v/>
      </c>
      <c r="M771" s="68" t="str">
        <f t="shared" ca="1" si="71"/>
        <v/>
      </c>
      <c r="N771" s="52"/>
      <c r="O771" s="54"/>
    </row>
    <row r="772" spans="1:15" s="14" customFormat="1" x14ac:dyDescent="0.25">
      <c r="A772" s="48"/>
      <c r="B772" s="49" t="str">
        <f t="shared" si="66"/>
        <v/>
      </c>
      <c r="C772" s="50"/>
      <c r="D772" s="50"/>
      <c r="E772" s="51"/>
      <c r="F772" s="51"/>
      <c r="G772" s="67" t="str">
        <f t="shared" si="67"/>
        <v/>
      </c>
      <c r="H772" s="52" t="str">
        <f t="shared" si="68"/>
        <v/>
      </c>
      <c r="I772" s="52"/>
      <c r="J772" s="52"/>
      <c r="K772" s="68" t="str">
        <f t="shared" ca="1" si="69"/>
        <v/>
      </c>
      <c r="L772" s="68" t="str">
        <f t="shared" ca="1" si="70"/>
        <v/>
      </c>
      <c r="M772" s="68" t="str">
        <f t="shared" ca="1" si="71"/>
        <v/>
      </c>
      <c r="N772" s="52"/>
      <c r="O772" s="54"/>
    </row>
    <row r="773" spans="1:15" s="14" customFormat="1" x14ac:dyDescent="0.25">
      <c r="A773" s="48"/>
      <c r="B773" s="49" t="str">
        <f t="shared" si="66"/>
        <v/>
      </c>
      <c r="C773" s="50"/>
      <c r="D773" s="50"/>
      <c r="E773" s="51"/>
      <c r="F773" s="51"/>
      <c r="G773" s="67" t="str">
        <f t="shared" si="67"/>
        <v/>
      </c>
      <c r="H773" s="52" t="str">
        <f t="shared" si="68"/>
        <v/>
      </c>
      <c r="I773" s="52"/>
      <c r="J773" s="52"/>
      <c r="K773" s="68" t="str">
        <f t="shared" ca="1" si="69"/>
        <v/>
      </c>
      <c r="L773" s="68" t="str">
        <f t="shared" ca="1" si="70"/>
        <v/>
      </c>
      <c r="M773" s="68" t="str">
        <f t="shared" ca="1" si="71"/>
        <v/>
      </c>
      <c r="N773" s="52"/>
      <c r="O773" s="54"/>
    </row>
    <row r="774" spans="1:15" s="14" customFormat="1" x14ac:dyDescent="0.25">
      <c r="A774" s="48"/>
      <c r="B774" s="49" t="str">
        <f t="shared" si="66"/>
        <v/>
      </c>
      <c r="C774" s="50"/>
      <c r="D774" s="50"/>
      <c r="E774" s="51"/>
      <c r="F774" s="51"/>
      <c r="G774" s="67" t="str">
        <f t="shared" si="67"/>
        <v/>
      </c>
      <c r="H774" s="52" t="str">
        <f t="shared" si="68"/>
        <v/>
      </c>
      <c r="I774" s="52"/>
      <c r="J774" s="52"/>
      <c r="K774" s="68" t="str">
        <f t="shared" ca="1" si="69"/>
        <v/>
      </c>
      <c r="L774" s="68" t="str">
        <f t="shared" ca="1" si="70"/>
        <v/>
      </c>
      <c r="M774" s="68" t="str">
        <f t="shared" ca="1" si="71"/>
        <v/>
      </c>
      <c r="N774" s="52"/>
      <c r="O774" s="54"/>
    </row>
    <row r="775" spans="1:15" s="14" customFormat="1" x14ac:dyDescent="0.25">
      <c r="A775" s="48"/>
      <c r="B775" s="49" t="str">
        <f t="shared" si="66"/>
        <v/>
      </c>
      <c r="C775" s="50"/>
      <c r="D775" s="50"/>
      <c r="E775" s="51"/>
      <c r="F775" s="51"/>
      <c r="G775" s="67" t="str">
        <f t="shared" si="67"/>
        <v/>
      </c>
      <c r="H775" s="52" t="str">
        <f t="shared" si="68"/>
        <v/>
      </c>
      <c r="I775" s="52"/>
      <c r="J775" s="52"/>
      <c r="K775" s="68" t="str">
        <f t="shared" ca="1" si="69"/>
        <v/>
      </c>
      <c r="L775" s="68" t="str">
        <f t="shared" ca="1" si="70"/>
        <v/>
      </c>
      <c r="M775" s="68" t="str">
        <f t="shared" ca="1" si="71"/>
        <v/>
      </c>
      <c r="N775" s="52"/>
      <c r="O775" s="54"/>
    </row>
    <row r="776" spans="1:15" s="14" customFormat="1" x14ac:dyDescent="0.25">
      <c r="A776" s="48"/>
      <c r="B776" s="49" t="str">
        <f t="shared" si="66"/>
        <v/>
      </c>
      <c r="C776" s="50"/>
      <c r="D776" s="50"/>
      <c r="E776" s="51"/>
      <c r="F776" s="51"/>
      <c r="G776" s="67" t="str">
        <f t="shared" si="67"/>
        <v/>
      </c>
      <c r="H776" s="52" t="str">
        <f t="shared" si="68"/>
        <v/>
      </c>
      <c r="I776" s="52"/>
      <c r="J776" s="52"/>
      <c r="K776" s="68" t="str">
        <f t="shared" ca="1" si="69"/>
        <v/>
      </c>
      <c r="L776" s="68" t="str">
        <f t="shared" ca="1" si="70"/>
        <v/>
      </c>
      <c r="M776" s="68" t="str">
        <f t="shared" ca="1" si="71"/>
        <v/>
      </c>
      <c r="N776" s="52"/>
      <c r="O776" s="54"/>
    </row>
    <row r="777" spans="1:15" s="14" customFormat="1" x14ac:dyDescent="0.25">
      <c r="A777" s="48"/>
      <c r="B777" s="49" t="str">
        <f t="shared" si="66"/>
        <v/>
      </c>
      <c r="C777" s="50"/>
      <c r="D777" s="50"/>
      <c r="E777" s="51"/>
      <c r="F777" s="51"/>
      <c r="G777" s="67" t="str">
        <f t="shared" si="67"/>
        <v/>
      </c>
      <c r="H777" s="52" t="str">
        <f t="shared" si="68"/>
        <v/>
      </c>
      <c r="I777" s="52"/>
      <c r="J777" s="52"/>
      <c r="K777" s="68" t="str">
        <f t="shared" ca="1" si="69"/>
        <v/>
      </c>
      <c r="L777" s="68" t="str">
        <f t="shared" ca="1" si="70"/>
        <v/>
      </c>
      <c r="M777" s="68" t="str">
        <f t="shared" ca="1" si="71"/>
        <v/>
      </c>
      <c r="N777" s="52"/>
      <c r="O777" s="54"/>
    </row>
    <row r="778" spans="1:15" s="14" customFormat="1" x14ac:dyDescent="0.25">
      <c r="A778" s="48"/>
      <c r="B778" s="49" t="str">
        <f t="shared" ref="B778:B841" si="72">IFERROR(IF($A778&lt;&gt;"",VLOOKUP($A778,Matos,2,0),""),"")</f>
        <v/>
      </c>
      <c r="C778" s="50"/>
      <c r="D778" s="50"/>
      <c r="E778" s="51"/>
      <c r="F778" s="51"/>
      <c r="G778" s="67" t="str">
        <f t="shared" ref="G778:G841" si="73">IFERROR(IF(OR($A778="",$B778="",$E778=""),"",IF(AND($F778&lt;&gt;"",MONTH($F778)&lt;MONTH($L$9)),"",IF(MID($B778,1,2)="OT",DATEDIF($E778,$F778,"d")+1,IF(AND($I778="",$F778=""),DATEDIF($E778,DATE(YEAR($L$9),MONTH($L$9)+1,0),"d"),IF(AND($E778&lt;&gt;"",$F778&lt;&gt;"",$I778=""),DATEDIF($E778,$F778,"d"),IF(AND($E778&lt;&gt;"",$F778&lt;&gt;"",$I778&lt;&gt;""),DAY(DATE(YEAR($F778),MONTH($F778)+1,0))-(DATE(YEAR($F778),MONTH($F778)+1,0)-$F778),DAY(DATE(YEAR($L$9),MONTH($L$9)+1,0)))))))),"")</f>
        <v/>
      </c>
      <c r="H778" s="52" t="str">
        <f t="shared" ref="H778:H841" si="74">IFERROR(IF($A778&lt;&gt;"",VLOOKUP($A778,Matos,3,0),""),"")</f>
        <v/>
      </c>
      <c r="I778" s="52"/>
      <c r="J778" s="52"/>
      <c r="K778" s="68" t="str">
        <f t="shared" ref="K778:K841" ca="1" si="75">IFERROR(ROUND(IF(MID($B778,1,2)="OT","",IF(AND($B$8&lt;&gt;"",$D778="",MONTH($F778)=MONTH($L$9),($F778&gt;$B$8),($F778&gt;$E778)),-SUM($H778/DAY(DATE(YEAR($L$9),MONTH($L$9)+1,0)))*DATEDIF($B$8,$F778,"d")*$C778,IF(AND($B$8&lt;&gt;"",$D778&lt;&gt;"",MONTH($F778)=MONTH($L$9),($F778&gt;$B$8),($F778&gt;$E778)),-SUM($H778/DAY(DATE(YEAR($L$9),MONTH($L$9)+1,0)))*DATEDIF($B$8,$F778,"d")*$D778,""))),2),"")</f>
        <v/>
      </c>
      <c r="L778" s="68" t="str">
        <f t="shared" ref="L778:L841" ca="1" si="76">IFERROR(ROUND(IF(AND($J778="",$D778=""),SUM($H778/DAY(DATE(YEAR($L$9),MONTH($L$9)+1,0)))*$G778*$C778,IF(AND($J778="",$D778&lt;&gt;""),SUM($H778/DAY(DATE(YEAR($L$9),MONTH($L$9)+1,0)))*$G778*$D778,"")),2),"")</f>
        <v/>
      </c>
      <c r="M778" s="68" t="str">
        <f t="shared" ref="M778:M841" ca="1" si="77">IFERROR(ROUND(IF(SUM($I778+$L778)="","",SUM($I778+$L778)),2),"")</f>
        <v/>
      </c>
      <c r="N778" s="52"/>
      <c r="O778" s="54"/>
    </row>
    <row r="779" spans="1:15" s="14" customFormat="1" x14ac:dyDescent="0.25">
      <c r="A779" s="48"/>
      <c r="B779" s="49" t="str">
        <f t="shared" si="72"/>
        <v/>
      </c>
      <c r="C779" s="50"/>
      <c r="D779" s="50"/>
      <c r="E779" s="51"/>
      <c r="F779" s="51"/>
      <c r="G779" s="67" t="str">
        <f t="shared" si="73"/>
        <v/>
      </c>
      <c r="H779" s="52" t="str">
        <f t="shared" si="74"/>
        <v/>
      </c>
      <c r="I779" s="52"/>
      <c r="J779" s="52"/>
      <c r="K779" s="68" t="str">
        <f t="shared" ca="1" si="75"/>
        <v/>
      </c>
      <c r="L779" s="68" t="str">
        <f t="shared" ca="1" si="76"/>
        <v/>
      </c>
      <c r="M779" s="68" t="str">
        <f t="shared" ca="1" si="77"/>
        <v/>
      </c>
      <c r="N779" s="52"/>
      <c r="O779" s="54"/>
    </row>
    <row r="780" spans="1:15" s="14" customFormat="1" x14ac:dyDescent="0.25">
      <c r="A780" s="48"/>
      <c r="B780" s="49" t="str">
        <f t="shared" si="72"/>
        <v/>
      </c>
      <c r="C780" s="50"/>
      <c r="D780" s="50"/>
      <c r="E780" s="51"/>
      <c r="F780" s="51"/>
      <c r="G780" s="67" t="str">
        <f t="shared" si="73"/>
        <v/>
      </c>
      <c r="H780" s="52" t="str">
        <f t="shared" si="74"/>
        <v/>
      </c>
      <c r="I780" s="52"/>
      <c r="J780" s="52"/>
      <c r="K780" s="68" t="str">
        <f t="shared" ca="1" si="75"/>
        <v/>
      </c>
      <c r="L780" s="68" t="str">
        <f t="shared" ca="1" si="76"/>
        <v/>
      </c>
      <c r="M780" s="68" t="str">
        <f t="shared" ca="1" si="77"/>
        <v/>
      </c>
      <c r="N780" s="52"/>
      <c r="O780" s="54"/>
    </row>
    <row r="781" spans="1:15" s="14" customFormat="1" x14ac:dyDescent="0.25">
      <c r="A781" s="48"/>
      <c r="B781" s="49" t="str">
        <f t="shared" si="72"/>
        <v/>
      </c>
      <c r="C781" s="50"/>
      <c r="D781" s="50"/>
      <c r="E781" s="51"/>
      <c r="F781" s="51"/>
      <c r="G781" s="67" t="str">
        <f t="shared" si="73"/>
        <v/>
      </c>
      <c r="H781" s="52" t="str">
        <f t="shared" si="74"/>
        <v/>
      </c>
      <c r="I781" s="52"/>
      <c r="J781" s="52"/>
      <c r="K781" s="68" t="str">
        <f t="shared" ca="1" si="75"/>
        <v/>
      </c>
      <c r="L781" s="68" t="str">
        <f t="shared" ca="1" si="76"/>
        <v/>
      </c>
      <c r="M781" s="68" t="str">
        <f t="shared" ca="1" si="77"/>
        <v/>
      </c>
      <c r="N781" s="52"/>
      <c r="O781" s="54"/>
    </row>
    <row r="782" spans="1:15" s="14" customFormat="1" x14ac:dyDescent="0.25">
      <c r="A782" s="48"/>
      <c r="B782" s="49" t="str">
        <f t="shared" si="72"/>
        <v/>
      </c>
      <c r="C782" s="50"/>
      <c r="D782" s="50"/>
      <c r="E782" s="51"/>
      <c r="F782" s="51"/>
      <c r="G782" s="67" t="str">
        <f t="shared" si="73"/>
        <v/>
      </c>
      <c r="H782" s="52" t="str">
        <f t="shared" si="74"/>
        <v/>
      </c>
      <c r="I782" s="52"/>
      <c r="J782" s="52"/>
      <c r="K782" s="68" t="str">
        <f t="shared" ca="1" si="75"/>
        <v/>
      </c>
      <c r="L782" s="68" t="str">
        <f t="shared" ca="1" si="76"/>
        <v/>
      </c>
      <c r="M782" s="68" t="str">
        <f t="shared" ca="1" si="77"/>
        <v/>
      </c>
      <c r="N782" s="52"/>
      <c r="O782" s="54"/>
    </row>
    <row r="783" spans="1:15" s="14" customFormat="1" x14ac:dyDescent="0.25">
      <c r="A783" s="48"/>
      <c r="B783" s="49" t="str">
        <f t="shared" si="72"/>
        <v/>
      </c>
      <c r="C783" s="50"/>
      <c r="D783" s="50"/>
      <c r="E783" s="51"/>
      <c r="F783" s="51"/>
      <c r="G783" s="67" t="str">
        <f t="shared" si="73"/>
        <v/>
      </c>
      <c r="H783" s="52" t="str">
        <f t="shared" si="74"/>
        <v/>
      </c>
      <c r="I783" s="52"/>
      <c r="J783" s="52"/>
      <c r="K783" s="68" t="str">
        <f t="shared" ca="1" si="75"/>
        <v/>
      </c>
      <c r="L783" s="68" t="str">
        <f t="shared" ca="1" si="76"/>
        <v/>
      </c>
      <c r="M783" s="68" t="str">
        <f t="shared" ca="1" si="77"/>
        <v/>
      </c>
      <c r="N783" s="52"/>
      <c r="O783" s="54"/>
    </row>
    <row r="784" spans="1:15" s="14" customFormat="1" x14ac:dyDescent="0.25">
      <c r="A784" s="48"/>
      <c r="B784" s="49" t="str">
        <f t="shared" si="72"/>
        <v/>
      </c>
      <c r="C784" s="50"/>
      <c r="D784" s="50"/>
      <c r="E784" s="51"/>
      <c r="F784" s="51"/>
      <c r="G784" s="67" t="str">
        <f t="shared" si="73"/>
        <v/>
      </c>
      <c r="H784" s="52" t="str">
        <f t="shared" si="74"/>
        <v/>
      </c>
      <c r="I784" s="52"/>
      <c r="J784" s="52"/>
      <c r="K784" s="68" t="str">
        <f t="shared" ca="1" si="75"/>
        <v/>
      </c>
      <c r="L784" s="68" t="str">
        <f t="shared" ca="1" si="76"/>
        <v/>
      </c>
      <c r="M784" s="68" t="str">
        <f t="shared" ca="1" si="77"/>
        <v/>
      </c>
      <c r="N784" s="52"/>
      <c r="O784" s="54"/>
    </row>
    <row r="785" spans="1:15" s="14" customFormat="1" x14ac:dyDescent="0.25">
      <c r="A785" s="48"/>
      <c r="B785" s="49" t="str">
        <f t="shared" si="72"/>
        <v/>
      </c>
      <c r="C785" s="50"/>
      <c r="D785" s="50"/>
      <c r="E785" s="51"/>
      <c r="F785" s="51"/>
      <c r="G785" s="67" t="str">
        <f t="shared" si="73"/>
        <v/>
      </c>
      <c r="H785" s="52" t="str">
        <f t="shared" si="74"/>
        <v/>
      </c>
      <c r="I785" s="52"/>
      <c r="J785" s="52"/>
      <c r="K785" s="68" t="str">
        <f t="shared" ca="1" si="75"/>
        <v/>
      </c>
      <c r="L785" s="68" t="str">
        <f t="shared" ca="1" si="76"/>
        <v/>
      </c>
      <c r="M785" s="68" t="str">
        <f t="shared" ca="1" si="77"/>
        <v/>
      </c>
      <c r="N785" s="52"/>
      <c r="O785" s="54"/>
    </row>
    <row r="786" spans="1:15" s="14" customFormat="1" x14ac:dyDescent="0.25">
      <c r="A786" s="48"/>
      <c r="B786" s="49" t="str">
        <f t="shared" si="72"/>
        <v/>
      </c>
      <c r="C786" s="50"/>
      <c r="D786" s="50"/>
      <c r="E786" s="51"/>
      <c r="F786" s="51"/>
      <c r="G786" s="67" t="str">
        <f t="shared" si="73"/>
        <v/>
      </c>
      <c r="H786" s="52" t="str">
        <f t="shared" si="74"/>
        <v/>
      </c>
      <c r="I786" s="52"/>
      <c r="J786" s="52"/>
      <c r="K786" s="68" t="str">
        <f t="shared" ca="1" si="75"/>
        <v/>
      </c>
      <c r="L786" s="68" t="str">
        <f t="shared" ca="1" si="76"/>
        <v/>
      </c>
      <c r="M786" s="68" t="str">
        <f t="shared" ca="1" si="77"/>
        <v/>
      </c>
      <c r="N786" s="52"/>
      <c r="O786" s="54"/>
    </row>
    <row r="787" spans="1:15" s="14" customFormat="1" x14ac:dyDescent="0.25">
      <c r="A787" s="48"/>
      <c r="B787" s="49" t="str">
        <f t="shared" si="72"/>
        <v/>
      </c>
      <c r="C787" s="50"/>
      <c r="D787" s="50"/>
      <c r="E787" s="51"/>
      <c r="F787" s="51"/>
      <c r="G787" s="67" t="str">
        <f t="shared" si="73"/>
        <v/>
      </c>
      <c r="H787" s="52" t="str">
        <f t="shared" si="74"/>
        <v/>
      </c>
      <c r="I787" s="52"/>
      <c r="J787" s="52"/>
      <c r="K787" s="68" t="str">
        <f t="shared" ca="1" si="75"/>
        <v/>
      </c>
      <c r="L787" s="68" t="str">
        <f t="shared" ca="1" si="76"/>
        <v/>
      </c>
      <c r="M787" s="68" t="str">
        <f t="shared" ca="1" si="77"/>
        <v/>
      </c>
      <c r="N787" s="52"/>
      <c r="O787" s="54"/>
    </row>
    <row r="788" spans="1:15" s="14" customFormat="1" x14ac:dyDescent="0.25">
      <c r="A788" s="48"/>
      <c r="B788" s="49" t="str">
        <f t="shared" si="72"/>
        <v/>
      </c>
      <c r="C788" s="50"/>
      <c r="D788" s="50"/>
      <c r="E788" s="51"/>
      <c r="F788" s="51"/>
      <c r="G788" s="67" t="str">
        <f t="shared" si="73"/>
        <v/>
      </c>
      <c r="H788" s="52" t="str">
        <f t="shared" si="74"/>
        <v/>
      </c>
      <c r="I788" s="52"/>
      <c r="J788" s="52"/>
      <c r="K788" s="68" t="str">
        <f t="shared" ca="1" si="75"/>
        <v/>
      </c>
      <c r="L788" s="68" t="str">
        <f t="shared" ca="1" si="76"/>
        <v/>
      </c>
      <c r="M788" s="68" t="str">
        <f t="shared" ca="1" si="77"/>
        <v/>
      </c>
      <c r="N788" s="52"/>
      <c r="O788" s="54"/>
    </row>
    <row r="789" spans="1:15" s="14" customFormat="1" x14ac:dyDescent="0.25">
      <c r="A789" s="48"/>
      <c r="B789" s="49" t="str">
        <f t="shared" si="72"/>
        <v/>
      </c>
      <c r="C789" s="50"/>
      <c r="D789" s="50"/>
      <c r="E789" s="51"/>
      <c r="F789" s="51"/>
      <c r="G789" s="67" t="str">
        <f t="shared" si="73"/>
        <v/>
      </c>
      <c r="H789" s="52" t="str">
        <f t="shared" si="74"/>
        <v/>
      </c>
      <c r="I789" s="52"/>
      <c r="J789" s="52"/>
      <c r="K789" s="68" t="str">
        <f t="shared" ca="1" si="75"/>
        <v/>
      </c>
      <c r="L789" s="68" t="str">
        <f t="shared" ca="1" si="76"/>
        <v/>
      </c>
      <c r="M789" s="68" t="str">
        <f t="shared" ca="1" si="77"/>
        <v/>
      </c>
      <c r="N789" s="52"/>
      <c r="O789" s="54"/>
    </row>
    <row r="790" spans="1:15" s="14" customFormat="1" x14ac:dyDescent="0.25">
      <c r="A790" s="48"/>
      <c r="B790" s="49" t="str">
        <f t="shared" si="72"/>
        <v/>
      </c>
      <c r="C790" s="50"/>
      <c r="D790" s="50"/>
      <c r="E790" s="51"/>
      <c r="F790" s="51"/>
      <c r="G790" s="67" t="str">
        <f t="shared" si="73"/>
        <v/>
      </c>
      <c r="H790" s="52" t="str">
        <f t="shared" si="74"/>
        <v/>
      </c>
      <c r="I790" s="52"/>
      <c r="J790" s="52"/>
      <c r="K790" s="68" t="str">
        <f t="shared" ca="1" si="75"/>
        <v/>
      </c>
      <c r="L790" s="68" t="str">
        <f t="shared" ca="1" si="76"/>
        <v/>
      </c>
      <c r="M790" s="68" t="str">
        <f t="shared" ca="1" si="77"/>
        <v/>
      </c>
      <c r="N790" s="52"/>
      <c r="O790" s="54"/>
    </row>
    <row r="791" spans="1:15" s="14" customFormat="1" x14ac:dyDescent="0.25">
      <c r="A791" s="48"/>
      <c r="B791" s="49" t="str">
        <f t="shared" si="72"/>
        <v/>
      </c>
      <c r="C791" s="50"/>
      <c r="D791" s="50"/>
      <c r="E791" s="51"/>
      <c r="F791" s="51"/>
      <c r="G791" s="67" t="str">
        <f t="shared" si="73"/>
        <v/>
      </c>
      <c r="H791" s="52" t="str">
        <f t="shared" si="74"/>
        <v/>
      </c>
      <c r="I791" s="52"/>
      <c r="J791" s="52"/>
      <c r="K791" s="68" t="str">
        <f t="shared" ca="1" si="75"/>
        <v/>
      </c>
      <c r="L791" s="68" t="str">
        <f t="shared" ca="1" si="76"/>
        <v/>
      </c>
      <c r="M791" s="68" t="str">
        <f t="shared" ca="1" si="77"/>
        <v/>
      </c>
      <c r="N791" s="52"/>
      <c r="O791" s="54"/>
    </row>
    <row r="792" spans="1:15" s="14" customFormat="1" x14ac:dyDescent="0.25">
      <c r="A792" s="48"/>
      <c r="B792" s="49" t="str">
        <f t="shared" si="72"/>
        <v/>
      </c>
      <c r="C792" s="50"/>
      <c r="D792" s="50"/>
      <c r="E792" s="51"/>
      <c r="F792" s="51"/>
      <c r="G792" s="67" t="str">
        <f t="shared" si="73"/>
        <v/>
      </c>
      <c r="H792" s="52" t="str">
        <f t="shared" si="74"/>
        <v/>
      </c>
      <c r="I792" s="52"/>
      <c r="J792" s="52"/>
      <c r="K792" s="68" t="str">
        <f t="shared" ca="1" si="75"/>
        <v/>
      </c>
      <c r="L792" s="68" t="str">
        <f t="shared" ca="1" si="76"/>
        <v/>
      </c>
      <c r="M792" s="68" t="str">
        <f t="shared" ca="1" si="77"/>
        <v/>
      </c>
      <c r="N792" s="52"/>
      <c r="O792" s="54"/>
    </row>
    <row r="793" spans="1:15" s="14" customFormat="1" x14ac:dyDescent="0.25">
      <c r="A793" s="48"/>
      <c r="B793" s="49" t="str">
        <f t="shared" si="72"/>
        <v/>
      </c>
      <c r="C793" s="50"/>
      <c r="D793" s="50"/>
      <c r="E793" s="51"/>
      <c r="F793" s="51"/>
      <c r="G793" s="67" t="str">
        <f t="shared" si="73"/>
        <v/>
      </c>
      <c r="H793" s="52" t="str">
        <f t="shared" si="74"/>
        <v/>
      </c>
      <c r="I793" s="52"/>
      <c r="J793" s="52"/>
      <c r="K793" s="68" t="str">
        <f t="shared" ca="1" si="75"/>
        <v/>
      </c>
      <c r="L793" s="68" t="str">
        <f t="shared" ca="1" si="76"/>
        <v/>
      </c>
      <c r="M793" s="68" t="str">
        <f t="shared" ca="1" si="77"/>
        <v/>
      </c>
      <c r="N793" s="52"/>
      <c r="O793" s="54"/>
    </row>
    <row r="794" spans="1:15" s="14" customFormat="1" x14ac:dyDescent="0.25">
      <c r="A794" s="48"/>
      <c r="B794" s="49" t="str">
        <f t="shared" si="72"/>
        <v/>
      </c>
      <c r="C794" s="50"/>
      <c r="D794" s="50"/>
      <c r="E794" s="51"/>
      <c r="F794" s="51"/>
      <c r="G794" s="67" t="str">
        <f t="shared" si="73"/>
        <v/>
      </c>
      <c r="H794" s="52" t="str">
        <f t="shared" si="74"/>
        <v/>
      </c>
      <c r="I794" s="52"/>
      <c r="J794" s="52"/>
      <c r="K794" s="68" t="str">
        <f t="shared" ca="1" si="75"/>
        <v/>
      </c>
      <c r="L794" s="68" t="str">
        <f t="shared" ca="1" si="76"/>
        <v/>
      </c>
      <c r="M794" s="68" t="str">
        <f t="shared" ca="1" si="77"/>
        <v/>
      </c>
      <c r="N794" s="52"/>
      <c r="O794" s="54"/>
    </row>
    <row r="795" spans="1:15" s="14" customFormat="1" x14ac:dyDescent="0.25">
      <c r="A795" s="48"/>
      <c r="B795" s="49" t="str">
        <f t="shared" si="72"/>
        <v/>
      </c>
      <c r="C795" s="50"/>
      <c r="D795" s="50"/>
      <c r="E795" s="51"/>
      <c r="F795" s="51"/>
      <c r="G795" s="67" t="str">
        <f t="shared" si="73"/>
        <v/>
      </c>
      <c r="H795" s="52" t="str">
        <f t="shared" si="74"/>
        <v/>
      </c>
      <c r="I795" s="52"/>
      <c r="J795" s="52"/>
      <c r="K795" s="68" t="str">
        <f t="shared" ca="1" si="75"/>
        <v/>
      </c>
      <c r="L795" s="68" t="str">
        <f t="shared" ca="1" si="76"/>
        <v/>
      </c>
      <c r="M795" s="68" t="str">
        <f t="shared" ca="1" si="77"/>
        <v/>
      </c>
      <c r="N795" s="52"/>
      <c r="O795" s="54"/>
    </row>
    <row r="796" spans="1:15" s="14" customFormat="1" x14ac:dyDescent="0.25">
      <c r="A796" s="48"/>
      <c r="B796" s="49" t="str">
        <f t="shared" si="72"/>
        <v/>
      </c>
      <c r="C796" s="50"/>
      <c r="D796" s="50"/>
      <c r="E796" s="51"/>
      <c r="F796" s="51"/>
      <c r="G796" s="67" t="str">
        <f t="shared" si="73"/>
        <v/>
      </c>
      <c r="H796" s="52" t="str">
        <f t="shared" si="74"/>
        <v/>
      </c>
      <c r="I796" s="52"/>
      <c r="J796" s="52"/>
      <c r="K796" s="68" t="str">
        <f t="shared" ca="1" si="75"/>
        <v/>
      </c>
      <c r="L796" s="68" t="str">
        <f t="shared" ca="1" si="76"/>
        <v/>
      </c>
      <c r="M796" s="68" t="str">
        <f t="shared" ca="1" si="77"/>
        <v/>
      </c>
      <c r="N796" s="52"/>
      <c r="O796" s="54"/>
    </row>
    <row r="797" spans="1:15" s="14" customFormat="1" x14ac:dyDescent="0.25">
      <c r="A797" s="48"/>
      <c r="B797" s="49" t="str">
        <f t="shared" si="72"/>
        <v/>
      </c>
      <c r="C797" s="50"/>
      <c r="D797" s="50"/>
      <c r="E797" s="51"/>
      <c r="F797" s="51"/>
      <c r="G797" s="67" t="str">
        <f t="shared" si="73"/>
        <v/>
      </c>
      <c r="H797" s="52" t="str">
        <f t="shared" si="74"/>
        <v/>
      </c>
      <c r="I797" s="52"/>
      <c r="J797" s="52"/>
      <c r="K797" s="68" t="str">
        <f t="shared" ca="1" si="75"/>
        <v/>
      </c>
      <c r="L797" s="68" t="str">
        <f t="shared" ca="1" si="76"/>
        <v/>
      </c>
      <c r="M797" s="68" t="str">
        <f t="shared" ca="1" si="77"/>
        <v/>
      </c>
      <c r="N797" s="52"/>
      <c r="O797" s="54"/>
    </row>
    <row r="798" spans="1:15" s="14" customFormat="1" x14ac:dyDescent="0.25">
      <c r="A798" s="48"/>
      <c r="B798" s="49" t="str">
        <f t="shared" si="72"/>
        <v/>
      </c>
      <c r="C798" s="50"/>
      <c r="D798" s="50"/>
      <c r="E798" s="51"/>
      <c r="F798" s="51"/>
      <c r="G798" s="67" t="str">
        <f t="shared" si="73"/>
        <v/>
      </c>
      <c r="H798" s="52" t="str">
        <f t="shared" si="74"/>
        <v/>
      </c>
      <c r="I798" s="52"/>
      <c r="J798" s="52"/>
      <c r="K798" s="68" t="str">
        <f t="shared" ca="1" si="75"/>
        <v/>
      </c>
      <c r="L798" s="68" t="str">
        <f t="shared" ca="1" si="76"/>
        <v/>
      </c>
      <c r="M798" s="68" t="str">
        <f t="shared" ca="1" si="77"/>
        <v/>
      </c>
      <c r="N798" s="52"/>
      <c r="O798" s="54"/>
    </row>
    <row r="799" spans="1:15" s="14" customFormat="1" x14ac:dyDescent="0.25">
      <c r="A799" s="48"/>
      <c r="B799" s="49" t="str">
        <f t="shared" si="72"/>
        <v/>
      </c>
      <c r="C799" s="50"/>
      <c r="D799" s="50"/>
      <c r="E799" s="51"/>
      <c r="F799" s="51"/>
      <c r="G799" s="67" t="str">
        <f t="shared" si="73"/>
        <v/>
      </c>
      <c r="H799" s="52" t="str">
        <f t="shared" si="74"/>
        <v/>
      </c>
      <c r="I799" s="52"/>
      <c r="J799" s="52"/>
      <c r="K799" s="68" t="str">
        <f t="shared" ca="1" si="75"/>
        <v/>
      </c>
      <c r="L799" s="68" t="str">
        <f t="shared" ca="1" si="76"/>
        <v/>
      </c>
      <c r="M799" s="68" t="str">
        <f t="shared" ca="1" si="77"/>
        <v/>
      </c>
      <c r="N799" s="52"/>
      <c r="O799" s="54"/>
    </row>
    <row r="800" spans="1:15" s="14" customFormat="1" x14ac:dyDescent="0.25">
      <c r="A800" s="48"/>
      <c r="B800" s="49" t="str">
        <f t="shared" si="72"/>
        <v/>
      </c>
      <c r="C800" s="50"/>
      <c r="D800" s="50"/>
      <c r="E800" s="51"/>
      <c r="F800" s="51"/>
      <c r="G800" s="67" t="str">
        <f t="shared" si="73"/>
        <v/>
      </c>
      <c r="H800" s="52" t="str">
        <f t="shared" si="74"/>
        <v/>
      </c>
      <c r="I800" s="52"/>
      <c r="J800" s="52"/>
      <c r="K800" s="68" t="str">
        <f t="shared" ca="1" si="75"/>
        <v/>
      </c>
      <c r="L800" s="68" t="str">
        <f t="shared" ca="1" si="76"/>
        <v/>
      </c>
      <c r="M800" s="68" t="str">
        <f t="shared" ca="1" si="77"/>
        <v/>
      </c>
      <c r="N800" s="52"/>
      <c r="O800" s="54"/>
    </row>
    <row r="801" spans="1:15" s="14" customFormat="1" x14ac:dyDescent="0.25">
      <c r="A801" s="48"/>
      <c r="B801" s="49" t="str">
        <f t="shared" si="72"/>
        <v/>
      </c>
      <c r="C801" s="50"/>
      <c r="D801" s="50"/>
      <c r="E801" s="51"/>
      <c r="F801" s="51"/>
      <c r="G801" s="67" t="str">
        <f t="shared" si="73"/>
        <v/>
      </c>
      <c r="H801" s="52" t="str">
        <f t="shared" si="74"/>
        <v/>
      </c>
      <c r="I801" s="52"/>
      <c r="J801" s="52"/>
      <c r="K801" s="68" t="str">
        <f t="shared" ca="1" si="75"/>
        <v/>
      </c>
      <c r="L801" s="68" t="str">
        <f t="shared" ca="1" si="76"/>
        <v/>
      </c>
      <c r="M801" s="68" t="str">
        <f t="shared" ca="1" si="77"/>
        <v/>
      </c>
      <c r="N801" s="52"/>
      <c r="O801" s="54"/>
    </row>
    <row r="802" spans="1:15" s="14" customFormat="1" x14ac:dyDescent="0.25">
      <c r="A802" s="48"/>
      <c r="B802" s="49" t="str">
        <f t="shared" si="72"/>
        <v/>
      </c>
      <c r="C802" s="50"/>
      <c r="D802" s="50"/>
      <c r="E802" s="51"/>
      <c r="F802" s="51"/>
      <c r="G802" s="67" t="str">
        <f t="shared" si="73"/>
        <v/>
      </c>
      <c r="H802" s="52" t="str">
        <f t="shared" si="74"/>
        <v/>
      </c>
      <c r="I802" s="52"/>
      <c r="J802" s="52"/>
      <c r="K802" s="68" t="str">
        <f t="shared" ca="1" si="75"/>
        <v/>
      </c>
      <c r="L802" s="68" t="str">
        <f t="shared" ca="1" si="76"/>
        <v/>
      </c>
      <c r="M802" s="68" t="str">
        <f t="shared" ca="1" si="77"/>
        <v/>
      </c>
      <c r="N802" s="52"/>
      <c r="O802" s="54"/>
    </row>
    <row r="803" spans="1:15" s="14" customFormat="1" x14ac:dyDescent="0.25">
      <c r="A803" s="48"/>
      <c r="B803" s="49" t="str">
        <f t="shared" si="72"/>
        <v/>
      </c>
      <c r="C803" s="50"/>
      <c r="D803" s="50"/>
      <c r="E803" s="51"/>
      <c r="F803" s="51"/>
      <c r="G803" s="67" t="str">
        <f t="shared" si="73"/>
        <v/>
      </c>
      <c r="H803" s="52" t="str">
        <f t="shared" si="74"/>
        <v/>
      </c>
      <c r="I803" s="52"/>
      <c r="J803" s="52"/>
      <c r="K803" s="68" t="str">
        <f t="shared" ca="1" si="75"/>
        <v/>
      </c>
      <c r="L803" s="68" t="str">
        <f t="shared" ca="1" si="76"/>
        <v/>
      </c>
      <c r="M803" s="68" t="str">
        <f t="shared" ca="1" si="77"/>
        <v/>
      </c>
      <c r="N803" s="52"/>
      <c r="O803" s="54"/>
    </row>
    <row r="804" spans="1:15" s="14" customFormat="1" x14ac:dyDescent="0.25">
      <c r="A804" s="48"/>
      <c r="B804" s="49" t="str">
        <f t="shared" si="72"/>
        <v/>
      </c>
      <c r="C804" s="50"/>
      <c r="D804" s="50"/>
      <c r="E804" s="51"/>
      <c r="F804" s="51"/>
      <c r="G804" s="67" t="str">
        <f t="shared" si="73"/>
        <v/>
      </c>
      <c r="H804" s="52" t="str">
        <f t="shared" si="74"/>
        <v/>
      </c>
      <c r="I804" s="52"/>
      <c r="J804" s="52"/>
      <c r="K804" s="68" t="str">
        <f t="shared" ca="1" si="75"/>
        <v/>
      </c>
      <c r="L804" s="68" t="str">
        <f t="shared" ca="1" si="76"/>
        <v/>
      </c>
      <c r="M804" s="68" t="str">
        <f t="shared" ca="1" si="77"/>
        <v/>
      </c>
      <c r="N804" s="52"/>
      <c r="O804" s="54"/>
    </row>
    <row r="805" spans="1:15" x14ac:dyDescent="0.25">
      <c r="A805" s="48"/>
      <c r="B805" s="49" t="str">
        <f t="shared" si="72"/>
        <v/>
      </c>
      <c r="C805" s="50"/>
      <c r="D805" s="50"/>
      <c r="E805" s="51"/>
      <c r="F805" s="51"/>
      <c r="G805" s="67" t="str">
        <f t="shared" si="73"/>
        <v/>
      </c>
      <c r="H805" s="52" t="str">
        <f t="shared" si="74"/>
        <v/>
      </c>
      <c r="I805" s="52"/>
      <c r="J805" s="52"/>
      <c r="K805" s="68" t="str">
        <f t="shared" ca="1" si="75"/>
        <v/>
      </c>
      <c r="L805" s="68" t="str">
        <f t="shared" ca="1" si="76"/>
        <v/>
      </c>
      <c r="M805" s="68" t="str">
        <f t="shared" ca="1" si="77"/>
        <v/>
      </c>
      <c r="N805" s="52"/>
      <c r="O805" s="54"/>
    </row>
    <row r="806" spans="1:15" x14ac:dyDescent="0.25">
      <c r="A806" s="48"/>
      <c r="B806" s="49" t="str">
        <f t="shared" si="72"/>
        <v/>
      </c>
      <c r="C806" s="50"/>
      <c r="D806" s="50"/>
      <c r="E806" s="51"/>
      <c r="F806" s="51"/>
      <c r="G806" s="67" t="str">
        <f t="shared" si="73"/>
        <v/>
      </c>
      <c r="H806" s="52" t="str">
        <f t="shared" si="74"/>
        <v/>
      </c>
      <c r="I806" s="52"/>
      <c r="J806" s="52"/>
      <c r="K806" s="68" t="str">
        <f t="shared" ca="1" si="75"/>
        <v/>
      </c>
      <c r="L806" s="68" t="str">
        <f t="shared" ca="1" si="76"/>
        <v/>
      </c>
      <c r="M806" s="68" t="str">
        <f t="shared" ca="1" si="77"/>
        <v/>
      </c>
      <c r="N806" s="52"/>
      <c r="O806" s="54"/>
    </row>
    <row r="807" spans="1:15" s="14" customFormat="1" x14ac:dyDescent="0.25">
      <c r="A807" s="48"/>
      <c r="B807" s="49" t="str">
        <f t="shared" si="72"/>
        <v/>
      </c>
      <c r="C807" s="50"/>
      <c r="D807" s="50"/>
      <c r="E807" s="51"/>
      <c r="F807" s="51"/>
      <c r="G807" s="67" t="str">
        <f t="shared" si="73"/>
        <v/>
      </c>
      <c r="H807" s="52" t="str">
        <f t="shared" si="74"/>
        <v/>
      </c>
      <c r="I807" s="52"/>
      <c r="J807" s="52"/>
      <c r="K807" s="68" t="str">
        <f t="shared" ca="1" si="75"/>
        <v/>
      </c>
      <c r="L807" s="68" t="str">
        <f t="shared" ca="1" si="76"/>
        <v/>
      </c>
      <c r="M807" s="68" t="str">
        <f t="shared" ca="1" si="77"/>
        <v/>
      </c>
      <c r="N807" s="52"/>
      <c r="O807" s="54"/>
    </row>
    <row r="808" spans="1:15" s="14" customFormat="1" x14ac:dyDescent="0.25">
      <c r="A808" s="48"/>
      <c r="B808" s="49" t="str">
        <f t="shared" si="72"/>
        <v/>
      </c>
      <c r="C808" s="50"/>
      <c r="D808" s="50"/>
      <c r="E808" s="51"/>
      <c r="F808" s="51"/>
      <c r="G808" s="67" t="str">
        <f t="shared" si="73"/>
        <v/>
      </c>
      <c r="H808" s="52" t="str">
        <f t="shared" si="74"/>
        <v/>
      </c>
      <c r="I808" s="52"/>
      <c r="J808" s="52"/>
      <c r="K808" s="68" t="str">
        <f t="shared" ca="1" si="75"/>
        <v/>
      </c>
      <c r="L808" s="68" t="str">
        <f t="shared" ca="1" si="76"/>
        <v/>
      </c>
      <c r="M808" s="68" t="str">
        <f t="shared" ca="1" si="77"/>
        <v/>
      </c>
      <c r="N808" s="52"/>
      <c r="O808" s="54"/>
    </row>
    <row r="809" spans="1:15" s="14" customFormat="1" x14ac:dyDescent="0.25">
      <c r="A809" s="48"/>
      <c r="B809" s="49" t="str">
        <f t="shared" si="72"/>
        <v/>
      </c>
      <c r="C809" s="50"/>
      <c r="D809" s="50"/>
      <c r="E809" s="51"/>
      <c r="F809" s="51"/>
      <c r="G809" s="67" t="str">
        <f t="shared" si="73"/>
        <v/>
      </c>
      <c r="H809" s="52" t="str">
        <f t="shared" si="74"/>
        <v/>
      </c>
      <c r="I809" s="52"/>
      <c r="J809" s="52"/>
      <c r="K809" s="68" t="str">
        <f t="shared" ca="1" si="75"/>
        <v/>
      </c>
      <c r="L809" s="68" t="str">
        <f t="shared" ca="1" si="76"/>
        <v/>
      </c>
      <c r="M809" s="68" t="str">
        <f t="shared" ca="1" si="77"/>
        <v/>
      </c>
      <c r="N809" s="52"/>
      <c r="O809" s="54"/>
    </row>
    <row r="810" spans="1:15" s="14" customFormat="1" x14ac:dyDescent="0.25">
      <c r="A810" s="48"/>
      <c r="B810" s="49" t="str">
        <f t="shared" si="72"/>
        <v/>
      </c>
      <c r="C810" s="50"/>
      <c r="D810" s="50"/>
      <c r="E810" s="51"/>
      <c r="F810" s="51"/>
      <c r="G810" s="67" t="str">
        <f t="shared" si="73"/>
        <v/>
      </c>
      <c r="H810" s="52" t="str">
        <f t="shared" si="74"/>
        <v/>
      </c>
      <c r="I810" s="52"/>
      <c r="J810" s="52"/>
      <c r="K810" s="68" t="str">
        <f t="shared" ca="1" si="75"/>
        <v/>
      </c>
      <c r="L810" s="68" t="str">
        <f t="shared" ca="1" si="76"/>
        <v/>
      </c>
      <c r="M810" s="68" t="str">
        <f t="shared" ca="1" si="77"/>
        <v/>
      </c>
      <c r="N810" s="52"/>
      <c r="O810" s="54"/>
    </row>
    <row r="811" spans="1:15" s="14" customFormat="1" x14ac:dyDescent="0.25">
      <c r="A811" s="48"/>
      <c r="B811" s="49" t="str">
        <f t="shared" si="72"/>
        <v/>
      </c>
      <c r="C811" s="50"/>
      <c r="D811" s="50"/>
      <c r="E811" s="51"/>
      <c r="F811" s="51"/>
      <c r="G811" s="67" t="str">
        <f t="shared" si="73"/>
        <v/>
      </c>
      <c r="H811" s="52" t="str">
        <f t="shared" si="74"/>
        <v/>
      </c>
      <c r="I811" s="52"/>
      <c r="J811" s="52"/>
      <c r="K811" s="68" t="str">
        <f t="shared" ca="1" si="75"/>
        <v/>
      </c>
      <c r="L811" s="68" t="str">
        <f t="shared" ca="1" si="76"/>
        <v/>
      </c>
      <c r="M811" s="68" t="str">
        <f t="shared" ca="1" si="77"/>
        <v/>
      </c>
      <c r="N811" s="52"/>
      <c r="O811" s="54"/>
    </row>
    <row r="812" spans="1:15" s="14" customFormat="1" x14ac:dyDescent="0.25">
      <c r="A812" s="48"/>
      <c r="B812" s="49" t="str">
        <f t="shared" si="72"/>
        <v/>
      </c>
      <c r="C812" s="50"/>
      <c r="D812" s="50"/>
      <c r="E812" s="51"/>
      <c r="F812" s="51"/>
      <c r="G812" s="67" t="str">
        <f t="shared" si="73"/>
        <v/>
      </c>
      <c r="H812" s="52" t="str">
        <f t="shared" si="74"/>
        <v/>
      </c>
      <c r="I812" s="52"/>
      <c r="J812" s="52"/>
      <c r="K812" s="68" t="str">
        <f t="shared" ca="1" si="75"/>
        <v/>
      </c>
      <c r="L812" s="68" t="str">
        <f t="shared" ca="1" si="76"/>
        <v/>
      </c>
      <c r="M812" s="68" t="str">
        <f t="shared" ca="1" si="77"/>
        <v/>
      </c>
      <c r="N812" s="52"/>
      <c r="O812" s="54"/>
    </row>
    <row r="813" spans="1:15" s="14" customFormat="1" x14ac:dyDescent="0.25">
      <c r="A813" s="48"/>
      <c r="B813" s="49" t="str">
        <f t="shared" si="72"/>
        <v/>
      </c>
      <c r="C813" s="50"/>
      <c r="D813" s="50"/>
      <c r="E813" s="51"/>
      <c r="F813" s="51"/>
      <c r="G813" s="67" t="str">
        <f t="shared" si="73"/>
        <v/>
      </c>
      <c r="H813" s="52" t="str">
        <f t="shared" si="74"/>
        <v/>
      </c>
      <c r="I813" s="52"/>
      <c r="J813" s="52"/>
      <c r="K813" s="68" t="str">
        <f t="shared" ca="1" si="75"/>
        <v/>
      </c>
      <c r="L813" s="68" t="str">
        <f t="shared" ca="1" si="76"/>
        <v/>
      </c>
      <c r="M813" s="68" t="str">
        <f t="shared" ca="1" si="77"/>
        <v/>
      </c>
      <c r="N813" s="52"/>
      <c r="O813" s="54"/>
    </row>
    <row r="814" spans="1:15" s="14" customFormat="1" x14ac:dyDescent="0.25">
      <c r="A814" s="48"/>
      <c r="B814" s="49" t="str">
        <f t="shared" si="72"/>
        <v/>
      </c>
      <c r="C814" s="50"/>
      <c r="D814" s="50"/>
      <c r="E814" s="51"/>
      <c r="F814" s="51"/>
      <c r="G814" s="67" t="str">
        <f t="shared" si="73"/>
        <v/>
      </c>
      <c r="H814" s="52" t="str">
        <f t="shared" si="74"/>
        <v/>
      </c>
      <c r="I814" s="52"/>
      <c r="J814" s="52"/>
      <c r="K814" s="68" t="str">
        <f t="shared" ca="1" si="75"/>
        <v/>
      </c>
      <c r="L814" s="68" t="str">
        <f t="shared" ca="1" si="76"/>
        <v/>
      </c>
      <c r="M814" s="68" t="str">
        <f t="shared" ca="1" si="77"/>
        <v/>
      </c>
      <c r="N814" s="52"/>
      <c r="O814" s="54"/>
    </row>
    <row r="815" spans="1:15" s="14" customFormat="1" x14ac:dyDescent="0.25">
      <c r="A815" s="48"/>
      <c r="B815" s="49" t="str">
        <f t="shared" si="72"/>
        <v/>
      </c>
      <c r="C815" s="50"/>
      <c r="D815" s="50"/>
      <c r="E815" s="51"/>
      <c r="F815" s="51"/>
      <c r="G815" s="67" t="str">
        <f t="shared" si="73"/>
        <v/>
      </c>
      <c r="H815" s="52" t="str">
        <f t="shared" si="74"/>
        <v/>
      </c>
      <c r="I815" s="52"/>
      <c r="J815" s="52"/>
      <c r="K815" s="68" t="str">
        <f t="shared" ca="1" si="75"/>
        <v/>
      </c>
      <c r="L815" s="68" t="str">
        <f t="shared" ca="1" si="76"/>
        <v/>
      </c>
      <c r="M815" s="68" t="str">
        <f t="shared" ca="1" si="77"/>
        <v/>
      </c>
      <c r="N815" s="52"/>
      <c r="O815" s="54"/>
    </row>
    <row r="816" spans="1:15" s="14" customFormat="1" x14ac:dyDescent="0.25">
      <c r="A816" s="48"/>
      <c r="B816" s="49" t="str">
        <f t="shared" si="72"/>
        <v/>
      </c>
      <c r="C816" s="50"/>
      <c r="D816" s="50"/>
      <c r="E816" s="51"/>
      <c r="F816" s="51"/>
      <c r="G816" s="67" t="str">
        <f t="shared" si="73"/>
        <v/>
      </c>
      <c r="H816" s="52" t="str">
        <f t="shared" si="74"/>
        <v/>
      </c>
      <c r="I816" s="52"/>
      <c r="J816" s="52"/>
      <c r="K816" s="68" t="str">
        <f t="shared" ca="1" si="75"/>
        <v/>
      </c>
      <c r="L816" s="68" t="str">
        <f t="shared" ca="1" si="76"/>
        <v/>
      </c>
      <c r="M816" s="68" t="str">
        <f t="shared" ca="1" si="77"/>
        <v/>
      </c>
      <c r="N816" s="52"/>
      <c r="O816" s="54"/>
    </row>
    <row r="817" spans="1:15" s="14" customFormat="1" x14ac:dyDescent="0.25">
      <c r="A817" s="48"/>
      <c r="B817" s="49" t="str">
        <f t="shared" si="72"/>
        <v/>
      </c>
      <c r="C817" s="50"/>
      <c r="D817" s="50"/>
      <c r="E817" s="51"/>
      <c r="F817" s="51"/>
      <c r="G817" s="67" t="str">
        <f t="shared" si="73"/>
        <v/>
      </c>
      <c r="H817" s="52" t="str">
        <f t="shared" si="74"/>
        <v/>
      </c>
      <c r="I817" s="52"/>
      <c r="J817" s="52"/>
      <c r="K817" s="68" t="str">
        <f t="shared" ca="1" si="75"/>
        <v/>
      </c>
      <c r="L817" s="68" t="str">
        <f t="shared" ca="1" si="76"/>
        <v/>
      </c>
      <c r="M817" s="68" t="str">
        <f t="shared" ca="1" si="77"/>
        <v/>
      </c>
      <c r="N817" s="52"/>
      <c r="O817" s="54"/>
    </row>
    <row r="818" spans="1:15" s="14" customFormat="1" x14ac:dyDescent="0.25">
      <c r="A818" s="48"/>
      <c r="B818" s="49" t="str">
        <f t="shared" si="72"/>
        <v/>
      </c>
      <c r="C818" s="50"/>
      <c r="D818" s="50"/>
      <c r="E818" s="51"/>
      <c r="F818" s="51"/>
      <c r="G818" s="67" t="str">
        <f t="shared" si="73"/>
        <v/>
      </c>
      <c r="H818" s="52" t="str">
        <f t="shared" si="74"/>
        <v/>
      </c>
      <c r="I818" s="52"/>
      <c r="J818" s="52"/>
      <c r="K818" s="68" t="str">
        <f t="shared" ca="1" si="75"/>
        <v/>
      </c>
      <c r="L818" s="68" t="str">
        <f t="shared" ca="1" si="76"/>
        <v/>
      </c>
      <c r="M818" s="68" t="str">
        <f t="shared" ca="1" si="77"/>
        <v/>
      </c>
      <c r="N818" s="52"/>
      <c r="O818" s="54"/>
    </row>
    <row r="819" spans="1:15" s="14" customFormat="1" x14ac:dyDescent="0.25">
      <c r="A819" s="48"/>
      <c r="B819" s="49" t="str">
        <f t="shared" si="72"/>
        <v/>
      </c>
      <c r="C819" s="50"/>
      <c r="D819" s="50"/>
      <c r="E819" s="51"/>
      <c r="F819" s="51"/>
      <c r="G819" s="67" t="str">
        <f t="shared" si="73"/>
        <v/>
      </c>
      <c r="H819" s="52" t="str">
        <f t="shared" si="74"/>
        <v/>
      </c>
      <c r="I819" s="52"/>
      <c r="J819" s="52"/>
      <c r="K819" s="68" t="str">
        <f t="shared" ca="1" si="75"/>
        <v/>
      </c>
      <c r="L819" s="68" t="str">
        <f t="shared" ca="1" si="76"/>
        <v/>
      </c>
      <c r="M819" s="68" t="str">
        <f t="shared" ca="1" si="77"/>
        <v/>
      </c>
      <c r="N819" s="52"/>
      <c r="O819" s="54"/>
    </row>
    <row r="820" spans="1:15" s="14" customFormat="1" x14ac:dyDescent="0.25">
      <c r="A820" s="48"/>
      <c r="B820" s="49" t="str">
        <f t="shared" si="72"/>
        <v/>
      </c>
      <c r="C820" s="50"/>
      <c r="D820" s="50"/>
      <c r="E820" s="51"/>
      <c r="F820" s="51"/>
      <c r="G820" s="67" t="str">
        <f t="shared" si="73"/>
        <v/>
      </c>
      <c r="H820" s="52" t="str">
        <f t="shared" si="74"/>
        <v/>
      </c>
      <c r="I820" s="52"/>
      <c r="J820" s="52"/>
      <c r="K820" s="68" t="str">
        <f t="shared" ca="1" si="75"/>
        <v/>
      </c>
      <c r="L820" s="68" t="str">
        <f t="shared" ca="1" si="76"/>
        <v/>
      </c>
      <c r="M820" s="68" t="str">
        <f t="shared" ca="1" si="77"/>
        <v/>
      </c>
      <c r="N820" s="52"/>
      <c r="O820" s="54"/>
    </row>
    <row r="821" spans="1:15" s="14" customFormat="1" x14ac:dyDescent="0.25">
      <c r="A821" s="48"/>
      <c r="B821" s="49" t="str">
        <f t="shared" si="72"/>
        <v/>
      </c>
      <c r="C821" s="50"/>
      <c r="D821" s="50"/>
      <c r="E821" s="51"/>
      <c r="F821" s="51"/>
      <c r="G821" s="67" t="str">
        <f t="shared" si="73"/>
        <v/>
      </c>
      <c r="H821" s="52" t="str">
        <f t="shared" si="74"/>
        <v/>
      </c>
      <c r="I821" s="52"/>
      <c r="J821" s="52"/>
      <c r="K821" s="68" t="str">
        <f t="shared" ca="1" si="75"/>
        <v/>
      </c>
      <c r="L821" s="68" t="str">
        <f t="shared" ca="1" si="76"/>
        <v/>
      </c>
      <c r="M821" s="68" t="str">
        <f t="shared" ca="1" si="77"/>
        <v/>
      </c>
      <c r="N821" s="52"/>
      <c r="O821" s="54"/>
    </row>
    <row r="822" spans="1:15" s="14" customFormat="1" x14ac:dyDescent="0.25">
      <c r="A822" s="48"/>
      <c r="B822" s="49" t="str">
        <f t="shared" si="72"/>
        <v/>
      </c>
      <c r="C822" s="50"/>
      <c r="D822" s="50"/>
      <c r="E822" s="51"/>
      <c r="F822" s="51"/>
      <c r="G822" s="67" t="str">
        <f t="shared" si="73"/>
        <v/>
      </c>
      <c r="H822" s="52" t="str">
        <f t="shared" si="74"/>
        <v/>
      </c>
      <c r="I822" s="52"/>
      <c r="J822" s="52"/>
      <c r="K822" s="68" t="str">
        <f t="shared" ca="1" si="75"/>
        <v/>
      </c>
      <c r="L822" s="68" t="str">
        <f t="shared" ca="1" si="76"/>
        <v/>
      </c>
      <c r="M822" s="68" t="str">
        <f t="shared" ca="1" si="77"/>
        <v/>
      </c>
      <c r="N822" s="52"/>
      <c r="O822" s="54"/>
    </row>
    <row r="823" spans="1:15" s="14" customFormat="1" x14ac:dyDescent="0.25">
      <c r="A823" s="48"/>
      <c r="B823" s="49" t="str">
        <f t="shared" si="72"/>
        <v/>
      </c>
      <c r="C823" s="50"/>
      <c r="D823" s="50"/>
      <c r="E823" s="51"/>
      <c r="F823" s="51"/>
      <c r="G823" s="67" t="str">
        <f t="shared" si="73"/>
        <v/>
      </c>
      <c r="H823" s="52" t="str">
        <f t="shared" si="74"/>
        <v/>
      </c>
      <c r="I823" s="52"/>
      <c r="J823" s="52"/>
      <c r="K823" s="68" t="str">
        <f t="shared" ca="1" si="75"/>
        <v/>
      </c>
      <c r="L823" s="68" t="str">
        <f t="shared" ca="1" si="76"/>
        <v/>
      </c>
      <c r="M823" s="68" t="str">
        <f t="shared" ca="1" si="77"/>
        <v/>
      </c>
      <c r="N823" s="52"/>
      <c r="O823" s="54"/>
    </row>
    <row r="824" spans="1:15" s="14" customFormat="1" x14ac:dyDescent="0.25">
      <c r="A824" s="48"/>
      <c r="B824" s="49" t="str">
        <f t="shared" si="72"/>
        <v/>
      </c>
      <c r="C824" s="50"/>
      <c r="D824" s="50"/>
      <c r="E824" s="51"/>
      <c r="F824" s="51"/>
      <c r="G824" s="67" t="str">
        <f t="shared" si="73"/>
        <v/>
      </c>
      <c r="H824" s="52" t="str">
        <f t="shared" si="74"/>
        <v/>
      </c>
      <c r="I824" s="52"/>
      <c r="J824" s="52"/>
      <c r="K824" s="68" t="str">
        <f t="shared" ca="1" si="75"/>
        <v/>
      </c>
      <c r="L824" s="68" t="str">
        <f t="shared" ca="1" si="76"/>
        <v/>
      </c>
      <c r="M824" s="68" t="str">
        <f t="shared" ca="1" si="77"/>
        <v/>
      </c>
      <c r="N824" s="52"/>
      <c r="O824" s="54"/>
    </row>
    <row r="825" spans="1:15" s="14" customFormat="1" x14ac:dyDescent="0.25">
      <c r="A825" s="48"/>
      <c r="B825" s="49" t="str">
        <f t="shared" si="72"/>
        <v/>
      </c>
      <c r="C825" s="50"/>
      <c r="D825" s="50"/>
      <c r="E825" s="51"/>
      <c r="F825" s="51"/>
      <c r="G825" s="67" t="str">
        <f t="shared" si="73"/>
        <v/>
      </c>
      <c r="H825" s="52" t="str">
        <f t="shared" si="74"/>
        <v/>
      </c>
      <c r="I825" s="52"/>
      <c r="J825" s="52"/>
      <c r="K825" s="68" t="str">
        <f t="shared" ca="1" si="75"/>
        <v/>
      </c>
      <c r="L825" s="68" t="str">
        <f t="shared" ca="1" si="76"/>
        <v/>
      </c>
      <c r="M825" s="68" t="str">
        <f t="shared" ca="1" si="77"/>
        <v/>
      </c>
      <c r="N825" s="52"/>
      <c r="O825" s="54"/>
    </row>
    <row r="826" spans="1:15" s="14" customFormat="1" x14ac:dyDescent="0.25">
      <c r="A826" s="48"/>
      <c r="B826" s="49" t="str">
        <f t="shared" si="72"/>
        <v/>
      </c>
      <c r="C826" s="50"/>
      <c r="D826" s="50"/>
      <c r="E826" s="51"/>
      <c r="F826" s="51"/>
      <c r="G826" s="67" t="str">
        <f t="shared" si="73"/>
        <v/>
      </c>
      <c r="H826" s="52" t="str">
        <f t="shared" si="74"/>
        <v/>
      </c>
      <c r="I826" s="52"/>
      <c r="J826" s="52"/>
      <c r="K826" s="68" t="str">
        <f t="shared" ca="1" si="75"/>
        <v/>
      </c>
      <c r="L826" s="68" t="str">
        <f t="shared" ca="1" si="76"/>
        <v/>
      </c>
      <c r="M826" s="68" t="str">
        <f t="shared" ca="1" si="77"/>
        <v/>
      </c>
      <c r="N826" s="52"/>
      <c r="O826" s="54"/>
    </row>
    <row r="827" spans="1:15" s="14" customFormat="1" x14ac:dyDescent="0.25">
      <c r="A827" s="48"/>
      <c r="B827" s="49" t="str">
        <f t="shared" si="72"/>
        <v/>
      </c>
      <c r="C827" s="50"/>
      <c r="D827" s="50"/>
      <c r="E827" s="51"/>
      <c r="F827" s="51"/>
      <c r="G827" s="67" t="str">
        <f t="shared" si="73"/>
        <v/>
      </c>
      <c r="H827" s="52" t="str">
        <f t="shared" si="74"/>
        <v/>
      </c>
      <c r="I827" s="52"/>
      <c r="J827" s="52"/>
      <c r="K827" s="68" t="str">
        <f t="shared" ca="1" si="75"/>
        <v/>
      </c>
      <c r="L827" s="68" t="str">
        <f t="shared" ca="1" si="76"/>
        <v/>
      </c>
      <c r="M827" s="68" t="str">
        <f t="shared" ca="1" si="77"/>
        <v/>
      </c>
      <c r="N827" s="52"/>
      <c r="O827" s="54"/>
    </row>
    <row r="828" spans="1:15" s="14" customFormat="1" x14ac:dyDescent="0.25">
      <c r="A828" s="48"/>
      <c r="B828" s="49" t="str">
        <f t="shared" si="72"/>
        <v/>
      </c>
      <c r="C828" s="50"/>
      <c r="D828" s="50"/>
      <c r="E828" s="51"/>
      <c r="F828" s="51"/>
      <c r="G828" s="67" t="str">
        <f t="shared" si="73"/>
        <v/>
      </c>
      <c r="H828" s="52" t="str">
        <f t="shared" si="74"/>
        <v/>
      </c>
      <c r="I828" s="52"/>
      <c r="J828" s="52"/>
      <c r="K828" s="68" t="str">
        <f t="shared" ca="1" si="75"/>
        <v/>
      </c>
      <c r="L828" s="68" t="str">
        <f t="shared" ca="1" si="76"/>
        <v/>
      </c>
      <c r="M828" s="68" t="str">
        <f t="shared" ca="1" si="77"/>
        <v/>
      </c>
      <c r="N828" s="52"/>
      <c r="O828" s="54"/>
    </row>
    <row r="829" spans="1:15" s="14" customFormat="1" x14ac:dyDescent="0.25">
      <c r="A829" s="48"/>
      <c r="B829" s="49" t="str">
        <f t="shared" si="72"/>
        <v/>
      </c>
      <c r="C829" s="50"/>
      <c r="D829" s="50"/>
      <c r="E829" s="51"/>
      <c r="F829" s="51"/>
      <c r="G829" s="67" t="str">
        <f t="shared" si="73"/>
        <v/>
      </c>
      <c r="H829" s="52" t="str">
        <f t="shared" si="74"/>
        <v/>
      </c>
      <c r="I829" s="52"/>
      <c r="J829" s="52"/>
      <c r="K829" s="68" t="str">
        <f t="shared" ca="1" si="75"/>
        <v/>
      </c>
      <c r="L829" s="68" t="str">
        <f t="shared" ca="1" si="76"/>
        <v/>
      </c>
      <c r="M829" s="68" t="str">
        <f t="shared" ca="1" si="77"/>
        <v/>
      </c>
      <c r="N829" s="52"/>
      <c r="O829" s="54"/>
    </row>
    <row r="830" spans="1:15" s="14" customFormat="1" x14ac:dyDescent="0.25">
      <c r="A830" s="48"/>
      <c r="B830" s="49" t="str">
        <f t="shared" si="72"/>
        <v/>
      </c>
      <c r="C830" s="50"/>
      <c r="D830" s="50"/>
      <c r="E830" s="51"/>
      <c r="F830" s="51"/>
      <c r="G830" s="67" t="str">
        <f t="shared" si="73"/>
        <v/>
      </c>
      <c r="H830" s="52" t="str">
        <f t="shared" si="74"/>
        <v/>
      </c>
      <c r="I830" s="52"/>
      <c r="J830" s="52"/>
      <c r="K830" s="68" t="str">
        <f t="shared" ca="1" si="75"/>
        <v/>
      </c>
      <c r="L830" s="68" t="str">
        <f t="shared" ca="1" si="76"/>
        <v/>
      </c>
      <c r="M830" s="68" t="str">
        <f t="shared" ca="1" si="77"/>
        <v/>
      </c>
      <c r="N830" s="52"/>
      <c r="O830" s="54"/>
    </row>
    <row r="831" spans="1:15" s="14" customFormat="1" x14ac:dyDescent="0.25">
      <c r="A831" s="48"/>
      <c r="B831" s="49" t="str">
        <f t="shared" si="72"/>
        <v/>
      </c>
      <c r="C831" s="50"/>
      <c r="D831" s="50"/>
      <c r="E831" s="51"/>
      <c r="F831" s="51"/>
      <c r="G831" s="67" t="str">
        <f t="shared" si="73"/>
        <v/>
      </c>
      <c r="H831" s="52" t="str">
        <f t="shared" si="74"/>
        <v/>
      </c>
      <c r="I831" s="52"/>
      <c r="J831" s="52"/>
      <c r="K831" s="68" t="str">
        <f t="shared" ca="1" si="75"/>
        <v/>
      </c>
      <c r="L831" s="68" t="str">
        <f t="shared" ca="1" si="76"/>
        <v/>
      </c>
      <c r="M831" s="68" t="str">
        <f t="shared" ca="1" si="77"/>
        <v/>
      </c>
      <c r="N831" s="52"/>
      <c r="O831" s="54"/>
    </row>
    <row r="832" spans="1:15" s="14" customFormat="1" x14ac:dyDescent="0.25">
      <c r="A832" s="48"/>
      <c r="B832" s="49" t="str">
        <f t="shared" si="72"/>
        <v/>
      </c>
      <c r="C832" s="50"/>
      <c r="D832" s="50"/>
      <c r="E832" s="51"/>
      <c r="F832" s="51"/>
      <c r="G832" s="67" t="str">
        <f t="shared" si="73"/>
        <v/>
      </c>
      <c r="H832" s="52" t="str">
        <f t="shared" si="74"/>
        <v/>
      </c>
      <c r="I832" s="52"/>
      <c r="J832" s="52"/>
      <c r="K832" s="68" t="str">
        <f t="shared" ca="1" si="75"/>
        <v/>
      </c>
      <c r="L832" s="68" t="str">
        <f t="shared" ca="1" si="76"/>
        <v/>
      </c>
      <c r="M832" s="68" t="str">
        <f t="shared" ca="1" si="77"/>
        <v/>
      </c>
      <c r="N832" s="52"/>
      <c r="O832" s="54"/>
    </row>
    <row r="833" spans="1:15" s="14" customFormat="1" x14ac:dyDescent="0.25">
      <c r="A833" s="48"/>
      <c r="B833" s="49" t="str">
        <f t="shared" si="72"/>
        <v/>
      </c>
      <c r="C833" s="50"/>
      <c r="D833" s="50"/>
      <c r="E833" s="51"/>
      <c r="F833" s="51"/>
      <c r="G833" s="67" t="str">
        <f t="shared" si="73"/>
        <v/>
      </c>
      <c r="H833" s="52" t="str">
        <f t="shared" si="74"/>
        <v/>
      </c>
      <c r="I833" s="52"/>
      <c r="J833" s="52"/>
      <c r="K833" s="68" t="str">
        <f t="shared" ca="1" si="75"/>
        <v/>
      </c>
      <c r="L833" s="68" t="str">
        <f t="shared" ca="1" si="76"/>
        <v/>
      </c>
      <c r="M833" s="68" t="str">
        <f t="shared" ca="1" si="77"/>
        <v/>
      </c>
      <c r="N833" s="52"/>
      <c r="O833" s="54"/>
    </row>
    <row r="834" spans="1:15" s="14" customFormat="1" x14ac:dyDescent="0.25">
      <c r="A834" s="48"/>
      <c r="B834" s="49" t="str">
        <f t="shared" si="72"/>
        <v/>
      </c>
      <c r="C834" s="50"/>
      <c r="D834" s="50"/>
      <c r="E834" s="51"/>
      <c r="F834" s="51"/>
      <c r="G834" s="67" t="str">
        <f t="shared" si="73"/>
        <v/>
      </c>
      <c r="H834" s="52" t="str">
        <f t="shared" si="74"/>
        <v/>
      </c>
      <c r="I834" s="52"/>
      <c r="J834" s="52"/>
      <c r="K834" s="68" t="str">
        <f t="shared" ca="1" si="75"/>
        <v/>
      </c>
      <c r="L834" s="68" t="str">
        <f t="shared" ca="1" si="76"/>
        <v/>
      </c>
      <c r="M834" s="68" t="str">
        <f t="shared" ca="1" si="77"/>
        <v/>
      </c>
      <c r="N834" s="52"/>
      <c r="O834" s="54"/>
    </row>
    <row r="835" spans="1:15" s="14" customFormat="1" x14ac:dyDescent="0.25">
      <c r="A835" s="48"/>
      <c r="B835" s="49" t="str">
        <f t="shared" si="72"/>
        <v/>
      </c>
      <c r="C835" s="50"/>
      <c r="D835" s="50"/>
      <c r="E835" s="51"/>
      <c r="F835" s="51"/>
      <c r="G835" s="67" t="str">
        <f t="shared" si="73"/>
        <v/>
      </c>
      <c r="H835" s="52" t="str">
        <f t="shared" si="74"/>
        <v/>
      </c>
      <c r="I835" s="52"/>
      <c r="J835" s="52"/>
      <c r="K835" s="68" t="str">
        <f t="shared" ca="1" si="75"/>
        <v/>
      </c>
      <c r="L835" s="68" t="str">
        <f t="shared" ca="1" si="76"/>
        <v/>
      </c>
      <c r="M835" s="68" t="str">
        <f t="shared" ca="1" si="77"/>
        <v/>
      </c>
      <c r="N835" s="52"/>
      <c r="O835" s="54"/>
    </row>
    <row r="836" spans="1:15" s="14" customFormat="1" x14ac:dyDescent="0.25">
      <c r="A836" s="48"/>
      <c r="B836" s="49" t="str">
        <f t="shared" si="72"/>
        <v/>
      </c>
      <c r="C836" s="50"/>
      <c r="D836" s="50"/>
      <c r="E836" s="51"/>
      <c r="F836" s="51"/>
      <c r="G836" s="67" t="str">
        <f t="shared" si="73"/>
        <v/>
      </c>
      <c r="H836" s="52" t="str">
        <f t="shared" si="74"/>
        <v/>
      </c>
      <c r="I836" s="52"/>
      <c r="J836" s="52"/>
      <c r="K836" s="68" t="str">
        <f t="shared" ca="1" si="75"/>
        <v/>
      </c>
      <c r="L836" s="68" t="str">
        <f t="shared" ca="1" si="76"/>
        <v/>
      </c>
      <c r="M836" s="68" t="str">
        <f t="shared" ca="1" si="77"/>
        <v/>
      </c>
      <c r="N836" s="52"/>
      <c r="O836" s="54"/>
    </row>
    <row r="837" spans="1:15" s="14" customFormat="1" x14ac:dyDescent="0.25">
      <c r="A837" s="48"/>
      <c r="B837" s="49" t="str">
        <f t="shared" si="72"/>
        <v/>
      </c>
      <c r="C837" s="50"/>
      <c r="D837" s="50"/>
      <c r="E837" s="51"/>
      <c r="F837" s="51"/>
      <c r="G837" s="67" t="str">
        <f t="shared" si="73"/>
        <v/>
      </c>
      <c r="H837" s="52" t="str">
        <f t="shared" si="74"/>
        <v/>
      </c>
      <c r="I837" s="52"/>
      <c r="J837" s="52"/>
      <c r="K837" s="68" t="str">
        <f t="shared" ca="1" si="75"/>
        <v/>
      </c>
      <c r="L837" s="68" t="str">
        <f t="shared" ca="1" si="76"/>
        <v/>
      </c>
      <c r="M837" s="68" t="str">
        <f t="shared" ca="1" si="77"/>
        <v/>
      </c>
      <c r="N837" s="52"/>
      <c r="O837" s="54"/>
    </row>
    <row r="838" spans="1:15" s="14" customFormat="1" x14ac:dyDescent="0.25">
      <c r="A838" s="48"/>
      <c r="B838" s="49" t="str">
        <f t="shared" si="72"/>
        <v/>
      </c>
      <c r="C838" s="50"/>
      <c r="D838" s="50"/>
      <c r="E838" s="51"/>
      <c r="F838" s="51"/>
      <c r="G838" s="67" t="str">
        <f t="shared" si="73"/>
        <v/>
      </c>
      <c r="H838" s="52" t="str">
        <f t="shared" si="74"/>
        <v/>
      </c>
      <c r="I838" s="52"/>
      <c r="J838" s="52"/>
      <c r="K838" s="68" t="str">
        <f t="shared" ca="1" si="75"/>
        <v/>
      </c>
      <c r="L838" s="68" t="str">
        <f t="shared" ca="1" si="76"/>
        <v/>
      </c>
      <c r="M838" s="68" t="str">
        <f t="shared" ca="1" si="77"/>
        <v/>
      </c>
      <c r="N838" s="52"/>
      <c r="O838" s="54"/>
    </row>
    <row r="839" spans="1:15" s="14" customFormat="1" x14ac:dyDescent="0.25">
      <c r="A839" s="48"/>
      <c r="B839" s="49" t="str">
        <f t="shared" si="72"/>
        <v/>
      </c>
      <c r="C839" s="50"/>
      <c r="D839" s="50"/>
      <c r="E839" s="51"/>
      <c r="F839" s="51"/>
      <c r="G839" s="67" t="str">
        <f t="shared" si="73"/>
        <v/>
      </c>
      <c r="H839" s="52" t="str">
        <f t="shared" si="74"/>
        <v/>
      </c>
      <c r="I839" s="52"/>
      <c r="J839" s="52"/>
      <c r="K839" s="68" t="str">
        <f t="shared" ca="1" si="75"/>
        <v/>
      </c>
      <c r="L839" s="68" t="str">
        <f t="shared" ca="1" si="76"/>
        <v/>
      </c>
      <c r="M839" s="68" t="str">
        <f t="shared" ca="1" si="77"/>
        <v/>
      </c>
      <c r="N839" s="52"/>
      <c r="O839" s="54"/>
    </row>
    <row r="840" spans="1:15" s="14" customFormat="1" x14ac:dyDescent="0.25">
      <c r="A840" s="48"/>
      <c r="B840" s="49" t="str">
        <f t="shared" si="72"/>
        <v/>
      </c>
      <c r="C840" s="50"/>
      <c r="D840" s="50"/>
      <c r="E840" s="51"/>
      <c r="F840" s="51"/>
      <c r="G840" s="67" t="str">
        <f t="shared" si="73"/>
        <v/>
      </c>
      <c r="H840" s="52" t="str">
        <f t="shared" si="74"/>
        <v/>
      </c>
      <c r="I840" s="52"/>
      <c r="J840" s="52"/>
      <c r="K840" s="68" t="str">
        <f t="shared" ca="1" si="75"/>
        <v/>
      </c>
      <c r="L840" s="68" t="str">
        <f t="shared" ca="1" si="76"/>
        <v/>
      </c>
      <c r="M840" s="68" t="str">
        <f t="shared" ca="1" si="77"/>
        <v/>
      </c>
      <c r="N840" s="52"/>
      <c r="O840" s="54"/>
    </row>
    <row r="841" spans="1:15" s="14" customFormat="1" x14ac:dyDescent="0.25">
      <c r="A841" s="48"/>
      <c r="B841" s="49" t="str">
        <f t="shared" si="72"/>
        <v/>
      </c>
      <c r="C841" s="50"/>
      <c r="D841" s="50"/>
      <c r="E841" s="51"/>
      <c r="F841" s="51"/>
      <c r="G841" s="67" t="str">
        <f t="shared" si="73"/>
        <v/>
      </c>
      <c r="H841" s="52" t="str">
        <f t="shared" si="74"/>
        <v/>
      </c>
      <c r="I841" s="52"/>
      <c r="J841" s="52"/>
      <c r="K841" s="68" t="str">
        <f t="shared" ca="1" si="75"/>
        <v/>
      </c>
      <c r="L841" s="68" t="str">
        <f t="shared" ca="1" si="76"/>
        <v/>
      </c>
      <c r="M841" s="68" t="str">
        <f t="shared" ca="1" si="77"/>
        <v/>
      </c>
      <c r="N841" s="52"/>
      <c r="O841" s="54"/>
    </row>
    <row r="842" spans="1:15" s="14" customFormat="1" x14ac:dyDescent="0.25">
      <c r="A842" s="48"/>
      <c r="B842" s="49" t="str">
        <f t="shared" ref="B842:B900" si="78">IFERROR(IF($A842&lt;&gt;"",VLOOKUP($A842,Matos,2,0),""),"")</f>
        <v/>
      </c>
      <c r="C842" s="50"/>
      <c r="D842" s="50"/>
      <c r="E842" s="51"/>
      <c r="F842" s="51"/>
      <c r="G842" s="67" t="str">
        <f t="shared" ref="G842:G900" si="79">IFERROR(IF(OR($A842="",$B842="",$E842=""),"",IF(AND($F842&lt;&gt;"",MONTH($F842)&lt;MONTH($L$9)),"",IF(MID($B842,1,2)="OT",DATEDIF($E842,$F842,"d")+1,IF(AND($I842="",$F842=""),DATEDIF($E842,DATE(YEAR($L$9),MONTH($L$9)+1,0),"d"),IF(AND($E842&lt;&gt;"",$F842&lt;&gt;"",$I842=""),DATEDIF($E842,$F842,"d"),IF(AND($E842&lt;&gt;"",$F842&lt;&gt;"",$I842&lt;&gt;""),DAY(DATE(YEAR($F842),MONTH($F842)+1,0))-(DATE(YEAR($F842),MONTH($F842)+1,0)-$F842),DAY(DATE(YEAR($L$9),MONTH($L$9)+1,0)))))))),"")</f>
        <v/>
      </c>
      <c r="H842" s="52" t="str">
        <f t="shared" ref="H842:H900" si="80">IFERROR(IF($A842&lt;&gt;"",VLOOKUP($A842,Matos,3,0),""),"")</f>
        <v/>
      </c>
      <c r="I842" s="52"/>
      <c r="J842" s="52"/>
      <c r="K842" s="68" t="str">
        <f t="shared" ref="K842:K900" ca="1" si="81">IFERROR(ROUND(IF(MID($B842,1,2)="OT","",IF(AND($B$8&lt;&gt;"",$D842="",MONTH($F842)=MONTH($L$9),($F842&gt;$B$8),($F842&gt;$E842)),-SUM($H842/DAY(DATE(YEAR($L$9),MONTH($L$9)+1,0)))*DATEDIF($B$8,$F842,"d")*$C842,IF(AND($B$8&lt;&gt;"",$D842&lt;&gt;"",MONTH($F842)=MONTH($L$9),($F842&gt;$B$8),($F842&gt;$E842)),-SUM($H842/DAY(DATE(YEAR($L$9),MONTH($L$9)+1,0)))*DATEDIF($B$8,$F842,"d")*$D842,""))),2),"")</f>
        <v/>
      </c>
      <c r="L842" s="68" t="str">
        <f t="shared" ref="L842:L900" ca="1" si="82">IFERROR(ROUND(IF(AND($J842="",$D842=""),SUM($H842/DAY(DATE(YEAR($L$9),MONTH($L$9)+1,0)))*$G842*$C842,IF(AND($J842="",$D842&lt;&gt;""),SUM($H842/DAY(DATE(YEAR($L$9),MONTH($L$9)+1,0)))*$G842*$D842,"")),2),"")</f>
        <v/>
      </c>
      <c r="M842" s="68" t="str">
        <f t="shared" ref="M842:M900" ca="1" si="83">IFERROR(ROUND(IF(SUM($I842+$L842)="","",SUM($I842+$L842)),2),"")</f>
        <v/>
      </c>
      <c r="N842" s="52"/>
      <c r="O842" s="54"/>
    </row>
    <row r="843" spans="1:15" s="14" customFormat="1" x14ac:dyDescent="0.25">
      <c r="A843" s="48"/>
      <c r="B843" s="49" t="str">
        <f t="shared" si="78"/>
        <v/>
      </c>
      <c r="C843" s="50"/>
      <c r="D843" s="50"/>
      <c r="E843" s="51"/>
      <c r="F843" s="51"/>
      <c r="G843" s="67" t="str">
        <f t="shared" si="79"/>
        <v/>
      </c>
      <c r="H843" s="52" t="str">
        <f t="shared" si="80"/>
        <v/>
      </c>
      <c r="I843" s="52"/>
      <c r="J843" s="52"/>
      <c r="K843" s="68" t="str">
        <f t="shared" ca="1" si="81"/>
        <v/>
      </c>
      <c r="L843" s="68" t="str">
        <f t="shared" ca="1" si="82"/>
        <v/>
      </c>
      <c r="M843" s="68" t="str">
        <f t="shared" ca="1" si="83"/>
        <v/>
      </c>
      <c r="N843" s="52"/>
      <c r="O843" s="54"/>
    </row>
    <row r="844" spans="1:15" s="14" customFormat="1" x14ac:dyDescent="0.25">
      <c r="A844" s="48"/>
      <c r="B844" s="49" t="str">
        <f t="shared" si="78"/>
        <v/>
      </c>
      <c r="C844" s="50"/>
      <c r="D844" s="50"/>
      <c r="E844" s="51"/>
      <c r="F844" s="51"/>
      <c r="G844" s="67" t="str">
        <f t="shared" si="79"/>
        <v/>
      </c>
      <c r="H844" s="52" t="str">
        <f t="shared" si="80"/>
        <v/>
      </c>
      <c r="I844" s="52"/>
      <c r="J844" s="52"/>
      <c r="K844" s="68" t="str">
        <f t="shared" ca="1" si="81"/>
        <v/>
      </c>
      <c r="L844" s="68" t="str">
        <f t="shared" ca="1" si="82"/>
        <v/>
      </c>
      <c r="M844" s="68" t="str">
        <f t="shared" ca="1" si="83"/>
        <v/>
      </c>
      <c r="N844" s="52"/>
      <c r="O844" s="54"/>
    </row>
    <row r="845" spans="1:15" s="14" customFormat="1" x14ac:dyDescent="0.25">
      <c r="A845" s="48"/>
      <c r="B845" s="49" t="str">
        <f t="shared" si="78"/>
        <v/>
      </c>
      <c r="C845" s="50"/>
      <c r="D845" s="50"/>
      <c r="E845" s="51"/>
      <c r="F845" s="51"/>
      <c r="G845" s="67" t="str">
        <f t="shared" si="79"/>
        <v/>
      </c>
      <c r="H845" s="52" t="str">
        <f t="shared" si="80"/>
        <v/>
      </c>
      <c r="I845" s="52"/>
      <c r="J845" s="52"/>
      <c r="K845" s="68" t="str">
        <f t="shared" ca="1" si="81"/>
        <v/>
      </c>
      <c r="L845" s="68" t="str">
        <f t="shared" ca="1" si="82"/>
        <v/>
      </c>
      <c r="M845" s="68" t="str">
        <f t="shared" ca="1" si="83"/>
        <v/>
      </c>
      <c r="N845" s="52"/>
      <c r="O845" s="54"/>
    </row>
    <row r="846" spans="1:15" s="14" customFormat="1" x14ac:dyDescent="0.25">
      <c r="A846" s="48"/>
      <c r="B846" s="49" t="str">
        <f t="shared" si="78"/>
        <v/>
      </c>
      <c r="C846" s="50"/>
      <c r="D846" s="50"/>
      <c r="E846" s="51"/>
      <c r="F846" s="51"/>
      <c r="G846" s="67" t="str">
        <f t="shared" si="79"/>
        <v/>
      </c>
      <c r="H846" s="52" t="str">
        <f t="shared" si="80"/>
        <v/>
      </c>
      <c r="I846" s="52"/>
      <c r="J846" s="52"/>
      <c r="K846" s="68" t="str">
        <f t="shared" ca="1" si="81"/>
        <v/>
      </c>
      <c r="L846" s="68" t="str">
        <f t="shared" ca="1" si="82"/>
        <v/>
      </c>
      <c r="M846" s="68" t="str">
        <f t="shared" ca="1" si="83"/>
        <v/>
      </c>
      <c r="N846" s="52"/>
      <c r="O846" s="54"/>
    </row>
    <row r="847" spans="1:15" s="14" customFormat="1" x14ac:dyDescent="0.25">
      <c r="A847" s="48"/>
      <c r="B847" s="49" t="str">
        <f t="shared" si="78"/>
        <v/>
      </c>
      <c r="C847" s="50"/>
      <c r="D847" s="50"/>
      <c r="E847" s="51"/>
      <c r="F847" s="51"/>
      <c r="G847" s="67" t="str">
        <f t="shared" si="79"/>
        <v/>
      </c>
      <c r="H847" s="52" t="str">
        <f t="shared" si="80"/>
        <v/>
      </c>
      <c r="I847" s="52"/>
      <c r="J847" s="52"/>
      <c r="K847" s="68" t="str">
        <f t="shared" ca="1" si="81"/>
        <v/>
      </c>
      <c r="L847" s="68" t="str">
        <f t="shared" ca="1" si="82"/>
        <v/>
      </c>
      <c r="M847" s="68" t="str">
        <f t="shared" ca="1" si="83"/>
        <v/>
      </c>
      <c r="N847" s="52"/>
      <c r="O847" s="54"/>
    </row>
    <row r="848" spans="1:15" s="14" customFormat="1" x14ac:dyDescent="0.25">
      <c r="A848" s="48"/>
      <c r="B848" s="49" t="str">
        <f t="shared" si="78"/>
        <v/>
      </c>
      <c r="C848" s="50"/>
      <c r="D848" s="50"/>
      <c r="E848" s="51"/>
      <c r="F848" s="51"/>
      <c r="G848" s="67" t="str">
        <f t="shared" si="79"/>
        <v/>
      </c>
      <c r="H848" s="52" t="str">
        <f t="shared" si="80"/>
        <v/>
      </c>
      <c r="I848" s="52"/>
      <c r="J848" s="52"/>
      <c r="K848" s="68" t="str">
        <f t="shared" ca="1" si="81"/>
        <v/>
      </c>
      <c r="L848" s="68" t="str">
        <f t="shared" ca="1" si="82"/>
        <v/>
      </c>
      <c r="M848" s="68" t="str">
        <f t="shared" ca="1" si="83"/>
        <v/>
      </c>
      <c r="N848" s="52"/>
      <c r="O848" s="54"/>
    </row>
    <row r="849" spans="1:15" s="14" customFormat="1" x14ac:dyDescent="0.25">
      <c r="A849" s="48"/>
      <c r="B849" s="49" t="str">
        <f t="shared" si="78"/>
        <v/>
      </c>
      <c r="C849" s="50"/>
      <c r="D849" s="50"/>
      <c r="E849" s="51"/>
      <c r="F849" s="51"/>
      <c r="G849" s="67" t="str">
        <f t="shared" si="79"/>
        <v/>
      </c>
      <c r="H849" s="52" t="str">
        <f t="shared" si="80"/>
        <v/>
      </c>
      <c r="I849" s="52"/>
      <c r="J849" s="52"/>
      <c r="K849" s="68" t="str">
        <f t="shared" ca="1" si="81"/>
        <v/>
      </c>
      <c r="L849" s="68" t="str">
        <f t="shared" ca="1" si="82"/>
        <v/>
      </c>
      <c r="M849" s="68" t="str">
        <f t="shared" ca="1" si="83"/>
        <v/>
      </c>
      <c r="N849" s="52"/>
      <c r="O849" s="54"/>
    </row>
    <row r="850" spans="1:15" s="14" customFormat="1" x14ac:dyDescent="0.25">
      <c r="A850" s="48"/>
      <c r="B850" s="49" t="str">
        <f t="shared" si="78"/>
        <v/>
      </c>
      <c r="C850" s="50"/>
      <c r="D850" s="50"/>
      <c r="E850" s="51"/>
      <c r="F850" s="51"/>
      <c r="G850" s="67" t="str">
        <f t="shared" si="79"/>
        <v/>
      </c>
      <c r="H850" s="52" t="str">
        <f t="shared" si="80"/>
        <v/>
      </c>
      <c r="I850" s="52"/>
      <c r="J850" s="52"/>
      <c r="K850" s="68" t="str">
        <f t="shared" ca="1" si="81"/>
        <v/>
      </c>
      <c r="L850" s="68" t="str">
        <f t="shared" ca="1" si="82"/>
        <v/>
      </c>
      <c r="M850" s="68" t="str">
        <f t="shared" ca="1" si="83"/>
        <v/>
      </c>
      <c r="N850" s="52"/>
      <c r="O850" s="54"/>
    </row>
    <row r="851" spans="1:15" s="14" customFormat="1" x14ac:dyDescent="0.25">
      <c r="A851" s="48"/>
      <c r="B851" s="49" t="str">
        <f t="shared" si="78"/>
        <v/>
      </c>
      <c r="C851" s="50"/>
      <c r="D851" s="50"/>
      <c r="E851" s="51"/>
      <c r="F851" s="51"/>
      <c r="G851" s="67" t="str">
        <f t="shared" si="79"/>
        <v/>
      </c>
      <c r="H851" s="52" t="str">
        <f t="shared" si="80"/>
        <v/>
      </c>
      <c r="I851" s="52"/>
      <c r="J851" s="52"/>
      <c r="K851" s="68" t="str">
        <f t="shared" ca="1" si="81"/>
        <v/>
      </c>
      <c r="L851" s="68" t="str">
        <f t="shared" ca="1" si="82"/>
        <v/>
      </c>
      <c r="M851" s="68" t="str">
        <f t="shared" ca="1" si="83"/>
        <v/>
      </c>
      <c r="N851" s="52"/>
      <c r="O851" s="54"/>
    </row>
    <row r="852" spans="1:15" s="14" customFormat="1" x14ac:dyDescent="0.25">
      <c r="A852" s="48"/>
      <c r="B852" s="49" t="str">
        <f t="shared" si="78"/>
        <v/>
      </c>
      <c r="C852" s="50"/>
      <c r="D852" s="50"/>
      <c r="E852" s="51"/>
      <c r="F852" s="51"/>
      <c r="G852" s="67" t="str">
        <f t="shared" si="79"/>
        <v/>
      </c>
      <c r="H852" s="52" t="str">
        <f t="shared" si="80"/>
        <v/>
      </c>
      <c r="I852" s="52"/>
      <c r="J852" s="52"/>
      <c r="K852" s="68" t="str">
        <f t="shared" ca="1" si="81"/>
        <v/>
      </c>
      <c r="L852" s="68" t="str">
        <f t="shared" ca="1" si="82"/>
        <v/>
      </c>
      <c r="M852" s="68" t="str">
        <f t="shared" ca="1" si="83"/>
        <v/>
      </c>
      <c r="N852" s="52"/>
      <c r="O852" s="54"/>
    </row>
    <row r="853" spans="1:15" s="14" customFormat="1" x14ac:dyDescent="0.25">
      <c r="A853" s="48"/>
      <c r="B853" s="49" t="str">
        <f t="shared" si="78"/>
        <v/>
      </c>
      <c r="C853" s="50"/>
      <c r="D853" s="50"/>
      <c r="E853" s="51"/>
      <c r="F853" s="51"/>
      <c r="G853" s="67" t="str">
        <f t="shared" si="79"/>
        <v/>
      </c>
      <c r="H853" s="52" t="str">
        <f t="shared" si="80"/>
        <v/>
      </c>
      <c r="I853" s="52"/>
      <c r="J853" s="52"/>
      <c r="K853" s="68" t="str">
        <f t="shared" ca="1" si="81"/>
        <v/>
      </c>
      <c r="L853" s="68" t="str">
        <f t="shared" ca="1" si="82"/>
        <v/>
      </c>
      <c r="M853" s="68" t="str">
        <f t="shared" ca="1" si="83"/>
        <v/>
      </c>
      <c r="N853" s="52"/>
      <c r="O853" s="54"/>
    </row>
    <row r="854" spans="1:15" s="14" customFormat="1" x14ac:dyDescent="0.25">
      <c r="A854" s="48"/>
      <c r="B854" s="49" t="str">
        <f t="shared" si="78"/>
        <v/>
      </c>
      <c r="C854" s="50"/>
      <c r="D854" s="50"/>
      <c r="E854" s="51"/>
      <c r="F854" s="51"/>
      <c r="G854" s="67" t="str">
        <f t="shared" si="79"/>
        <v/>
      </c>
      <c r="H854" s="52" t="str">
        <f t="shared" si="80"/>
        <v/>
      </c>
      <c r="I854" s="52"/>
      <c r="J854" s="52"/>
      <c r="K854" s="68" t="str">
        <f t="shared" ca="1" si="81"/>
        <v/>
      </c>
      <c r="L854" s="68" t="str">
        <f t="shared" ca="1" si="82"/>
        <v/>
      </c>
      <c r="M854" s="68" t="str">
        <f t="shared" ca="1" si="83"/>
        <v/>
      </c>
      <c r="N854" s="52"/>
      <c r="O854" s="54"/>
    </row>
    <row r="855" spans="1:15" s="14" customFormat="1" x14ac:dyDescent="0.25">
      <c r="A855" s="48"/>
      <c r="B855" s="49" t="str">
        <f t="shared" si="78"/>
        <v/>
      </c>
      <c r="C855" s="50"/>
      <c r="D855" s="50"/>
      <c r="E855" s="51"/>
      <c r="F855" s="51"/>
      <c r="G855" s="67" t="str">
        <f t="shared" si="79"/>
        <v/>
      </c>
      <c r="H855" s="52" t="str">
        <f t="shared" si="80"/>
        <v/>
      </c>
      <c r="I855" s="52"/>
      <c r="J855" s="52"/>
      <c r="K855" s="68" t="str">
        <f t="shared" ca="1" si="81"/>
        <v/>
      </c>
      <c r="L855" s="68" t="str">
        <f t="shared" ca="1" si="82"/>
        <v/>
      </c>
      <c r="M855" s="68" t="str">
        <f t="shared" ca="1" si="83"/>
        <v/>
      </c>
      <c r="N855" s="52"/>
      <c r="O855" s="54"/>
    </row>
    <row r="856" spans="1:15" s="14" customFormat="1" x14ac:dyDescent="0.25">
      <c r="A856" s="48"/>
      <c r="B856" s="49" t="str">
        <f t="shared" si="78"/>
        <v/>
      </c>
      <c r="C856" s="50"/>
      <c r="D856" s="50"/>
      <c r="E856" s="51"/>
      <c r="F856" s="51"/>
      <c r="G856" s="67" t="str">
        <f t="shared" si="79"/>
        <v/>
      </c>
      <c r="H856" s="52" t="str">
        <f t="shared" si="80"/>
        <v/>
      </c>
      <c r="I856" s="52"/>
      <c r="J856" s="52"/>
      <c r="K856" s="68" t="str">
        <f t="shared" ca="1" si="81"/>
        <v/>
      </c>
      <c r="L856" s="68" t="str">
        <f t="shared" ca="1" si="82"/>
        <v/>
      </c>
      <c r="M856" s="68" t="str">
        <f t="shared" ca="1" si="83"/>
        <v/>
      </c>
      <c r="N856" s="52"/>
      <c r="O856" s="54"/>
    </row>
    <row r="857" spans="1:15" s="14" customFormat="1" x14ac:dyDescent="0.25">
      <c r="A857" s="48"/>
      <c r="B857" s="49" t="str">
        <f t="shared" si="78"/>
        <v/>
      </c>
      <c r="C857" s="50"/>
      <c r="D857" s="50"/>
      <c r="E857" s="51"/>
      <c r="F857" s="51"/>
      <c r="G857" s="67" t="str">
        <f t="shared" si="79"/>
        <v/>
      </c>
      <c r="H857" s="52" t="str">
        <f t="shared" si="80"/>
        <v/>
      </c>
      <c r="I857" s="52"/>
      <c r="J857" s="52"/>
      <c r="K857" s="68" t="str">
        <f t="shared" ca="1" si="81"/>
        <v/>
      </c>
      <c r="L857" s="68" t="str">
        <f t="shared" ca="1" si="82"/>
        <v/>
      </c>
      <c r="M857" s="68" t="str">
        <f t="shared" ca="1" si="83"/>
        <v/>
      </c>
      <c r="N857" s="52"/>
      <c r="O857" s="54"/>
    </row>
    <row r="858" spans="1:15" s="14" customFormat="1" x14ac:dyDescent="0.25">
      <c r="A858" s="48"/>
      <c r="B858" s="49" t="str">
        <f t="shared" si="78"/>
        <v/>
      </c>
      <c r="C858" s="50"/>
      <c r="D858" s="50"/>
      <c r="E858" s="51"/>
      <c r="F858" s="51"/>
      <c r="G858" s="67" t="str">
        <f t="shared" si="79"/>
        <v/>
      </c>
      <c r="H858" s="52" t="str">
        <f t="shared" si="80"/>
        <v/>
      </c>
      <c r="I858" s="52"/>
      <c r="J858" s="52"/>
      <c r="K858" s="68" t="str">
        <f t="shared" ca="1" si="81"/>
        <v/>
      </c>
      <c r="L858" s="68" t="str">
        <f t="shared" ca="1" si="82"/>
        <v/>
      </c>
      <c r="M858" s="68" t="str">
        <f t="shared" ca="1" si="83"/>
        <v/>
      </c>
      <c r="N858" s="52"/>
      <c r="O858" s="54"/>
    </row>
    <row r="859" spans="1:15" s="14" customFormat="1" x14ac:dyDescent="0.25">
      <c r="A859" s="48"/>
      <c r="B859" s="49" t="str">
        <f t="shared" si="78"/>
        <v/>
      </c>
      <c r="C859" s="50"/>
      <c r="D859" s="50"/>
      <c r="E859" s="51"/>
      <c r="F859" s="51"/>
      <c r="G859" s="67" t="str">
        <f t="shared" si="79"/>
        <v/>
      </c>
      <c r="H859" s="52" t="str">
        <f t="shared" si="80"/>
        <v/>
      </c>
      <c r="I859" s="52"/>
      <c r="J859" s="52"/>
      <c r="K859" s="68" t="str">
        <f t="shared" ca="1" si="81"/>
        <v/>
      </c>
      <c r="L859" s="68" t="str">
        <f t="shared" ca="1" si="82"/>
        <v/>
      </c>
      <c r="M859" s="68" t="str">
        <f t="shared" ca="1" si="83"/>
        <v/>
      </c>
      <c r="N859" s="52"/>
      <c r="O859" s="54"/>
    </row>
    <row r="860" spans="1:15" s="14" customFormat="1" x14ac:dyDescent="0.25">
      <c r="A860" s="48"/>
      <c r="B860" s="49" t="str">
        <f t="shared" si="78"/>
        <v/>
      </c>
      <c r="C860" s="50"/>
      <c r="D860" s="50"/>
      <c r="E860" s="51"/>
      <c r="F860" s="51"/>
      <c r="G860" s="67" t="str">
        <f t="shared" si="79"/>
        <v/>
      </c>
      <c r="H860" s="52" t="str">
        <f t="shared" si="80"/>
        <v/>
      </c>
      <c r="I860" s="52"/>
      <c r="J860" s="52"/>
      <c r="K860" s="68" t="str">
        <f t="shared" ca="1" si="81"/>
        <v/>
      </c>
      <c r="L860" s="68" t="str">
        <f t="shared" ca="1" si="82"/>
        <v/>
      </c>
      <c r="M860" s="68" t="str">
        <f t="shared" ca="1" si="83"/>
        <v/>
      </c>
      <c r="N860" s="52"/>
      <c r="O860" s="54"/>
    </row>
    <row r="861" spans="1:15" s="14" customFormat="1" x14ac:dyDescent="0.25">
      <c r="A861" s="48"/>
      <c r="B861" s="49" t="str">
        <f t="shared" si="78"/>
        <v/>
      </c>
      <c r="C861" s="50"/>
      <c r="D861" s="50"/>
      <c r="E861" s="51"/>
      <c r="F861" s="51"/>
      <c r="G861" s="67" t="str">
        <f t="shared" si="79"/>
        <v/>
      </c>
      <c r="H861" s="52" t="str">
        <f t="shared" si="80"/>
        <v/>
      </c>
      <c r="I861" s="52"/>
      <c r="J861" s="52"/>
      <c r="K861" s="68" t="str">
        <f t="shared" ca="1" si="81"/>
        <v/>
      </c>
      <c r="L861" s="68" t="str">
        <f t="shared" ca="1" si="82"/>
        <v/>
      </c>
      <c r="M861" s="68" t="str">
        <f t="shared" ca="1" si="83"/>
        <v/>
      </c>
      <c r="N861" s="52"/>
      <c r="O861" s="54"/>
    </row>
    <row r="862" spans="1:15" s="14" customFormat="1" x14ac:dyDescent="0.25">
      <c r="A862" s="48"/>
      <c r="B862" s="49" t="str">
        <f t="shared" si="78"/>
        <v/>
      </c>
      <c r="C862" s="50"/>
      <c r="D862" s="50"/>
      <c r="E862" s="51"/>
      <c r="F862" s="51"/>
      <c r="G862" s="67" t="str">
        <f t="shared" si="79"/>
        <v/>
      </c>
      <c r="H862" s="52" t="str">
        <f t="shared" si="80"/>
        <v/>
      </c>
      <c r="I862" s="52"/>
      <c r="J862" s="52"/>
      <c r="K862" s="68" t="str">
        <f t="shared" ca="1" si="81"/>
        <v/>
      </c>
      <c r="L862" s="68" t="str">
        <f t="shared" ca="1" si="82"/>
        <v/>
      </c>
      <c r="M862" s="68" t="str">
        <f t="shared" ca="1" si="83"/>
        <v/>
      </c>
      <c r="N862" s="52"/>
      <c r="O862" s="54"/>
    </row>
    <row r="863" spans="1:15" s="14" customFormat="1" x14ac:dyDescent="0.25">
      <c r="A863" s="48"/>
      <c r="B863" s="49" t="str">
        <f t="shared" si="78"/>
        <v/>
      </c>
      <c r="C863" s="50"/>
      <c r="D863" s="50"/>
      <c r="E863" s="51"/>
      <c r="F863" s="51"/>
      <c r="G863" s="67" t="str">
        <f t="shared" si="79"/>
        <v/>
      </c>
      <c r="H863" s="52" t="str">
        <f t="shared" si="80"/>
        <v/>
      </c>
      <c r="I863" s="52"/>
      <c r="J863" s="52"/>
      <c r="K863" s="68" t="str">
        <f t="shared" ca="1" si="81"/>
        <v/>
      </c>
      <c r="L863" s="68" t="str">
        <f t="shared" ca="1" si="82"/>
        <v/>
      </c>
      <c r="M863" s="68" t="str">
        <f t="shared" ca="1" si="83"/>
        <v/>
      </c>
      <c r="N863" s="52"/>
      <c r="O863" s="54"/>
    </row>
    <row r="864" spans="1:15" s="14" customFormat="1" x14ac:dyDescent="0.25">
      <c r="A864" s="48"/>
      <c r="B864" s="49" t="str">
        <f t="shared" si="78"/>
        <v/>
      </c>
      <c r="C864" s="50"/>
      <c r="D864" s="50"/>
      <c r="E864" s="51"/>
      <c r="F864" s="51"/>
      <c r="G864" s="67" t="str">
        <f t="shared" si="79"/>
        <v/>
      </c>
      <c r="H864" s="52" t="str">
        <f t="shared" si="80"/>
        <v/>
      </c>
      <c r="I864" s="52"/>
      <c r="J864" s="52"/>
      <c r="K864" s="68" t="str">
        <f t="shared" ca="1" si="81"/>
        <v/>
      </c>
      <c r="L864" s="68" t="str">
        <f t="shared" ca="1" si="82"/>
        <v/>
      </c>
      <c r="M864" s="68" t="str">
        <f t="shared" ca="1" si="83"/>
        <v/>
      </c>
      <c r="N864" s="52"/>
      <c r="O864" s="54"/>
    </row>
    <row r="865" spans="1:15" s="14" customFormat="1" x14ac:dyDescent="0.25">
      <c r="A865" s="48"/>
      <c r="B865" s="49" t="str">
        <f t="shared" si="78"/>
        <v/>
      </c>
      <c r="C865" s="50"/>
      <c r="D865" s="50"/>
      <c r="E865" s="51"/>
      <c r="F865" s="51"/>
      <c r="G865" s="67" t="str">
        <f t="shared" si="79"/>
        <v/>
      </c>
      <c r="H865" s="52" t="str">
        <f t="shared" si="80"/>
        <v/>
      </c>
      <c r="I865" s="52"/>
      <c r="J865" s="52"/>
      <c r="K865" s="68" t="str">
        <f t="shared" ca="1" si="81"/>
        <v/>
      </c>
      <c r="L865" s="68" t="str">
        <f t="shared" ca="1" si="82"/>
        <v/>
      </c>
      <c r="M865" s="68" t="str">
        <f t="shared" ca="1" si="83"/>
        <v/>
      </c>
      <c r="N865" s="52"/>
      <c r="O865" s="54"/>
    </row>
    <row r="866" spans="1:15" s="14" customFormat="1" x14ac:dyDescent="0.25">
      <c r="A866" s="48"/>
      <c r="B866" s="49" t="str">
        <f t="shared" si="78"/>
        <v/>
      </c>
      <c r="C866" s="50"/>
      <c r="D866" s="50"/>
      <c r="E866" s="51"/>
      <c r="F866" s="51"/>
      <c r="G866" s="67" t="str">
        <f t="shared" si="79"/>
        <v/>
      </c>
      <c r="H866" s="52" t="str">
        <f t="shared" si="80"/>
        <v/>
      </c>
      <c r="I866" s="52"/>
      <c r="J866" s="52"/>
      <c r="K866" s="68" t="str">
        <f t="shared" ca="1" si="81"/>
        <v/>
      </c>
      <c r="L866" s="68" t="str">
        <f t="shared" ca="1" si="82"/>
        <v/>
      </c>
      <c r="M866" s="68" t="str">
        <f t="shared" ca="1" si="83"/>
        <v/>
      </c>
      <c r="N866" s="52"/>
      <c r="O866" s="54"/>
    </row>
    <row r="867" spans="1:15" s="14" customFormat="1" x14ac:dyDescent="0.25">
      <c r="A867" s="48"/>
      <c r="B867" s="49" t="str">
        <f t="shared" si="78"/>
        <v/>
      </c>
      <c r="C867" s="50"/>
      <c r="D867" s="50"/>
      <c r="E867" s="51"/>
      <c r="F867" s="51"/>
      <c r="G867" s="67" t="str">
        <f t="shared" si="79"/>
        <v/>
      </c>
      <c r="H867" s="52" t="str">
        <f t="shared" si="80"/>
        <v/>
      </c>
      <c r="I867" s="52"/>
      <c r="J867" s="52"/>
      <c r="K867" s="68" t="str">
        <f t="shared" ca="1" si="81"/>
        <v/>
      </c>
      <c r="L867" s="68" t="str">
        <f t="shared" ca="1" si="82"/>
        <v/>
      </c>
      <c r="M867" s="68" t="str">
        <f t="shared" ca="1" si="83"/>
        <v/>
      </c>
      <c r="N867" s="52"/>
      <c r="O867" s="54"/>
    </row>
    <row r="868" spans="1:15" s="14" customFormat="1" x14ac:dyDescent="0.25">
      <c r="A868" s="48"/>
      <c r="B868" s="49" t="str">
        <f t="shared" si="78"/>
        <v/>
      </c>
      <c r="C868" s="50"/>
      <c r="D868" s="50"/>
      <c r="E868" s="51"/>
      <c r="F868" s="51"/>
      <c r="G868" s="67" t="str">
        <f t="shared" si="79"/>
        <v/>
      </c>
      <c r="H868" s="52" t="str">
        <f t="shared" si="80"/>
        <v/>
      </c>
      <c r="I868" s="52"/>
      <c r="J868" s="52"/>
      <c r="K868" s="68" t="str">
        <f t="shared" ca="1" si="81"/>
        <v/>
      </c>
      <c r="L868" s="68" t="str">
        <f t="shared" ca="1" si="82"/>
        <v/>
      </c>
      <c r="M868" s="68" t="str">
        <f t="shared" ca="1" si="83"/>
        <v/>
      </c>
      <c r="N868" s="52"/>
      <c r="O868" s="54"/>
    </row>
    <row r="869" spans="1:15" s="14" customFormat="1" x14ac:dyDescent="0.25">
      <c r="A869" s="48"/>
      <c r="B869" s="49" t="str">
        <f t="shared" si="78"/>
        <v/>
      </c>
      <c r="C869" s="50"/>
      <c r="D869" s="50"/>
      <c r="E869" s="51"/>
      <c r="F869" s="51"/>
      <c r="G869" s="67" t="str">
        <f t="shared" si="79"/>
        <v/>
      </c>
      <c r="H869" s="52" t="str">
        <f t="shared" si="80"/>
        <v/>
      </c>
      <c r="I869" s="52"/>
      <c r="J869" s="52"/>
      <c r="K869" s="68" t="str">
        <f t="shared" ca="1" si="81"/>
        <v/>
      </c>
      <c r="L869" s="68" t="str">
        <f t="shared" ca="1" si="82"/>
        <v/>
      </c>
      <c r="M869" s="68" t="str">
        <f t="shared" ca="1" si="83"/>
        <v/>
      </c>
      <c r="N869" s="52"/>
      <c r="O869" s="54"/>
    </row>
    <row r="870" spans="1:15" s="14" customFormat="1" x14ac:dyDescent="0.25">
      <c r="A870" s="48"/>
      <c r="B870" s="49" t="str">
        <f t="shared" si="78"/>
        <v/>
      </c>
      <c r="C870" s="50"/>
      <c r="D870" s="50"/>
      <c r="E870" s="51"/>
      <c r="F870" s="51"/>
      <c r="G870" s="67" t="str">
        <f t="shared" si="79"/>
        <v/>
      </c>
      <c r="H870" s="52" t="str">
        <f t="shared" si="80"/>
        <v/>
      </c>
      <c r="I870" s="52"/>
      <c r="J870" s="52"/>
      <c r="K870" s="68" t="str">
        <f t="shared" ca="1" si="81"/>
        <v/>
      </c>
      <c r="L870" s="68" t="str">
        <f t="shared" ca="1" si="82"/>
        <v/>
      </c>
      <c r="M870" s="68" t="str">
        <f t="shared" ca="1" si="83"/>
        <v/>
      </c>
      <c r="N870" s="52"/>
      <c r="O870" s="54"/>
    </row>
    <row r="871" spans="1:15" s="14" customFormat="1" x14ac:dyDescent="0.25">
      <c r="A871" s="48"/>
      <c r="B871" s="49" t="str">
        <f t="shared" si="78"/>
        <v/>
      </c>
      <c r="C871" s="50"/>
      <c r="D871" s="50"/>
      <c r="E871" s="51"/>
      <c r="F871" s="51"/>
      <c r="G871" s="67" t="str">
        <f t="shared" si="79"/>
        <v/>
      </c>
      <c r="H871" s="52" t="str">
        <f t="shared" si="80"/>
        <v/>
      </c>
      <c r="I871" s="52"/>
      <c r="J871" s="52"/>
      <c r="K871" s="68" t="str">
        <f t="shared" ca="1" si="81"/>
        <v/>
      </c>
      <c r="L871" s="68" t="str">
        <f t="shared" ca="1" si="82"/>
        <v/>
      </c>
      <c r="M871" s="68" t="str">
        <f t="shared" ca="1" si="83"/>
        <v/>
      </c>
      <c r="N871" s="52"/>
      <c r="O871" s="54"/>
    </row>
    <row r="872" spans="1:15" s="14" customFormat="1" x14ac:dyDescent="0.25">
      <c r="A872" s="48"/>
      <c r="B872" s="49" t="str">
        <f t="shared" si="78"/>
        <v/>
      </c>
      <c r="C872" s="50"/>
      <c r="D872" s="50"/>
      <c r="E872" s="51"/>
      <c r="F872" s="51"/>
      <c r="G872" s="67" t="str">
        <f t="shared" si="79"/>
        <v/>
      </c>
      <c r="H872" s="52" t="str">
        <f t="shared" si="80"/>
        <v/>
      </c>
      <c r="I872" s="52"/>
      <c r="J872" s="52"/>
      <c r="K872" s="68" t="str">
        <f t="shared" ca="1" si="81"/>
        <v/>
      </c>
      <c r="L872" s="68" t="str">
        <f t="shared" ca="1" si="82"/>
        <v/>
      </c>
      <c r="M872" s="68" t="str">
        <f t="shared" ca="1" si="83"/>
        <v/>
      </c>
      <c r="N872" s="52"/>
      <c r="O872" s="54"/>
    </row>
    <row r="873" spans="1:15" s="14" customFormat="1" x14ac:dyDescent="0.25">
      <c r="A873" s="48"/>
      <c r="B873" s="49" t="str">
        <f t="shared" si="78"/>
        <v/>
      </c>
      <c r="C873" s="50"/>
      <c r="D873" s="50"/>
      <c r="E873" s="51"/>
      <c r="F873" s="51"/>
      <c r="G873" s="67" t="str">
        <f t="shared" si="79"/>
        <v/>
      </c>
      <c r="H873" s="52" t="str">
        <f t="shared" si="80"/>
        <v/>
      </c>
      <c r="I873" s="52"/>
      <c r="J873" s="52"/>
      <c r="K873" s="68" t="str">
        <f t="shared" ca="1" si="81"/>
        <v/>
      </c>
      <c r="L873" s="68" t="str">
        <f t="shared" ca="1" si="82"/>
        <v/>
      </c>
      <c r="M873" s="68" t="str">
        <f t="shared" ca="1" si="83"/>
        <v/>
      </c>
      <c r="N873" s="52"/>
      <c r="O873" s="54"/>
    </row>
    <row r="874" spans="1:15" s="14" customFormat="1" x14ac:dyDescent="0.25">
      <c r="A874" s="48"/>
      <c r="B874" s="49" t="str">
        <f t="shared" si="78"/>
        <v/>
      </c>
      <c r="C874" s="50"/>
      <c r="D874" s="50"/>
      <c r="E874" s="51"/>
      <c r="F874" s="51"/>
      <c r="G874" s="67" t="str">
        <f t="shared" si="79"/>
        <v/>
      </c>
      <c r="H874" s="52" t="str">
        <f t="shared" si="80"/>
        <v/>
      </c>
      <c r="I874" s="52"/>
      <c r="J874" s="52"/>
      <c r="K874" s="68" t="str">
        <f t="shared" ca="1" si="81"/>
        <v/>
      </c>
      <c r="L874" s="68" t="str">
        <f t="shared" ca="1" si="82"/>
        <v/>
      </c>
      <c r="M874" s="68" t="str">
        <f t="shared" ca="1" si="83"/>
        <v/>
      </c>
      <c r="N874" s="52"/>
      <c r="O874" s="54"/>
    </row>
    <row r="875" spans="1:15" s="14" customFormat="1" x14ac:dyDescent="0.25">
      <c r="A875" s="48"/>
      <c r="B875" s="49" t="str">
        <f t="shared" si="78"/>
        <v/>
      </c>
      <c r="C875" s="50"/>
      <c r="D875" s="50"/>
      <c r="E875" s="51"/>
      <c r="F875" s="51"/>
      <c r="G875" s="67" t="str">
        <f t="shared" si="79"/>
        <v/>
      </c>
      <c r="H875" s="52" t="str">
        <f t="shared" si="80"/>
        <v/>
      </c>
      <c r="I875" s="52"/>
      <c r="J875" s="52"/>
      <c r="K875" s="68" t="str">
        <f t="shared" ca="1" si="81"/>
        <v/>
      </c>
      <c r="L875" s="68" t="str">
        <f t="shared" ca="1" si="82"/>
        <v/>
      </c>
      <c r="M875" s="68" t="str">
        <f t="shared" ca="1" si="83"/>
        <v/>
      </c>
      <c r="N875" s="52"/>
      <c r="O875" s="54"/>
    </row>
    <row r="876" spans="1:15" s="14" customFormat="1" x14ac:dyDescent="0.25">
      <c r="A876" s="48"/>
      <c r="B876" s="49" t="str">
        <f t="shared" si="78"/>
        <v/>
      </c>
      <c r="C876" s="50"/>
      <c r="D876" s="50"/>
      <c r="E876" s="51"/>
      <c r="F876" s="51"/>
      <c r="G876" s="67" t="str">
        <f t="shared" si="79"/>
        <v/>
      </c>
      <c r="H876" s="52" t="str">
        <f t="shared" si="80"/>
        <v/>
      </c>
      <c r="I876" s="52"/>
      <c r="J876" s="52"/>
      <c r="K876" s="68" t="str">
        <f t="shared" ca="1" si="81"/>
        <v/>
      </c>
      <c r="L876" s="68" t="str">
        <f t="shared" ca="1" si="82"/>
        <v/>
      </c>
      <c r="M876" s="68" t="str">
        <f t="shared" ca="1" si="83"/>
        <v/>
      </c>
      <c r="N876" s="52"/>
      <c r="O876" s="54"/>
    </row>
    <row r="877" spans="1:15" s="14" customFormat="1" x14ac:dyDescent="0.25">
      <c r="A877" s="48"/>
      <c r="B877" s="49" t="str">
        <f t="shared" si="78"/>
        <v/>
      </c>
      <c r="C877" s="50"/>
      <c r="D877" s="50"/>
      <c r="E877" s="51"/>
      <c r="F877" s="51"/>
      <c r="G877" s="67" t="str">
        <f t="shared" si="79"/>
        <v/>
      </c>
      <c r="H877" s="52" t="str">
        <f t="shared" si="80"/>
        <v/>
      </c>
      <c r="I877" s="52"/>
      <c r="J877" s="52"/>
      <c r="K877" s="68" t="str">
        <f t="shared" ca="1" si="81"/>
        <v/>
      </c>
      <c r="L877" s="68" t="str">
        <f t="shared" ca="1" si="82"/>
        <v/>
      </c>
      <c r="M877" s="68" t="str">
        <f t="shared" ca="1" si="83"/>
        <v/>
      </c>
      <c r="N877" s="52"/>
      <c r="O877" s="54"/>
    </row>
    <row r="878" spans="1:15" s="14" customFormat="1" x14ac:dyDescent="0.25">
      <c r="A878" s="48"/>
      <c r="B878" s="49" t="str">
        <f t="shared" si="78"/>
        <v/>
      </c>
      <c r="C878" s="50"/>
      <c r="D878" s="50"/>
      <c r="E878" s="51"/>
      <c r="F878" s="51"/>
      <c r="G878" s="67" t="str">
        <f t="shared" si="79"/>
        <v/>
      </c>
      <c r="H878" s="52" t="str">
        <f t="shared" si="80"/>
        <v/>
      </c>
      <c r="I878" s="52"/>
      <c r="J878" s="52"/>
      <c r="K878" s="68" t="str">
        <f t="shared" ca="1" si="81"/>
        <v/>
      </c>
      <c r="L878" s="68" t="str">
        <f t="shared" ca="1" si="82"/>
        <v/>
      </c>
      <c r="M878" s="68" t="str">
        <f t="shared" ca="1" si="83"/>
        <v/>
      </c>
      <c r="N878" s="52"/>
      <c r="O878" s="54"/>
    </row>
    <row r="879" spans="1:15" s="14" customFormat="1" x14ac:dyDescent="0.25">
      <c r="A879" s="48"/>
      <c r="B879" s="49" t="str">
        <f t="shared" si="78"/>
        <v/>
      </c>
      <c r="C879" s="50"/>
      <c r="D879" s="50"/>
      <c r="E879" s="51"/>
      <c r="F879" s="51"/>
      <c r="G879" s="67" t="str">
        <f t="shared" si="79"/>
        <v/>
      </c>
      <c r="H879" s="52" t="str">
        <f t="shared" si="80"/>
        <v/>
      </c>
      <c r="I879" s="52"/>
      <c r="J879" s="52"/>
      <c r="K879" s="68" t="str">
        <f t="shared" ca="1" si="81"/>
        <v/>
      </c>
      <c r="L879" s="68" t="str">
        <f t="shared" ca="1" si="82"/>
        <v/>
      </c>
      <c r="M879" s="68" t="str">
        <f t="shared" ca="1" si="83"/>
        <v/>
      </c>
      <c r="N879" s="52"/>
      <c r="O879" s="54"/>
    </row>
    <row r="880" spans="1:15" s="14" customFormat="1" x14ac:dyDescent="0.25">
      <c r="A880" s="48"/>
      <c r="B880" s="49" t="str">
        <f t="shared" si="78"/>
        <v/>
      </c>
      <c r="C880" s="50"/>
      <c r="D880" s="50"/>
      <c r="E880" s="51"/>
      <c r="F880" s="51"/>
      <c r="G880" s="67" t="str">
        <f t="shared" si="79"/>
        <v/>
      </c>
      <c r="H880" s="52" t="str">
        <f t="shared" si="80"/>
        <v/>
      </c>
      <c r="I880" s="52"/>
      <c r="J880" s="52"/>
      <c r="K880" s="68" t="str">
        <f t="shared" ca="1" si="81"/>
        <v/>
      </c>
      <c r="L880" s="68" t="str">
        <f t="shared" ca="1" si="82"/>
        <v/>
      </c>
      <c r="M880" s="68" t="str">
        <f t="shared" ca="1" si="83"/>
        <v/>
      </c>
      <c r="N880" s="52"/>
      <c r="O880" s="54"/>
    </row>
    <row r="881" spans="1:15" s="14" customFormat="1" x14ac:dyDescent="0.25">
      <c r="A881" s="48"/>
      <c r="B881" s="49" t="str">
        <f t="shared" si="78"/>
        <v/>
      </c>
      <c r="C881" s="50"/>
      <c r="D881" s="50"/>
      <c r="E881" s="51"/>
      <c r="F881" s="51"/>
      <c r="G881" s="67" t="str">
        <f t="shared" si="79"/>
        <v/>
      </c>
      <c r="H881" s="52" t="str">
        <f t="shared" si="80"/>
        <v/>
      </c>
      <c r="I881" s="52"/>
      <c r="J881" s="52"/>
      <c r="K881" s="68" t="str">
        <f t="shared" ca="1" si="81"/>
        <v/>
      </c>
      <c r="L881" s="68" t="str">
        <f t="shared" ca="1" si="82"/>
        <v/>
      </c>
      <c r="M881" s="68" t="str">
        <f t="shared" ca="1" si="83"/>
        <v/>
      </c>
      <c r="N881" s="52"/>
      <c r="O881" s="54"/>
    </row>
    <row r="882" spans="1:15" s="14" customFormat="1" x14ac:dyDescent="0.25">
      <c r="A882" s="48"/>
      <c r="B882" s="49" t="str">
        <f t="shared" si="78"/>
        <v/>
      </c>
      <c r="C882" s="50"/>
      <c r="D882" s="50"/>
      <c r="E882" s="51"/>
      <c r="F882" s="51"/>
      <c r="G882" s="67" t="str">
        <f t="shared" si="79"/>
        <v/>
      </c>
      <c r="H882" s="52" t="str">
        <f t="shared" si="80"/>
        <v/>
      </c>
      <c r="I882" s="52"/>
      <c r="J882" s="52"/>
      <c r="K882" s="68" t="str">
        <f t="shared" ca="1" si="81"/>
        <v/>
      </c>
      <c r="L882" s="68" t="str">
        <f t="shared" ca="1" si="82"/>
        <v/>
      </c>
      <c r="M882" s="68" t="str">
        <f t="shared" ca="1" si="83"/>
        <v/>
      </c>
      <c r="N882" s="52"/>
      <c r="O882" s="54"/>
    </row>
    <row r="883" spans="1:15" s="14" customFormat="1" x14ac:dyDescent="0.25">
      <c r="A883" s="48"/>
      <c r="B883" s="49" t="str">
        <f t="shared" si="78"/>
        <v/>
      </c>
      <c r="C883" s="50"/>
      <c r="D883" s="50"/>
      <c r="E883" s="51"/>
      <c r="F883" s="51"/>
      <c r="G883" s="67" t="str">
        <f t="shared" si="79"/>
        <v/>
      </c>
      <c r="H883" s="52" t="str">
        <f t="shared" si="80"/>
        <v/>
      </c>
      <c r="I883" s="52"/>
      <c r="J883" s="52"/>
      <c r="K883" s="68" t="str">
        <f t="shared" ca="1" si="81"/>
        <v/>
      </c>
      <c r="L883" s="68" t="str">
        <f t="shared" ca="1" si="82"/>
        <v/>
      </c>
      <c r="M883" s="68" t="str">
        <f t="shared" ca="1" si="83"/>
        <v/>
      </c>
      <c r="N883" s="52"/>
      <c r="O883" s="54"/>
    </row>
    <row r="884" spans="1:15" s="14" customFormat="1" x14ac:dyDescent="0.25">
      <c r="A884" s="48"/>
      <c r="B884" s="49" t="str">
        <f t="shared" si="78"/>
        <v/>
      </c>
      <c r="C884" s="50"/>
      <c r="D884" s="50"/>
      <c r="E884" s="51"/>
      <c r="F884" s="51"/>
      <c r="G884" s="67" t="str">
        <f t="shared" si="79"/>
        <v/>
      </c>
      <c r="H884" s="52" t="str">
        <f t="shared" si="80"/>
        <v/>
      </c>
      <c r="I884" s="52"/>
      <c r="J884" s="52"/>
      <c r="K884" s="68" t="str">
        <f t="shared" ca="1" si="81"/>
        <v/>
      </c>
      <c r="L884" s="68" t="str">
        <f t="shared" ca="1" si="82"/>
        <v/>
      </c>
      <c r="M884" s="68" t="str">
        <f t="shared" ca="1" si="83"/>
        <v/>
      </c>
      <c r="N884" s="52"/>
      <c r="O884" s="54"/>
    </row>
    <row r="885" spans="1:15" s="14" customFormat="1" x14ac:dyDescent="0.25">
      <c r="A885" s="48"/>
      <c r="B885" s="49" t="str">
        <f t="shared" si="78"/>
        <v/>
      </c>
      <c r="C885" s="50"/>
      <c r="D885" s="50"/>
      <c r="E885" s="51"/>
      <c r="F885" s="51"/>
      <c r="G885" s="67" t="str">
        <f t="shared" si="79"/>
        <v/>
      </c>
      <c r="H885" s="52" t="str">
        <f t="shared" si="80"/>
        <v/>
      </c>
      <c r="I885" s="52"/>
      <c r="J885" s="52"/>
      <c r="K885" s="68" t="str">
        <f t="shared" ca="1" si="81"/>
        <v/>
      </c>
      <c r="L885" s="68" t="str">
        <f t="shared" ca="1" si="82"/>
        <v/>
      </c>
      <c r="M885" s="68" t="str">
        <f t="shared" ca="1" si="83"/>
        <v/>
      </c>
      <c r="N885" s="52"/>
      <c r="O885" s="54"/>
    </row>
    <row r="886" spans="1:15" s="14" customFormat="1" x14ac:dyDescent="0.25">
      <c r="A886" s="48"/>
      <c r="B886" s="49" t="str">
        <f t="shared" si="78"/>
        <v/>
      </c>
      <c r="C886" s="50"/>
      <c r="D886" s="50"/>
      <c r="E886" s="51"/>
      <c r="F886" s="51"/>
      <c r="G886" s="67" t="str">
        <f t="shared" si="79"/>
        <v/>
      </c>
      <c r="H886" s="52" t="str">
        <f t="shared" si="80"/>
        <v/>
      </c>
      <c r="I886" s="52"/>
      <c r="J886" s="52"/>
      <c r="K886" s="68" t="str">
        <f t="shared" ca="1" si="81"/>
        <v/>
      </c>
      <c r="L886" s="68" t="str">
        <f t="shared" ca="1" si="82"/>
        <v/>
      </c>
      <c r="M886" s="68" t="str">
        <f t="shared" ca="1" si="83"/>
        <v/>
      </c>
      <c r="N886" s="52"/>
      <c r="O886" s="54"/>
    </row>
    <row r="887" spans="1:15" s="14" customFormat="1" x14ac:dyDescent="0.25">
      <c r="A887" s="48"/>
      <c r="B887" s="49" t="str">
        <f t="shared" si="78"/>
        <v/>
      </c>
      <c r="C887" s="50"/>
      <c r="D887" s="50"/>
      <c r="E887" s="51"/>
      <c r="F887" s="51"/>
      <c r="G887" s="67" t="str">
        <f t="shared" si="79"/>
        <v/>
      </c>
      <c r="H887" s="52" t="str">
        <f t="shared" si="80"/>
        <v/>
      </c>
      <c r="I887" s="52"/>
      <c r="J887" s="52"/>
      <c r="K887" s="68" t="str">
        <f t="shared" ca="1" si="81"/>
        <v/>
      </c>
      <c r="L887" s="68" t="str">
        <f t="shared" ca="1" si="82"/>
        <v/>
      </c>
      <c r="M887" s="68" t="str">
        <f t="shared" ca="1" si="83"/>
        <v/>
      </c>
      <c r="N887" s="52"/>
      <c r="O887" s="54"/>
    </row>
    <row r="888" spans="1:15" s="14" customFormat="1" x14ac:dyDescent="0.25">
      <c r="A888" s="48"/>
      <c r="B888" s="49" t="str">
        <f t="shared" si="78"/>
        <v/>
      </c>
      <c r="C888" s="50"/>
      <c r="D888" s="50"/>
      <c r="E888" s="51"/>
      <c r="F888" s="51"/>
      <c r="G888" s="67" t="str">
        <f t="shared" si="79"/>
        <v/>
      </c>
      <c r="H888" s="52" t="str">
        <f t="shared" si="80"/>
        <v/>
      </c>
      <c r="I888" s="52"/>
      <c r="J888" s="52"/>
      <c r="K888" s="68" t="str">
        <f t="shared" ca="1" si="81"/>
        <v/>
      </c>
      <c r="L888" s="68" t="str">
        <f t="shared" ca="1" si="82"/>
        <v/>
      </c>
      <c r="M888" s="68" t="str">
        <f t="shared" ca="1" si="83"/>
        <v/>
      </c>
      <c r="N888" s="52"/>
      <c r="O888" s="54"/>
    </row>
    <row r="889" spans="1:15" s="14" customFormat="1" x14ac:dyDescent="0.25">
      <c r="A889" s="48"/>
      <c r="B889" s="49" t="str">
        <f t="shared" si="78"/>
        <v/>
      </c>
      <c r="C889" s="50"/>
      <c r="D889" s="50"/>
      <c r="E889" s="51"/>
      <c r="F889" s="51"/>
      <c r="G889" s="67" t="str">
        <f t="shared" si="79"/>
        <v/>
      </c>
      <c r="H889" s="52" t="str">
        <f t="shared" si="80"/>
        <v/>
      </c>
      <c r="I889" s="52"/>
      <c r="J889" s="52"/>
      <c r="K889" s="68" t="str">
        <f t="shared" ca="1" si="81"/>
        <v/>
      </c>
      <c r="L889" s="68" t="str">
        <f t="shared" ca="1" si="82"/>
        <v/>
      </c>
      <c r="M889" s="68" t="str">
        <f t="shared" ca="1" si="83"/>
        <v/>
      </c>
      <c r="N889" s="52"/>
      <c r="O889" s="54"/>
    </row>
    <row r="890" spans="1:15" s="14" customFormat="1" x14ac:dyDescent="0.25">
      <c r="A890" s="48"/>
      <c r="B890" s="49" t="str">
        <f t="shared" si="78"/>
        <v/>
      </c>
      <c r="C890" s="50"/>
      <c r="D890" s="50"/>
      <c r="E890" s="51"/>
      <c r="F890" s="51"/>
      <c r="G890" s="67" t="str">
        <f t="shared" si="79"/>
        <v/>
      </c>
      <c r="H890" s="52" t="str">
        <f t="shared" si="80"/>
        <v/>
      </c>
      <c r="I890" s="52"/>
      <c r="J890" s="52"/>
      <c r="K890" s="68" t="str">
        <f t="shared" ca="1" si="81"/>
        <v/>
      </c>
      <c r="L890" s="68" t="str">
        <f t="shared" ca="1" si="82"/>
        <v/>
      </c>
      <c r="M890" s="68" t="str">
        <f t="shared" ca="1" si="83"/>
        <v/>
      </c>
      <c r="N890" s="52"/>
      <c r="O890" s="54"/>
    </row>
    <row r="891" spans="1:15" s="14" customFormat="1" x14ac:dyDescent="0.25">
      <c r="A891" s="48"/>
      <c r="B891" s="49" t="str">
        <f t="shared" si="78"/>
        <v/>
      </c>
      <c r="C891" s="50"/>
      <c r="D891" s="50"/>
      <c r="E891" s="51"/>
      <c r="F891" s="51"/>
      <c r="G891" s="67" t="str">
        <f t="shared" si="79"/>
        <v/>
      </c>
      <c r="H891" s="52" t="str">
        <f t="shared" si="80"/>
        <v/>
      </c>
      <c r="I891" s="52"/>
      <c r="J891" s="52"/>
      <c r="K891" s="68" t="str">
        <f t="shared" ca="1" si="81"/>
        <v/>
      </c>
      <c r="L891" s="68" t="str">
        <f t="shared" ca="1" si="82"/>
        <v/>
      </c>
      <c r="M891" s="68" t="str">
        <f t="shared" ca="1" si="83"/>
        <v/>
      </c>
      <c r="N891" s="52"/>
      <c r="O891" s="54"/>
    </row>
    <row r="892" spans="1:15" s="14" customFormat="1" x14ac:dyDescent="0.25">
      <c r="A892" s="48"/>
      <c r="B892" s="49" t="str">
        <f t="shared" si="78"/>
        <v/>
      </c>
      <c r="C892" s="50"/>
      <c r="D892" s="50"/>
      <c r="E892" s="51"/>
      <c r="F892" s="51"/>
      <c r="G892" s="67" t="str">
        <f t="shared" si="79"/>
        <v/>
      </c>
      <c r="H892" s="52" t="str">
        <f t="shared" si="80"/>
        <v/>
      </c>
      <c r="I892" s="52"/>
      <c r="J892" s="52"/>
      <c r="K892" s="68" t="str">
        <f t="shared" ca="1" si="81"/>
        <v/>
      </c>
      <c r="L892" s="68" t="str">
        <f t="shared" ca="1" si="82"/>
        <v/>
      </c>
      <c r="M892" s="68" t="str">
        <f t="shared" ca="1" si="83"/>
        <v/>
      </c>
      <c r="N892" s="52"/>
      <c r="O892" s="54"/>
    </row>
    <row r="893" spans="1:15" s="14" customFormat="1" x14ac:dyDescent="0.25">
      <c r="A893" s="48"/>
      <c r="B893" s="49" t="str">
        <f t="shared" si="78"/>
        <v/>
      </c>
      <c r="C893" s="50"/>
      <c r="D893" s="50"/>
      <c r="E893" s="51"/>
      <c r="F893" s="51"/>
      <c r="G893" s="67" t="str">
        <f t="shared" si="79"/>
        <v/>
      </c>
      <c r="H893" s="52" t="str">
        <f t="shared" si="80"/>
        <v/>
      </c>
      <c r="I893" s="52"/>
      <c r="J893" s="52"/>
      <c r="K893" s="68" t="str">
        <f t="shared" ca="1" si="81"/>
        <v/>
      </c>
      <c r="L893" s="68" t="str">
        <f t="shared" ca="1" si="82"/>
        <v/>
      </c>
      <c r="M893" s="68" t="str">
        <f t="shared" ca="1" si="83"/>
        <v/>
      </c>
      <c r="N893" s="52"/>
      <c r="O893" s="54"/>
    </row>
    <row r="894" spans="1:15" s="14" customFormat="1" x14ac:dyDescent="0.25">
      <c r="A894" s="48"/>
      <c r="B894" s="49" t="str">
        <f t="shared" si="78"/>
        <v/>
      </c>
      <c r="C894" s="50"/>
      <c r="D894" s="50"/>
      <c r="E894" s="51"/>
      <c r="F894" s="51"/>
      <c r="G894" s="67" t="str">
        <f t="shared" si="79"/>
        <v/>
      </c>
      <c r="H894" s="52" t="str">
        <f t="shared" si="80"/>
        <v/>
      </c>
      <c r="I894" s="52"/>
      <c r="J894" s="52"/>
      <c r="K894" s="68" t="str">
        <f t="shared" ca="1" si="81"/>
        <v/>
      </c>
      <c r="L894" s="68" t="str">
        <f t="shared" ca="1" si="82"/>
        <v/>
      </c>
      <c r="M894" s="68" t="str">
        <f t="shared" ca="1" si="83"/>
        <v/>
      </c>
      <c r="N894" s="52"/>
      <c r="O894" s="54"/>
    </row>
    <row r="895" spans="1:15" s="14" customFormat="1" x14ac:dyDescent="0.25">
      <c r="A895" s="48"/>
      <c r="B895" s="49" t="str">
        <f t="shared" si="78"/>
        <v/>
      </c>
      <c r="C895" s="50"/>
      <c r="D895" s="50"/>
      <c r="E895" s="51"/>
      <c r="F895" s="51"/>
      <c r="G895" s="67" t="str">
        <f t="shared" si="79"/>
        <v/>
      </c>
      <c r="H895" s="52" t="str">
        <f t="shared" si="80"/>
        <v/>
      </c>
      <c r="I895" s="52"/>
      <c r="J895" s="52"/>
      <c r="K895" s="68" t="str">
        <f t="shared" ca="1" si="81"/>
        <v/>
      </c>
      <c r="L895" s="68" t="str">
        <f t="shared" ca="1" si="82"/>
        <v/>
      </c>
      <c r="M895" s="68" t="str">
        <f t="shared" ca="1" si="83"/>
        <v/>
      </c>
      <c r="N895" s="52"/>
      <c r="O895" s="54"/>
    </row>
    <row r="896" spans="1:15" s="14" customFormat="1" x14ac:dyDescent="0.25">
      <c r="A896" s="48"/>
      <c r="B896" s="49" t="str">
        <f t="shared" si="78"/>
        <v/>
      </c>
      <c r="C896" s="50"/>
      <c r="D896" s="50"/>
      <c r="E896" s="51"/>
      <c r="F896" s="51"/>
      <c r="G896" s="67" t="str">
        <f t="shared" si="79"/>
        <v/>
      </c>
      <c r="H896" s="52" t="str">
        <f t="shared" si="80"/>
        <v/>
      </c>
      <c r="I896" s="52"/>
      <c r="J896" s="52"/>
      <c r="K896" s="68" t="str">
        <f t="shared" ca="1" si="81"/>
        <v/>
      </c>
      <c r="L896" s="68" t="str">
        <f t="shared" ca="1" si="82"/>
        <v/>
      </c>
      <c r="M896" s="68" t="str">
        <f t="shared" ca="1" si="83"/>
        <v/>
      </c>
      <c r="N896" s="52"/>
      <c r="O896" s="54"/>
    </row>
    <row r="897" spans="1:15" s="14" customFormat="1" x14ac:dyDescent="0.25">
      <c r="A897" s="48"/>
      <c r="B897" s="49" t="str">
        <f t="shared" si="78"/>
        <v/>
      </c>
      <c r="C897" s="50"/>
      <c r="D897" s="50"/>
      <c r="E897" s="51"/>
      <c r="F897" s="51"/>
      <c r="G897" s="67" t="str">
        <f t="shared" si="79"/>
        <v/>
      </c>
      <c r="H897" s="52" t="str">
        <f t="shared" si="80"/>
        <v/>
      </c>
      <c r="I897" s="52"/>
      <c r="J897" s="52"/>
      <c r="K897" s="68" t="str">
        <f t="shared" ca="1" si="81"/>
        <v/>
      </c>
      <c r="L897" s="68" t="str">
        <f t="shared" ca="1" si="82"/>
        <v/>
      </c>
      <c r="M897" s="68" t="str">
        <f t="shared" ca="1" si="83"/>
        <v/>
      </c>
      <c r="N897" s="52"/>
      <c r="O897" s="54"/>
    </row>
    <row r="898" spans="1:15" s="14" customFormat="1" x14ac:dyDescent="0.25">
      <c r="A898" s="48"/>
      <c r="B898" s="49" t="str">
        <f t="shared" si="78"/>
        <v/>
      </c>
      <c r="C898" s="50"/>
      <c r="D898" s="50"/>
      <c r="E898" s="51"/>
      <c r="F898" s="51"/>
      <c r="G898" s="67" t="str">
        <f t="shared" si="79"/>
        <v/>
      </c>
      <c r="H898" s="52" t="str">
        <f t="shared" si="80"/>
        <v/>
      </c>
      <c r="I898" s="52"/>
      <c r="J898" s="52"/>
      <c r="K898" s="68" t="str">
        <f t="shared" ca="1" si="81"/>
        <v/>
      </c>
      <c r="L898" s="68" t="str">
        <f t="shared" ca="1" si="82"/>
        <v/>
      </c>
      <c r="M898" s="68" t="str">
        <f t="shared" ca="1" si="83"/>
        <v/>
      </c>
      <c r="N898" s="52"/>
      <c r="O898" s="54"/>
    </row>
    <row r="899" spans="1:15" s="14" customFormat="1" x14ac:dyDescent="0.25">
      <c r="A899" s="48"/>
      <c r="B899" s="49" t="str">
        <f t="shared" si="78"/>
        <v/>
      </c>
      <c r="C899" s="50"/>
      <c r="D899" s="50"/>
      <c r="E899" s="51"/>
      <c r="F899" s="51"/>
      <c r="G899" s="67" t="str">
        <f t="shared" si="79"/>
        <v/>
      </c>
      <c r="H899" s="52" t="str">
        <f t="shared" si="80"/>
        <v/>
      </c>
      <c r="I899" s="52"/>
      <c r="J899" s="52"/>
      <c r="K899" s="68" t="str">
        <f t="shared" ca="1" si="81"/>
        <v/>
      </c>
      <c r="L899" s="68" t="str">
        <f t="shared" ca="1" si="82"/>
        <v/>
      </c>
      <c r="M899" s="68" t="str">
        <f t="shared" ca="1" si="83"/>
        <v/>
      </c>
      <c r="N899" s="52"/>
      <c r="O899" s="54"/>
    </row>
    <row r="900" spans="1:15" ht="15.75" thickBot="1" x14ac:dyDescent="0.3">
      <c r="A900" s="55"/>
      <c r="B900" s="56" t="str">
        <f t="shared" si="78"/>
        <v/>
      </c>
      <c r="C900" s="57"/>
      <c r="D900" s="57"/>
      <c r="E900" s="58"/>
      <c r="F900" s="58"/>
      <c r="G900" s="59" t="str">
        <f t="shared" si="79"/>
        <v/>
      </c>
      <c r="H900" s="60" t="str">
        <f t="shared" si="80"/>
        <v/>
      </c>
      <c r="I900" s="61"/>
      <c r="J900" s="61"/>
      <c r="K900" s="61" t="str">
        <f t="shared" ca="1" si="81"/>
        <v/>
      </c>
      <c r="L900" s="61" t="str">
        <f t="shared" ca="1" si="82"/>
        <v/>
      </c>
      <c r="M900" s="61" t="str">
        <f t="shared" ca="1" si="83"/>
        <v/>
      </c>
      <c r="N900" s="60"/>
      <c r="O900" s="62"/>
    </row>
  </sheetData>
  <sortState ref="A10:N900">
    <sortCondition ref="A10"/>
  </sortState>
  <mergeCells count="4">
    <mergeCell ref="E4:I5"/>
    <mergeCell ref="J4:J5"/>
    <mergeCell ref="K4:K5"/>
    <mergeCell ref="E2:K2"/>
  </mergeCells>
  <dataValidations count="1">
    <dataValidation type="list" showInputMessage="1" showErrorMessage="1" sqref="A10:A900">
      <formula1>IF(A10="",Abréviations,OFFSET(Début,MATCH(A10&amp;"*",Codes,0)-1,,COUNTIF(Codes,A10&amp;"*")))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901"/>
  <sheetViews>
    <sheetView showGridLines="0" workbookViewId="0">
      <selection activeCell="I26" sqref="I26"/>
    </sheetView>
  </sheetViews>
  <sheetFormatPr baseColWidth="10" defaultRowHeight="15" x14ac:dyDescent="0.25"/>
  <cols>
    <col min="1" max="1" width="11.7109375" style="3" customWidth="1"/>
    <col min="2" max="2" width="40.7109375" style="3" customWidth="1"/>
    <col min="3" max="4" width="10.7109375" style="3" customWidth="1"/>
    <col min="5" max="8" width="15.7109375" style="3" customWidth="1"/>
    <col min="9" max="13" width="20.7109375" style="3" customWidth="1"/>
    <col min="14" max="15" width="28.7109375" style="3" customWidth="1"/>
    <col min="16" max="16384" width="11.42578125" style="3"/>
  </cols>
  <sheetData>
    <row r="1" spans="1:20" x14ac:dyDescent="0.25">
      <c r="I1" s="105"/>
      <c r="J1" s="105"/>
      <c r="K1" s="105"/>
    </row>
    <row r="2" spans="1:20" ht="30" customHeight="1" x14ac:dyDescent="0.25">
      <c r="E2" s="184" t="str">
        <f>Données!$E$1</f>
        <v>HOTEL ANFA PALACE</v>
      </c>
      <c r="F2" s="184"/>
      <c r="G2" s="184"/>
      <c r="H2" s="184"/>
      <c r="I2" s="184"/>
      <c r="J2" s="184"/>
      <c r="K2" s="184"/>
      <c r="L2" s="106"/>
      <c r="P2" s="107"/>
      <c r="Q2" s="107"/>
      <c r="R2" s="107"/>
      <c r="S2" s="107"/>
      <c r="T2" s="107"/>
    </row>
    <row r="4" spans="1:20" ht="15" customHeight="1" x14ac:dyDescent="0.25">
      <c r="E4" s="185" t="s">
        <v>914</v>
      </c>
      <c r="F4" s="185"/>
      <c r="G4" s="185"/>
      <c r="H4" s="185"/>
      <c r="I4" s="185"/>
      <c r="J4" s="186" t="str">
        <f ca="1">MID($L$9,1,SEARCH("-",$L$9,1)-1)</f>
        <v>Mars</v>
      </c>
      <c r="K4" s="188" t="str">
        <f ca="1">MID($L$9,SEARCH("|",SUBSTITUTE($L$9,"-","|",LEN($L$9)-LEN(SUBSTITUTE($L$9,"-",""))))+1,99)</f>
        <v>2015</v>
      </c>
    </row>
    <row r="5" spans="1:20" ht="15" customHeight="1" x14ac:dyDescent="0.25">
      <c r="C5" s="108"/>
      <c r="D5" s="108"/>
      <c r="E5" s="185"/>
      <c r="F5" s="185"/>
      <c r="G5" s="185"/>
      <c r="H5" s="185"/>
      <c r="I5" s="185"/>
      <c r="J5" s="187"/>
      <c r="K5" s="189"/>
    </row>
    <row r="6" spans="1:20" ht="15" customHeight="1" x14ac:dyDescent="0.25">
      <c r="C6" s="108"/>
      <c r="D6" s="108"/>
      <c r="E6" s="109"/>
      <c r="F6" s="109"/>
      <c r="G6" s="109"/>
      <c r="H6" s="109"/>
      <c r="I6" s="110"/>
      <c r="J6" s="110"/>
      <c r="K6" s="110"/>
      <c r="L6" s="111"/>
    </row>
    <row r="7" spans="1:20" x14ac:dyDescent="0.25">
      <c r="B7" s="144" t="s">
        <v>916</v>
      </c>
    </row>
    <row r="8" spans="1:20" ht="15.75" thickBot="1" x14ac:dyDescent="0.3">
      <c r="B8" s="112"/>
    </row>
    <row r="9" spans="1:20" ht="30" x14ac:dyDescent="0.25">
      <c r="A9" s="113" t="s">
        <v>4</v>
      </c>
      <c r="B9" s="114" t="s">
        <v>5</v>
      </c>
      <c r="C9" s="115" t="s">
        <v>1097</v>
      </c>
      <c r="D9" s="115" t="s">
        <v>1098</v>
      </c>
      <c r="E9" s="115" t="s">
        <v>6</v>
      </c>
      <c r="F9" s="114" t="s">
        <v>7</v>
      </c>
      <c r="G9" s="114" t="s">
        <v>913</v>
      </c>
      <c r="H9" s="114" t="s">
        <v>919</v>
      </c>
      <c r="I9" s="116" t="s">
        <v>8</v>
      </c>
      <c r="J9" s="116" t="s">
        <v>915</v>
      </c>
      <c r="K9" s="116" t="s">
        <v>917</v>
      </c>
      <c r="L9" s="117" t="str">
        <f ca="1">MID(CELL("filename",A1),FIND("]",CELL("filename",A1))+1,LEN(CELL("filename",A1))-FIND("]",CELL("filename",A1)))</f>
        <v>Mars-2015</v>
      </c>
      <c r="M9" s="116" t="s">
        <v>9</v>
      </c>
      <c r="N9" s="116" t="s">
        <v>873</v>
      </c>
      <c r="O9" s="118" t="s">
        <v>874</v>
      </c>
    </row>
    <row r="10" spans="1:20" x14ac:dyDescent="0.25">
      <c r="A10" s="119" t="s">
        <v>78</v>
      </c>
      <c r="B10" s="120" t="str">
        <f t="shared" ref="B10:B74" ca="1" si="0">IFERROR(IF($A10&lt;&gt;"",VLOOKUP($A10,Matos,2,0),""),"")</f>
        <v>Kiosque à plan</v>
      </c>
      <c r="C10" s="121">
        <v>6</v>
      </c>
      <c r="D10" s="121">
        <v>2</v>
      </c>
      <c r="E10" s="141">
        <v>42052</v>
      </c>
      <c r="F10" s="141">
        <v>42055</v>
      </c>
      <c r="G10" s="122" t="str">
        <f t="shared" ref="G10:G74" ca="1" si="1">IFERROR(IF(OR($A10="",$B10="",$E10=""),"",IF(AND($F10&lt;&gt;"",MONTH($F10)&lt;MONTH($L$9)),"",IF(MID($B10,1,2)="OT",DATEDIF($E10,$F10,"d")+1,IF(AND($I10="",$F10=""),DATEDIF($E10,DATE(YEAR($L$9),MONTH($L$9)+1,0),"d"),IF(AND($E10&lt;&gt;"",$F10&lt;&gt;"",$I10=""),DATEDIF($E10,$F10,"d"),IF(AND($E10&lt;&gt;"",$F10&lt;&gt;"",$I10&lt;&gt;""),DAY(DATE(YEAR($F10),MONTH($F10)+1,0))-(DATE(YEAR($F10),MONTH($F10)+1,0)-$F10),DAY(DATE(YEAR($L$9),MONTH($L$9)+1,0)))))))),"")</f>
        <v/>
      </c>
      <c r="H10" s="123">
        <f t="shared" ref="H10:H74" ca="1" si="2">IFERROR(IF($A10&lt;&gt;"",VLOOKUP($A10,Matos,3,0),""),"")</f>
        <v>400</v>
      </c>
      <c r="I10" s="123">
        <v>85.71</v>
      </c>
      <c r="J10" s="124">
        <v>-28.57</v>
      </c>
      <c r="K10" s="125" t="str">
        <f t="shared" ref="K10:K74" ca="1" si="3">IFERROR(ROUND(IF(MID($B10,1,2)="OT","",IF(AND($B$8&lt;&gt;"",$D10="",MONTH($F10)=MONTH($L$9),($F10&gt;$B$8),($F10&gt;$E10)),-SUM($H10/DAY(DATE(YEAR($L$9),MONTH($L$9)+1,0)))*DATEDIF($B$8,$F10,"d")*$C10,IF(AND($B$8&lt;&gt;"",$D10&lt;&gt;"",MONTH($F10)=MONTH($L$9),($F10&gt;$B$8),($F10&gt;$E10)),-SUM($H10/DAY(DATE(YEAR($L$9),MONTH($L$9)+1,0)))*DATEDIF($B$8,$F10,"d")*$D10,""))),2),"")</f>
        <v/>
      </c>
      <c r="L10" s="123" t="str">
        <f t="shared" ref="L10:L74" si="4">IFERROR(ROUND(IF(AND($J10="",$D10=""),SUM($H10/DAY(DATE(YEAR($L$9),MONTH($L$9)+1,0)))*$G10*$C10,IF(AND($J10="",$D10&lt;&gt;""),SUM($H10/DAY(DATE(YEAR($L$9),MONTH($L$9)+1,0)))*$G10*$D10,"")),2),"")</f>
        <v/>
      </c>
      <c r="M10" s="123" t="str">
        <f t="shared" ref="M10:M74" si="5">IFERROR(ROUND(IF(SUM($I10+$L10)="","",SUM($I10+$L10)),2),"")</f>
        <v/>
      </c>
      <c r="N10" s="123" t="s">
        <v>896</v>
      </c>
      <c r="O10" s="126" t="s">
        <v>906</v>
      </c>
    </row>
    <row r="11" spans="1:20" x14ac:dyDescent="0.25">
      <c r="A11" s="119" t="s">
        <v>78</v>
      </c>
      <c r="B11" s="120" t="str">
        <f t="shared" ca="1" si="0"/>
        <v>Kiosque à plan</v>
      </c>
      <c r="C11" s="121">
        <v>4</v>
      </c>
      <c r="D11" s="121"/>
      <c r="E11" s="141">
        <v>42052</v>
      </c>
      <c r="F11" s="146"/>
      <c r="G11" s="122">
        <f t="shared" ca="1" si="1"/>
        <v>42</v>
      </c>
      <c r="H11" s="123">
        <f t="shared" ca="1" si="2"/>
        <v>400</v>
      </c>
      <c r="I11" s="123"/>
      <c r="J11" s="124"/>
      <c r="K11" s="125" t="str">
        <f t="shared" ca="1" si="3"/>
        <v/>
      </c>
      <c r="L11" s="123">
        <f t="shared" ca="1" si="4"/>
        <v>2167.7399999999998</v>
      </c>
      <c r="M11" s="123">
        <f t="shared" ca="1" si="5"/>
        <v>2167.7399999999998</v>
      </c>
      <c r="N11" s="123" t="s">
        <v>896</v>
      </c>
      <c r="O11" s="126" t="s">
        <v>906</v>
      </c>
    </row>
    <row r="12" spans="1:20" x14ac:dyDescent="0.25">
      <c r="A12" s="127" t="s">
        <v>257</v>
      </c>
      <c r="B12" s="128" t="str">
        <f t="shared" ca="1" si="0"/>
        <v>Citerne à eau fixe 5000L</v>
      </c>
      <c r="C12" s="129">
        <v>4</v>
      </c>
      <c r="D12" s="129">
        <v>3</v>
      </c>
      <c r="E12" s="142">
        <v>42036</v>
      </c>
      <c r="F12" s="142">
        <v>42063</v>
      </c>
      <c r="G12" s="122" t="str">
        <f t="shared" ca="1" si="1"/>
        <v/>
      </c>
      <c r="H12" s="124">
        <f t="shared" ca="1" si="2"/>
        <v>1200</v>
      </c>
      <c r="I12" s="124">
        <v>3471.43</v>
      </c>
      <c r="J12" s="124">
        <v>-1157.1400000000001</v>
      </c>
      <c r="K12" s="125" t="str">
        <f t="shared" ca="1" si="3"/>
        <v/>
      </c>
      <c r="L12" s="123" t="str">
        <f t="shared" si="4"/>
        <v/>
      </c>
      <c r="M12" s="123" t="str">
        <f t="shared" si="5"/>
        <v/>
      </c>
      <c r="N12" s="124" t="s">
        <v>901</v>
      </c>
      <c r="O12" s="131" t="s">
        <v>911</v>
      </c>
    </row>
    <row r="13" spans="1:20" x14ac:dyDescent="0.25">
      <c r="A13" s="127" t="s">
        <v>257</v>
      </c>
      <c r="B13" s="128" t="str">
        <f t="shared" ca="1" si="0"/>
        <v>Citerne à eau fixe 5000L</v>
      </c>
      <c r="C13" s="129">
        <v>1</v>
      </c>
      <c r="D13" s="129"/>
      <c r="E13" s="142">
        <v>42036</v>
      </c>
      <c r="F13" s="130"/>
      <c r="G13" s="122">
        <f t="shared" ca="1" si="1"/>
        <v>58</v>
      </c>
      <c r="H13" s="124">
        <f t="shared" ca="1" si="2"/>
        <v>1200</v>
      </c>
      <c r="I13" s="124"/>
      <c r="J13" s="124"/>
      <c r="K13" s="125" t="str">
        <f t="shared" ca="1" si="3"/>
        <v/>
      </c>
      <c r="L13" s="123">
        <f t="shared" ca="1" si="4"/>
        <v>2245.16</v>
      </c>
      <c r="M13" s="123">
        <f t="shared" ca="1" si="5"/>
        <v>2245.16</v>
      </c>
      <c r="N13" s="124" t="s">
        <v>901</v>
      </c>
      <c r="O13" s="131" t="s">
        <v>911</v>
      </c>
    </row>
    <row r="14" spans="1:20" x14ac:dyDescent="0.25">
      <c r="A14" s="127" t="s">
        <v>857</v>
      </c>
      <c r="B14" s="128" t="str">
        <f t="shared" ca="1" si="0"/>
        <v>Planchon 0,3x 3,00 m</v>
      </c>
      <c r="C14" s="129">
        <v>6</v>
      </c>
      <c r="D14" s="129"/>
      <c r="E14" s="142">
        <v>42045</v>
      </c>
      <c r="F14" s="142">
        <v>42055</v>
      </c>
      <c r="G14" s="122" t="str">
        <f t="shared" ca="1" si="1"/>
        <v/>
      </c>
      <c r="H14" s="124">
        <f t="shared" ca="1" si="2"/>
        <v>11</v>
      </c>
      <c r="I14" s="124">
        <v>23.57</v>
      </c>
      <c r="J14" s="124">
        <v>-2.36</v>
      </c>
      <c r="K14" s="125" t="str">
        <f t="shared" ca="1" si="3"/>
        <v/>
      </c>
      <c r="L14" s="123" t="str">
        <f t="shared" si="4"/>
        <v/>
      </c>
      <c r="M14" s="123" t="str">
        <f t="shared" si="5"/>
        <v/>
      </c>
      <c r="N14" s="124" t="s">
        <v>892</v>
      </c>
      <c r="O14" s="131" t="s">
        <v>902</v>
      </c>
    </row>
    <row r="15" spans="1:20" x14ac:dyDescent="0.25">
      <c r="A15" s="127" t="s">
        <v>127</v>
      </c>
      <c r="B15" s="128" t="str">
        <f t="shared" ca="1" si="0"/>
        <v xml:space="preserve">Cabine HT/BT  </v>
      </c>
      <c r="C15" s="129">
        <v>3</v>
      </c>
      <c r="D15" s="129"/>
      <c r="E15" s="142">
        <v>42062</v>
      </c>
      <c r="F15" s="142">
        <v>42063</v>
      </c>
      <c r="G15" s="122" t="str">
        <f t="shared" ca="1" si="1"/>
        <v/>
      </c>
      <c r="H15" s="124">
        <f t="shared" ca="1" si="2"/>
        <v>9000</v>
      </c>
      <c r="I15" s="124">
        <v>964.29</v>
      </c>
      <c r="J15" s="124">
        <v>-8678.57</v>
      </c>
      <c r="K15" s="125" t="str">
        <f t="shared" ca="1" si="3"/>
        <v/>
      </c>
      <c r="L15" s="123" t="str">
        <f t="shared" si="4"/>
        <v/>
      </c>
      <c r="M15" s="123" t="str">
        <f t="shared" si="5"/>
        <v/>
      </c>
      <c r="N15" s="124" t="s">
        <v>893</v>
      </c>
      <c r="O15" s="131" t="s">
        <v>903</v>
      </c>
    </row>
    <row r="16" spans="1:20" x14ac:dyDescent="0.25">
      <c r="A16" s="127" t="s">
        <v>630</v>
      </c>
      <c r="B16" s="128" t="str">
        <f t="shared" ca="1" si="0"/>
        <v>Goupille à bascule</v>
      </c>
      <c r="C16" s="129">
        <v>3</v>
      </c>
      <c r="D16" s="129"/>
      <c r="E16" s="142">
        <v>42040</v>
      </c>
      <c r="F16" s="130"/>
      <c r="G16" s="122">
        <f t="shared" ca="1" si="1"/>
        <v>31</v>
      </c>
      <c r="H16" s="124">
        <f t="shared" ca="1" si="2"/>
        <v>2</v>
      </c>
      <c r="I16" s="124">
        <v>4.93</v>
      </c>
      <c r="J16" s="124" t="s">
        <v>1106</v>
      </c>
      <c r="K16" s="125" t="str">
        <f t="shared" ca="1" si="3"/>
        <v/>
      </c>
      <c r="L16" s="123">
        <f t="shared" ca="1" si="4"/>
        <v>6</v>
      </c>
      <c r="M16" s="123">
        <f t="shared" ca="1" si="5"/>
        <v>10.93</v>
      </c>
      <c r="N16" s="124" t="s">
        <v>897</v>
      </c>
      <c r="O16" s="131" t="s">
        <v>907</v>
      </c>
    </row>
    <row r="17" spans="1:15" x14ac:dyDescent="0.25">
      <c r="A17" s="127" t="s">
        <v>158</v>
      </c>
      <c r="B17" s="128" t="str">
        <f t="shared" ca="1" si="0"/>
        <v>Grue à tour MDT 170   Jusqu'à 37 m</v>
      </c>
      <c r="C17" s="129">
        <v>1</v>
      </c>
      <c r="D17" s="129"/>
      <c r="E17" s="142">
        <v>42062</v>
      </c>
      <c r="F17" s="130"/>
      <c r="G17" s="122">
        <f t="shared" ca="1" si="1"/>
        <v>31</v>
      </c>
      <c r="H17" s="124">
        <f t="shared" ca="1" si="2"/>
        <v>32200</v>
      </c>
      <c r="I17" s="124">
        <v>1150</v>
      </c>
      <c r="J17" s="124" t="s">
        <v>1106</v>
      </c>
      <c r="K17" s="125" t="str">
        <f t="shared" ca="1" si="3"/>
        <v/>
      </c>
      <c r="L17" s="123">
        <f t="shared" ca="1" si="4"/>
        <v>32200</v>
      </c>
      <c r="M17" s="123">
        <f t="shared" ca="1" si="5"/>
        <v>33350</v>
      </c>
      <c r="N17" s="124" t="s">
        <v>898</v>
      </c>
      <c r="O17" s="131" t="s">
        <v>908</v>
      </c>
    </row>
    <row r="18" spans="1:15" x14ac:dyDescent="0.25">
      <c r="A18" s="127" t="s">
        <v>251</v>
      </c>
      <c r="B18" s="128" t="str">
        <f t="shared" ca="1" si="0"/>
        <v xml:space="preserve">Mini pelle </v>
      </c>
      <c r="C18" s="129">
        <v>2</v>
      </c>
      <c r="D18" s="129"/>
      <c r="E18" s="142">
        <v>42036</v>
      </c>
      <c r="F18" s="130"/>
      <c r="G18" s="122">
        <f t="shared" ca="1" si="1"/>
        <v>31</v>
      </c>
      <c r="H18" s="124">
        <f t="shared" ca="1" si="2"/>
        <v>25000</v>
      </c>
      <c r="I18" s="124">
        <v>48214.29</v>
      </c>
      <c r="J18" s="124" t="s">
        <v>1106</v>
      </c>
      <c r="K18" s="125" t="str">
        <f t="shared" ca="1" si="3"/>
        <v/>
      </c>
      <c r="L18" s="123">
        <f t="shared" ca="1" si="4"/>
        <v>50000</v>
      </c>
      <c r="M18" s="123">
        <f t="shared" ca="1" si="5"/>
        <v>98214.29</v>
      </c>
      <c r="N18" s="124" t="s">
        <v>900</v>
      </c>
      <c r="O18" s="131" t="s">
        <v>910</v>
      </c>
    </row>
    <row r="19" spans="1:15" x14ac:dyDescent="0.25">
      <c r="A19" s="127" t="s">
        <v>23</v>
      </c>
      <c r="B19" s="128" t="str">
        <f t="shared" ca="1" si="0"/>
        <v>Fourgonnette DOKKER, PARTNER</v>
      </c>
      <c r="C19" s="129">
        <v>6</v>
      </c>
      <c r="D19" s="129"/>
      <c r="E19" s="142">
        <v>42047</v>
      </c>
      <c r="F19" s="142">
        <v>42061</v>
      </c>
      <c r="G19" s="122" t="str">
        <f t="shared" ca="1" si="1"/>
        <v/>
      </c>
      <c r="H19" s="124">
        <f t="shared" ca="1" si="2"/>
        <v>7000</v>
      </c>
      <c r="I19" s="124">
        <v>21000</v>
      </c>
      <c r="J19" s="124">
        <v>-10500</v>
      </c>
      <c r="K19" s="125" t="str">
        <f t="shared" ca="1" si="3"/>
        <v/>
      </c>
      <c r="L19" s="123" t="str">
        <f t="shared" si="4"/>
        <v/>
      </c>
      <c r="M19" s="123" t="str">
        <f t="shared" si="5"/>
        <v/>
      </c>
      <c r="N19" s="124" t="s">
        <v>895</v>
      </c>
      <c r="O19" s="131" t="s">
        <v>905</v>
      </c>
    </row>
    <row r="20" spans="1:15" x14ac:dyDescent="0.25">
      <c r="A20" s="127" t="s">
        <v>201</v>
      </c>
      <c r="B20" s="128" t="str">
        <f t="shared" ca="1" si="0"/>
        <v>Pompe à béton</v>
      </c>
      <c r="C20" s="129">
        <v>1</v>
      </c>
      <c r="D20" s="129"/>
      <c r="E20" s="142">
        <v>42045</v>
      </c>
      <c r="F20" s="130"/>
      <c r="G20" s="122">
        <f t="shared" ca="1" si="1"/>
        <v>31</v>
      </c>
      <c r="H20" s="124">
        <f t="shared" ca="1" si="2"/>
        <v>86000</v>
      </c>
      <c r="I20" s="124">
        <v>55285.71</v>
      </c>
      <c r="J20" s="124" t="s">
        <v>1106</v>
      </c>
      <c r="K20" s="125" t="str">
        <f t="shared" ca="1" si="3"/>
        <v/>
      </c>
      <c r="L20" s="123">
        <f t="shared" ca="1" si="4"/>
        <v>86000</v>
      </c>
      <c r="M20" s="123">
        <f t="shared" ca="1" si="5"/>
        <v>141285.71</v>
      </c>
      <c r="N20" s="124" t="s">
        <v>899</v>
      </c>
      <c r="O20" s="131" t="s">
        <v>909</v>
      </c>
    </row>
    <row r="21" spans="1:15" x14ac:dyDescent="0.25">
      <c r="A21" s="127" t="s">
        <v>26</v>
      </c>
      <c r="B21" s="128" t="str">
        <f t="shared" ca="1" si="0"/>
        <v>C3 à bande</v>
      </c>
      <c r="C21" s="129">
        <v>4</v>
      </c>
      <c r="D21" s="129"/>
      <c r="E21" s="142">
        <v>42050</v>
      </c>
      <c r="F21" s="130"/>
      <c r="G21" s="122">
        <f t="shared" ca="1" si="1"/>
        <v>31</v>
      </c>
      <c r="H21" s="124">
        <f t="shared" ca="1" si="2"/>
        <v>7000</v>
      </c>
      <c r="I21" s="124">
        <v>13000</v>
      </c>
      <c r="J21" s="124" t="s">
        <v>1106</v>
      </c>
      <c r="K21" s="125" t="str">
        <f t="shared" ca="1" si="3"/>
        <v/>
      </c>
      <c r="L21" s="123">
        <f t="shared" ca="1" si="4"/>
        <v>28000</v>
      </c>
      <c r="M21" s="123">
        <f t="shared" ca="1" si="5"/>
        <v>41000</v>
      </c>
      <c r="N21" s="124" t="s">
        <v>894</v>
      </c>
      <c r="O21" s="131" t="s">
        <v>904</v>
      </c>
    </row>
    <row r="22" spans="1:15" x14ac:dyDescent="0.25">
      <c r="A22" s="127"/>
      <c r="B22" s="128" t="str">
        <f t="shared" si="0"/>
        <v/>
      </c>
      <c r="C22" s="129"/>
      <c r="D22" s="129"/>
      <c r="E22" s="130"/>
      <c r="F22" s="130"/>
      <c r="G22" s="122" t="str">
        <f t="shared" si="1"/>
        <v/>
      </c>
      <c r="H22" s="124" t="str">
        <f t="shared" si="2"/>
        <v/>
      </c>
      <c r="I22" s="124" t="s">
        <v>1106</v>
      </c>
      <c r="J22" s="124" t="s">
        <v>1106</v>
      </c>
      <c r="K22" s="125" t="str">
        <f t="shared" ca="1" si="3"/>
        <v/>
      </c>
      <c r="L22" s="123" t="str">
        <f t="shared" ca="1" si="4"/>
        <v/>
      </c>
      <c r="M22" s="123" t="str">
        <f t="shared" ca="1" si="5"/>
        <v/>
      </c>
      <c r="N22" s="124"/>
      <c r="O22" s="131"/>
    </row>
    <row r="23" spans="1:15" x14ac:dyDescent="0.25">
      <c r="A23" s="127"/>
      <c r="B23" s="128" t="str">
        <f t="shared" si="0"/>
        <v/>
      </c>
      <c r="C23" s="129"/>
      <c r="D23" s="129"/>
      <c r="E23" s="130"/>
      <c r="F23" s="130"/>
      <c r="G23" s="122" t="str">
        <f t="shared" si="1"/>
        <v/>
      </c>
      <c r="H23" s="124" t="str">
        <f t="shared" si="2"/>
        <v/>
      </c>
      <c r="I23" s="124" t="s">
        <v>1106</v>
      </c>
      <c r="J23" s="124" t="s">
        <v>1106</v>
      </c>
      <c r="K23" s="123" t="str">
        <f t="shared" ca="1" si="3"/>
        <v/>
      </c>
      <c r="L23" s="123" t="str">
        <f t="shared" ca="1" si="4"/>
        <v/>
      </c>
      <c r="M23" s="123" t="str">
        <f t="shared" ca="1" si="5"/>
        <v/>
      </c>
      <c r="N23" s="124"/>
      <c r="O23" s="131"/>
    </row>
    <row r="24" spans="1:15" x14ac:dyDescent="0.25">
      <c r="A24" s="127"/>
      <c r="B24" s="128" t="str">
        <f t="shared" si="0"/>
        <v/>
      </c>
      <c r="C24" s="129"/>
      <c r="D24" s="129"/>
      <c r="E24" s="130"/>
      <c r="F24" s="130"/>
      <c r="G24" s="122" t="str">
        <f t="shared" si="1"/>
        <v/>
      </c>
      <c r="H24" s="124" t="str">
        <f t="shared" si="2"/>
        <v/>
      </c>
      <c r="I24" s="124" t="s">
        <v>1106</v>
      </c>
      <c r="J24" s="124" t="s">
        <v>1106</v>
      </c>
      <c r="K24" s="123" t="str">
        <f t="shared" ca="1" si="3"/>
        <v/>
      </c>
      <c r="L24" s="123" t="str">
        <f t="shared" ca="1" si="4"/>
        <v/>
      </c>
      <c r="M24" s="123" t="str">
        <f t="shared" ca="1" si="5"/>
        <v/>
      </c>
      <c r="N24" s="124"/>
      <c r="O24" s="131"/>
    </row>
    <row r="25" spans="1:15" x14ac:dyDescent="0.25">
      <c r="A25" s="127"/>
      <c r="B25" s="128" t="str">
        <f t="shared" si="0"/>
        <v/>
      </c>
      <c r="C25" s="129"/>
      <c r="D25" s="129"/>
      <c r="E25" s="130"/>
      <c r="F25" s="130"/>
      <c r="G25" s="122" t="str">
        <f t="shared" si="1"/>
        <v/>
      </c>
      <c r="H25" s="124" t="str">
        <f t="shared" si="2"/>
        <v/>
      </c>
      <c r="I25" s="124" t="s">
        <v>1106</v>
      </c>
      <c r="J25" s="124" t="s">
        <v>1106</v>
      </c>
      <c r="K25" s="123" t="str">
        <f t="shared" ca="1" si="3"/>
        <v/>
      </c>
      <c r="L25" s="123" t="str">
        <f t="shared" ca="1" si="4"/>
        <v/>
      </c>
      <c r="M25" s="123" t="str">
        <f t="shared" ca="1" si="5"/>
        <v/>
      </c>
      <c r="N25" s="124"/>
      <c r="O25" s="131"/>
    </row>
    <row r="26" spans="1:15" x14ac:dyDescent="0.25">
      <c r="A26" s="127"/>
      <c r="B26" s="128" t="str">
        <f t="shared" si="0"/>
        <v/>
      </c>
      <c r="C26" s="129"/>
      <c r="D26" s="129"/>
      <c r="E26" s="130"/>
      <c r="F26" s="130"/>
      <c r="G26" s="122" t="str">
        <f t="shared" si="1"/>
        <v/>
      </c>
      <c r="H26" s="124" t="str">
        <f t="shared" si="2"/>
        <v/>
      </c>
      <c r="I26" s="124" t="s">
        <v>1106</v>
      </c>
      <c r="J26" s="124" t="s">
        <v>1106</v>
      </c>
      <c r="K26" s="123" t="str">
        <f t="shared" ca="1" si="3"/>
        <v/>
      </c>
      <c r="L26" s="123" t="str">
        <f t="shared" ca="1" si="4"/>
        <v/>
      </c>
      <c r="M26" s="123" t="str">
        <f t="shared" ca="1" si="5"/>
        <v/>
      </c>
      <c r="N26" s="124"/>
      <c r="O26" s="131"/>
    </row>
    <row r="27" spans="1:15" x14ac:dyDescent="0.25">
      <c r="A27" s="127"/>
      <c r="B27" s="128" t="str">
        <f t="shared" si="0"/>
        <v/>
      </c>
      <c r="C27" s="129"/>
      <c r="D27" s="129"/>
      <c r="E27" s="130"/>
      <c r="F27" s="130"/>
      <c r="G27" s="122" t="str">
        <f t="shared" si="1"/>
        <v/>
      </c>
      <c r="H27" s="124" t="str">
        <f t="shared" si="2"/>
        <v/>
      </c>
      <c r="I27" s="124" t="s">
        <v>1106</v>
      </c>
      <c r="J27" s="124" t="s">
        <v>1106</v>
      </c>
      <c r="K27" s="123" t="str">
        <f t="shared" ca="1" si="3"/>
        <v/>
      </c>
      <c r="L27" s="123" t="str">
        <f t="shared" ca="1" si="4"/>
        <v/>
      </c>
      <c r="M27" s="123" t="str">
        <f t="shared" ca="1" si="5"/>
        <v/>
      </c>
      <c r="N27" s="124"/>
      <c r="O27" s="131"/>
    </row>
    <row r="28" spans="1:15" x14ac:dyDescent="0.25">
      <c r="A28" s="127"/>
      <c r="B28" s="128" t="str">
        <f t="shared" si="0"/>
        <v/>
      </c>
      <c r="C28" s="129"/>
      <c r="D28" s="129"/>
      <c r="E28" s="130"/>
      <c r="F28" s="130"/>
      <c r="G28" s="122" t="str">
        <f t="shared" si="1"/>
        <v/>
      </c>
      <c r="H28" s="124" t="str">
        <f t="shared" si="2"/>
        <v/>
      </c>
      <c r="I28" s="124" t="s">
        <v>1106</v>
      </c>
      <c r="J28" s="124" t="s">
        <v>1106</v>
      </c>
      <c r="K28" s="123" t="str">
        <f t="shared" ca="1" si="3"/>
        <v/>
      </c>
      <c r="L28" s="123" t="str">
        <f t="shared" ca="1" si="4"/>
        <v/>
      </c>
      <c r="M28" s="123" t="str">
        <f t="shared" ca="1" si="5"/>
        <v/>
      </c>
      <c r="N28" s="124"/>
      <c r="O28" s="131"/>
    </row>
    <row r="29" spans="1:15" x14ac:dyDescent="0.25">
      <c r="A29" s="127"/>
      <c r="B29" s="128" t="str">
        <f t="shared" si="0"/>
        <v/>
      </c>
      <c r="C29" s="129"/>
      <c r="D29" s="129"/>
      <c r="E29" s="130"/>
      <c r="F29" s="130"/>
      <c r="G29" s="122" t="str">
        <f t="shared" si="1"/>
        <v/>
      </c>
      <c r="H29" s="124" t="str">
        <f t="shared" si="2"/>
        <v/>
      </c>
      <c r="I29" s="124" t="s">
        <v>1106</v>
      </c>
      <c r="J29" s="124" t="s">
        <v>1106</v>
      </c>
      <c r="K29" s="123" t="str">
        <f t="shared" ca="1" si="3"/>
        <v/>
      </c>
      <c r="L29" s="123" t="str">
        <f t="shared" ca="1" si="4"/>
        <v/>
      </c>
      <c r="M29" s="123" t="str">
        <f t="shared" ca="1" si="5"/>
        <v/>
      </c>
      <c r="N29" s="124"/>
      <c r="O29" s="131"/>
    </row>
    <row r="30" spans="1:15" x14ac:dyDescent="0.25">
      <c r="A30" s="127"/>
      <c r="B30" s="128" t="str">
        <f t="shared" si="0"/>
        <v/>
      </c>
      <c r="C30" s="129"/>
      <c r="D30" s="129"/>
      <c r="E30" s="130"/>
      <c r="F30" s="130"/>
      <c r="G30" s="122" t="str">
        <f t="shared" si="1"/>
        <v/>
      </c>
      <c r="H30" s="124" t="str">
        <f t="shared" si="2"/>
        <v/>
      </c>
      <c r="I30" s="124" t="s">
        <v>1106</v>
      </c>
      <c r="J30" s="124" t="s">
        <v>1106</v>
      </c>
      <c r="K30" s="123" t="str">
        <f t="shared" ca="1" si="3"/>
        <v/>
      </c>
      <c r="L30" s="123" t="str">
        <f t="shared" ca="1" si="4"/>
        <v/>
      </c>
      <c r="M30" s="123" t="str">
        <f t="shared" ca="1" si="5"/>
        <v/>
      </c>
      <c r="N30" s="124"/>
      <c r="O30" s="131"/>
    </row>
    <row r="31" spans="1:15" x14ac:dyDescent="0.25">
      <c r="A31" s="127"/>
      <c r="B31" s="128" t="str">
        <f t="shared" si="0"/>
        <v/>
      </c>
      <c r="C31" s="129"/>
      <c r="D31" s="129"/>
      <c r="E31" s="130"/>
      <c r="F31" s="130"/>
      <c r="G31" s="122" t="str">
        <f t="shared" si="1"/>
        <v/>
      </c>
      <c r="H31" s="124" t="str">
        <f t="shared" si="2"/>
        <v/>
      </c>
      <c r="I31" s="124" t="s">
        <v>1106</v>
      </c>
      <c r="J31" s="124" t="s">
        <v>1106</v>
      </c>
      <c r="K31" s="123" t="str">
        <f t="shared" ca="1" si="3"/>
        <v/>
      </c>
      <c r="L31" s="123" t="str">
        <f t="shared" ca="1" si="4"/>
        <v/>
      </c>
      <c r="M31" s="123" t="str">
        <f t="shared" ca="1" si="5"/>
        <v/>
      </c>
      <c r="N31" s="124"/>
      <c r="O31" s="131"/>
    </row>
    <row r="32" spans="1:15" x14ac:dyDescent="0.25">
      <c r="A32" s="127"/>
      <c r="B32" s="128" t="str">
        <f t="shared" si="0"/>
        <v/>
      </c>
      <c r="C32" s="129"/>
      <c r="D32" s="129"/>
      <c r="E32" s="130"/>
      <c r="F32" s="130"/>
      <c r="G32" s="122" t="str">
        <f t="shared" si="1"/>
        <v/>
      </c>
      <c r="H32" s="124" t="str">
        <f t="shared" si="2"/>
        <v/>
      </c>
      <c r="I32" s="124" t="s">
        <v>1106</v>
      </c>
      <c r="J32" s="124" t="s">
        <v>1106</v>
      </c>
      <c r="K32" s="123" t="str">
        <f t="shared" ca="1" si="3"/>
        <v/>
      </c>
      <c r="L32" s="123" t="str">
        <f t="shared" ca="1" si="4"/>
        <v/>
      </c>
      <c r="M32" s="123" t="str">
        <f t="shared" ca="1" si="5"/>
        <v/>
      </c>
      <c r="N32" s="124"/>
      <c r="O32" s="131"/>
    </row>
    <row r="33" spans="1:15" x14ac:dyDescent="0.25">
      <c r="A33" s="127"/>
      <c r="B33" s="128" t="str">
        <f t="shared" si="0"/>
        <v/>
      </c>
      <c r="C33" s="129"/>
      <c r="D33" s="129"/>
      <c r="E33" s="130"/>
      <c r="F33" s="130"/>
      <c r="G33" s="122" t="str">
        <f t="shared" si="1"/>
        <v/>
      </c>
      <c r="H33" s="124" t="str">
        <f t="shared" si="2"/>
        <v/>
      </c>
      <c r="I33" s="124" t="s">
        <v>1106</v>
      </c>
      <c r="J33" s="124" t="s">
        <v>1106</v>
      </c>
      <c r="K33" s="123" t="str">
        <f t="shared" ca="1" si="3"/>
        <v/>
      </c>
      <c r="L33" s="123" t="str">
        <f t="shared" ca="1" si="4"/>
        <v/>
      </c>
      <c r="M33" s="123" t="str">
        <f t="shared" ca="1" si="5"/>
        <v/>
      </c>
      <c r="N33" s="124"/>
      <c r="O33" s="131"/>
    </row>
    <row r="34" spans="1:15" x14ac:dyDescent="0.25">
      <c r="A34" s="127"/>
      <c r="B34" s="128" t="str">
        <f t="shared" si="0"/>
        <v/>
      </c>
      <c r="C34" s="129"/>
      <c r="D34" s="129"/>
      <c r="E34" s="130"/>
      <c r="F34" s="130"/>
      <c r="G34" s="122" t="str">
        <f t="shared" si="1"/>
        <v/>
      </c>
      <c r="H34" s="124" t="str">
        <f t="shared" si="2"/>
        <v/>
      </c>
      <c r="I34" s="124" t="s">
        <v>1106</v>
      </c>
      <c r="J34" s="124" t="s">
        <v>1106</v>
      </c>
      <c r="K34" s="123" t="str">
        <f t="shared" ca="1" si="3"/>
        <v/>
      </c>
      <c r="L34" s="123" t="str">
        <f t="shared" ca="1" si="4"/>
        <v/>
      </c>
      <c r="M34" s="123" t="str">
        <f t="shared" ca="1" si="5"/>
        <v/>
      </c>
      <c r="N34" s="124"/>
      <c r="O34" s="131"/>
    </row>
    <row r="35" spans="1:15" x14ac:dyDescent="0.25">
      <c r="A35" s="127"/>
      <c r="B35" s="128" t="str">
        <f t="shared" si="0"/>
        <v/>
      </c>
      <c r="C35" s="129"/>
      <c r="D35" s="129"/>
      <c r="E35" s="130"/>
      <c r="F35" s="130"/>
      <c r="G35" s="122" t="str">
        <f t="shared" si="1"/>
        <v/>
      </c>
      <c r="H35" s="124" t="str">
        <f t="shared" si="2"/>
        <v/>
      </c>
      <c r="I35" s="124" t="s">
        <v>1106</v>
      </c>
      <c r="J35" s="124" t="s">
        <v>1106</v>
      </c>
      <c r="K35" s="123" t="str">
        <f t="shared" ca="1" si="3"/>
        <v/>
      </c>
      <c r="L35" s="123" t="str">
        <f t="shared" ca="1" si="4"/>
        <v/>
      </c>
      <c r="M35" s="123" t="str">
        <f t="shared" ca="1" si="5"/>
        <v/>
      </c>
      <c r="N35" s="124"/>
      <c r="O35" s="131"/>
    </row>
    <row r="36" spans="1:15" x14ac:dyDescent="0.25">
      <c r="A36" s="127"/>
      <c r="B36" s="128" t="str">
        <f t="shared" si="0"/>
        <v/>
      </c>
      <c r="C36" s="129"/>
      <c r="D36" s="129"/>
      <c r="E36" s="130"/>
      <c r="F36" s="130"/>
      <c r="G36" s="122" t="str">
        <f t="shared" si="1"/>
        <v/>
      </c>
      <c r="H36" s="124" t="str">
        <f t="shared" si="2"/>
        <v/>
      </c>
      <c r="I36" s="124" t="s">
        <v>1106</v>
      </c>
      <c r="J36" s="124" t="s">
        <v>1106</v>
      </c>
      <c r="K36" s="123" t="str">
        <f t="shared" ca="1" si="3"/>
        <v/>
      </c>
      <c r="L36" s="123" t="str">
        <f t="shared" ca="1" si="4"/>
        <v/>
      </c>
      <c r="M36" s="123" t="str">
        <f t="shared" ca="1" si="5"/>
        <v/>
      </c>
      <c r="N36" s="124"/>
      <c r="O36" s="131"/>
    </row>
    <row r="37" spans="1:15" x14ac:dyDescent="0.25">
      <c r="A37" s="127"/>
      <c r="B37" s="128" t="str">
        <f t="shared" si="0"/>
        <v/>
      </c>
      <c r="C37" s="129"/>
      <c r="D37" s="129"/>
      <c r="E37" s="130"/>
      <c r="F37" s="130"/>
      <c r="G37" s="122" t="str">
        <f t="shared" si="1"/>
        <v/>
      </c>
      <c r="H37" s="124" t="str">
        <f t="shared" si="2"/>
        <v/>
      </c>
      <c r="I37" s="124" t="s">
        <v>1106</v>
      </c>
      <c r="J37" s="124" t="s">
        <v>1106</v>
      </c>
      <c r="K37" s="123" t="str">
        <f t="shared" ca="1" si="3"/>
        <v/>
      </c>
      <c r="L37" s="123" t="str">
        <f t="shared" ca="1" si="4"/>
        <v/>
      </c>
      <c r="M37" s="123" t="str">
        <f t="shared" ca="1" si="5"/>
        <v/>
      </c>
      <c r="N37" s="124"/>
      <c r="O37" s="131"/>
    </row>
    <row r="38" spans="1:15" x14ac:dyDescent="0.25">
      <c r="A38" s="127"/>
      <c r="B38" s="128" t="str">
        <f t="shared" si="0"/>
        <v/>
      </c>
      <c r="C38" s="129"/>
      <c r="D38" s="129"/>
      <c r="E38" s="130"/>
      <c r="F38" s="130"/>
      <c r="G38" s="122" t="str">
        <f t="shared" si="1"/>
        <v/>
      </c>
      <c r="H38" s="124" t="str">
        <f t="shared" si="2"/>
        <v/>
      </c>
      <c r="I38" s="124" t="s">
        <v>1106</v>
      </c>
      <c r="J38" s="124" t="s">
        <v>1106</v>
      </c>
      <c r="K38" s="123" t="str">
        <f t="shared" ca="1" si="3"/>
        <v/>
      </c>
      <c r="L38" s="123" t="str">
        <f t="shared" ca="1" si="4"/>
        <v/>
      </c>
      <c r="M38" s="123" t="str">
        <f t="shared" ca="1" si="5"/>
        <v/>
      </c>
      <c r="N38" s="124"/>
      <c r="O38" s="131"/>
    </row>
    <row r="39" spans="1:15" x14ac:dyDescent="0.25">
      <c r="A39" s="127"/>
      <c r="B39" s="128" t="str">
        <f t="shared" si="0"/>
        <v/>
      </c>
      <c r="C39" s="129"/>
      <c r="D39" s="129"/>
      <c r="E39" s="130"/>
      <c r="F39" s="130"/>
      <c r="G39" s="122" t="str">
        <f t="shared" si="1"/>
        <v/>
      </c>
      <c r="H39" s="124" t="str">
        <f t="shared" si="2"/>
        <v/>
      </c>
      <c r="I39" s="124" t="s">
        <v>1106</v>
      </c>
      <c r="J39" s="124" t="s">
        <v>1106</v>
      </c>
      <c r="K39" s="123" t="str">
        <f t="shared" ca="1" si="3"/>
        <v/>
      </c>
      <c r="L39" s="123" t="str">
        <f t="shared" ca="1" si="4"/>
        <v/>
      </c>
      <c r="M39" s="123" t="str">
        <f t="shared" ca="1" si="5"/>
        <v/>
      </c>
      <c r="N39" s="124"/>
      <c r="O39" s="131"/>
    </row>
    <row r="40" spans="1:15" x14ac:dyDescent="0.25">
      <c r="A40" s="127"/>
      <c r="B40" s="128" t="str">
        <f t="shared" si="0"/>
        <v/>
      </c>
      <c r="C40" s="129"/>
      <c r="D40" s="129"/>
      <c r="E40" s="130"/>
      <c r="F40" s="130"/>
      <c r="G40" s="122" t="str">
        <f t="shared" si="1"/>
        <v/>
      </c>
      <c r="H40" s="124" t="str">
        <f t="shared" si="2"/>
        <v/>
      </c>
      <c r="I40" s="124" t="s">
        <v>1106</v>
      </c>
      <c r="J40" s="124" t="s">
        <v>1106</v>
      </c>
      <c r="K40" s="123" t="str">
        <f t="shared" ca="1" si="3"/>
        <v/>
      </c>
      <c r="L40" s="123" t="str">
        <f t="shared" ca="1" si="4"/>
        <v/>
      </c>
      <c r="M40" s="123" t="str">
        <f t="shared" ca="1" si="5"/>
        <v/>
      </c>
      <c r="N40" s="124"/>
      <c r="O40" s="131"/>
    </row>
    <row r="41" spans="1:15" x14ac:dyDescent="0.25">
      <c r="A41" s="127"/>
      <c r="B41" s="128" t="str">
        <f t="shared" si="0"/>
        <v/>
      </c>
      <c r="C41" s="129"/>
      <c r="D41" s="129"/>
      <c r="E41" s="130"/>
      <c r="F41" s="130"/>
      <c r="G41" s="122" t="str">
        <f t="shared" si="1"/>
        <v/>
      </c>
      <c r="H41" s="124" t="str">
        <f t="shared" si="2"/>
        <v/>
      </c>
      <c r="I41" s="124" t="s">
        <v>1106</v>
      </c>
      <c r="J41" s="124" t="s">
        <v>1106</v>
      </c>
      <c r="K41" s="123" t="str">
        <f t="shared" ca="1" si="3"/>
        <v/>
      </c>
      <c r="L41" s="123" t="str">
        <f t="shared" ca="1" si="4"/>
        <v/>
      </c>
      <c r="M41" s="123" t="str">
        <f t="shared" ca="1" si="5"/>
        <v/>
      </c>
      <c r="N41" s="124"/>
      <c r="O41" s="131"/>
    </row>
    <row r="42" spans="1:15" x14ac:dyDescent="0.25">
      <c r="A42" s="127"/>
      <c r="B42" s="128" t="str">
        <f t="shared" si="0"/>
        <v/>
      </c>
      <c r="C42" s="129"/>
      <c r="D42" s="129"/>
      <c r="E42" s="130"/>
      <c r="F42" s="130"/>
      <c r="G42" s="122" t="str">
        <f t="shared" si="1"/>
        <v/>
      </c>
      <c r="H42" s="124" t="str">
        <f t="shared" si="2"/>
        <v/>
      </c>
      <c r="I42" s="124" t="s">
        <v>1106</v>
      </c>
      <c r="J42" s="124" t="s">
        <v>1106</v>
      </c>
      <c r="K42" s="123" t="str">
        <f t="shared" ca="1" si="3"/>
        <v/>
      </c>
      <c r="L42" s="123" t="str">
        <f t="shared" ca="1" si="4"/>
        <v/>
      </c>
      <c r="M42" s="123" t="str">
        <f t="shared" ca="1" si="5"/>
        <v/>
      </c>
      <c r="N42" s="124"/>
      <c r="O42" s="131"/>
    </row>
    <row r="43" spans="1:15" x14ac:dyDescent="0.25">
      <c r="A43" s="127"/>
      <c r="B43" s="128" t="str">
        <f t="shared" si="0"/>
        <v/>
      </c>
      <c r="C43" s="129"/>
      <c r="D43" s="129"/>
      <c r="E43" s="130"/>
      <c r="F43" s="130"/>
      <c r="G43" s="122" t="str">
        <f t="shared" si="1"/>
        <v/>
      </c>
      <c r="H43" s="124" t="str">
        <f t="shared" si="2"/>
        <v/>
      </c>
      <c r="I43" s="124" t="s">
        <v>1106</v>
      </c>
      <c r="J43" s="124" t="s">
        <v>1106</v>
      </c>
      <c r="K43" s="123" t="str">
        <f t="shared" ca="1" si="3"/>
        <v/>
      </c>
      <c r="L43" s="123" t="str">
        <f t="shared" ca="1" si="4"/>
        <v/>
      </c>
      <c r="M43" s="123" t="str">
        <f t="shared" ca="1" si="5"/>
        <v/>
      </c>
      <c r="N43" s="124"/>
      <c r="O43" s="131"/>
    </row>
    <row r="44" spans="1:15" x14ac:dyDescent="0.25">
      <c r="A44" s="127"/>
      <c r="B44" s="128" t="str">
        <f t="shared" si="0"/>
        <v/>
      </c>
      <c r="C44" s="129"/>
      <c r="D44" s="129"/>
      <c r="E44" s="130"/>
      <c r="F44" s="130"/>
      <c r="G44" s="122" t="str">
        <f t="shared" si="1"/>
        <v/>
      </c>
      <c r="H44" s="124" t="str">
        <f t="shared" si="2"/>
        <v/>
      </c>
      <c r="I44" s="124" t="s">
        <v>1106</v>
      </c>
      <c r="J44" s="124" t="s">
        <v>1106</v>
      </c>
      <c r="K44" s="123" t="str">
        <f t="shared" ca="1" si="3"/>
        <v/>
      </c>
      <c r="L44" s="123" t="str">
        <f t="shared" ca="1" si="4"/>
        <v/>
      </c>
      <c r="M44" s="123" t="str">
        <f t="shared" ca="1" si="5"/>
        <v/>
      </c>
      <c r="N44" s="124"/>
      <c r="O44" s="131"/>
    </row>
    <row r="45" spans="1:15" x14ac:dyDescent="0.25">
      <c r="A45" s="127"/>
      <c r="B45" s="128" t="str">
        <f t="shared" si="0"/>
        <v/>
      </c>
      <c r="C45" s="129"/>
      <c r="D45" s="129"/>
      <c r="E45" s="130"/>
      <c r="F45" s="130"/>
      <c r="G45" s="122" t="str">
        <f t="shared" si="1"/>
        <v/>
      </c>
      <c r="H45" s="124" t="str">
        <f t="shared" si="2"/>
        <v/>
      </c>
      <c r="I45" s="124" t="s">
        <v>1106</v>
      </c>
      <c r="J45" s="124" t="s">
        <v>1106</v>
      </c>
      <c r="K45" s="123" t="str">
        <f t="shared" ca="1" si="3"/>
        <v/>
      </c>
      <c r="L45" s="123" t="str">
        <f t="shared" ca="1" si="4"/>
        <v/>
      </c>
      <c r="M45" s="123" t="str">
        <f t="shared" ca="1" si="5"/>
        <v/>
      </c>
      <c r="N45" s="124"/>
      <c r="O45" s="131"/>
    </row>
    <row r="46" spans="1:15" x14ac:dyDescent="0.25">
      <c r="A46" s="127"/>
      <c r="B46" s="128" t="str">
        <f t="shared" si="0"/>
        <v/>
      </c>
      <c r="C46" s="129"/>
      <c r="D46" s="129"/>
      <c r="E46" s="130"/>
      <c r="F46" s="130"/>
      <c r="G46" s="122" t="str">
        <f t="shared" si="1"/>
        <v/>
      </c>
      <c r="H46" s="124" t="str">
        <f t="shared" si="2"/>
        <v/>
      </c>
      <c r="I46" s="124" t="s">
        <v>1106</v>
      </c>
      <c r="J46" s="124" t="s">
        <v>1106</v>
      </c>
      <c r="K46" s="123" t="str">
        <f t="shared" ca="1" si="3"/>
        <v/>
      </c>
      <c r="L46" s="123" t="str">
        <f t="shared" ca="1" si="4"/>
        <v/>
      </c>
      <c r="M46" s="123" t="str">
        <f t="shared" ca="1" si="5"/>
        <v/>
      </c>
      <c r="N46" s="124"/>
      <c r="O46" s="131"/>
    </row>
    <row r="47" spans="1:15" x14ac:dyDescent="0.25">
      <c r="A47" s="127"/>
      <c r="B47" s="128" t="str">
        <f t="shared" si="0"/>
        <v/>
      </c>
      <c r="C47" s="129"/>
      <c r="D47" s="129"/>
      <c r="E47" s="130"/>
      <c r="F47" s="130"/>
      <c r="G47" s="122" t="str">
        <f t="shared" si="1"/>
        <v/>
      </c>
      <c r="H47" s="124" t="str">
        <f t="shared" si="2"/>
        <v/>
      </c>
      <c r="I47" s="124" t="s">
        <v>1106</v>
      </c>
      <c r="J47" s="124" t="s">
        <v>1106</v>
      </c>
      <c r="K47" s="123" t="str">
        <f t="shared" ca="1" si="3"/>
        <v/>
      </c>
      <c r="L47" s="123" t="str">
        <f t="shared" ca="1" si="4"/>
        <v/>
      </c>
      <c r="M47" s="123" t="str">
        <f t="shared" ca="1" si="5"/>
        <v/>
      </c>
      <c r="N47" s="124"/>
      <c r="O47" s="131"/>
    </row>
    <row r="48" spans="1:15" x14ac:dyDescent="0.25">
      <c r="A48" s="127"/>
      <c r="B48" s="128" t="str">
        <f t="shared" si="0"/>
        <v/>
      </c>
      <c r="C48" s="129"/>
      <c r="D48" s="129"/>
      <c r="E48" s="130"/>
      <c r="F48" s="130"/>
      <c r="G48" s="122" t="str">
        <f t="shared" si="1"/>
        <v/>
      </c>
      <c r="H48" s="124" t="str">
        <f t="shared" si="2"/>
        <v/>
      </c>
      <c r="I48" s="124" t="s">
        <v>1106</v>
      </c>
      <c r="J48" s="124" t="s">
        <v>1106</v>
      </c>
      <c r="K48" s="123" t="str">
        <f t="shared" ca="1" si="3"/>
        <v/>
      </c>
      <c r="L48" s="123" t="str">
        <f t="shared" ca="1" si="4"/>
        <v/>
      </c>
      <c r="M48" s="123" t="str">
        <f t="shared" ca="1" si="5"/>
        <v/>
      </c>
      <c r="N48" s="124"/>
      <c r="O48" s="131"/>
    </row>
    <row r="49" spans="1:15" x14ac:dyDescent="0.25">
      <c r="A49" s="127"/>
      <c r="B49" s="128" t="str">
        <f t="shared" si="0"/>
        <v/>
      </c>
      <c r="C49" s="129"/>
      <c r="D49" s="129"/>
      <c r="E49" s="130"/>
      <c r="F49" s="130"/>
      <c r="G49" s="122" t="str">
        <f t="shared" si="1"/>
        <v/>
      </c>
      <c r="H49" s="124" t="str">
        <f t="shared" si="2"/>
        <v/>
      </c>
      <c r="I49" s="124" t="s">
        <v>1106</v>
      </c>
      <c r="J49" s="124" t="s">
        <v>1106</v>
      </c>
      <c r="K49" s="123" t="str">
        <f t="shared" ca="1" si="3"/>
        <v/>
      </c>
      <c r="L49" s="123" t="str">
        <f t="shared" ca="1" si="4"/>
        <v/>
      </c>
      <c r="M49" s="123" t="str">
        <f t="shared" ca="1" si="5"/>
        <v/>
      </c>
      <c r="N49" s="124"/>
      <c r="O49" s="131"/>
    </row>
    <row r="50" spans="1:15" x14ac:dyDescent="0.25">
      <c r="A50" s="127"/>
      <c r="B50" s="128" t="str">
        <f t="shared" si="0"/>
        <v/>
      </c>
      <c r="C50" s="129"/>
      <c r="D50" s="129"/>
      <c r="E50" s="130"/>
      <c r="F50" s="130"/>
      <c r="G50" s="122" t="str">
        <f t="shared" si="1"/>
        <v/>
      </c>
      <c r="H50" s="124" t="str">
        <f t="shared" si="2"/>
        <v/>
      </c>
      <c r="I50" s="124" t="s">
        <v>1106</v>
      </c>
      <c r="J50" s="124" t="s">
        <v>1106</v>
      </c>
      <c r="K50" s="123" t="str">
        <f t="shared" ca="1" si="3"/>
        <v/>
      </c>
      <c r="L50" s="123" t="str">
        <f t="shared" ca="1" si="4"/>
        <v/>
      </c>
      <c r="M50" s="123" t="str">
        <f t="shared" ca="1" si="5"/>
        <v/>
      </c>
      <c r="N50" s="124"/>
      <c r="O50" s="131"/>
    </row>
    <row r="51" spans="1:15" x14ac:dyDescent="0.25">
      <c r="A51" s="127"/>
      <c r="B51" s="128" t="str">
        <f t="shared" si="0"/>
        <v/>
      </c>
      <c r="C51" s="129"/>
      <c r="D51" s="129"/>
      <c r="E51" s="130"/>
      <c r="F51" s="130"/>
      <c r="G51" s="122" t="str">
        <f t="shared" si="1"/>
        <v/>
      </c>
      <c r="H51" s="124" t="str">
        <f t="shared" si="2"/>
        <v/>
      </c>
      <c r="I51" s="124" t="s">
        <v>1106</v>
      </c>
      <c r="J51" s="124" t="s">
        <v>1106</v>
      </c>
      <c r="K51" s="123" t="str">
        <f t="shared" ca="1" si="3"/>
        <v/>
      </c>
      <c r="L51" s="123" t="str">
        <f t="shared" ca="1" si="4"/>
        <v/>
      </c>
      <c r="M51" s="123" t="str">
        <f t="shared" ca="1" si="5"/>
        <v/>
      </c>
      <c r="N51" s="124"/>
      <c r="O51" s="131"/>
    </row>
    <row r="52" spans="1:15" x14ac:dyDescent="0.25">
      <c r="A52" s="127"/>
      <c r="B52" s="128" t="str">
        <f t="shared" si="0"/>
        <v/>
      </c>
      <c r="C52" s="129"/>
      <c r="D52" s="129"/>
      <c r="E52" s="130"/>
      <c r="F52" s="130"/>
      <c r="G52" s="122" t="str">
        <f t="shared" si="1"/>
        <v/>
      </c>
      <c r="H52" s="124" t="str">
        <f t="shared" si="2"/>
        <v/>
      </c>
      <c r="I52" s="124" t="s">
        <v>1106</v>
      </c>
      <c r="J52" s="124" t="s">
        <v>1106</v>
      </c>
      <c r="K52" s="123" t="str">
        <f t="shared" ca="1" si="3"/>
        <v/>
      </c>
      <c r="L52" s="123" t="str">
        <f t="shared" ca="1" si="4"/>
        <v/>
      </c>
      <c r="M52" s="123" t="str">
        <f t="shared" ca="1" si="5"/>
        <v/>
      </c>
      <c r="N52" s="124"/>
      <c r="O52" s="131"/>
    </row>
    <row r="53" spans="1:15" x14ac:dyDescent="0.25">
      <c r="A53" s="127"/>
      <c r="B53" s="128" t="str">
        <f t="shared" si="0"/>
        <v/>
      </c>
      <c r="C53" s="129"/>
      <c r="D53" s="129"/>
      <c r="E53" s="130"/>
      <c r="F53" s="130"/>
      <c r="G53" s="122" t="str">
        <f t="shared" si="1"/>
        <v/>
      </c>
      <c r="H53" s="124" t="str">
        <f t="shared" si="2"/>
        <v/>
      </c>
      <c r="I53" s="124" t="s">
        <v>1106</v>
      </c>
      <c r="J53" s="124" t="s">
        <v>1106</v>
      </c>
      <c r="K53" s="123" t="str">
        <f t="shared" ca="1" si="3"/>
        <v/>
      </c>
      <c r="L53" s="123" t="str">
        <f t="shared" ca="1" si="4"/>
        <v/>
      </c>
      <c r="M53" s="123" t="str">
        <f t="shared" ca="1" si="5"/>
        <v/>
      </c>
      <c r="N53" s="124"/>
      <c r="O53" s="131"/>
    </row>
    <row r="54" spans="1:15" x14ac:dyDescent="0.25">
      <c r="A54" s="127"/>
      <c r="B54" s="128" t="str">
        <f t="shared" si="0"/>
        <v/>
      </c>
      <c r="C54" s="129"/>
      <c r="D54" s="129"/>
      <c r="E54" s="130"/>
      <c r="F54" s="130"/>
      <c r="G54" s="122" t="str">
        <f t="shared" si="1"/>
        <v/>
      </c>
      <c r="H54" s="124" t="str">
        <f t="shared" si="2"/>
        <v/>
      </c>
      <c r="I54" s="124" t="s">
        <v>1106</v>
      </c>
      <c r="J54" s="124" t="s">
        <v>1106</v>
      </c>
      <c r="K54" s="123" t="str">
        <f t="shared" ca="1" si="3"/>
        <v/>
      </c>
      <c r="L54" s="123" t="str">
        <f t="shared" ca="1" si="4"/>
        <v/>
      </c>
      <c r="M54" s="123" t="str">
        <f t="shared" ca="1" si="5"/>
        <v/>
      </c>
      <c r="N54" s="124"/>
      <c r="O54" s="131"/>
    </row>
    <row r="55" spans="1:15" x14ac:dyDescent="0.25">
      <c r="A55" s="127"/>
      <c r="B55" s="128" t="str">
        <f t="shared" si="0"/>
        <v/>
      </c>
      <c r="C55" s="129"/>
      <c r="D55" s="129"/>
      <c r="E55" s="130"/>
      <c r="F55" s="130"/>
      <c r="G55" s="122" t="str">
        <f t="shared" si="1"/>
        <v/>
      </c>
      <c r="H55" s="124" t="str">
        <f t="shared" si="2"/>
        <v/>
      </c>
      <c r="I55" s="124" t="s">
        <v>1106</v>
      </c>
      <c r="J55" s="124" t="s">
        <v>1106</v>
      </c>
      <c r="K55" s="123" t="str">
        <f t="shared" ca="1" si="3"/>
        <v/>
      </c>
      <c r="L55" s="123" t="str">
        <f t="shared" ca="1" si="4"/>
        <v/>
      </c>
      <c r="M55" s="123" t="str">
        <f t="shared" ca="1" si="5"/>
        <v/>
      </c>
      <c r="N55" s="124"/>
      <c r="O55" s="131"/>
    </row>
    <row r="56" spans="1:15" x14ac:dyDescent="0.25">
      <c r="A56" s="127"/>
      <c r="B56" s="128" t="str">
        <f t="shared" si="0"/>
        <v/>
      </c>
      <c r="C56" s="129"/>
      <c r="D56" s="129"/>
      <c r="E56" s="130"/>
      <c r="F56" s="130"/>
      <c r="G56" s="122" t="str">
        <f t="shared" si="1"/>
        <v/>
      </c>
      <c r="H56" s="124" t="str">
        <f t="shared" si="2"/>
        <v/>
      </c>
      <c r="I56" s="124" t="s">
        <v>1106</v>
      </c>
      <c r="J56" s="124" t="s">
        <v>1106</v>
      </c>
      <c r="K56" s="123" t="str">
        <f t="shared" ca="1" si="3"/>
        <v/>
      </c>
      <c r="L56" s="123" t="str">
        <f t="shared" ca="1" si="4"/>
        <v/>
      </c>
      <c r="M56" s="123" t="str">
        <f t="shared" ca="1" si="5"/>
        <v/>
      </c>
      <c r="N56" s="124"/>
      <c r="O56" s="131"/>
    </row>
    <row r="57" spans="1:15" x14ac:dyDescent="0.25">
      <c r="A57" s="127"/>
      <c r="B57" s="128" t="str">
        <f t="shared" si="0"/>
        <v/>
      </c>
      <c r="C57" s="129"/>
      <c r="D57" s="129"/>
      <c r="E57" s="130"/>
      <c r="F57" s="130"/>
      <c r="G57" s="122" t="str">
        <f t="shared" si="1"/>
        <v/>
      </c>
      <c r="H57" s="124" t="str">
        <f t="shared" si="2"/>
        <v/>
      </c>
      <c r="I57" s="124" t="s">
        <v>1106</v>
      </c>
      <c r="J57" s="124" t="s">
        <v>1106</v>
      </c>
      <c r="K57" s="123" t="str">
        <f t="shared" ca="1" si="3"/>
        <v/>
      </c>
      <c r="L57" s="123" t="str">
        <f t="shared" ca="1" si="4"/>
        <v/>
      </c>
      <c r="M57" s="123" t="str">
        <f t="shared" ca="1" si="5"/>
        <v/>
      </c>
      <c r="N57" s="124"/>
      <c r="O57" s="131"/>
    </row>
    <row r="58" spans="1:15" x14ac:dyDescent="0.25">
      <c r="A58" s="127"/>
      <c r="B58" s="128" t="str">
        <f t="shared" si="0"/>
        <v/>
      </c>
      <c r="C58" s="129"/>
      <c r="D58" s="129"/>
      <c r="E58" s="130"/>
      <c r="F58" s="130"/>
      <c r="G58" s="122" t="str">
        <f t="shared" si="1"/>
        <v/>
      </c>
      <c r="H58" s="124" t="str">
        <f t="shared" si="2"/>
        <v/>
      </c>
      <c r="I58" s="124" t="s">
        <v>1106</v>
      </c>
      <c r="J58" s="124" t="s">
        <v>1106</v>
      </c>
      <c r="K58" s="123" t="str">
        <f t="shared" ca="1" si="3"/>
        <v/>
      </c>
      <c r="L58" s="123" t="str">
        <f t="shared" ca="1" si="4"/>
        <v/>
      </c>
      <c r="M58" s="123" t="str">
        <f t="shared" ca="1" si="5"/>
        <v/>
      </c>
      <c r="N58" s="124"/>
      <c r="O58" s="131"/>
    </row>
    <row r="59" spans="1:15" x14ac:dyDescent="0.25">
      <c r="A59" s="127"/>
      <c r="B59" s="128" t="str">
        <f t="shared" si="0"/>
        <v/>
      </c>
      <c r="C59" s="129"/>
      <c r="D59" s="129"/>
      <c r="E59" s="130"/>
      <c r="F59" s="130"/>
      <c r="G59" s="122" t="str">
        <f t="shared" si="1"/>
        <v/>
      </c>
      <c r="H59" s="124" t="str">
        <f t="shared" si="2"/>
        <v/>
      </c>
      <c r="I59" s="124" t="s">
        <v>1106</v>
      </c>
      <c r="J59" s="124" t="s">
        <v>1106</v>
      </c>
      <c r="K59" s="123" t="str">
        <f t="shared" ca="1" si="3"/>
        <v/>
      </c>
      <c r="L59" s="123" t="str">
        <f t="shared" ca="1" si="4"/>
        <v/>
      </c>
      <c r="M59" s="123" t="str">
        <f t="shared" ca="1" si="5"/>
        <v/>
      </c>
      <c r="N59" s="124"/>
      <c r="O59" s="131"/>
    </row>
    <row r="60" spans="1:15" x14ac:dyDescent="0.25">
      <c r="A60" s="127"/>
      <c r="B60" s="128" t="str">
        <f t="shared" si="0"/>
        <v/>
      </c>
      <c r="C60" s="129"/>
      <c r="D60" s="129"/>
      <c r="E60" s="130"/>
      <c r="F60" s="130"/>
      <c r="G60" s="122" t="str">
        <f t="shared" si="1"/>
        <v/>
      </c>
      <c r="H60" s="124" t="str">
        <f t="shared" si="2"/>
        <v/>
      </c>
      <c r="I60" s="124" t="s">
        <v>1106</v>
      </c>
      <c r="J60" s="124" t="s">
        <v>1106</v>
      </c>
      <c r="K60" s="123" t="str">
        <f t="shared" ca="1" si="3"/>
        <v/>
      </c>
      <c r="L60" s="123" t="str">
        <f t="shared" ca="1" si="4"/>
        <v/>
      </c>
      <c r="M60" s="123" t="str">
        <f t="shared" ca="1" si="5"/>
        <v/>
      </c>
      <c r="N60" s="124"/>
      <c r="O60" s="131"/>
    </row>
    <row r="61" spans="1:15" x14ac:dyDescent="0.25">
      <c r="A61" s="127"/>
      <c r="B61" s="128" t="str">
        <f t="shared" si="0"/>
        <v/>
      </c>
      <c r="C61" s="129"/>
      <c r="D61" s="129"/>
      <c r="E61" s="130"/>
      <c r="F61" s="130"/>
      <c r="G61" s="122" t="str">
        <f t="shared" si="1"/>
        <v/>
      </c>
      <c r="H61" s="124" t="str">
        <f t="shared" si="2"/>
        <v/>
      </c>
      <c r="I61" s="124" t="s">
        <v>1106</v>
      </c>
      <c r="J61" s="124" t="s">
        <v>1106</v>
      </c>
      <c r="K61" s="123" t="str">
        <f t="shared" ca="1" si="3"/>
        <v/>
      </c>
      <c r="L61" s="123" t="str">
        <f t="shared" ca="1" si="4"/>
        <v/>
      </c>
      <c r="M61" s="123" t="str">
        <f t="shared" ca="1" si="5"/>
        <v/>
      </c>
      <c r="N61" s="124"/>
      <c r="O61" s="131"/>
    </row>
    <row r="62" spans="1:15" x14ac:dyDescent="0.25">
      <c r="A62" s="127"/>
      <c r="B62" s="128" t="str">
        <f t="shared" si="0"/>
        <v/>
      </c>
      <c r="C62" s="129"/>
      <c r="D62" s="129"/>
      <c r="E62" s="130"/>
      <c r="F62" s="130"/>
      <c r="G62" s="122" t="str">
        <f t="shared" si="1"/>
        <v/>
      </c>
      <c r="H62" s="124" t="str">
        <f t="shared" si="2"/>
        <v/>
      </c>
      <c r="I62" s="124" t="s">
        <v>1106</v>
      </c>
      <c r="J62" s="124" t="s">
        <v>1106</v>
      </c>
      <c r="K62" s="123" t="str">
        <f t="shared" ca="1" si="3"/>
        <v/>
      </c>
      <c r="L62" s="123" t="str">
        <f t="shared" ca="1" si="4"/>
        <v/>
      </c>
      <c r="M62" s="123" t="str">
        <f t="shared" ca="1" si="5"/>
        <v/>
      </c>
      <c r="N62" s="124"/>
      <c r="O62" s="131"/>
    </row>
    <row r="63" spans="1:15" x14ac:dyDescent="0.25">
      <c r="A63" s="127"/>
      <c r="B63" s="128" t="str">
        <f t="shared" si="0"/>
        <v/>
      </c>
      <c r="C63" s="129"/>
      <c r="D63" s="129"/>
      <c r="E63" s="130"/>
      <c r="F63" s="130"/>
      <c r="G63" s="122" t="str">
        <f t="shared" si="1"/>
        <v/>
      </c>
      <c r="H63" s="124" t="str">
        <f t="shared" si="2"/>
        <v/>
      </c>
      <c r="I63" s="124" t="s">
        <v>1106</v>
      </c>
      <c r="J63" s="124" t="s">
        <v>1106</v>
      </c>
      <c r="K63" s="123" t="str">
        <f t="shared" ca="1" si="3"/>
        <v/>
      </c>
      <c r="L63" s="123" t="str">
        <f t="shared" ca="1" si="4"/>
        <v/>
      </c>
      <c r="M63" s="123" t="str">
        <f t="shared" ca="1" si="5"/>
        <v/>
      </c>
      <c r="N63" s="124"/>
      <c r="O63" s="131"/>
    </row>
    <row r="64" spans="1:15" x14ac:dyDescent="0.25">
      <c r="A64" s="127"/>
      <c r="B64" s="128" t="str">
        <f t="shared" si="0"/>
        <v/>
      </c>
      <c r="C64" s="129"/>
      <c r="D64" s="129"/>
      <c r="E64" s="130"/>
      <c r="F64" s="130"/>
      <c r="G64" s="122" t="str">
        <f t="shared" si="1"/>
        <v/>
      </c>
      <c r="H64" s="124" t="str">
        <f t="shared" si="2"/>
        <v/>
      </c>
      <c r="I64" s="124" t="s">
        <v>1106</v>
      </c>
      <c r="J64" s="124" t="s">
        <v>1106</v>
      </c>
      <c r="K64" s="123" t="str">
        <f t="shared" ca="1" si="3"/>
        <v/>
      </c>
      <c r="L64" s="123" t="str">
        <f t="shared" ca="1" si="4"/>
        <v/>
      </c>
      <c r="M64" s="123" t="str">
        <f t="shared" ca="1" si="5"/>
        <v/>
      </c>
      <c r="N64" s="124"/>
      <c r="O64" s="131"/>
    </row>
    <row r="65" spans="1:15" x14ac:dyDescent="0.25">
      <c r="A65" s="127"/>
      <c r="B65" s="128" t="str">
        <f t="shared" si="0"/>
        <v/>
      </c>
      <c r="C65" s="129"/>
      <c r="D65" s="129"/>
      <c r="E65" s="130"/>
      <c r="F65" s="130"/>
      <c r="G65" s="122" t="str">
        <f t="shared" si="1"/>
        <v/>
      </c>
      <c r="H65" s="124" t="str">
        <f t="shared" si="2"/>
        <v/>
      </c>
      <c r="I65" s="124" t="s">
        <v>1106</v>
      </c>
      <c r="J65" s="124" t="s">
        <v>1106</v>
      </c>
      <c r="K65" s="123" t="str">
        <f t="shared" ca="1" si="3"/>
        <v/>
      </c>
      <c r="L65" s="123" t="str">
        <f t="shared" ca="1" si="4"/>
        <v/>
      </c>
      <c r="M65" s="123" t="str">
        <f t="shared" ca="1" si="5"/>
        <v/>
      </c>
      <c r="N65" s="124"/>
      <c r="O65" s="131"/>
    </row>
    <row r="66" spans="1:15" x14ac:dyDescent="0.25">
      <c r="A66" s="127"/>
      <c r="B66" s="128" t="str">
        <f t="shared" si="0"/>
        <v/>
      </c>
      <c r="C66" s="129"/>
      <c r="D66" s="129"/>
      <c r="E66" s="130"/>
      <c r="F66" s="130"/>
      <c r="G66" s="122" t="str">
        <f t="shared" si="1"/>
        <v/>
      </c>
      <c r="H66" s="124" t="str">
        <f t="shared" si="2"/>
        <v/>
      </c>
      <c r="I66" s="124" t="s">
        <v>1106</v>
      </c>
      <c r="J66" s="124" t="s">
        <v>1106</v>
      </c>
      <c r="K66" s="123" t="str">
        <f t="shared" ca="1" si="3"/>
        <v/>
      </c>
      <c r="L66" s="123" t="str">
        <f t="shared" ca="1" si="4"/>
        <v/>
      </c>
      <c r="M66" s="123" t="str">
        <f t="shared" ca="1" si="5"/>
        <v/>
      </c>
      <c r="N66" s="124"/>
      <c r="O66" s="131"/>
    </row>
    <row r="67" spans="1:15" x14ac:dyDescent="0.25">
      <c r="A67" s="127"/>
      <c r="B67" s="128" t="str">
        <f t="shared" si="0"/>
        <v/>
      </c>
      <c r="C67" s="129"/>
      <c r="D67" s="129"/>
      <c r="E67" s="130"/>
      <c r="F67" s="130"/>
      <c r="G67" s="122" t="str">
        <f t="shared" si="1"/>
        <v/>
      </c>
      <c r="H67" s="124" t="str">
        <f t="shared" si="2"/>
        <v/>
      </c>
      <c r="I67" s="124" t="s">
        <v>1106</v>
      </c>
      <c r="J67" s="124" t="s">
        <v>1106</v>
      </c>
      <c r="K67" s="123" t="str">
        <f t="shared" ca="1" si="3"/>
        <v/>
      </c>
      <c r="L67" s="123" t="str">
        <f t="shared" ca="1" si="4"/>
        <v/>
      </c>
      <c r="M67" s="123" t="str">
        <f t="shared" ca="1" si="5"/>
        <v/>
      </c>
      <c r="N67" s="124"/>
      <c r="O67" s="131"/>
    </row>
    <row r="68" spans="1:15" x14ac:dyDescent="0.25">
      <c r="A68" s="127"/>
      <c r="B68" s="128" t="str">
        <f t="shared" si="0"/>
        <v/>
      </c>
      <c r="C68" s="129"/>
      <c r="D68" s="129"/>
      <c r="E68" s="130"/>
      <c r="F68" s="130"/>
      <c r="G68" s="122" t="str">
        <f t="shared" si="1"/>
        <v/>
      </c>
      <c r="H68" s="124" t="str">
        <f t="shared" si="2"/>
        <v/>
      </c>
      <c r="I68" s="124" t="s">
        <v>1106</v>
      </c>
      <c r="J68" s="124" t="s">
        <v>1106</v>
      </c>
      <c r="K68" s="123" t="str">
        <f t="shared" ca="1" si="3"/>
        <v/>
      </c>
      <c r="L68" s="123" t="str">
        <f t="shared" ca="1" si="4"/>
        <v/>
      </c>
      <c r="M68" s="123" t="str">
        <f t="shared" ca="1" si="5"/>
        <v/>
      </c>
      <c r="N68" s="124"/>
      <c r="O68" s="131"/>
    </row>
    <row r="69" spans="1:15" x14ac:dyDescent="0.25">
      <c r="A69" s="127"/>
      <c r="B69" s="128" t="str">
        <f t="shared" si="0"/>
        <v/>
      </c>
      <c r="C69" s="129"/>
      <c r="D69" s="129"/>
      <c r="E69" s="130"/>
      <c r="F69" s="130"/>
      <c r="G69" s="122" t="str">
        <f t="shared" si="1"/>
        <v/>
      </c>
      <c r="H69" s="124" t="str">
        <f t="shared" si="2"/>
        <v/>
      </c>
      <c r="I69" s="124" t="s">
        <v>1106</v>
      </c>
      <c r="J69" s="124" t="s">
        <v>1106</v>
      </c>
      <c r="K69" s="123" t="str">
        <f t="shared" ca="1" si="3"/>
        <v/>
      </c>
      <c r="L69" s="123" t="str">
        <f t="shared" ca="1" si="4"/>
        <v/>
      </c>
      <c r="M69" s="123" t="str">
        <f t="shared" ca="1" si="5"/>
        <v/>
      </c>
      <c r="N69" s="124"/>
      <c r="O69" s="131"/>
    </row>
    <row r="70" spans="1:15" x14ac:dyDescent="0.25">
      <c r="A70" s="127"/>
      <c r="B70" s="128" t="str">
        <f t="shared" si="0"/>
        <v/>
      </c>
      <c r="C70" s="129"/>
      <c r="D70" s="129"/>
      <c r="E70" s="130"/>
      <c r="F70" s="130"/>
      <c r="G70" s="122" t="str">
        <f t="shared" si="1"/>
        <v/>
      </c>
      <c r="H70" s="124" t="str">
        <f t="shared" si="2"/>
        <v/>
      </c>
      <c r="I70" s="124" t="s">
        <v>1106</v>
      </c>
      <c r="J70" s="124" t="s">
        <v>1106</v>
      </c>
      <c r="K70" s="123" t="str">
        <f t="shared" ca="1" si="3"/>
        <v/>
      </c>
      <c r="L70" s="123" t="str">
        <f t="shared" ca="1" si="4"/>
        <v/>
      </c>
      <c r="M70" s="123" t="str">
        <f t="shared" ca="1" si="5"/>
        <v/>
      </c>
      <c r="N70" s="124"/>
      <c r="O70" s="131"/>
    </row>
    <row r="71" spans="1:15" x14ac:dyDescent="0.25">
      <c r="A71" s="127"/>
      <c r="B71" s="128" t="str">
        <f t="shared" si="0"/>
        <v/>
      </c>
      <c r="C71" s="129"/>
      <c r="D71" s="129"/>
      <c r="E71" s="130"/>
      <c r="F71" s="130"/>
      <c r="G71" s="122" t="str">
        <f t="shared" si="1"/>
        <v/>
      </c>
      <c r="H71" s="124" t="str">
        <f t="shared" si="2"/>
        <v/>
      </c>
      <c r="I71" s="124" t="s">
        <v>1106</v>
      </c>
      <c r="J71" s="124" t="s">
        <v>1106</v>
      </c>
      <c r="K71" s="123" t="str">
        <f t="shared" ca="1" si="3"/>
        <v/>
      </c>
      <c r="L71" s="123" t="str">
        <f t="shared" ca="1" si="4"/>
        <v/>
      </c>
      <c r="M71" s="123" t="str">
        <f t="shared" ca="1" si="5"/>
        <v/>
      </c>
      <c r="N71" s="124"/>
      <c r="O71" s="131"/>
    </row>
    <row r="72" spans="1:15" x14ac:dyDescent="0.25">
      <c r="A72" s="127"/>
      <c r="B72" s="128" t="str">
        <f t="shared" si="0"/>
        <v/>
      </c>
      <c r="C72" s="129"/>
      <c r="D72" s="129"/>
      <c r="E72" s="130"/>
      <c r="F72" s="130"/>
      <c r="G72" s="122" t="str">
        <f t="shared" si="1"/>
        <v/>
      </c>
      <c r="H72" s="124" t="str">
        <f t="shared" si="2"/>
        <v/>
      </c>
      <c r="I72" s="124" t="s">
        <v>1106</v>
      </c>
      <c r="J72" s="124" t="s">
        <v>1106</v>
      </c>
      <c r="K72" s="123" t="str">
        <f t="shared" ca="1" si="3"/>
        <v/>
      </c>
      <c r="L72" s="123" t="str">
        <f t="shared" ca="1" si="4"/>
        <v/>
      </c>
      <c r="M72" s="123" t="str">
        <f t="shared" ca="1" si="5"/>
        <v/>
      </c>
      <c r="N72" s="124"/>
      <c r="O72" s="131"/>
    </row>
    <row r="73" spans="1:15" x14ac:dyDescent="0.25">
      <c r="A73" s="127"/>
      <c r="B73" s="128" t="str">
        <f t="shared" si="0"/>
        <v/>
      </c>
      <c r="C73" s="129"/>
      <c r="D73" s="129"/>
      <c r="E73" s="130"/>
      <c r="F73" s="130"/>
      <c r="G73" s="122" t="str">
        <f t="shared" si="1"/>
        <v/>
      </c>
      <c r="H73" s="124" t="str">
        <f t="shared" si="2"/>
        <v/>
      </c>
      <c r="I73" s="124" t="s">
        <v>1106</v>
      </c>
      <c r="J73" s="124" t="s">
        <v>1106</v>
      </c>
      <c r="K73" s="123" t="str">
        <f t="shared" ca="1" si="3"/>
        <v/>
      </c>
      <c r="L73" s="123" t="str">
        <f t="shared" ca="1" si="4"/>
        <v/>
      </c>
      <c r="M73" s="123" t="str">
        <f t="shared" ca="1" si="5"/>
        <v/>
      </c>
      <c r="N73" s="124"/>
      <c r="O73" s="131"/>
    </row>
    <row r="74" spans="1:15" x14ac:dyDescent="0.25">
      <c r="A74" s="127"/>
      <c r="B74" s="128" t="str">
        <f t="shared" si="0"/>
        <v/>
      </c>
      <c r="C74" s="129"/>
      <c r="D74" s="129"/>
      <c r="E74" s="130"/>
      <c r="F74" s="130"/>
      <c r="G74" s="122" t="str">
        <f t="shared" si="1"/>
        <v/>
      </c>
      <c r="H74" s="124" t="str">
        <f t="shared" si="2"/>
        <v/>
      </c>
      <c r="I74" s="124" t="s">
        <v>1106</v>
      </c>
      <c r="J74" s="124" t="s">
        <v>1106</v>
      </c>
      <c r="K74" s="123" t="str">
        <f t="shared" ca="1" si="3"/>
        <v/>
      </c>
      <c r="L74" s="123" t="str">
        <f t="shared" ca="1" si="4"/>
        <v/>
      </c>
      <c r="M74" s="123" t="str">
        <f t="shared" ca="1" si="5"/>
        <v/>
      </c>
      <c r="N74" s="124"/>
      <c r="O74" s="131"/>
    </row>
    <row r="75" spans="1:15" x14ac:dyDescent="0.25">
      <c r="A75" s="127"/>
      <c r="B75" s="128" t="str">
        <f t="shared" ref="B75:B138" si="6">IFERROR(IF($A75&lt;&gt;"",VLOOKUP($A75,Matos,2,0),""),"")</f>
        <v/>
      </c>
      <c r="C75" s="129"/>
      <c r="D75" s="129"/>
      <c r="E75" s="130"/>
      <c r="F75" s="130"/>
      <c r="G75" s="122" t="str">
        <f t="shared" ref="G75:G138" si="7">IFERROR(IF(OR($A75="",$B75="",$E75=""),"",IF(AND($F75&lt;&gt;"",MONTH($F75)&lt;MONTH($L$9)),"",IF(MID($B75,1,2)="OT",DATEDIF($E75,$F75,"d")+1,IF(AND($I75="",$F75=""),DATEDIF($E75,DATE(YEAR($L$9),MONTH($L$9)+1,0),"d"),IF(AND($E75&lt;&gt;"",$F75&lt;&gt;"",$I75=""),DATEDIF($E75,$F75,"d"),IF(AND($E75&lt;&gt;"",$F75&lt;&gt;"",$I75&lt;&gt;""),DAY(DATE(YEAR($F75),MONTH($F75)+1,0))-(DATE(YEAR($F75),MONTH($F75)+1,0)-$F75),DAY(DATE(YEAR($L$9),MONTH($L$9)+1,0)))))))),"")</f>
        <v/>
      </c>
      <c r="H75" s="124" t="str">
        <f t="shared" ref="H75:H138" si="8">IFERROR(IF($A75&lt;&gt;"",VLOOKUP($A75,Matos,3,0),""),"")</f>
        <v/>
      </c>
      <c r="I75" s="124" t="s">
        <v>1106</v>
      </c>
      <c r="J75" s="124" t="s">
        <v>1106</v>
      </c>
      <c r="K75" s="123" t="str">
        <f t="shared" ref="K75:K138" ca="1" si="9">IFERROR(ROUND(IF(MID($B75,1,2)="OT","",IF(AND($B$8&lt;&gt;"",$D75="",MONTH($F75)=MONTH($L$9),($F75&gt;$B$8),($F75&gt;$E75)),-SUM($H75/DAY(DATE(YEAR($L$9),MONTH($L$9)+1,0)))*DATEDIF($B$8,$F75,"d")*$C75,IF(AND($B$8&lt;&gt;"",$D75&lt;&gt;"",MONTH($F75)=MONTH($L$9),($F75&gt;$B$8),($F75&gt;$E75)),-SUM($H75/DAY(DATE(YEAR($L$9),MONTH($L$9)+1,0)))*DATEDIF($B$8,$F75,"d")*$D75,""))),2),"")</f>
        <v/>
      </c>
      <c r="L75" s="123" t="str">
        <f t="shared" ref="L75:L138" ca="1" si="10">IFERROR(ROUND(IF(AND($J75="",$D75=""),SUM($H75/DAY(DATE(YEAR($L$9),MONTH($L$9)+1,0)))*$G75*$C75,IF(AND($J75="",$D75&lt;&gt;""),SUM($H75/DAY(DATE(YEAR($L$9),MONTH($L$9)+1,0)))*$G75*$D75,"")),2),"")</f>
        <v/>
      </c>
      <c r="M75" s="123" t="str">
        <f t="shared" ref="M75:M138" ca="1" si="11">IFERROR(ROUND(IF(SUM($I75+$L75)="","",SUM($I75+$L75)),2),"")</f>
        <v/>
      </c>
      <c r="N75" s="124"/>
      <c r="O75" s="131"/>
    </row>
    <row r="76" spans="1:15" x14ac:dyDescent="0.25">
      <c r="A76" s="127"/>
      <c r="B76" s="128" t="str">
        <f t="shared" si="6"/>
        <v/>
      </c>
      <c r="C76" s="129"/>
      <c r="D76" s="129"/>
      <c r="E76" s="130"/>
      <c r="F76" s="130"/>
      <c r="G76" s="122" t="str">
        <f t="shared" si="7"/>
        <v/>
      </c>
      <c r="H76" s="124" t="str">
        <f t="shared" si="8"/>
        <v/>
      </c>
      <c r="I76" s="124" t="s">
        <v>1106</v>
      </c>
      <c r="J76" s="124" t="s">
        <v>1106</v>
      </c>
      <c r="K76" s="123" t="str">
        <f t="shared" ca="1" si="9"/>
        <v/>
      </c>
      <c r="L76" s="123" t="str">
        <f t="shared" ca="1" si="10"/>
        <v/>
      </c>
      <c r="M76" s="123" t="str">
        <f t="shared" ca="1" si="11"/>
        <v/>
      </c>
      <c r="N76" s="124"/>
      <c r="O76" s="131"/>
    </row>
    <row r="77" spans="1:15" x14ac:dyDescent="0.25">
      <c r="A77" s="127"/>
      <c r="B77" s="128" t="str">
        <f t="shared" si="6"/>
        <v/>
      </c>
      <c r="C77" s="129"/>
      <c r="D77" s="129"/>
      <c r="E77" s="130"/>
      <c r="F77" s="130"/>
      <c r="G77" s="122" t="str">
        <f t="shared" si="7"/>
        <v/>
      </c>
      <c r="H77" s="124" t="str">
        <f t="shared" si="8"/>
        <v/>
      </c>
      <c r="I77" s="124" t="s">
        <v>1106</v>
      </c>
      <c r="J77" s="124" t="s">
        <v>1106</v>
      </c>
      <c r="K77" s="123" t="str">
        <f t="shared" ca="1" si="9"/>
        <v/>
      </c>
      <c r="L77" s="123" t="str">
        <f t="shared" ca="1" si="10"/>
        <v/>
      </c>
      <c r="M77" s="123" t="str">
        <f t="shared" ca="1" si="11"/>
        <v/>
      </c>
      <c r="N77" s="124"/>
      <c r="O77" s="131"/>
    </row>
    <row r="78" spans="1:15" x14ac:dyDescent="0.25">
      <c r="A78" s="127"/>
      <c r="B78" s="128" t="str">
        <f t="shared" si="6"/>
        <v/>
      </c>
      <c r="C78" s="129"/>
      <c r="D78" s="129"/>
      <c r="E78" s="130"/>
      <c r="F78" s="130"/>
      <c r="G78" s="122" t="str">
        <f t="shared" si="7"/>
        <v/>
      </c>
      <c r="H78" s="124" t="str">
        <f t="shared" si="8"/>
        <v/>
      </c>
      <c r="I78" s="124" t="s">
        <v>1106</v>
      </c>
      <c r="J78" s="124" t="s">
        <v>1106</v>
      </c>
      <c r="K78" s="123" t="str">
        <f t="shared" ca="1" si="9"/>
        <v/>
      </c>
      <c r="L78" s="123" t="str">
        <f t="shared" ca="1" si="10"/>
        <v/>
      </c>
      <c r="M78" s="123" t="str">
        <f t="shared" ca="1" si="11"/>
        <v/>
      </c>
      <c r="N78" s="124"/>
      <c r="O78" s="131"/>
    </row>
    <row r="79" spans="1:15" x14ac:dyDescent="0.25">
      <c r="A79" s="127"/>
      <c r="B79" s="128" t="str">
        <f t="shared" si="6"/>
        <v/>
      </c>
      <c r="C79" s="129"/>
      <c r="D79" s="129"/>
      <c r="E79" s="130"/>
      <c r="F79" s="130"/>
      <c r="G79" s="122" t="str">
        <f t="shared" si="7"/>
        <v/>
      </c>
      <c r="H79" s="124" t="str">
        <f t="shared" si="8"/>
        <v/>
      </c>
      <c r="I79" s="124" t="s">
        <v>1106</v>
      </c>
      <c r="J79" s="124" t="s">
        <v>1106</v>
      </c>
      <c r="K79" s="123" t="str">
        <f t="shared" ca="1" si="9"/>
        <v/>
      </c>
      <c r="L79" s="123" t="str">
        <f t="shared" ca="1" si="10"/>
        <v/>
      </c>
      <c r="M79" s="123" t="str">
        <f t="shared" ca="1" si="11"/>
        <v/>
      </c>
      <c r="N79" s="124"/>
      <c r="O79" s="131"/>
    </row>
    <row r="80" spans="1:15" x14ac:dyDescent="0.25">
      <c r="A80" s="127"/>
      <c r="B80" s="128" t="str">
        <f t="shared" si="6"/>
        <v/>
      </c>
      <c r="C80" s="129"/>
      <c r="D80" s="129"/>
      <c r="E80" s="130"/>
      <c r="F80" s="130"/>
      <c r="G80" s="122" t="str">
        <f t="shared" si="7"/>
        <v/>
      </c>
      <c r="H80" s="124" t="str">
        <f t="shared" si="8"/>
        <v/>
      </c>
      <c r="I80" s="124" t="s">
        <v>1106</v>
      </c>
      <c r="J80" s="124" t="s">
        <v>1106</v>
      </c>
      <c r="K80" s="123" t="str">
        <f t="shared" ca="1" si="9"/>
        <v/>
      </c>
      <c r="L80" s="123" t="str">
        <f t="shared" ca="1" si="10"/>
        <v/>
      </c>
      <c r="M80" s="123" t="str">
        <f t="shared" ca="1" si="11"/>
        <v/>
      </c>
      <c r="N80" s="124"/>
      <c r="O80" s="131"/>
    </row>
    <row r="81" spans="1:15" x14ac:dyDescent="0.25">
      <c r="A81" s="127"/>
      <c r="B81" s="128" t="str">
        <f t="shared" si="6"/>
        <v/>
      </c>
      <c r="C81" s="129"/>
      <c r="D81" s="129"/>
      <c r="E81" s="130"/>
      <c r="F81" s="130"/>
      <c r="G81" s="122" t="str">
        <f t="shared" si="7"/>
        <v/>
      </c>
      <c r="H81" s="124" t="str">
        <f t="shared" si="8"/>
        <v/>
      </c>
      <c r="I81" s="124" t="s">
        <v>1106</v>
      </c>
      <c r="J81" s="124" t="s">
        <v>1106</v>
      </c>
      <c r="K81" s="123" t="str">
        <f t="shared" ca="1" si="9"/>
        <v/>
      </c>
      <c r="L81" s="123" t="str">
        <f t="shared" ca="1" si="10"/>
        <v/>
      </c>
      <c r="M81" s="123" t="str">
        <f t="shared" ca="1" si="11"/>
        <v/>
      </c>
      <c r="N81" s="124"/>
      <c r="O81" s="131"/>
    </row>
    <row r="82" spans="1:15" x14ac:dyDescent="0.25">
      <c r="A82" s="127"/>
      <c r="B82" s="128" t="str">
        <f t="shared" si="6"/>
        <v/>
      </c>
      <c r="C82" s="129"/>
      <c r="D82" s="129"/>
      <c r="E82" s="130"/>
      <c r="F82" s="130"/>
      <c r="G82" s="122" t="str">
        <f t="shared" si="7"/>
        <v/>
      </c>
      <c r="H82" s="124" t="str">
        <f t="shared" si="8"/>
        <v/>
      </c>
      <c r="I82" s="124" t="s">
        <v>1106</v>
      </c>
      <c r="J82" s="124" t="s">
        <v>1106</v>
      </c>
      <c r="K82" s="123" t="str">
        <f t="shared" ca="1" si="9"/>
        <v/>
      </c>
      <c r="L82" s="123" t="str">
        <f t="shared" ca="1" si="10"/>
        <v/>
      </c>
      <c r="M82" s="123" t="str">
        <f t="shared" ca="1" si="11"/>
        <v/>
      </c>
      <c r="N82" s="124"/>
      <c r="O82" s="131"/>
    </row>
    <row r="83" spans="1:15" x14ac:dyDescent="0.25">
      <c r="A83" s="127"/>
      <c r="B83" s="128" t="str">
        <f t="shared" si="6"/>
        <v/>
      </c>
      <c r="C83" s="129"/>
      <c r="D83" s="129"/>
      <c r="E83" s="130"/>
      <c r="F83" s="130"/>
      <c r="G83" s="122" t="str">
        <f t="shared" si="7"/>
        <v/>
      </c>
      <c r="H83" s="124" t="str">
        <f t="shared" si="8"/>
        <v/>
      </c>
      <c r="I83" s="124" t="s">
        <v>1106</v>
      </c>
      <c r="J83" s="124" t="s">
        <v>1106</v>
      </c>
      <c r="K83" s="123" t="str">
        <f t="shared" ca="1" si="9"/>
        <v/>
      </c>
      <c r="L83" s="123" t="str">
        <f t="shared" ca="1" si="10"/>
        <v/>
      </c>
      <c r="M83" s="123" t="str">
        <f t="shared" ca="1" si="11"/>
        <v/>
      </c>
      <c r="N83" s="124"/>
      <c r="O83" s="131"/>
    </row>
    <row r="84" spans="1:15" x14ac:dyDescent="0.25">
      <c r="A84" s="127"/>
      <c r="B84" s="128" t="str">
        <f t="shared" si="6"/>
        <v/>
      </c>
      <c r="C84" s="129"/>
      <c r="D84" s="129"/>
      <c r="E84" s="130"/>
      <c r="F84" s="130"/>
      <c r="G84" s="122" t="str">
        <f t="shared" si="7"/>
        <v/>
      </c>
      <c r="H84" s="124" t="str">
        <f t="shared" si="8"/>
        <v/>
      </c>
      <c r="I84" s="124" t="s">
        <v>1106</v>
      </c>
      <c r="J84" s="124" t="s">
        <v>1106</v>
      </c>
      <c r="K84" s="123" t="str">
        <f t="shared" ca="1" si="9"/>
        <v/>
      </c>
      <c r="L84" s="123" t="str">
        <f t="shared" ca="1" si="10"/>
        <v/>
      </c>
      <c r="M84" s="123" t="str">
        <f t="shared" ca="1" si="11"/>
        <v/>
      </c>
      <c r="N84" s="124"/>
      <c r="O84" s="131"/>
    </row>
    <row r="85" spans="1:15" x14ac:dyDescent="0.25">
      <c r="A85" s="127"/>
      <c r="B85" s="128" t="str">
        <f t="shared" si="6"/>
        <v/>
      </c>
      <c r="C85" s="129"/>
      <c r="D85" s="129"/>
      <c r="E85" s="130"/>
      <c r="F85" s="130"/>
      <c r="G85" s="122" t="str">
        <f t="shared" si="7"/>
        <v/>
      </c>
      <c r="H85" s="124" t="str">
        <f t="shared" si="8"/>
        <v/>
      </c>
      <c r="I85" s="124" t="s">
        <v>1106</v>
      </c>
      <c r="J85" s="124" t="s">
        <v>1106</v>
      </c>
      <c r="K85" s="123" t="str">
        <f t="shared" ca="1" si="9"/>
        <v/>
      </c>
      <c r="L85" s="123" t="str">
        <f t="shared" ca="1" si="10"/>
        <v/>
      </c>
      <c r="M85" s="123" t="str">
        <f t="shared" ca="1" si="11"/>
        <v/>
      </c>
      <c r="N85" s="124"/>
      <c r="O85" s="131"/>
    </row>
    <row r="86" spans="1:15" x14ac:dyDescent="0.25">
      <c r="A86" s="127"/>
      <c r="B86" s="128" t="str">
        <f t="shared" si="6"/>
        <v/>
      </c>
      <c r="C86" s="129"/>
      <c r="D86" s="129"/>
      <c r="E86" s="130"/>
      <c r="F86" s="130"/>
      <c r="G86" s="122" t="str">
        <f t="shared" si="7"/>
        <v/>
      </c>
      <c r="H86" s="124" t="str">
        <f t="shared" si="8"/>
        <v/>
      </c>
      <c r="I86" s="124" t="s">
        <v>1106</v>
      </c>
      <c r="J86" s="124" t="s">
        <v>1106</v>
      </c>
      <c r="K86" s="123" t="str">
        <f t="shared" ca="1" si="9"/>
        <v/>
      </c>
      <c r="L86" s="123" t="str">
        <f t="shared" ca="1" si="10"/>
        <v/>
      </c>
      <c r="M86" s="123" t="str">
        <f t="shared" ca="1" si="11"/>
        <v/>
      </c>
      <c r="N86" s="124"/>
      <c r="O86" s="131"/>
    </row>
    <row r="87" spans="1:15" x14ac:dyDescent="0.25">
      <c r="A87" s="127"/>
      <c r="B87" s="128" t="str">
        <f t="shared" si="6"/>
        <v/>
      </c>
      <c r="C87" s="129"/>
      <c r="D87" s="129"/>
      <c r="E87" s="130"/>
      <c r="F87" s="130"/>
      <c r="G87" s="122" t="str">
        <f t="shared" si="7"/>
        <v/>
      </c>
      <c r="H87" s="124" t="str">
        <f t="shared" si="8"/>
        <v/>
      </c>
      <c r="I87" s="124" t="s">
        <v>1106</v>
      </c>
      <c r="J87" s="124" t="s">
        <v>1106</v>
      </c>
      <c r="K87" s="123" t="str">
        <f t="shared" ca="1" si="9"/>
        <v/>
      </c>
      <c r="L87" s="123" t="str">
        <f t="shared" ca="1" si="10"/>
        <v/>
      </c>
      <c r="M87" s="123" t="str">
        <f t="shared" ca="1" si="11"/>
        <v/>
      </c>
      <c r="N87" s="124"/>
      <c r="O87" s="131"/>
    </row>
    <row r="88" spans="1:15" x14ac:dyDescent="0.25">
      <c r="A88" s="127"/>
      <c r="B88" s="128" t="str">
        <f t="shared" si="6"/>
        <v/>
      </c>
      <c r="C88" s="129"/>
      <c r="D88" s="129"/>
      <c r="E88" s="130"/>
      <c r="F88" s="130"/>
      <c r="G88" s="122" t="str">
        <f t="shared" si="7"/>
        <v/>
      </c>
      <c r="H88" s="124" t="str">
        <f t="shared" si="8"/>
        <v/>
      </c>
      <c r="I88" s="124" t="s">
        <v>1106</v>
      </c>
      <c r="J88" s="124" t="s">
        <v>1106</v>
      </c>
      <c r="K88" s="123" t="str">
        <f t="shared" ca="1" si="9"/>
        <v/>
      </c>
      <c r="L88" s="123" t="str">
        <f t="shared" ca="1" si="10"/>
        <v/>
      </c>
      <c r="M88" s="123" t="str">
        <f t="shared" ca="1" si="11"/>
        <v/>
      </c>
      <c r="N88" s="124"/>
      <c r="O88" s="131"/>
    </row>
    <row r="89" spans="1:15" x14ac:dyDescent="0.25">
      <c r="A89" s="127"/>
      <c r="B89" s="128" t="str">
        <f t="shared" si="6"/>
        <v/>
      </c>
      <c r="C89" s="129"/>
      <c r="D89" s="129"/>
      <c r="E89" s="130"/>
      <c r="F89" s="130"/>
      <c r="G89" s="122" t="str">
        <f t="shared" si="7"/>
        <v/>
      </c>
      <c r="H89" s="124" t="str">
        <f t="shared" si="8"/>
        <v/>
      </c>
      <c r="I89" s="124" t="s">
        <v>1106</v>
      </c>
      <c r="J89" s="124" t="s">
        <v>1106</v>
      </c>
      <c r="K89" s="123" t="str">
        <f t="shared" ca="1" si="9"/>
        <v/>
      </c>
      <c r="L89" s="123" t="str">
        <f t="shared" ca="1" si="10"/>
        <v/>
      </c>
      <c r="M89" s="123" t="str">
        <f t="shared" ca="1" si="11"/>
        <v/>
      </c>
      <c r="N89" s="124"/>
      <c r="O89" s="131"/>
    </row>
    <row r="90" spans="1:15" x14ac:dyDescent="0.25">
      <c r="A90" s="127"/>
      <c r="B90" s="128" t="str">
        <f t="shared" si="6"/>
        <v/>
      </c>
      <c r="C90" s="129"/>
      <c r="D90" s="129"/>
      <c r="E90" s="130"/>
      <c r="F90" s="130"/>
      <c r="G90" s="122" t="str">
        <f t="shared" si="7"/>
        <v/>
      </c>
      <c r="H90" s="124" t="str">
        <f t="shared" si="8"/>
        <v/>
      </c>
      <c r="I90" s="124" t="s">
        <v>1106</v>
      </c>
      <c r="J90" s="124" t="s">
        <v>1106</v>
      </c>
      <c r="K90" s="123" t="str">
        <f t="shared" ca="1" si="9"/>
        <v/>
      </c>
      <c r="L90" s="123" t="str">
        <f t="shared" ca="1" si="10"/>
        <v/>
      </c>
      <c r="M90" s="123" t="str">
        <f t="shared" ca="1" si="11"/>
        <v/>
      </c>
      <c r="N90" s="124"/>
      <c r="O90" s="131"/>
    </row>
    <row r="91" spans="1:15" x14ac:dyDescent="0.25">
      <c r="A91" s="127"/>
      <c r="B91" s="128" t="str">
        <f t="shared" si="6"/>
        <v/>
      </c>
      <c r="C91" s="129"/>
      <c r="D91" s="129"/>
      <c r="E91" s="130"/>
      <c r="F91" s="130"/>
      <c r="G91" s="122" t="str">
        <f t="shared" si="7"/>
        <v/>
      </c>
      <c r="H91" s="124" t="str">
        <f t="shared" si="8"/>
        <v/>
      </c>
      <c r="I91" s="124" t="s">
        <v>1106</v>
      </c>
      <c r="J91" s="124" t="s">
        <v>1106</v>
      </c>
      <c r="K91" s="123" t="str">
        <f t="shared" ca="1" si="9"/>
        <v/>
      </c>
      <c r="L91" s="123" t="str">
        <f t="shared" ca="1" si="10"/>
        <v/>
      </c>
      <c r="M91" s="123" t="str">
        <f t="shared" ca="1" si="11"/>
        <v/>
      </c>
      <c r="N91" s="124"/>
      <c r="O91" s="131"/>
    </row>
    <row r="92" spans="1:15" x14ac:dyDescent="0.25">
      <c r="A92" s="127"/>
      <c r="B92" s="128" t="str">
        <f t="shared" si="6"/>
        <v/>
      </c>
      <c r="C92" s="129"/>
      <c r="D92" s="129"/>
      <c r="E92" s="130"/>
      <c r="F92" s="130"/>
      <c r="G92" s="122" t="str">
        <f t="shared" si="7"/>
        <v/>
      </c>
      <c r="H92" s="124" t="str">
        <f t="shared" si="8"/>
        <v/>
      </c>
      <c r="I92" s="124" t="s">
        <v>1106</v>
      </c>
      <c r="J92" s="124" t="s">
        <v>1106</v>
      </c>
      <c r="K92" s="123" t="str">
        <f t="shared" ca="1" si="9"/>
        <v/>
      </c>
      <c r="L92" s="123" t="str">
        <f t="shared" ca="1" si="10"/>
        <v/>
      </c>
      <c r="M92" s="123" t="str">
        <f t="shared" ca="1" si="11"/>
        <v/>
      </c>
      <c r="N92" s="124"/>
      <c r="O92" s="131"/>
    </row>
    <row r="93" spans="1:15" x14ac:dyDescent="0.25">
      <c r="A93" s="127"/>
      <c r="B93" s="128" t="str">
        <f t="shared" si="6"/>
        <v/>
      </c>
      <c r="C93" s="129"/>
      <c r="D93" s="129"/>
      <c r="E93" s="130"/>
      <c r="F93" s="130"/>
      <c r="G93" s="122" t="str">
        <f t="shared" si="7"/>
        <v/>
      </c>
      <c r="H93" s="124" t="str">
        <f t="shared" si="8"/>
        <v/>
      </c>
      <c r="I93" s="124" t="s">
        <v>1106</v>
      </c>
      <c r="J93" s="124" t="s">
        <v>1106</v>
      </c>
      <c r="K93" s="123" t="str">
        <f t="shared" ca="1" si="9"/>
        <v/>
      </c>
      <c r="L93" s="123" t="str">
        <f t="shared" ca="1" si="10"/>
        <v/>
      </c>
      <c r="M93" s="123" t="str">
        <f t="shared" ca="1" si="11"/>
        <v/>
      </c>
      <c r="N93" s="124"/>
      <c r="O93" s="131"/>
    </row>
    <row r="94" spans="1:15" x14ac:dyDescent="0.25">
      <c r="A94" s="127"/>
      <c r="B94" s="128" t="str">
        <f t="shared" si="6"/>
        <v/>
      </c>
      <c r="C94" s="129"/>
      <c r="D94" s="129"/>
      <c r="E94" s="130"/>
      <c r="F94" s="130"/>
      <c r="G94" s="122" t="str">
        <f t="shared" si="7"/>
        <v/>
      </c>
      <c r="H94" s="124" t="str">
        <f t="shared" si="8"/>
        <v/>
      </c>
      <c r="I94" s="124" t="s">
        <v>1106</v>
      </c>
      <c r="J94" s="124" t="s">
        <v>1106</v>
      </c>
      <c r="K94" s="123" t="str">
        <f t="shared" ca="1" si="9"/>
        <v/>
      </c>
      <c r="L94" s="123" t="str">
        <f t="shared" ca="1" si="10"/>
        <v/>
      </c>
      <c r="M94" s="123" t="str">
        <f t="shared" ca="1" si="11"/>
        <v/>
      </c>
      <c r="N94" s="124"/>
      <c r="O94" s="131"/>
    </row>
    <row r="95" spans="1:15" x14ac:dyDescent="0.25">
      <c r="A95" s="127"/>
      <c r="B95" s="128" t="str">
        <f t="shared" si="6"/>
        <v/>
      </c>
      <c r="C95" s="129"/>
      <c r="D95" s="129"/>
      <c r="E95" s="130"/>
      <c r="F95" s="130"/>
      <c r="G95" s="122" t="str">
        <f t="shared" si="7"/>
        <v/>
      </c>
      <c r="H95" s="124" t="str">
        <f t="shared" si="8"/>
        <v/>
      </c>
      <c r="I95" s="124" t="s">
        <v>1106</v>
      </c>
      <c r="J95" s="124" t="s">
        <v>1106</v>
      </c>
      <c r="K95" s="123" t="str">
        <f t="shared" ca="1" si="9"/>
        <v/>
      </c>
      <c r="L95" s="123" t="str">
        <f t="shared" ca="1" si="10"/>
        <v/>
      </c>
      <c r="M95" s="123" t="str">
        <f t="shared" ca="1" si="11"/>
        <v/>
      </c>
      <c r="N95" s="124"/>
      <c r="O95" s="131"/>
    </row>
    <row r="96" spans="1:15" x14ac:dyDescent="0.25">
      <c r="A96" s="127"/>
      <c r="B96" s="128" t="str">
        <f t="shared" si="6"/>
        <v/>
      </c>
      <c r="C96" s="129"/>
      <c r="D96" s="129"/>
      <c r="E96" s="130"/>
      <c r="F96" s="130"/>
      <c r="G96" s="122" t="str">
        <f t="shared" si="7"/>
        <v/>
      </c>
      <c r="H96" s="124" t="str">
        <f t="shared" si="8"/>
        <v/>
      </c>
      <c r="I96" s="124" t="s">
        <v>1106</v>
      </c>
      <c r="J96" s="124" t="s">
        <v>1106</v>
      </c>
      <c r="K96" s="123" t="str">
        <f t="shared" ca="1" si="9"/>
        <v/>
      </c>
      <c r="L96" s="123" t="str">
        <f t="shared" ca="1" si="10"/>
        <v/>
      </c>
      <c r="M96" s="123" t="str">
        <f t="shared" ca="1" si="11"/>
        <v/>
      </c>
      <c r="N96" s="124"/>
      <c r="O96" s="131"/>
    </row>
    <row r="97" spans="1:15" x14ac:dyDescent="0.25">
      <c r="A97" s="127"/>
      <c r="B97" s="128" t="str">
        <f t="shared" si="6"/>
        <v/>
      </c>
      <c r="C97" s="129"/>
      <c r="D97" s="129"/>
      <c r="E97" s="130"/>
      <c r="F97" s="130"/>
      <c r="G97" s="122" t="str">
        <f t="shared" si="7"/>
        <v/>
      </c>
      <c r="H97" s="124" t="str">
        <f t="shared" si="8"/>
        <v/>
      </c>
      <c r="I97" s="124" t="s">
        <v>1106</v>
      </c>
      <c r="J97" s="124" t="s">
        <v>1106</v>
      </c>
      <c r="K97" s="123" t="str">
        <f t="shared" ca="1" si="9"/>
        <v/>
      </c>
      <c r="L97" s="123" t="str">
        <f t="shared" ca="1" si="10"/>
        <v/>
      </c>
      <c r="M97" s="123" t="str">
        <f t="shared" ca="1" si="11"/>
        <v/>
      </c>
      <c r="N97" s="124"/>
      <c r="O97" s="131"/>
    </row>
    <row r="98" spans="1:15" x14ac:dyDescent="0.25">
      <c r="A98" s="127"/>
      <c r="B98" s="128" t="str">
        <f t="shared" si="6"/>
        <v/>
      </c>
      <c r="C98" s="129"/>
      <c r="D98" s="129"/>
      <c r="E98" s="130"/>
      <c r="F98" s="130"/>
      <c r="G98" s="122" t="str">
        <f t="shared" si="7"/>
        <v/>
      </c>
      <c r="H98" s="124" t="str">
        <f t="shared" si="8"/>
        <v/>
      </c>
      <c r="I98" s="124" t="s">
        <v>1106</v>
      </c>
      <c r="J98" s="124" t="s">
        <v>1106</v>
      </c>
      <c r="K98" s="123" t="str">
        <f t="shared" ca="1" si="9"/>
        <v/>
      </c>
      <c r="L98" s="123" t="str">
        <f t="shared" ca="1" si="10"/>
        <v/>
      </c>
      <c r="M98" s="123" t="str">
        <f t="shared" ca="1" si="11"/>
        <v/>
      </c>
      <c r="N98" s="124"/>
      <c r="O98" s="131"/>
    </row>
    <row r="99" spans="1:15" x14ac:dyDescent="0.25">
      <c r="A99" s="127"/>
      <c r="B99" s="128" t="str">
        <f t="shared" si="6"/>
        <v/>
      </c>
      <c r="C99" s="129"/>
      <c r="D99" s="129"/>
      <c r="E99" s="130"/>
      <c r="F99" s="130"/>
      <c r="G99" s="122" t="str">
        <f t="shared" si="7"/>
        <v/>
      </c>
      <c r="H99" s="124" t="str">
        <f t="shared" si="8"/>
        <v/>
      </c>
      <c r="I99" s="124" t="s">
        <v>1106</v>
      </c>
      <c r="J99" s="124" t="s">
        <v>1106</v>
      </c>
      <c r="K99" s="123" t="str">
        <f t="shared" ca="1" si="9"/>
        <v/>
      </c>
      <c r="L99" s="123" t="str">
        <f t="shared" ca="1" si="10"/>
        <v/>
      </c>
      <c r="M99" s="123" t="str">
        <f t="shared" ca="1" si="11"/>
        <v/>
      </c>
      <c r="N99" s="124"/>
      <c r="O99" s="131"/>
    </row>
    <row r="100" spans="1:15" x14ac:dyDescent="0.25">
      <c r="A100" s="127"/>
      <c r="B100" s="128" t="str">
        <f t="shared" si="6"/>
        <v/>
      </c>
      <c r="C100" s="129"/>
      <c r="D100" s="129"/>
      <c r="E100" s="130"/>
      <c r="F100" s="130"/>
      <c r="G100" s="122" t="str">
        <f t="shared" si="7"/>
        <v/>
      </c>
      <c r="H100" s="124" t="str">
        <f t="shared" si="8"/>
        <v/>
      </c>
      <c r="I100" s="124" t="s">
        <v>1106</v>
      </c>
      <c r="J100" s="124" t="s">
        <v>1106</v>
      </c>
      <c r="K100" s="123" t="str">
        <f t="shared" ca="1" si="9"/>
        <v/>
      </c>
      <c r="L100" s="123" t="str">
        <f t="shared" ca="1" si="10"/>
        <v/>
      </c>
      <c r="M100" s="123" t="str">
        <f t="shared" ca="1" si="11"/>
        <v/>
      </c>
      <c r="N100" s="124"/>
      <c r="O100" s="131"/>
    </row>
    <row r="101" spans="1:15" x14ac:dyDescent="0.25">
      <c r="A101" s="127"/>
      <c r="B101" s="128" t="str">
        <f t="shared" si="6"/>
        <v/>
      </c>
      <c r="C101" s="129"/>
      <c r="D101" s="129"/>
      <c r="E101" s="130"/>
      <c r="F101" s="130"/>
      <c r="G101" s="122" t="str">
        <f t="shared" si="7"/>
        <v/>
      </c>
      <c r="H101" s="124" t="str">
        <f t="shared" si="8"/>
        <v/>
      </c>
      <c r="I101" s="124" t="s">
        <v>1106</v>
      </c>
      <c r="J101" s="124" t="s">
        <v>1106</v>
      </c>
      <c r="K101" s="123" t="str">
        <f t="shared" ca="1" si="9"/>
        <v/>
      </c>
      <c r="L101" s="123" t="str">
        <f t="shared" ca="1" si="10"/>
        <v/>
      </c>
      <c r="M101" s="123" t="str">
        <f t="shared" ca="1" si="11"/>
        <v/>
      </c>
      <c r="N101" s="124"/>
      <c r="O101" s="131"/>
    </row>
    <row r="102" spans="1:15" x14ac:dyDescent="0.25">
      <c r="A102" s="127"/>
      <c r="B102" s="128" t="str">
        <f t="shared" si="6"/>
        <v/>
      </c>
      <c r="C102" s="129"/>
      <c r="D102" s="129"/>
      <c r="E102" s="130"/>
      <c r="F102" s="130"/>
      <c r="G102" s="122" t="str">
        <f t="shared" si="7"/>
        <v/>
      </c>
      <c r="H102" s="124" t="str">
        <f t="shared" si="8"/>
        <v/>
      </c>
      <c r="I102" s="124" t="s">
        <v>1106</v>
      </c>
      <c r="J102" s="124" t="s">
        <v>1106</v>
      </c>
      <c r="K102" s="123" t="str">
        <f t="shared" ca="1" si="9"/>
        <v/>
      </c>
      <c r="L102" s="123" t="str">
        <f t="shared" ca="1" si="10"/>
        <v/>
      </c>
      <c r="M102" s="123" t="str">
        <f t="shared" ca="1" si="11"/>
        <v/>
      </c>
      <c r="N102" s="124"/>
      <c r="O102" s="131"/>
    </row>
    <row r="103" spans="1:15" x14ac:dyDescent="0.25">
      <c r="A103" s="127"/>
      <c r="B103" s="128" t="str">
        <f t="shared" si="6"/>
        <v/>
      </c>
      <c r="C103" s="129"/>
      <c r="D103" s="129"/>
      <c r="E103" s="130"/>
      <c r="F103" s="130"/>
      <c r="G103" s="122" t="str">
        <f t="shared" si="7"/>
        <v/>
      </c>
      <c r="H103" s="124" t="str">
        <f t="shared" si="8"/>
        <v/>
      </c>
      <c r="I103" s="124" t="s">
        <v>1106</v>
      </c>
      <c r="J103" s="124" t="s">
        <v>1106</v>
      </c>
      <c r="K103" s="123" t="str">
        <f t="shared" ca="1" si="9"/>
        <v/>
      </c>
      <c r="L103" s="123" t="str">
        <f t="shared" ca="1" si="10"/>
        <v/>
      </c>
      <c r="M103" s="123" t="str">
        <f t="shared" ca="1" si="11"/>
        <v/>
      </c>
      <c r="N103" s="124"/>
      <c r="O103" s="131"/>
    </row>
    <row r="104" spans="1:15" x14ac:dyDescent="0.25">
      <c r="A104" s="127"/>
      <c r="B104" s="128" t="str">
        <f t="shared" si="6"/>
        <v/>
      </c>
      <c r="C104" s="129"/>
      <c r="D104" s="129"/>
      <c r="E104" s="130"/>
      <c r="F104" s="130"/>
      <c r="G104" s="122" t="str">
        <f t="shared" si="7"/>
        <v/>
      </c>
      <c r="H104" s="124" t="str">
        <f t="shared" si="8"/>
        <v/>
      </c>
      <c r="I104" s="124" t="s">
        <v>1106</v>
      </c>
      <c r="J104" s="124" t="s">
        <v>1106</v>
      </c>
      <c r="K104" s="123" t="str">
        <f t="shared" ca="1" si="9"/>
        <v/>
      </c>
      <c r="L104" s="123" t="str">
        <f t="shared" ca="1" si="10"/>
        <v/>
      </c>
      <c r="M104" s="123" t="str">
        <f t="shared" ca="1" si="11"/>
        <v/>
      </c>
      <c r="N104" s="124"/>
      <c r="O104" s="131"/>
    </row>
    <row r="105" spans="1:15" x14ac:dyDescent="0.25">
      <c r="A105" s="127"/>
      <c r="B105" s="128" t="str">
        <f t="shared" si="6"/>
        <v/>
      </c>
      <c r="C105" s="129"/>
      <c r="D105" s="129"/>
      <c r="E105" s="130"/>
      <c r="F105" s="130"/>
      <c r="G105" s="122" t="str">
        <f t="shared" si="7"/>
        <v/>
      </c>
      <c r="H105" s="124" t="str">
        <f t="shared" si="8"/>
        <v/>
      </c>
      <c r="I105" s="124" t="s">
        <v>1106</v>
      </c>
      <c r="J105" s="124" t="s">
        <v>1106</v>
      </c>
      <c r="K105" s="123" t="str">
        <f t="shared" ca="1" si="9"/>
        <v/>
      </c>
      <c r="L105" s="123" t="str">
        <f t="shared" ca="1" si="10"/>
        <v/>
      </c>
      <c r="M105" s="123" t="str">
        <f t="shared" ca="1" si="11"/>
        <v/>
      </c>
      <c r="N105" s="124"/>
      <c r="O105" s="131"/>
    </row>
    <row r="106" spans="1:15" x14ac:dyDescent="0.25">
      <c r="A106" s="127"/>
      <c r="B106" s="128" t="str">
        <f t="shared" si="6"/>
        <v/>
      </c>
      <c r="C106" s="129"/>
      <c r="D106" s="129"/>
      <c r="E106" s="130"/>
      <c r="F106" s="130"/>
      <c r="G106" s="122" t="str">
        <f t="shared" si="7"/>
        <v/>
      </c>
      <c r="H106" s="124" t="str">
        <f t="shared" si="8"/>
        <v/>
      </c>
      <c r="I106" s="124" t="s">
        <v>1106</v>
      </c>
      <c r="J106" s="124" t="s">
        <v>1106</v>
      </c>
      <c r="K106" s="123" t="str">
        <f t="shared" ca="1" si="9"/>
        <v/>
      </c>
      <c r="L106" s="123" t="str">
        <f t="shared" ca="1" si="10"/>
        <v/>
      </c>
      <c r="M106" s="123" t="str">
        <f t="shared" ca="1" si="11"/>
        <v/>
      </c>
      <c r="N106" s="124"/>
      <c r="O106" s="131"/>
    </row>
    <row r="107" spans="1:15" x14ac:dyDescent="0.25">
      <c r="A107" s="127"/>
      <c r="B107" s="128" t="str">
        <f t="shared" si="6"/>
        <v/>
      </c>
      <c r="C107" s="129"/>
      <c r="D107" s="129"/>
      <c r="E107" s="130"/>
      <c r="F107" s="130"/>
      <c r="G107" s="122" t="str">
        <f t="shared" si="7"/>
        <v/>
      </c>
      <c r="H107" s="124" t="str">
        <f t="shared" si="8"/>
        <v/>
      </c>
      <c r="I107" s="124" t="s">
        <v>1106</v>
      </c>
      <c r="J107" s="124" t="s">
        <v>1106</v>
      </c>
      <c r="K107" s="123" t="str">
        <f t="shared" ca="1" si="9"/>
        <v/>
      </c>
      <c r="L107" s="123" t="str">
        <f t="shared" ca="1" si="10"/>
        <v/>
      </c>
      <c r="M107" s="123" t="str">
        <f t="shared" ca="1" si="11"/>
        <v/>
      </c>
      <c r="N107" s="124"/>
      <c r="O107" s="131"/>
    </row>
    <row r="108" spans="1:15" x14ac:dyDescent="0.25">
      <c r="A108" s="127"/>
      <c r="B108" s="128" t="str">
        <f t="shared" si="6"/>
        <v/>
      </c>
      <c r="C108" s="129"/>
      <c r="D108" s="129"/>
      <c r="E108" s="130"/>
      <c r="F108" s="130"/>
      <c r="G108" s="122" t="str">
        <f t="shared" si="7"/>
        <v/>
      </c>
      <c r="H108" s="124" t="str">
        <f t="shared" si="8"/>
        <v/>
      </c>
      <c r="I108" s="124" t="s">
        <v>1106</v>
      </c>
      <c r="J108" s="124" t="s">
        <v>1106</v>
      </c>
      <c r="K108" s="123" t="str">
        <f t="shared" ca="1" si="9"/>
        <v/>
      </c>
      <c r="L108" s="123" t="str">
        <f t="shared" ca="1" si="10"/>
        <v/>
      </c>
      <c r="M108" s="123" t="str">
        <f t="shared" ca="1" si="11"/>
        <v/>
      </c>
      <c r="N108" s="124"/>
      <c r="O108" s="131"/>
    </row>
    <row r="109" spans="1:15" x14ac:dyDescent="0.25">
      <c r="A109" s="127"/>
      <c r="B109" s="128" t="str">
        <f t="shared" si="6"/>
        <v/>
      </c>
      <c r="C109" s="129"/>
      <c r="D109" s="129"/>
      <c r="E109" s="130"/>
      <c r="F109" s="130"/>
      <c r="G109" s="122" t="str">
        <f t="shared" si="7"/>
        <v/>
      </c>
      <c r="H109" s="124" t="str">
        <f t="shared" si="8"/>
        <v/>
      </c>
      <c r="I109" s="124" t="s">
        <v>1106</v>
      </c>
      <c r="J109" s="124" t="s">
        <v>1106</v>
      </c>
      <c r="K109" s="123" t="str">
        <f t="shared" ca="1" si="9"/>
        <v/>
      </c>
      <c r="L109" s="123" t="str">
        <f t="shared" ca="1" si="10"/>
        <v/>
      </c>
      <c r="M109" s="123" t="str">
        <f t="shared" ca="1" si="11"/>
        <v/>
      </c>
      <c r="N109" s="124"/>
      <c r="O109" s="131"/>
    </row>
    <row r="110" spans="1:15" x14ac:dyDescent="0.25">
      <c r="A110" s="127"/>
      <c r="B110" s="128" t="str">
        <f t="shared" si="6"/>
        <v/>
      </c>
      <c r="C110" s="129"/>
      <c r="D110" s="129"/>
      <c r="E110" s="130"/>
      <c r="F110" s="130"/>
      <c r="G110" s="122" t="str">
        <f t="shared" si="7"/>
        <v/>
      </c>
      <c r="H110" s="124" t="str">
        <f t="shared" si="8"/>
        <v/>
      </c>
      <c r="I110" s="124" t="s">
        <v>1106</v>
      </c>
      <c r="J110" s="124" t="s">
        <v>1106</v>
      </c>
      <c r="K110" s="123" t="str">
        <f t="shared" ca="1" si="9"/>
        <v/>
      </c>
      <c r="L110" s="123" t="str">
        <f t="shared" ca="1" si="10"/>
        <v/>
      </c>
      <c r="M110" s="123" t="str">
        <f t="shared" ca="1" si="11"/>
        <v/>
      </c>
      <c r="N110" s="124"/>
      <c r="O110" s="131"/>
    </row>
    <row r="111" spans="1:15" x14ac:dyDescent="0.25">
      <c r="A111" s="127"/>
      <c r="B111" s="128" t="str">
        <f t="shared" si="6"/>
        <v/>
      </c>
      <c r="C111" s="129"/>
      <c r="D111" s="129"/>
      <c r="E111" s="130"/>
      <c r="F111" s="130"/>
      <c r="G111" s="122" t="str">
        <f t="shared" si="7"/>
        <v/>
      </c>
      <c r="H111" s="124" t="str">
        <f t="shared" si="8"/>
        <v/>
      </c>
      <c r="I111" s="124" t="s">
        <v>1106</v>
      </c>
      <c r="J111" s="124" t="s">
        <v>1106</v>
      </c>
      <c r="K111" s="123" t="str">
        <f t="shared" ca="1" si="9"/>
        <v/>
      </c>
      <c r="L111" s="123" t="str">
        <f t="shared" ca="1" si="10"/>
        <v/>
      </c>
      <c r="M111" s="123" t="str">
        <f t="shared" ca="1" si="11"/>
        <v/>
      </c>
      <c r="N111" s="124"/>
      <c r="O111" s="131"/>
    </row>
    <row r="112" spans="1:15" x14ac:dyDescent="0.25">
      <c r="A112" s="127"/>
      <c r="B112" s="128" t="str">
        <f t="shared" si="6"/>
        <v/>
      </c>
      <c r="C112" s="129"/>
      <c r="D112" s="129"/>
      <c r="E112" s="130"/>
      <c r="F112" s="130"/>
      <c r="G112" s="122" t="str">
        <f t="shared" si="7"/>
        <v/>
      </c>
      <c r="H112" s="124" t="str">
        <f t="shared" si="8"/>
        <v/>
      </c>
      <c r="I112" s="124" t="s">
        <v>1106</v>
      </c>
      <c r="J112" s="124" t="s">
        <v>1106</v>
      </c>
      <c r="K112" s="123" t="str">
        <f t="shared" ca="1" si="9"/>
        <v/>
      </c>
      <c r="L112" s="123" t="str">
        <f t="shared" ca="1" si="10"/>
        <v/>
      </c>
      <c r="M112" s="123" t="str">
        <f t="shared" ca="1" si="11"/>
        <v/>
      </c>
      <c r="N112" s="124"/>
      <c r="O112" s="131"/>
    </row>
    <row r="113" spans="1:15" x14ac:dyDescent="0.25">
      <c r="A113" s="127"/>
      <c r="B113" s="128" t="str">
        <f t="shared" si="6"/>
        <v/>
      </c>
      <c r="C113" s="129"/>
      <c r="D113" s="129"/>
      <c r="E113" s="130"/>
      <c r="F113" s="130"/>
      <c r="G113" s="122" t="str">
        <f t="shared" si="7"/>
        <v/>
      </c>
      <c r="H113" s="124" t="str">
        <f t="shared" si="8"/>
        <v/>
      </c>
      <c r="I113" s="124" t="s">
        <v>1106</v>
      </c>
      <c r="J113" s="124" t="s">
        <v>1106</v>
      </c>
      <c r="K113" s="123" t="str">
        <f t="shared" ca="1" si="9"/>
        <v/>
      </c>
      <c r="L113" s="123" t="str">
        <f t="shared" ca="1" si="10"/>
        <v/>
      </c>
      <c r="M113" s="123" t="str">
        <f t="shared" ca="1" si="11"/>
        <v/>
      </c>
      <c r="N113" s="124"/>
      <c r="O113" s="131"/>
    </row>
    <row r="114" spans="1:15" x14ac:dyDescent="0.25">
      <c r="A114" s="127"/>
      <c r="B114" s="128" t="str">
        <f t="shared" si="6"/>
        <v/>
      </c>
      <c r="C114" s="129"/>
      <c r="D114" s="129"/>
      <c r="E114" s="130"/>
      <c r="F114" s="130"/>
      <c r="G114" s="122" t="str">
        <f t="shared" si="7"/>
        <v/>
      </c>
      <c r="H114" s="124" t="str">
        <f t="shared" si="8"/>
        <v/>
      </c>
      <c r="I114" s="124" t="s">
        <v>1106</v>
      </c>
      <c r="J114" s="124" t="s">
        <v>1106</v>
      </c>
      <c r="K114" s="123" t="str">
        <f t="shared" ca="1" si="9"/>
        <v/>
      </c>
      <c r="L114" s="123" t="str">
        <f t="shared" ca="1" si="10"/>
        <v/>
      </c>
      <c r="M114" s="123" t="str">
        <f t="shared" ca="1" si="11"/>
        <v/>
      </c>
      <c r="N114" s="124"/>
      <c r="O114" s="131"/>
    </row>
    <row r="115" spans="1:15" x14ac:dyDescent="0.25">
      <c r="A115" s="127"/>
      <c r="B115" s="128" t="str">
        <f t="shared" si="6"/>
        <v/>
      </c>
      <c r="C115" s="129"/>
      <c r="D115" s="129"/>
      <c r="E115" s="130"/>
      <c r="F115" s="130"/>
      <c r="G115" s="122" t="str">
        <f t="shared" si="7"/>
        <v/>
      </c>
      <c r="H115" s="124" t="str">
        <f t="shared" si="8"/>
        <v/>
      </c>
      <c r="I115" s="124" t="s">
        <v>1106</v>
      </c>
      <c r="J115" s="124" t="s">
        <v>1106</v>
      </c>
      <c r="K115" s="123" t="str">
        <f t="shared" ca="1" si="9"/>
        <v/>
      </c>
      <c r="L115" s="123" t="str">
        <f t="shared" ca="1" si="10"/>
        <v/>
      </c>
      <c r="M115" s="123" t="str">
        <f t="shared" ca="1" si="11"/>
        <v/>
      </c>
      <c r="N115" s="124"/>
      <c r="O115" s="131"/>
    </row>
    <row r="116" spans="1:15" x14ac:dyDescent="0.25">
      <c r="A116" s="127"/>
      <c r="B116" s="128" t="str">
        <f t="shared" si="6"/>
        <v/>
      </c>
      <c r="C116" s="129"/>
      <c r="D116" s="129"/>
      <c r="E116" s="130"/>
      <c r="F116" s="130"/>
      <c r="G116" s="122" t="str">
        <f t="shared" si="7"/>
        <v/>
      </c>
      <c r="H116" s="124" t="str">
        <f t="shared" si="8"/>
        <v/>
      </c>
      <c r="I116" s="124" t="s">
        <v>1106</v>
      </c>
      <c r="J116" s="124" t="s">
        <v>1106</v>
      </c>
      <c r="K116" s="123" t="str">
        <f t="shared" ca="1" si="9"/>
        <v/>
      </c>
      <c r="L116" s="123" t="str">
        <f t="shared" ca="1" si="10"/>
        <v/>
      </c>
      <c r="M116" s="123" t="str">
        <f t="shared" ca="1" si="11"/>
        <v/>
      </c>
      <c r="N116" s="124"/>
      <c r="O116" s="131"/>
    </row>
    <row r="117" spans="1:15" x14ac:dyDescent="0.25">
      <c r="A117" s="127"/>
      <c r="B117" s="128" t="str">
        <f t="shared" si="6"/>
        <v/>
      </c>
      <c r="C117" s="129"/>
      <c r="D117" s="129"/>
      <c r="E117" s="130"/>
      <c r="F117" s="130"/>
      <c r="G117" s="122" t="str">
        <f t="shared" si="7"/>
        <v/>
      </c>
      <c r="H117" s="124" t="str">
        <f t="shared" si="8"/>
        <v/>
      </c>
      <c r="I117" s="124" t="s">
        <v>1106</v>
      </c>
      <c r="J117" s="124" t="s">
        <v>1106</v>
      </c>
      <c r="K117" s="123" t="str">
        <f t="shared" ca="1" si="9"/>
        <v/>
      </c>
      <c r="L117" s="123" t="str">
        <f t="shared" ca="1" si="10"/>
        <v/>
      </c>
      <c r="M117" s="123" t="str">
        <f t="shared" ca="1" si="11"/>
        <v/>
      </c>
      <c r="N117" s="124"/>
      <c r="O117" s="131"/>
    </row>
    <row r="118" spans="1:15" x14ac:dyDescent="0.25">
      <c r="A118" s="127"/>
      <c r="B118" s="128" t="str">
        <f t="shared" si="6"/>
        <v/>
      </c>
      <c r="C118" s="129"/>
      <c r="D118" s="129"/>
      <c r="E118" s="130"/>
      <c r="F118" s="130"/>
      <c r="G118" s="122" t="str">
        <f t="shared" si="7"/>
        <v/>
      </c>
      <c r="H118" s="124" t="str">
        <f t="shared" si="8"/>
        <v/>
      </c>
      <c r="I118" s="124" t="s">
        <v>1106</v>
      </c>
      <c r="J118" s="124" t="s">
        <v>1106</v>
      </c>
      <c r="K118" s="123" t="str">
        <f t="shared" ca="1" si="9"/>
        <v/>
      </c>
      <c r="L118" s="123" t="str">
        <f t="shared" ca="1" si="10"/>
        <v/>
      </c>
      <c r="M118" s="123" t="str">
        <f t="shared" ca="1" si="11"/>
        <v/>
      </c>
      <c r="N118" s="124"/>
      <c r="O118" s="131"/>
    </row>
    <row r="119" spans="1:15" x14ac:dyDescent="0.25">
      <c r="A119" s="127"/>
      <c r="B119" s="128" t="str">
        <f t="shared" si="6"/>
        <v/>
      </c>
      <c r="C119" s="129"/>
      <c r="D119" s="129"/>
      <c r="E119" s="130"/>
      <c r="F119" s="130"/>
      <c r="G119" s="122" t="str">
        <f t="shared" si="7"/>
        <v/>
      </c>
      <c r="H119" s="124" t="str">
        <f t="shared" si="8"/>
        <v/>
      </c>
      <c r="I119" s="124" t="s">
        <v>1106</v>
      </c>
      <c r="J119" s="124" t="s">
        <v>1106</v>
      </c>
      <c r="K119" s="123" t="str">
        <f t="shared" ca="1" si="9"/>
        <v/>
      </c>
      <c r="L119" s="123" t="str">
        <f t="shared" ca="1" si="10"/>
        <v/>
      </c>
      <c r="M119" s="123" t="str">
        <f t="shared" ca="1" si="11"/>
        <v/>
      </c>
      <c r="N119" s="124"/>
      <c r="O119" s="131"/>
    </row>
    <row r="120" spans="1:15" x14ac:dyDescent="0.25">
      <c r="A120" s="127"/>
      <c r="B120" s="128" t="str">
        <f t="shared" si="6"/>
        <v/>
      </c>
      <c r="C120" s="129"/>
      <c r="D120" s="129"/>
      <c r="E120" s="130"/>
      <c r="F120" s="130"/>
      <c r="G120" s="122" t="str">
        <f t="shared" si="7"/>
        <v/>
      </c>
      <c r="H120" s="124" t="str">
        <f t="shared" si="8"/>
        <v/>
      </c>
      <c r="I120" s="124" t="s">
        <v>1106</v>
      </c>
      <c r="J120" s="124" t="s">
        <v>1106</v>
      </c>
      <c r="K120" s="123" t="str">
        <f t="shared" ca="1" si="9"/>
        <v/>
      </c>
      <c r="L120" s="123" t="str">
        <f t="shared" ca="1" si="10"/>
        <v/>
      </c>
      <c r="M120" s="123" t="str">
        <f t="shared" ca="1" si="11"/>
        <v/>
      </c>
      <c r="N120" s="124"/>
      <c r="O120" s="131"/>
    </row>
    <row r="121" spans="1:15" x14ac:dyDescent="0.25">
      <c r="A121" s="127"/>
      <c r="B121" s="128" t="str">
        <f t="shared" si="6"/>
        <v/>
      </c>
      <c r="C121" s="129"/>
      <c r="D121" s="129"/>
      <c r="E121" s="130"/>
      <c r="F121" s="130"/>
      <c r="G121" s="122" t="str">
        <f t="shared" si="7"/>
        <v/>
      </c>
      <c r="H121" s="124" t="str">
        <f t="shared" si="8"/>
        <v/>
      </c>
      <c r="I121" s="124" t="s">
        <v>1106</v>
      </c>
      <c r="J121" s="124" t="s">
        <v>1106</v>
      </c>
      <c r="K121" s="123" t="str">
        <f t="shared" ca="1" si="9"/>
        <v/>
      </c>
      <c r="L121" s="123" t="str">
        <f t="shared" ca="1" si="10"/>
        <v/>
      </c>
      <c r="M121" s="123" t="str">
        <f t="shared" ca="1" si="11"/>
        <v/>
      </c>
      <c r="N121" s="124"/>
      <c r="O121" s="131"/>
    </row>
    <row r="122" spans="1:15" x14ac:dyDescent="0.25">
      <c r="A122" s="127"/>
      <c r="B122" s="128" t="str">
        <f t="shared" si="6"/>
        <v/>
      </c>
      <c r="C122" s="129"/>
      <c r="D122" s="129"/>
      <c r="E122" s="130"/>
      <c r="F122" s="130"/>
      <c r="G122" s="122" t="str">
        <f t="shared" si="7"/>
        <v/>
      </c>
      <c r="H122" s="124" t="str">
        <f t="shared" si="8"/>
        <v/>
      </c>
      <c r="I122" s="124" t="s">
        <v>1106</v>
      </c>
      <c r="J122" s="124" t="s">
        <v>1106</v>
      </c>
      <c r="K122" s="123" t="str">
        <f t="shared" ca="1" si="9"/>
        <v/>
      </c>
      <c r="L122" s="123" t="str">
        <f t="shared" ca="1" si="10"/>
        <v/>
      </c>
      <c r="M122" s="123" t="str">
        <f t="shared" ca="1" si="11"/>
        <v/>
      </c>
      <c r="N122" s="124"/>
      <c r="O122" s="131"/>
    </row>
    <row r="123" spans="1:15" x14ac:dyDescent="0.25">
      <c r="A123" s="127"/>
      <c r="B123" s="128" t="str">
        <f t="shared" si="6"/>
        <v/>
      </c>
      <c r="C123" s="129"/>
      <c r="D123" s="129"/>
      <c r="E123" s="130"/>
      <c r="F123" s="130"/>
      <c r="G123" s="122" t="str">
        <f t="shared" si="7"/>
        <v/>
      </c>
      <c r="H123" s="124" t="str">
        <f t="shared" si="8"/>
        <v/>
      </c>
      <c r="I123" s="124" t="s">
        <v>1106</v>
      </c>
      <c r="J123" s="124" t="s">
        <v>1106</v>
      </c>
      <c r="K123" s="123" t="str">
        <f t="shared" ca="1" si="9"/>
        <v/>
      </c>
      <c r="L123" s="123" t="str">
        <f t="shared" ca="1" si="10"/>
        <v/>
      </c>
      <c r="M123" s="123" t="str">
        <f t="shared" ca="1" si="11"/>
        <v/>
      </c>
      <c r="N123" s="124"/>
      <c r="O123" s="131"/>
    </row>
    <row r="124" spans="1:15" x14ac:dyDescent="0.25">
      <c r="A124" s="127"/>
      <c r="B124" s="128" t="str">
        <f t="shared" si="6"/>
        <v/>
      </c>
      <c r="C124" s="129"/>
      <c r="D124" s="129"/>
      <c r="E124" s="130"/>
      <c r="F124" s="130"/>
      <c r="G124" s="122" t="str">
        <f t="shared" si="7"/>
        <v/>
      </c>
      <c r="H124" s="124" t="str">
        <f t="shared" si="8"/>
        <v/>
      </c>
      <c r="I124" s="124" t="s">
        <v>1106</v>
      </c>
      <c r="J124" s="124" t="s">
        <v>1106</v>
      </c>
      <c r="K124" s="123" t="str">
        <f t="shared" ca="1" si="9"/>
        <v/>
      </c>
      <c r="L124" s="123" t="str">
        <f t="shared" ca="1" si="10"/>
        <v/>
      </c>
      <c r="M124" s="123" t="str">
        <f t="shared" ca="1" si="11"/>
        <v/>
      </c>
      <c r="N124" s="124"/>
      <c r="O124" s="131"/>
    </row>
    <row r="125" spans="1:15" x14ac:dyDescent="0.25">
      <c r="A125" s="127"/>
      <c r="B125" s="128" t="str">
        <f t="shared" si="6"/>
        <v/>
      </c>
      <c r="C125" s="129"/>
      <c r="D125" s="129"/>
      <c r="E125" s="130"/>
      <c r="F125" s="130"/>
      <c r="G125" s="122" t="str">
        <f t="shared" si="7"/>
        <v/>
      </c>
      <c r="H125" s="124" t="str">
        <f t="shared" si="8"/>
        <v/>
      </c>
      <c r="I125" s="124" t="s">
        <v>1106</v>
      </c>
      <c r="J125" s="124" t="s">
        <v>1106</v>
      </c>
      <c r="K125" s="123" t="str">
        <f t="shared" ca="1" si="9"/>
        <v/>
      </c>
      <c r="L125" s="123" t="str">
        <f t="shared" ca="1" si="10"/>
        <v/>
      </c>
      <c r="M125" s="123" t="str">
        <f t="shared" ca="1" si="11"/>
        <v/>
      </c>
      <c r="N125" s="124"/>
      <c r="O125" s="131"/>
    </row>
    <row r="126" spans="1:15" x14ac:dyDescent="0.25">
      <c r="A126" s="127"/>
      <c r="B126" s="128" t="str">
        <f t="shared" si="6"/>
        <v/>
      </c>
      <c r="C126" s="129"/>
      <c r="D126" s="129"/>
      <c r="E126" s="130"/>
      <c r="F126" s="130"/>
      <c r="G126" s="122" t="str">
        <f t="shared" si="7"/>
        <v/>
      </c>
      <c r="H126" s="124" t="str">
        <f t="shared" si="8"/>
        <v/>
      </c>
      <c r="I126" s="124" t="s">
        <v>1106</v>
      </c>
      <c r="J126" s="124" t="s">
        <v>1106</v>
      </c>
      <c r="K126" s="123" t="str">
        <f t="shared" ca="1" si="9"/>
        <v/>
      </c>
      <c r="L126" s="123" t="str">
        <f t="shared" ca="1" si="10"/>
        <v/>
      </c>
      <c r="M126" s="123" t="str">
        <f t="shared" ca="1" si="11"/>
        <v/>
      </c>
      <c r="N126" s="124"/>
      <c r="O126" s="131"/>
    </row>
    <row r="127" spans="1:15" x14ac:dyDescent="0.25">
      <c r="A127" s="127"/>
      <c r="B127" s="128" t="str">
        <f t="shared" si="6"/>
        <v/>
      </c>
      <c r="C127" s="129"/>
      <c r="D127" s="129"/>
      <c r="E127" s="130"/>
      <c r="F127" s="130"/>
      <c r="G127" s="122" t="str">
        <f t="shared" si="7"/>
        <v/>
      </c>
      <c r="H127" s="124" t="str">
        <f t="shared" si="8"/>
        <v/>
      </c>
      <c r="I127" s="124" t="s">
        <v>1106</v>
      </c>
      <c r="J127" s="124" t="s">
        <v>1106</v>
      </c>
      <c r="K127" s="123" t="str">
        <f t="shared" ca="1" si="9"/>
        <v/>
      </c>
      <c r="L127" s="123" t="str">
        <f t="shared" ca="1" si="10"/>
        <v/>
      </c>
      <c r="M127" s="123" t="str">
        <f t="shared" ca="1" si="11"/>
        <v/>
      </c>
      <c r="N127" s="124"/>
      <c r="O127" s="131"/>
    </row>
    <row r="128" spans="1:15" x14ac:dyDescent="0.25">
      <c r="A128" s="127"/>
      <c r="B128" s="128" t="str">
        <f t="shared" si="6"/>
        <v/>
      </c>
      <c r="C128" s="129"/>
      <c r="D128" s="129"/>
      <c r="E128" s="130"/>
      <c r="F128" s="130"/>
      <c r="G128" s="122" t="str">
        <f t="shared" si="7"/>
        <v/>
      </c>
      <c r="H128" s="124" t="str">
        <f t="shared" si="8"/>
        <v/>
      </c>
      <c r="I128" s="124" t="s">
        <v>1106</v>
      </c>
      <c r="J128" s="124" t="s">
        <v>1106</v>
      </c>
      <c r="K128" s="123" t="str">
        <f t="shared" ca="1" si="9"/>
        <v/>
      </c>
      <c r="L128" s="123" t="str">
        <f t="shared" ca="1" si="10"/>
        <v/>
      </c>
      <c r="M128" s="123" t="str">
        <f t="shared" ca="1" si="11"/>
        <v/>
      </c>
      <c r="N128" s="124"/>
      <c r="O128" s="131"/>
    </row>
    <row r="129" spans="1:15" x14ac:dyDescent="0.25">
      <c r="A129" s="127"/>
      <c r="B129" s="128" t="str">
        <f t="shared" si="6"/>
        <v/>
      </c>
      <c r="C129" s="129"/>
      <c r="D129" s="129"/>
      <c r="E129" s="130"/>
      <c r="F129" s="130"/>
      <c r="G129" s="122" t="str">
        <f t="shared" si="7"/>
        <v/>
      </c>
      <c r="H129" s="124" t="str">
        <f t="shared" si="8"/>
        <v/>
      </c>
      <c r="I129" s="124" t="s">
        <v>1106</v>
      </c>
      <c r="J129" s="124" t="s">
        <v>1106</v>
      </c>
      <c r="K129" s="123" t="str">
        <f t="shared" ca="1" si="9"/>
        <v/>
      </c>
      <c r="L129" s="123" t="str">
        <f t="shared" ca="1" si="10"/>
        <v/>
      </c>
      <c r="M129" s="123" t="str">
        <f t="shared" ca="1" si="11"/>
        <v/>
      </c>
      <c r="N129" s="124"/>
      <c r="O129" s="131"/>
    </row>
    <row r="130" spans="1:15" x14ac:dyDescent="0.25">
      <c r="A130" s="127"/>
      <c r="B130" s="128" t="str">
        <f t="shared" si="6"/>
        <v/>
      </c>
      <c r="C130" s="129"/>
      <c r="D130" s="129"/>
      <c r="E130" s="130"/>
      <c r="F130" s="130"/>
      <c r="G130" s="122" t="str">
        <f t="shared" si="7"/>
        <v/>
      </c>
      <c r="H130" s="124" t="str">
        <f t="shared" si="8"/>
        <v/>
      </c>
      <c r="I130" s="124" t="s">
        <v>1106</v>
      </c>
      <c r="J130" s="124" t="s">
        <v>1106</v>
      </c>
      <c r="K130" s="123" t="str">
        <f t="shared" ca="1" si="9"/>
        <v/>
      </c>
      <c r="L130" s="123" t="str">
        <f t="shared" ca="1" si="10"/>
        <v/>
      </c>
      <c r="M130" s="123" t="str">
        <f t="shared" ca="1" si="11"/>
        <v/>
      </c>
      <c r="N130" s="124"/>
      <c r="O130" s="131"/>
    </row>
    <row r="131" spans="1:15" x14ac:dyDescent="0.25">
      <c r="A131" s="127"/>
      <c r="B131" s="128" t="str">
        <f t="shared" si="6"/>
        <v/>
      </c>
      <c r="C131" s="129"/>
      <c r="D131" s="129"/>
      <c r="E131" s="130"/>
      <c r="F131" s="130"/>
      <c r="G131" s="122" t="str">
        <f t="shared" si="7"/>
        <v/>
      </c>
      <c r="H131" s="124" t="str">
        <f t="shared" si="8"/>
        <v/>
      </c>
      <c r="I131" s="124" t="s">
        <v>1106</v>
      </c>
      <c r="J131" s="124" t="s">
        <v>1106</v>
      </c>
      <c r="K131" s="123" t="str">
        <f t="shared" ca="1" si="9"/>
        <v/>
      </c>
      <c r="L131" s="123" t="str">
        <f t="shared" ca="1" si="10"/>
        <v/>
      </c>
      <c r="M131" s="123" t="str">
        <f t="shared" ca="1" si="11"/>
        <v/>
      </c>
      <c r="N131" s="124"/>
      <c r="O131" s="131"/>
    </row>
    <row r="132" spans="1:15" x14ac:dyDescent="0.25">
      <c r="A132" s="127"/>
      <c r="B132" s="128" t="str">
        <f t="shared" si="6"/>
        <v/>
      </c>
      <c r="C132" s="129"/>
      <c r="D132" s="129"/>
      <c r="E132" s="130"/>
      <c r="F132" s="130"/>
      <c r="G132" s="122" t="str">
        <f t="shared" si="7"/>
        <v/>
      </c>
      <c r="H132" s="124" t="str">
        <f t="shared" si="8"/>
        <v/>
      </c>
      <c r="I132" s="124" t="s">
        <v>1106</v>
      </c>
      <c r="J132" s="124" t="s">
        <v>1106</v>
      </c>
      <c r="K132" s="123" t="str">
        <f t="shared" ca="1" si="9"/>
        <v/>
      </c>
      <c r="L132" s="123" t="str">
        <f t="shared" ca="1" si="10"/>
        <v/>
      </c>
      <c r="M132" s="123" t="str">
        <f t="shared" ca="1" si="11"/>
        <v/>
      </c>
      <c r="N132" s="124"/>
      <c r="O132" s="131"/>
    </row>
    <row r="133" spans="1:15" x14ac:dyDescent="0.25">
      <c r="A133" s="127"/>
      <c r="B133" s="128" t="str">
        <f t="shared" si="6"/>
        <v/>
      </c>
      <c r="C133" s="129"/>
      <c r="D133" s="129"/>
      <c r="E133" s="130"/>
      <c r="F133" s="130"/>
      <c r="G133" s="122" t="str">
        <f t="shared" si="7"/>
        <v/>
      </c>
      <c r="H133" s="124" t="str">
        <f t="shared" si="8"/>
        <v/>
      </c>
      <c r="I133" s="124" t="s">
        <v>1106</v>
      </c>
      <c r="J133" s="124" t="s">
        <v>1106</v>
      </c>
      <c r="K133" s="123" t="str">
        <f t="shared" ca="1" si="9"/>
        <v/>
      </c>
      <c r="L133" s="123" t="str">
        <f t="shared" ca="1" si="10"/>
        <v/>
      </c>
      <c r="M133" s="123" t="str">
        <f t="shared" ca="1" si="11"/>
        <v/>
      </c>
      <c r="N133" s="124"/>
      <c r="O133" s="131"/>
    </row>
    <row r="134" spans="1:15" x14ac:dyDescent="0.25">
      <c r="A134" s="127"/>
      <c r="B134" s="128" t="str">
        <f t="shared" si="6"/>
        <v/>
      </c>
      <c r="C134" s="129"/>
      <c r="D134" s="129"/>
      <c r="E134" s="130"/>
      <c r="F134" s="130"/>
      <c r="G134" s="122" t="str">
        <f t="shared" si="7"/>
        <v/>
      </c>
      <c r="H134" s="124" t="str">
        <f t="shared" si="8"/>
        <v/>
      </c>
      <c r="I134" s="124" t="s">
        <v>1106</v>
      </c>
      <c r="J134" s="124" t="s">
        <v>1106</v>
      </c>
      <c r="K134" s="123" t="str">
        <f t="shared" ca="1" si="9"/>
        <v/>
      </c>
      <c r="L134" s="123" t="str">
        <f t="shared" ca="1" si="10"/>
        <v/>
      </c>
      <c r="M134" s="123" t="str">
        <f t="shared" ca="1" si="11"/>
        <v/>
      </c>
      <c r="N134" s="124"/>
      <c r="O134" s="131"/>
    </row>
    <row r="135" spans="1:15" x14ac:dyDescent="0.25">
      <c r="A135" s="127"/>
      <c r="B135" s="128" t="str">
        <f t="shared" si="6"/>
        <v/>
      </c>
      <c r="C135" s="129"/>
      <c r="D135" s="129"/>
      <c r="E135" s="130"/>
      <c r="F135" s="130"/>
      <c r="G135" s="122" t="str">
        <f t="shared" si="7"/>
        <v/>
      </c>
      <c r="H135" s="124" t="str">
        <f t="shared" si="8"/>
        <v/>
      </c>
      <c r="I135" s="124" t="s">
        <v>1106</v>
      </c>
      <c r="J135" s="124" t="s">
        <v>1106</v>
      </c>
      <c r="K135" s="123" t="str">
        <f t="shared" ca="1" si="9"/>
        <v/>
      </c>
      <c r="L135" s="123" t="str">
        <f t="shared" ca="1" si="10"/>
        <v/>
      </c>
      <c r="M135" s="123" t="str">
        <f t="shared" ca="1" si="11"/>
        <v/>
      </c>
      <c r="N135" s="124"/>
      <c r="O135" s="131"/>
    </row>
    <row r="136" spans="1:15" x14ac:dyDescent="0.25">
      <c r="A136" s="127"/>
      <c r="B136" s="128" t="str">
        <f t="shared" si="6"/>
        <v/>
      </c>
      <c r="C136" s="129"/>
      <c r="D136" s="129"/>
      <c r="E136" s="130"/>
      <c r="F136" s="130"/>
      <c r="G136" s="122" t="str">
        <f t="shared" si="7"/>
        <v/>
      </c>
      <c r="H136" s="124" t="str">
        <f t="shared" si="8"/>
        <v/>
      </c>
      <c r="I136" s="124" t="s">
        <v>1106</v>
      </c>
      <c r="J136" s="124" t="s">
        <v>1106</v>
      </c>
      <c r="K136" s="123" t="str">
        <f t="shared" ca="1" si="9"/>
        <v/>
      </c>
      <c r="L136" s="123" t="str">
        <f t="shared" ca="1" si="10"/>
        <v/>
      </c>
      <c r="M136" s="123" t="str">
        <f t="shared" ca="1" si="11"/>
        <v/>
      </c>
      <c r="N136" s="124"/>
      <c r="O136" s="131"/>
    </row>
    <row r="137" spans="1:15" x14ac:dyDescent="0.25">
      <c r="A137" s="127"/>
      <c r="B137" s="128" t="str">
        <f t="shared" si="6"/>
        <v/>
      </c>
      <c r="C137" s="129"/>
      <c r="D137" s="129"/>
      <c r="E137" s="130"/>
      <c r="F137" s="130"/>
      <c r="G137" s="122" t="str">
        <f t="shared" si="7"/>
        <v/>
      </c>
      <c r="H137" s="124" t="str">
        <f t="shared" si="8"/>
        <v/>
      </c>
      <c r="I137" s="124" t="s">
        <v>1106</v>
      </c>
      <c r="J137" s="124" t="s">
        <v>1106</v>
      </c>
      <c r="K137" s="123" t="str">
        <f t="shared" ca="1" si="9"/>
        <v/>
      </c>
      <c r="L137" s="123" t="str">
        <f t="shared" ca="1" si="10"/>
        <v/>
      </c>
      <c r="M137" s="123" t="str">
        <f t="shared" ca="1" si="11"/>
        <v/>
      </c>
      <c r="N137" s="124"/>
      <c r="O137" s="131"/>
    </row>
    <row r="138" spans="1:15" x14ac:dyDescent="0.25">
      <c r="A138" s="127"/>
      <c r="B138" s="128" t="str">
        <f t="shared" si="6"/>
        <v/>
      </c>
      <c r="C138" s="129"/>
      <c r="D138" s="129"/>
      <c r="E138" s="130"/>
      <c r="F138" s="130"/>
      <c r="G138" s="122" t="str">
        <f t="shared" si="7"/>
        <v/>
      </c>
      <c r="H138" s="124" t="str">
        <f t="shared" si="8"/>
        <v/>
      </c>
      <c r="I138" s="124" t="s">
        <v>1106</v>
      </c>
      <c r="J138" s="124" t="s">
        <v>1106</v>
      </c>
      <c r="K138" s="123" t="str">
        <f t="shared" ca="1" si="9"/>
        <v/>
      </c>
      <c r="L138" s="123" t="str">
        <f t="shared" ca="1" si="10"/>
        <v/>
      </c>
      <c r="M138" s="123" t="str">
        <f t="shared" ca="1" si="11"/>
        <v/>
      </c>
      <c r="N138" s="124"/>
      <c r="O138" s="131"/>
    </row>
    <row r="139" spans="1:15" x14ac:dyDescent="0.25">
      <c r="A139" s="127"/>
      <c r="B139" s="128" t="str">
        <f t="shared" ref="B139:B202" si="12">IFERROR(IF($A139&lt;&gt;"",VLOOKUP($A139,Matos,2,0),""),"")</f>
        <v/>
      </c>
      <c r="C139" s="129"/>
      <c r="D139" s="129"/>
      <c r="E139" s="130"/>
      <c r="F139" s="130"/>
      <c r="G139" s="122" t="str">
        <f t="shared" ref="G139:G202" si="13">IFERROR(IF(OR($A139="",$B139="",$E139=""),"",IF(AND($F139&lt;&gt;"",MONTH($F139)&lt;MONTH($L$9)),"",IF(MID($B139,1,2)="OT",DATEDIF($E139,$F139,"d")+1,IF(AND($I139="",$F139=""),DATEDIF($E139,DATE(YEAR($L$9),MONTH($L$9)+1,0),"d"),IF(AND($E139&lt;&gt;"",$F139&lt;&gt;"",$I139=""),DATEDIF($E139,$F139,"d"),IF(AND($E139&lt;&gt;"",$F139&lt;&gt;"",$I139&lt;&gt;""),DAY(DATE(YEAR($F139),MONTH($F139)+1,0))-(DATE(YEAR($F139),MONTH($F139)+1,0)-$F139),DAY(DATE(YEAR($L$9),MONTH($L$9)+1,0)))))))),"")</f>
        <v/>
      </c>
      <c r="H139" s="124" t="str">
        <f t="shared" ref="H139:H202" si="14">IFERROR(IF($A139&lt;&gt;"",VLOOKUP($A139,Matos,3,0),""),"")</f>
        <v/>
      </c>
      <c r="I139" s="124" t="s">
        <v>1106</v>
      </c>
      <c r="J139" s="124" t="s">
        <v>1106</v>
      </c>
      <c r="K139" s="123" t="str">
        <f t="shared" ref="K139:K202" ca="1" si="15">IFERROR(ROUND(IF(MID($B139,1,2)="OT","",IF(AND($B$8&lt;&gt;"",$D139="",MONTH($F139)=MONTH($L$9),($F139&gt;$B$8),($F139&gt;$E139)),-SUM($H139/DAY(DATE(YEAR($L$9),MONTH($L$9)+1,0)))*DATEDIF($B$8,$F139,"d")*$C139,IF(AND($B$8&lt;&gt;"",$D139&lt;&gt;"",MONTH($F139)=MONTH($L$9),($F139&gt;$B$8),($F139&gt;$E139)),-SUM($H139/DAY(DATE(YEAR($L$9),MONTH($L$9)+1,0)))*DATEDIF($B$8,$F139,"d")*$D139,""))),2),"")</f>
        <v/>
      </c>
      <c r="L139" s="123" t="str">
        <f t="shared" ref="L139:L202" ca="1" si="16">IFERROR(ROUND(IF(AND($J139="",$D139=""),SUM($H139/DAY(DATE(YEAR($L$9),MONTH($L$9)+1,0)))*$G139*$C139,IF(AND($J139="",$D139&lt;&gt;""),SUM($H139/DAY(DATE(YEAR($L$9),MONTH($L$9)+1,0)))*$G139*$D139,"")),2),"")</f>
        <v/>
      </c>
      <c r="M139" s="123" t="str">
        <f t="shared" ref="M139:M202" ca="1" si="17">IFERROR(ROUND(IF(SUM($I139+$L139)="","",SUM($I139+$L139)),2),"")</f>
        <v/>
      </c>
      <c r="N139" s="124"/>
      <c r="O139" s="131"/>
    </row>
    <row r="140" spans="1:15" x14ac:dyDescent="0.25">
      <c r="A140" s="127"/>
      <c r="B140" s="128" t="str">
        <f t="shared" si="12"/>
        <v/>
      </c>
      <c r="C140" s="129"/>
      <c r="D140" s="129"/>
      <c r="E140" s="130"/>
      <c r="F140" s="130"/>
      <c r="G140" s="122" t="str">
        <f t="shared" si="13"/>
        <v/>
      </c>
      <c r="H140" s="124" t="str">
        <f t="shared" si="14"/>
        <v/>
      </c>
      <c r="I140" s="124" t="s">
        <v>1106</v>
      </c>
      <c r="J140" s="124" t="s">
        <v>1106</v>
      </c>
      <c r="K140" s="123" t="str">
        <f t="shared" ca="1" si="15"/>
        <v/>
      </c>
      <c r="L140" s="123" t="str">
        <f t="shared" ca="1" si="16"/>
        <v/>
      </c>
      <c r="M140" s="123" t="str">
        <f t="shared" ca="1" si="17"/>
        <v/>
      </c>
      <c r="N140" s="124"/>
      <c r="O140" s="131"/>
    </row>
    <row r="141" spans="1:15" x14ac:dyDescent="0.25">
      <c r="A141" s="127"/>
      <c r="B141" s="128" t="str">
        <f t="shared" si="12"/>
        <v/>
      </c>
      <c r="C141" s="129"/>
      <c r="D141" s="129"/>
      <c r="E141" s="130"/>
      <c r="F141" s="130"/>
      <c r="G141" s="122" t="str">
        <f t="shared" si="13"/>
        <v/>
      </c>
      <c r="H141" s="124" t="str">
        <f t="shared" si="14"/>
        <v/>
      </c>
      <c r="I141" s="124" t="s">
        <v>1106</v>
      </c>
      <c r="J141" s="124" t="s">
        <v>1106</v>
      </c>
      <c r="K141" s="123" t="str">
        <f t="shared" ca="1" si="15"/>
        <v/>
      </c>
      <c r="L141" s="123" t="str">
        <f t="shared" ca="1" si="16"/>
        <v/>
      </c>
      <c r="M141" s="123" t="str">
        <f t="shared" ca="1" si="17"/>
        <v/>
      </c>
      <c r="N141" s="124"/>
      <c r="O141" s="131"/>
    </row>
    <row r="142" spans="1:15" x14ac:dyDescent="0.25">
      <c r="A142" s="127"/>
      <c r="B142" s="128" t="str">
        <f t="shared" si="12"/>
        <v/>
      </c>
      <c r="C142" s="129"/>
      <c r="D142" s="129"/>
      <c r="E142" s="130"/>
      <c r="F142" s="130"/>
      <c r="G142" s="122" t="str">
        <f t="shared" si="13"/>
        <v/>
      </c>
      <c r="H142" s="124" t="str">
        <f t="shared" si="14"/>
        <v/>
      </c>
      <c r="I142" s="124" t="s">
        <v>1106</v>
      </c>
      <c r="J142" s="124" t="s">
        <v>1106</v>
      </c>
      <c r="K142" s="123" t="str">
        <f t="shared" ca="1" si="15"/>
        <v/>
      </c>
      <c r="L142" s="123" t="str">
        <f t="shared" ca="1" si="16"/>
        <v/>
      </c>
      <c r="M142" s="123" t="str">
        <f t="shared" ca="1" si="17"/>
        <v/>
      </c>
      <c r="N142" s="124"/>
      <c r="O142" s="131"/>
    </row>
    <row r="143" spans="1:15" x14ac:dyDescent="0.25">
      <c r="A143" s="127"/>
      <c r="B143" s="128" t="str">
        <f t="shared" si="12"/>
        <v/>
      </c>
      <c r="C143" s="129"/>
      <c r="D143" s="129"/>
      <c r="E143" s="130"/>
      <c r="F143" s="130"/>
      <c r="G143" s="122" t="str">
        <f t="shared" si="13"/>
        <v/>
      </c>
      <c r="H143" s="124" t="str">
        <f t="shared" si="14"/>
        <v/>
      </c>
      <c r="I143" s="124" t="s">
        <v>1106</v>
      </c>
      <c r="J143" s="124" t="s">
        <v>1106</v>
      </c>
      <c r="K143" s="123" t="str">
        <f t="shared" ca="1" si="15"/>
        <v/>
      </c>
      <c r="L143" s="123" t="str">
        <f t="shared" ca="1" si="16"/>
        <v/>
      </c>
      <c r="M143" s="123" t="str">
        <f t="shared" ca="1" si="17"/>
        <v/>
      </c>
      <c r="N143" s="124"/>
      <c r="O143" s="131"/>
    </row>
    <row r="144" spans="1:15" x14ac:dyDescent="0.25">
      <c r="A144" s="127"/>
      <c r="B144" s="128" t="str">
        <f t="shared" si="12"/>
        <v/>
      </c>
      <c r="C144" s="129"/>
      <c r="D144" s="129"/>
      <c r="E144" s="130"/>
      <c r="F144" s="130"/>
      <c r="G144" s="122" t="str">
        <f t="shared" si="13"/>
        <v/>
      </c>
      <c r="H144" s="124" t="str">
        <f t="shared" si="14"/>
        <v/>
      </c>
      <c r="I144" s="124" t="s">
        <v>1106</v>
      </c>
      <c r="J144" s="124" t="s">
        <v>1106</v>
      </c>
      <c r="K144" s="123" t="str">
        <f t="shared" ca="1" si="15"/>
        <v/>
      </c>
      <c r="L144" s="123" t="str">
        <f t="shared" ca="1" si="16"/>
        <v/>
      </c>
      <c r="M144" s="123" t="str">
        <f t="shared" ca="1" si="17"/>
        <v/>
      </c>
      <c r="N144" s="124"/>
      <c r="O144" s="131"/>
    </row>
    <row r="145" spans="1:15" x14ac:dyDescent="0.25">
      <c r="A145" s="127"/>
      <c r="B145" s="128" t="str">
        <f t="shared" si="12"/>
        <v/>
      </c>
      <c r="C145" s="129"/>
      <c r="D145" s="129"/>
      <c r="E145" s="130"/>
      <c r="F145" s="130"/>
      <c r="G145" s="122" t="str">
        <f t="shared" si="13"/>
        <v/>
      </c>
      <c r="H145" s="124" t="str">
        <f t="shared" si="14"/>
        <v/>
      </c>
      <c r="I145" s="124" t="s">
        <v>1106</v>
      </c>
      <c r="J145" s="124" t="s">
        <v>1106</v>
      </c>
      <c r="K145" s="123" t="str">
        <f t="shared" ca="1" si="15"/>
        <v/>
      </c>
      <c r="L145" s="123" t="str">
        <f t="shared" ca="1" si="16"/>
        <v/>
      </c>
      <c r="M145" s="123" t="str">
        <f t="shared" ca="1" si="17"/>
        <v/>
      </c>
      <c r="N145" s="124"/>
      <c r="O145" s="131"/>
    </row>
    <row r="146" spans="1:15" x14ac:dyDescent="0.25">
      <c r="A146" s="127"/>
      <c r="B146" s="128" t="str">
        <f t="shared" si="12"/>
        <v/>
      </c>
      <c r="C146" s="129"/>
      <c r="D146" s="129"/>
      <c r="E146" s="130"/>
      <c r="F146" s="130"/>
      <c r="G146" s="122" t="str">
        <f t="shared" si="13"/>
        <v/>
      </c>
      <c r="H146" s="124" t="str">
        <f t="shared" si="14"/>
        <v/>
      </c>
      <c r="I146" s="124" t="s">
        <v>1106</v>
      </c>
      <c r="J146" s="124" t="s">
        <v>1106</v>
      </c>
      <c r="K146" s="123" t="str">
        <f t="shared" ca="1" si="15"/>
        <v/>
      </c>
      <c r="L146" s="123" t="str">
        <f t="shared" ca="1" si="16"/>
        <v/>
      </c>
      <c r="M146" s="123" t="str">
        <f t="shared" ca="1" si="17"/>
        <v/>
      </c>
      <c r="N146" s="124"/>
      <c r="O146" s="131"/>
    </row>
    <row r="147" spans="1:15" x14ac:dyDescent="0.25">
      <c r="A147" s="127"/>
      <c r="B147" s="128" t="str">
        <f t="shared" si="12"/>
        <v/>
      </c>
      <c r="C147" s="129"/>
      <c r="D147" s="129"/>
      <c r="E147" s="130"/>
      <c r="F147" s="130"/>
      <c r="G147" s="122" t="str">
        <f t="shared" si="13"/>
        <v/>
      </c>
      <c r="H147" s="124" t="str">
        <f t="shared" si="14"/>
        <v/>
      </c>
      <c r="I147" s="124" t="s">
        <v>1106</v>
      </c>
      <c r="J147" s="124" t="s">
        <v>1106</v>
      </c>
      <c r="K147" s="123" t="str">
        <f t="shared" ca="1" si="15"/>
        <v/>
      </c>
      <c r="L147" s="123" t="str">
        <f t="shared" ca="1" si="16"/>
        <v/>
      </c>
      <c r="M147" s="123" t="str">
        <f t="shared" ca="1" si="17"/>
        <v/>
      </c>
      <c r="N147" s="124"/>
      <c r="O147" s="131"/>
    </row>
    <row r="148" spans="1:15" x14ac:dyDescent="0.25">
      <c r="A148" s="127"/>
      <c r="B148" s="128" t="str">
        <f t="shared" si="12"/>
        <v/>
      </c>
      <c r="C148" s="129"/>
      <c r="D148" s="129"/>
      <c r="E148" s="130"/>
      <c r="F148" s="130"/>
      <c r="G148" s="122" t="str">
        <f t="shared" si="13"/>
        <v/>
      </c>
      <c r="H148" s="124" t="str">
        <f t="shared" si="14"/>
        <v/>
      </c>
      <c r="I148" s="124" t="s">
        <v>1106</v>
      </c>
      <c r="J148" s="124" t="s">
        <v>1106</v>
      </c>
      <c r="K148" s="123" t="str">
        <f t="shared" ca="1" si="15"/>
        <v/>
      </c>
      <c r="L148" s="123" t="str">
        <f t="shared" ca="1" si="16"/>
        <v/>
      </c>
      <c r="M148" s="123" t="str">
        <f t="shared" ca="1" si="17"/>
        <v/>
      </c>
      <c r="N148" s="124"/>
      <c r="O148" s="131"/>
    </row>
    <row r="149" spans="1:15" x14ac:dyDescent="0.25">
      <c r="A149" s="127"/>
      <c r="B149" s="128" t="str">
        <f t="shared" si="12"/>
        <v/>
      </c>
      <c r="C149" s="129"/>
      <c r="D149" s="129"/>
      <c r="E149" s="130"/>
      <c r="F149" s="130"/>
      <c r="G149" s="122" t="str">
        <f t="shared" si="13"/>
        <v/>
      </c>
      <c r="H149" s="124" t="str">
        <f t="shared" si="14"/>
        <v/>
      </c>
      <c r="I149" s="124" t="s">
        <v>1106</v>
      </c>
      <c r="J149" s="124" t="s">
        <v>1106</v>
      </c>
      <c r="K149" s="123" t="str">
        <f t="shared" ca="1" si="15"/>
        <v/>
      </c>
      <c r="L149" s="123" t="str">
        <f t="shared" ca="1" si="16"/>
        <v/>
      </c>
      <c r="M149" s="123" t="str">
        <f t="shared" ca="1" si="17"/>
        <v/>
      </c>
      <c r="N149" s="124"/>
      <c r="O149" s="131"/>
    </row>
    <row r="150" spans="1:15" x14ac:dyDescent="0.25">
      <c r="A150" s="127"/>
      <c r="B150" s="128" t="str">
        <f t="shared" si="12"/>
        <v/>
      </c>
      <c r="C150" s="129"/>
      <c r="D150" s="129"/>
      <c r="E150" s="130"/>
      <c r="F150" s="130"/>
      <c r="G150" s="122" t="str">
        <f t="shared" si="13"/>
        <v/>
      </c>
      <c r="H150" s="124" t="str">
        <f t="shared" si="14"/>
        <v/>
      </c>
      <c r="I150" s="124" t="s">
        <v>1106</v>
      </c>
      <c r="J150" s="124" t="s">
        <v>1106</v>
      </c>
      <c r="K150" s="123" t="str">
        <f t="shared" ca="1" si="15"/>
        <v/>
      </c>
      <c r="L150" s="123" t="str">
        <f t="shared" ca="1" si="16"/>
        <v/>
      </c>
      <c r="M150" s="123" t="str">
        <f t="shared" ca="1" si="17"/>
        <v/>
      </c>
      <c r="N150" s="124"/>
      <c r="O150" s="131"/>
    </row>
    <row r="151" spans="1:15" x14ac:dyDescent="0.25">
      <c r="A151" s="127"/>
      <c r="B151" s="128" t="str">
        <f t="shared" si="12"/>
        <v/>
      </c>
      <c r="C151" s="129"/>
      <c r="D151" s="129"/>
      <c r="E151" s="130"/>
      <c r="F151" s="130"/>
      <c r="G151" s="122" t="str">
        <f t="shared" si="13"/>
        <v/>
      </c>
      <c r="H151" s="124" t="str">
        <f t="shared" si="14"/>
        <v/>
      </c>
      <c r="I151" s="124" t="s">
        <v>1106</v>
      </c>
      <c r="J151" s="124" t="s">
        <v>1106</v>
      </c>
      <c r="K151" s="123" t="str">
        <f t="shared" ca="1" si="15"/>
        <v/>
      </c>
      <c r="L151" s="123" t="str">
        <f t="shared" ca="1" si="16"/>
        <v/>
      </c>
      <c r="M151" s="123" t="str">
        <f t="shared" ca="1" si="17"/>
        <v/>
      </c>
      <c r="N151" s="124"/>
      <c r="O151" s="131"/>
    </row>
    <row r="152" spans="1:15" x14ac:dyDescent="0.25">
      <c r="A152" s="127"/>
      <c r="B152" s="128" t="str">
        <f t="shared" si="12"/>
        <v/>
      </c>
      <c r="C152" s="129"/>
      <c r="D152" s="129"/>
      <c r="E152" s="130"/>
      <c r="F152" s="130"/>
      <c r="G152" s="122" t="str">
        <f t="shared" si="13"/>
        <v/>
      </c>
      <c r="H152" s="124" t="str">
        <f t="shared" si="14"/>
        <v/>
      </c>
      <c r="I152" s="124" t="s">
        <v>1106</v>
      </c>
      <c r="J152" s="124" t="s">
        <v>1106</v>
      </c>
      <c r="K152" s="123" t="str">
        <f t="shared" ca="1" si="15"/>
        <v/>
      </c>
      <c r="L152" s="123" t="str">
        <f t="shared" ca="1" si="16"/>
        <v/>
      </c>
      <c r="M152" s="123" t="str">
        <f t="shared" ca="1" si="17"/>
        <v/>
      </c>
      <c r="N152" s="124"/>
      <c r="O152" s="131"/>
    </row>
    <row r="153" spans="1:15" x14ac:dyDescent="0.25">
      <c r="A153" s="127"/>
      <c r="B153" s="128" t="str">
        <f t="shared" si="12"/>
        <v/>
      </c>
      <c r="C153" s="129"/>
      <c r="D153" s="129"/>
      <c r="E153" s="130"/>
      <c r="F153" s="130"/>
      <c r="G153" s="122" t="str">
        <f t="shared" si="13"/>
        <v/>
      </c>
      <c r="H153" s="124" t="str">
        <f t="shared" si="14"/>
        <v/>
      </c>
      <c r="I153" s="124" t="s">
        <v>1106</v>
      </c>
      <c r="J153" s="124" t="s">
        <v>1106</v>
      </c>
      <c r="K153" s="123" t="str">
        <f t="shared" ca="1" si="15"/>
        <v/>
      </c>
      <c r="L153" s="123" t="str">
        <f t="shared" ca="1" si="16"/>
        <v/>
      </c>
      <c r="M153" s="123" t="str">
        <f t="shared" ca="1" si="17"/>
        <v/>
      </c>
      <c r="N153" s="124"/>
      <c r="O153" s="131"/>
    </row>
    <row r="154" spans="1:15" x14ac:dyDescent="0.25">
      <c r="A154" s="127"/>
      <c r="B154" s="128" t="str">
        <f t="shared" si="12"/>
        <v/>
      </c>
      <c r="C154" s="129"/>
      <c r="D154" s="129"/>
      <c r="E154" s="130"/>
      <c r="F154" s="130"/>
      <c r="G154" s="122" t="str">
        <f t="shared" si="13"/>
        <v/>
      </c>
      <c r="H154" s="124" t="str">
        <f t="shared" si="14"/>
        <v/>
      </c>
      <c r="I154" s="124" t="s">
        <v>1106</v>
      </c>
      <c r="J154" s="124" t="s">
        <v>1106</v>
      </c>
      <c r="K154" s="123" t="str">
        <f t="shared" ca="1" si="15"/>
        <v/>
      </c>
      <c r="L154" s="123" t="str">
        <f t="shared" ca="1" si="16"/>
        <v/>
      </c>
      <c r="M154" s="123" t="str">
        <f t="shared" ca="1" si="17"/>
        <v/>
      </c>
      <c r="N154" s="124"/>
      <c r="O154" s="131"/>
    </row>
    <row r="155" spans="1:15" x14ac:dyDescent="0.25">
      <c r="A155" s="127"/>
      <c r="B155" s="128" t="str">
        <f t="shared" si="12"/>
        <v/>
      </c>
      <c r="C155" s="129"/>
      <c r="D155" s="129"/>
      <c r="E155" s="130"/>
      <c r="F155" s="130"/>
      <c r="G155" s="122" t="str">
        <f t="shared" si="13"/>
        <v/>
      </c>
      <c r="H155" s="124" t="str">
        <f t="shared" si="14"/>
        <v/>
      </c>
      <c r="I155" s="124" t="s">
        <v>1106</v>
      </c>
      <c r="J155" s="124" t="s">
        <v>1106</v>
      </c>
      <c r="K155" s="123" t="str">
        <f t="shared" ca="1" si="15"/>
        <v/>
      </c>
      <c r="L155" s="123" t="str">
        <f t="shared" ca="1" si="16"/>
        <v/>
      </c>
      <c r="M155" s="123" t="str">
        <f t="shared" ca="1" si="17"/>
        <v/>
      </c>
      <c r="N155" s="124"/>
      <c r="O155" s="131"/>
    </row>
    <row r="156" spans="1:15" x14ac:dyDescent="0.25">
      <c r="A156" s="127"/>
      <c r="B156" s="128" t="str">
        <f t="shared" si="12"/>
        <v/>
      </c>
      <c r="C156" s="129"/>
      <c r="D156" s="129"/>
      <c r="E156" s="130"/>
      <c r="F156" s="130"/>
      <c r="G156" s="122" t="str">
        <f t="shared" si="13"/>
        <v/>
      </c>
      <c r="H156" s="124" t="str">
        <f t="shared" si="14"/>
        <v/>
      </c>
      <c r="I156" s="124" t="s">
        <v>1106</v>
      </c>
      <c r="J156" s="124" t="s">
        <v>1106</v>
      </c>
      <c r="K156" s="123" t="str">
        <f t="shared" ca="1" si="15"/>
        <v/>
      </c>
      <c r="L156" s="123" t="str">
        <f t="shared" ca="1" si="16"/>
        <v/>
      </c>
      <c r="M156" s="123" t="str">
        <f t="shared" ca="1" si="17"/>
        <v/>
      </c>
      <c r="N156" s="124"/>
      <c r="O156" s="131"/>
    </row>
    <row r="157" spans="1:15" x14ac:dyDescent="0.25">
      <c r="A157" s="127"/>
      <c r="B157" s="128" t="str">
        <f t="shared" si="12"/>
        <v/>
      </c>
      <c r="C157" s="129"/>
      <c r="D157" s="129"/>
      <c r="E157" s="130"/>
      <c r="F157" s="130"/>
      <c r="G157" s="122" t="str">
        <f t="shared" si="13"/>
        <v/>
      </c>
      <c r="H157" s="124" t="str">
        <f t="shared" si="14"/>
        <v/>
      </c>
      <c r="I157" s="124" t="s">
        <v>1106</v>
      </c>
      <c r="J157" s="124" t="s">
        <v>1106</v>
      </c>
      <c r="K157" s="123" t="str">
        <f t="shared" ca="1" si="15"/>
        <v/>
      </c>
      <c r="L157" s="123" t="str">
        <f t="shared" ca="1" si="16"/>
        <v/>
      </c>
      <c r="M157" s="123" t="str">
        <f t="shared" ca="1" si="17"/>
        <v/>
      </c>
      <c r="N157" s="124"/>
      <c r="O157" s="131"/>
    </row>
    <row r="158" spans="1:15" x14ac:dyDescent="0.25">
      <c r="A158" s="127"/>
      <c r="B158" s="128" t="str">
        <f t="shared" si="12"/>
        <v/>
      </c>
      <c r="C158" s="129"/>
      <c r="D158" s="129"/>
      <c r="E158" s="130"/>
      <c r="F158" s="130"/>
      <c r="G158" s="122" t="str">
        <f t="shared" si="13"/>
        <v/>
      </c>
      <c r="H158" s="124" t="str">
        <f t="shared" si="14"/>
        <v/>
      </c>
      <c r="I158" s="124" t="s">
        <v>1106</v>
      </c>
      <c r="J158" s="124" t="s">
        <v>1106</v>
      </c>
      <c r="K158" s="123" t="str">
        <f t="shared" ca="1" si="15"/>
        <v/>
      </c>
      <c r="L158" s="123" t="str">
        <f t="shared" ca="1" si="16"/>
        <v/>
      </c>
      <c r="M158" s="123" t="str">
        <f t="shared" ca="1" si="17"/>
        <v/>
      </c>
      <c r="N158" s="124"/>
      <c r="O158" s="131"/>
    </row>
    <row r="159" spans="1:15" x14ac:dyDescent="0.25">
      <c r="A159" s="127"/>
      <c r="B159" s="128" t="str">
        <f t="shared" si="12"/>
        <v/>
      </c>
      <c r="C159" s="129"/>
      <c r="D159" s="129"/>
      <c r="E159" s="130"/>
      <c r="F159" s="130"/>
      <c r="G159" s="122" t="str">
        <f t="shared" si="13"/>
        <v/>
      </c>
      <c r="H159" s="124" t="str">
        <f t="shared" si="14"/>
        <v/>
      </c>
      <c r="I159" s="124" t="s">
        <v>1106</v>
      </c>
      <c r="J159" s="124" t="s">
        <v>1106</v>
      </c>
      <c r="K159" s="123" t="str">
        <f t="shared" ca="1" si="15"/>
        <v/>
      </c>
      <c r="L159" s="123" t="str">
        <f t="shared" ca="1" si="16"/>
        <v/>
      </c>
      <c r="M159" s="123" t="str">
        <f t="shared" ca="1" si="17"/>
        <v/>
      </c>
      <c r="N159" s="124"/>
      <c r="O159" s="131"/>
    </row>
    <row r="160" spans="1:15" x14ac:dyDescent="0.25">
      <c r="A160" s="127"/>
      <c r="B160" s="128" t="str">
        <f t="shared" si="12"/>
        <v/>
      </c>
      <c r="C160" s="129"/>
      <c r="D160" s="129"/>
      <c r="E160" s="130"/>
      <c r="F160" s="130"/>
      <c r="G160" s="122" t="str">
        <f t="shared" si="13"/>
        <v/>
      </c>
      <c r="H160" s="124" t="str">
        <f t="shared" si="14"/>
        <v/>
      </c>
      <c r="I160" s="124" t="s">
        <v>1106</v>
      </c>
      <c r="J160" s="124" t="s">
        <v>1106</v>
      </c>
      <c r="K160" s="123" t="str">
        <f t="shared" ca="1" si="15"/>
        <v/>
      </c>
      <c r="L160" s="123" t="str">
        <f t="shared" ca="1" si="16"/>
        <v/>
      </c>
      <c r="M160" s="123" t="str">
        <f t="shared" ca="1" si="17"/>
        <v/>
      </c>
      <c r="N160" s="124"/>
      <c r="O160" s="131"/>
    </row>
    <row r="161" spans="1:15" x14ac:dyDescent="0.25">
      <c r="A161" s="127"/>
      <c r="B161" s="128" t="str">
        <f t="shared" si="12"/>
        <v/>
      </c>
      <c r="C161" s="129"/>
      <c r="D161" s="129"/>
      <c r="E161" s="130"/>
      <c r="F161" s="130"/>
      <c r="G161" s="122" t="str">
        <f t="shared" si="13"/>
        <v/>
      </c>
      <c r="H161" s="124" t="str">
        <f t="shared" si="14"/>
        <v/>
      </c>
      <c r="I161" s="124" t="s">
        <v>1106</v>
      </c>
      <c r="J161" s="124" t="s">
        <v>1106</v>
      </c>
      <c r="K161" s="123" t="str">
        <f t="shared" ca="1" si="15"/>
        <v/>
      </c>
      <c r="L161" s="123" t="str">
        <f t="shared" ca="1" si="16"/>
        <v/>
      </c>
      <c r="M161" s="123" t="str">
        <f t="shared" ca="1" si="17"/>
        <v/>
      </c>
      <c r="N161" s="124"/>
      <c r="O161" s="131"/>
    </row>
    <row r="162" spans="1:15" x14ac:dyDescent="0.25">
      <c r="A162" s="127"/>
      <c r="B162" s="128" t="str">
        <f t="shared" si="12"/>
        <v/>
      </c>
      <c r="C162" s="129"/>
      <c r="D162" s="129"/>
      <c r="E162" s="130"/>
      <c r="F162" s="130"/>
      <c r="G162" s="122" t="str">
        <f t="shared" si="13"/>
        <v/>
      </c>
      <c r="H162" s="124" t="str">
        <f t="shared" si="14"/>
        <v/>
      </c>
      <c r="I162" s="124" t="s">
        <v>1106</v>
      </c>
      <c r="J162" s="124" t="s">
        <v>1106</v>
      </c>
      <c r="K162" s="123" t="str">
        <f t="shared" ca="1" si="15"/>
        <v/>
      </c>
      <c r="L162" s="123" t="str">
        <f t="shared" ca="1" si="16"/>
        <v/>
      </c>
      <c r="M162" s="123" t="str">
        <f t="shared" ca="1" si="17"/>
        <v/>
      </c>
      <c r="N162" s="124"/>
      <c r="O162" s="131"/>
    </row>
    <row r="163" spans="1:15" x14ac:dyDescent="0.25">
      <c r="A163" s="127"/>
      <c r="B163" s="128" t="str">
        <f t="shared" si="12"/>
        <v/>
      </c>
      <c r="C163" s="129"/>
      <c r="D163" s="129"/>
      <c r="E163" s="130"/>
      <c r="F163" s="130"/>
      <c r="G163" s="122" t="str">
        <f t="shared" si="13"/>
        <v/>
      </c>
      <c r="H163" s="124" t="str">
        <f t="shared" si="14"/>
        <v/>
      </c>
      <c r="I163" s="124" t="s">
        <v>1106</v>
      </c>
      <c r="J163" s="124" t="s">
        <v>1106</v>
      </c>
      <c r="K163" s="123" t="str">
        <f t="shared" ca="1" si="15"/>
        <v/>
      </c>
      <c r="L163" s="123" t="str">
        <f t="shared" ca="1" si="16"/>
        <v/>
      </c>
      <c r="M163" s="123" t="str">
        <f t="shared" ca="1" si="17"/>
        <v/>
      </c>
      <c r="N163" s="124"/>
      <c r="O163" s="131"/>
    </row>
    <row r="164" spans="1:15" x14ac:dyDescent="0.25">
      <c r="A164" s="127"/>
      <c r="B164" s="128" t="str">
        <f t="shared" si="12"/>
        <v/>
      </c>
      <c r="C164" s="129"/>
      <c r="D164" s="129"/>
      <c r="E164" s="130"/>
      <c r="F164" s="130"/>
      <c r="G164" s="122" t="str">
        <f t="shared" si="13"/>
        <v/>
      </c>
      <c r="H164" s="124" t="str">
        <f t="shared" si="14"/>
        <v/>
      </c>
      <c r="I164" s="124" t="s">
        <v>1106</v>
      </c>
      <c r="J164" s="124" t="s">
        <v>1106</v>
      </c>
      <c r="K164" s="123" t="str">
        <f t="shared" ca="1" si="15"/>
        <v/>
      </c>
      <c r="L164" s="123" t="str">
        <f t="shared" ca="1" si="16"/>
        <v/>
      </c>
      <c r="M164" s="123" t="str">
        <f t="shared" ca="1" si="17"/>
        <v/>
      </c>
      <c r="N164" s="124"/>
      <c r="O164" s="131"/>
    </row>
    <row r="165" spans="1:15" x14ac:dyDescent="0.25">
      <c r="A165" s="127"/>
      <c r="B165" s="128" t="str">
        <f t="shared" si="12"/>
        <v/>
      </c>
      <c r="C165" s="129"/>
      <c r="D165" s="129"/>
      <c r="E165" s="130"/>
      <c r="F165" s="130"/>
      <c r="G165" s="122" t="str">
        <f t="shared" si="13"/>
        <v/>
      </c>
      <c r="H165" s="124" t="str">
        <f t="shared" si="14"/>
        <v/>
      </c>
      <c r="I165" s="124" t="s">
        <v>1106</v>
      </c>
      <c r="J165" s="124" t="s">
        <v>1106</v>
      </c>
      <c r="K165" s="123" t="str">
        <f t="shared" ca="1" si="15"/>
        <v/>
      </c>
      <c r="L165" s="123" t="str">
        <f t="shared" ca="1" si="16"/>
        <v/>
      </c>
      <c r="M165" s="123" t="str">
        <f t="shared" ca="1" si="17"/>
        <v/>
      </c>
      <c r="N165" s="124"/>
      <c r="O165" s="131"/>
    </row>
    <row r="166" spans="1:15" x14ac:dyDescent="0.25">
      <c r="A166" s="127"/>
      <c r="B166" s="128" t="str">
        <f t="shared" si="12"/>
        <v/>
      </c>
      <c r="C166" s="129"/>
      <c r="D166" s="129"/>
      <c r="E166" s="130"/>
      <c r="F166" s="130"/>
      <c r="G166" s="122" t="str">
        <f t="shared" si="13"/>
        <v/>
      </c>
      <c r="H166" s="124" t="str">
        <f t="shared" si="14"/>
        <v/>
      </c>
      <c r="I166" s="124" t="s">
        <v>1106</v>
      </c>
      <c r="J166" s="124" t="s">
        <v>1106</v>
      </c>
      <c r="K166" s="123" t="str">
        <f t="shared" ca="1" si="15"/>
        <v/>
      </c>
      <c r="L166" s="123" t="str">
        <f t="shared" ca="1" si="16"/>
        <v/>
      </c>
      <c r="M166" s="123" t="str">
        <f t="shared" ca="1" si="17"/>
        <v/>
      </c>
      <c r="N166" s="124"/>
      <c r="O166" s="131"/>
    </row>
    <row r="167" spans="1:15" x14ac:dyDescent="0.25">
      <c r="A167" s="127"/>
      <c r="B167" s="128" t="str">
        <f t="shared" si="12"/>
        <v/>
      </c>
      <c r="C167" s="129"/>
      <c r="D167" s="129"/>
      <c r="E167" s="130"/>
      <c r="F167" s="130"/>
      <c r="G167" s="122" t="str">
        <f t="shared" si="13"/>
        <v/>
      </c>
      <c r="H167" s="124" t="str">
        <f t="shared" si="14"/>
        <v/>
      </c>
      <c r="I167" s="124" t="s">
        <v>1106</v>
      </c>
      <c r="J167" s="124" t="s">
        <v>1106</v>
      </c>
      <c r="K167" s="123" t="str">
        <f t="shared" ca="1" si="15"/>
        <v/>
      </c>
      <c r="L167" s="123" t="str">
        <f t="shared" ca="1" si="16"/>
        <v/>
      </c>
      <c r="M167" s="123" t="str">
        <f t="shared" ca="1" si="17"/>
        <v/>
      </c>
      <c r="N167" s="124"/>
      <c r="O167" s="131"/>
    </row>
    <row r="168" spans="1:15" x14ac:dyDescent="0.25">
      <c r="A168" s="127"/>
      <c r="B168" s="128" t="str">
        <f t="shared" si="12"/>
        <v/>
      </c>
      <c r="C168" s="129"/>
      <c r="D168" s="129"/>
      <c r="E168" s="130"/>
      <c r="F168" s="130"/>
      <c r="G168" s="122" t="str">
        <f t="shared" si="13"/>
        <v/>
      </c>
      <c r="H168" s="124" t="str">
        <f t="shared" si="14"/>
        <v/>
      </c>
      <c r="I168" s="124" t="s">
        <v>1106</v>
      </c>
      <c r="J168" s="124" t="s">
        <v>1106</v>
      </c>
      <c r="K168" s="123" t="str">
        <f t="shared" ca="1" si="15"/>
        <v/>
      </c>
      <c r="L168" s="123" t="str">
        <f t="shared" ca="1" si="16"/>
        <v/>
      </c>
      <c r="M168" s="123" t="str">
        <f t="shared" ca="1" si="17"/>
        <v/>
      </c>
      <c r="N168" s="124"/>
      <c r="O168" s="131"/>
    </row>
    <row r="169" spans="1:15" x14ac:dyDescent="0.25">
      <c r="A169" s="127"/>
      <c r="B169" s="128" t="str">
        <f t="shared" si="12"/>
        <v/>
      </c>
      <c r="C169" s="129"/>
      <c r="D169" s="129"/>
      <c r="E169" s="130"/>
      <c r="F169" s="130"/>
      <c r="G169" s="122" t="str">
        <f t="shared" si="13"/>
        <v/>
      </c>
      <c r="H169" s="124" t="str">
        <f t="shared" si="14"/>
        <v/>
      </c>
      <c r="I169" s="124" t="s">
        <v>1106</v>
      </c>
      <c r="J169" s="124" t="s">
        <v>1106</v>
      </c>
      <c r="K169" s="123" t="str">
        <f t="shared" ca="1" si="15"/>
        <v/>
      </c>
      <c r="L169" s="123" t="str">
        <f t="shared" ca="1" si="16"/>
        <v/>
      </c>
      <c r="M169" s="123" t="str">
        <f t="shared" ca="1" si="17"/>
        <v/>
      </c>
      <c r="N169" s="124"/>
      <c r="O169" s="131"/>
    </row>
    <row r="170" spans="1:15" x14ac:dyDescent="0.25">
      <c r="A170" s="127"/>
      <c r="B170" s="128" t="str">
        <f t="shared" si="12"/>
        <v/>
      </c>
      <c r="C170" s="129"/>
      <c r="D170" s="129"/>
      <c r="E170" s="130"/>
      <c r="F170" s="130"/>
      <c r="G170" s="122" t="str">
        <f t="shared" si="13"/>
        <v/>
      </c>
      <c r="H170" s="124" t="str">
        <f t="shared" si="14"/>
        <v/>
      </c>
      <c r="I170" s="124" t="s">
        <v>1106</v>
      </c>
      <c r="J170" s="124" t="s">
        <v>1106</v>
      </c>
      <c r="K170" s="123" t="str">
        <f t="shared" ca="1" si="15"/>
        <v/>
      </c>
      <c r="L170" s="123" t="str">
        <f t="shared" ca="1" si="16"/>
        <v/>
      </c>
      <c r="M170" s="123" t="str">
        <f t="shared" ca="1" si="17"/>
        <v/>
      </c>
      <c r="N170" s="124"/>
      <c r="O170" s="131"/>
    </row>
    <row r="171" spans="1:15" x14ac:dyDescent="0.25">
      <c r="A171" s="127"/>
      <c r="B171" s="128" t="str">
        <f t="shared" si="12"/>
        <v/>
      </c>
      <c r="C171" s="129"/>
      <c r="D171" s="129"/>
      <c r="E171" s="130"/>
      <c r="F171" s="130"/>
      <c r="G171" s="122" t="str">
        <f t="shared" si="13"/>
        <v/>
      </c>
      <c r="H171" s="124" t="str">
        <f t="shared" si="14"/>
        <v/>
      </c>
      <c r="I171" s="124" t="s">
        <v>1106</v>
      </c>
      <c r="J171" s="124" t="s">
        <v>1106</v>
      </c>
      <c r="K171" s="123" t="str">
        <f t="shared" ca="1" si="15"/>
        <v/>
      </c>
      <c r="L171" s="123" t="str">
        <f t="shared" ca="1" si="16"/>
        <v/>
      </c>
      <c r="M171" s="123" t="str">
        <f t="shared" ca="1" si="17"/>
        <v/>
      </c>
      <c r="N171" s="124"/>
      <c r="O171" s="131"/>
    </row>
    <row r="172" spans="1:15" x14ac:dyDescent="0.25">
      <c r="A172" s="127"/>
      <c r="B172" s="128" t="str">
        <f t="shared" si="12"/>
        <v/>
      </c>
      <c r="C172" s="129"/>
      <c r="D172" s="129"/>
      <c r="E172" s="130"/>
      <c r="F172" s="130"/>
      <c r="G172" s="122" t="str">
        <f t="shared" si="13"/>
        <v/>
      </c>
      <c r="H172" s="124" t="str">
        <f t="shared" si="14"/>
        <v/>
      </c>
      <c r="I172" s="124" t="s">
        <v>1106</v>
      </c>
      <c r="J172" s="124" t="s">
        <v>1106</v>
      </c>
      <c r="K172" s="123" t="str">
        <f t="shared" ca="1" si="15"/>
        <v/>
      </c>
      <c r="L172" s="123" t="str">
        <f t="shared" ca="1" si="16"/>
        <v/>
      </c>
      <c r="M172" s="123" t="str">
        <f t="shared" ca="1" si="17"/>
        <v/>
      </c>
      <c r="N172" s="124"/>
      <c r="O172" s="131"/>
    </row>
    <row r="173" spans="1:15" x14ac:dyDescent="0.25">
      <c r="A173" s="127"/>
      <c r="B173" s="128" t="str">
        <f t="shared" si="12"/>
        <v/>
      </c>
      <c r="C173" s="129"/>
      <c r="D173" s="129"/>
      <c r="E173" s="130"/>
      <c r="F173" s="130"/>
      <c r="G173" s="122" t="str">
        <f t="shared" si="13"/>
        <v/>
      </c>
      <c r="H173" s="124" t="str">
        <f t="shared" si="14"/>
        <v/>
      </c>
      <c r="I173" s="124" t="s">
        <v>1106</v>
      </c>
      <c r="J173" s="124" t="s">
        <v>1106</v>
      </c>
      <c r="K173" s="123" t="str">
        <f t="shared" ca="1" si="15"/>
        <v/>
      </c>
      <c r="L173" s="123" t="str">
        <f t="shared" ca="1" si="16"/>
        <v/>
      </c>
      <c r="M173" s="123" t="str">
        <f t="shared" ca="1" si="17"/>
        <v/>
      </c>
      <c r="N173" s="124"/>
      <c r="O173" s="131"/>
    </row>
    <row r="174" spans="1:15" x14ac:dyDescent="0.25">
      <c r="A174" s="127"/>
      <c r="B174" s="128" t="str">
        <f t="shared" si="12"/>
        <v/>
      </c>
      <c r="C174" s="129"/>
      <c r="D174" s="129"/>
      <c r="E174" s="130"/>
      <c r="F174" s="130"/>
      <c r="G174" s="122" t="str">
        <f t="shared" si="13"/>
        <v/>
      </c>
      <c r="H174" s="124" t="str">
        <f t="shared" si="14"/>
        <v/>
      </c>
      <c r="I174" s="124" t="s">
        <v>1106</v>
      </c>
      <c r="J174" s="124" t="s">
        <v>1106</v>
      </c>
      <c r="K174" s="123" t="str">
        <f t="shared" ca="1" si="15"/>
        <v/>
      </c>
      <c r="L174" s="123" t="str">
        <f t="shared" ca="1" si="16"/>
        <v/>
      </c>
      <c r="M174" s="123" t="str">
        <f t="shared" ca="1" si="17"/>
        <v/>
      </c>
      <c r="N174" s="124"/>
      <c r="O174" s="131"/>
    </row>
    <row r="175" spans="1:15" x14ac:dyDescent="0.25">
      <c r="A175" s="127"/>
      <c r="B175" s="128" t="str">
        <f t="shared" si="12"/>
        <v/>
      </c>
      <c r="C175" s="129"/>
      <c r="D175" s="129"/>
      <c r="E175" s="130"/>
      <c r="F175" s="130"/>
      <c r="G175" s="122" t="str">
        <f t="shared" si="13"/>
        <v/>
      </c>
      <c r="H175" s="124" t="str">
        <f t="shared" si="14"/>
        <v/>
      </c>
      <c r="I175" s="124" t="s">
        <v>1106</v>
      </c>
      <c r="J175" s="124" t="s">
        <v>1106</v>
      </c>
      <c r="K175" s="123" t="str">
        <f t="shared" ca="1" si="15"/>
        <v/>
      </c>
      <c r="L175" s="123" t="str">
        <f t="shared" ca="1" si="16"/>
        <v/>
      </c>
      <c r="M175" s="123" t="str">
        <f t="shared" ca="1" si="17"/>
        <v/>
      </c>
      <c r="N175" s="124"/>
      <c r="O175" s="131"/>
    </row>
    <row r="176" spans="1:15" x14ac:dyDescent="0.25">
      <c r="A176" s="127"/>
      <c r="B176" s="128" t="str">
        <f t="shared" si="12"/>
        <v/>
      </c>
      <c r="C176" s="129"/>
      <c r="D176" s="129"/>
      <c r="E176" s="130"/>
      <c r="F176" s="130"/>
      <c r="G176" s="122" t="str">
        <f t="shared" si="13"/>
        <v/>
      </c>
      <c r="H176" s="124" t="str">
        <f t="shared" si="14"/>
        <v/>
      </c>
      <c r="I176" s="124" t="s">
        <v>1106</v>
      </c>
      <c r="J176" s="124" t="s">
        <v>1106</v>
      </c>
      <c r="K176" s="123" t="str">
        <f t="shared" ca="1" si="15"/>
        <v/>
      </c>
      <c r="L176" s="123" t="str">
        <f t="shared" ca="1" si="16"/>
        <v/>
      </c>
      <c r="M176" s="123" t="str">
        <f t="shared" ca="1" si="17"/>
        <v/>
      </c>
      <c r="N176" s="124"/>
      <c r="O176" s="131"/>
    </row>
    <row r="177" spans="1:15" x14ac:dyDescent="0.25">
      <c r="A177" s="127"/>
      <c r="B177" s="128" t="str">
        <f t="shared" si="12"/>
        <v/>
      </c>
      <c r="C177" s="129"/>
      <c r="D177" s="129"/>
      <c r="E177" s="130"/>
      <c r="F177" s="130"/>
      <c r="G177" s="122" t="str">
        <f t="shared" si="13"/>
        <v/>
      </c>
      <c r="H177" s="124" t="str">
        <f t="shared" si="14"/>
        <v/>
      </c>
      <c r="I177" s="124" t="s">
        <v>1106</v>
      </c>
      <c r="J177" s="124" t="s">
        <v>1106</v>
      </c>
      <c r="K177" s="123" t="str">
        <f t="shared" ca="1" si="15"/>
        <v/>
      </c>
      <c r="L177" s="123" t="str">
        <f t="shared" ca="1" si="16"/>
        <v/>
      </c>
      <c r="M177" s="123" t="str">
        <f t="shared" ca="1" si="17"/>
        <v/>
      </c>
      <c r="N177" s="124"/>
      <c r="O177" s="131"/>
    </row>
    <row r="178" spans="1:15" x14ac:dyDescent="0.25">
      <c r="A178" s="127"/>
      <c r="B178" s="128" t="str">
        <f t="shared" si="12"/>
        <v/>
      </c>
      <c r="C178" s="129"/>
      <c r="D178" s="129"/>
      <c r="E178" s="130"/>
      <c r="F178" s="130"/>
      <c r="G178" s="122" t="str">
        <f t="shared" si="13"/>
        <v/>
      </c>
      <c r="H178" s="124" t="str">
        <f t="shared" si="14"/>
        <v/>
      </c>
      <c r="I178" s="124" t="s">
        <v>1106</v>
      </c>
      <c r="J178" s="124" t="s">
        <v>1106</v>
      </c>
      <c r="K178" s="123" t="str">
        <f t="shared" ca="1" si="15"/>
        <v/>
      </c>
      <c r="L178" s="123" t="str">
        <f t="shared" ca="1" si="16"/>
        <v/>
      </c>
      <c r="M178" s="123" t="str">
        <f t="shared" ca="1" si="17"/>
        <v/>
      </c>
      <c r="N178" s="124"/>
      <c r="O178" s="131"/>
    </row>
    <row r="179" spans="1:15" x14ac:dyDescent="0.25">
      <c r="A179" s="127"/>
      <c r="B179" s="128" t="str">
        <f t="shared" si="12"/>
        <v/>
      </c>
      <c r="C179" s="129"/>
      <c r="D179" s="129"/>
      <c r="E179" s="130"/>
      <c r="F179" s="130"/>
      <c r="G179" s="122" t="str">
        <f t="shared" si="13"/>
        <v/>
      </c>
      <c r="H179" s="124" t="str">
        <f t="shared" si="14"/>
        <v/>
      </c>
      <c r="I179" s="124" t="s">
        <v>1106</v>
      </c>
      <c r="J179" s="124" t="s">
        <v>1106</v>
      </c>
      <c r="K179" s="123" t="str">
        <f t="shared" ca="1" si="15"/>
        <v/>
      </c>
      <c r="L179" s="123" t="str">
        <f t="shared" ca="1" si="16"/>
        <v/>
      </c>
      <c r="M179" s="123" t="str">
        <f t="shared" ca="1" si="17"/>
        <v/>
      </c>
      <c r="N179" s="124"/>
      <c r="O179" s="131"/>
    </row>
    <row r="180" spans="1:15" x14ac:dyDescent="0.25">
      <c r="A180" s="127"/>
      <c r="B180" s="128" t="str">
        <f t="shared" si="12"/>
        <v/>
      </c>
      <c r="C180" s="129"/>
      <c r="D180" s="129"/>
      <c r="E180" s="130"/>
      <c r="F180" s="130"/>
      <c r="G180" s="122" t="str">
        <f t="shared" si="13"/>
        <v/>
      </c>
      <c r="H180" s="124" t="str">
        <f t="shared" si="14"/>
        <v/>
      </c>
      <c r="I180" s="124" t="s">
        <v>1106</v>
      </c>
      <c r="J180" s="124" t="s">
        <v>1106</v>
      </c>
      <c r="K180" s="123" t="str">
        <f t="shared" ca="1" si="15"/>
        <v/>
      </c>
      <c r="L180" s="123" t="str">
        <f t="shared" ca="1" si="16"/>
        <v/>
      </c>
      <c r="M180" s="123" t="str">
        <f t="shared" ca="1" si="17"/>
        <v/>
      </c>
      <c r="N180" s="124"/>
      <c r="O180" s="131"/>
    </row>
    <row r="181" spans="1:15" x14ac:dyDescent="0.25">
      <c r="A181" s="127"/>
      <c r="B181" s="128" t="str">
        <f t="shared" si="12"/>
        <v/>
      </c>
      <c r="C181" s="129"/>
      <c r="D181" s="129"/>
      <c r="E181" s="130"/>
      <c r="F181" s="130"/>
      <c r="G181" s="122" t="str">
        <f t="shared" si="13"/>
        <v/>
      </c>
      <c r="H181" s="124" t="str">
        <f t="shared" si="14"/>
        <v/>
      </c>
      <c r="I181" s="124" t="s">
        <v>1106</v>
      </c>
      <c r="J181" s="124" t="s">
        <v>1106</v>
      </c>
      <c r="K181" s="123" t="str">
        <f t="shared" ca="1" si="15"/>
        <v/>
      </c>
      <c r="L181" s="123" t="str">
        <f t="shared" ca="1" si="16"/>
        <v/>
      </c>
      <c r="M181" s="123" t="str">
        <f t="shared" ca="1" si="17"/>
        <v/>
      </c>
      <c r="N181" s="124"/>
      <c r="O181" s="131"/>
    </row>
    <row r="182" spans="1:15" x14ac:dyDescent="0.25">
      <c r="A182" s="127"/>
      <c r="B182" s="128" t="str">
        <f t="shared" si="12"/>
        <v/>
      </c>
      <c r="C182" s="129"/>
      <c r="D182" s="129"/>
      <c r="E182" s="130"/>
      <c r="F182" s="130"/>
      <c r="G182" s="122" t="str">
        <f t="shared" si="13"/>
        <v/>
      </c>
      <c r="H182" s="124" t="str">
        <f t="shared" si="14"/>
        <v/>
      </c>
      <c r="I182" s="124" t="s">
        <v>1106</v>
      </c>
      <c r="J182" s="124" t="s">
        <v>1106</v>
      </c>
      <c r="K182" s="123" t="str">
        <f t="shared" ca="1" si="15"/>
        <v/>
      </c>
      <c r="L182" s="123" t="str">
        <f t="shared" ca="1" si="16"/>
        <v/>
      </c>
      <c r="M182" s="123" t="str">
        <f t="shared" ca="1" si="17"/>
        <v/>
      </c>
      <c r="N182" s="124"/>
      <c r="O182" s="131"/>
    </row>
    <row r="183" spans="1:15" x14ac:dyDescent="0.25">
      <c r="A183" s="127"/>
      <c r="B183" s="128" t="str">
        <f t="shared" si="12"/>
        <v/>
      </c>
      <c r="C183" s="129"/>
      <c r="D183" s="129"/>
      <c r="E183" s="130"/>
      <c r="F183" s="130"/>
      <c r="G183" s="122" t="str">
        <f t="shared" si="13"/>
        <v/>
      </c>
      <c r="H183" s="124" t="str">
        <f t="shared" si="14"/>
        <v/>
      </c>
      <c r="I183" s="124" t="s">
        <v>1106</v>
      </c>
      <c r="J183" s="124" t="s">
        <v>1106</v>
      </c>
      <c r="K183" s="123" t="str">
        <f t="shared" ca="1" si="15"/>
        <v/>
      </c>
      <c r="L183" s="123" t="str">
        <f t="shared" ca="1" si="16"/>
        <v/>
      </c>
      <c r="M183" s="123" t="str">
        <f t="shared" ca="1" si="17"/>
        <v/>
      </c>
      <c r="N183" s="124"/>
      <c r="O183" s="131"/>
    </row>
    <row r="184" spans="1:15" x14ac:dyDescent="0.25">
      <c r="A184" s="127"/>
      <c r="B184" s="128" t="str">
        <f t="shared" si="12"/>
        <v/>
      </c>
      <c r="C184" s="129"/>
      <c r="D184" s="129"/>
      <c r="E184" s="130"/>
      <c r="F184" s="130"/>
      <c r="G184" s="122" t="str">
        <f t="shared" si="13"/>
        <v/>
      </c>
      <c r="H184" s="124" t="str">
        <f t="shared" si="14"/>
        <v/>
      </c>
      <c r="I184" s="124" t="s">
        <v>1106</v>
      </c>
      <c r="J184" s="124" t="s">
        <v>1106</v>
      </c>
      <c r="K184" s="123" t="str">
        <f t="shared" ca="1" si="15"/>
        <v/>
      </c>
      <c r="L184" s="123" t="str">
        <f t="shared" ca="1" si="16"/>
        <v/>
      </c>
      <c r="M184" s="123" t="str">
        <f t="shared" ca="1" si="17"/>
        <v/>
      </c>
      <c r="N184" s="124"/>
      <c r="O184" s="131"/>
    </row>
    <row r="185" spans="1:15" x14ac:dyDescent="0.25">
      <c r="A185" s="127"/>
      <c r="B185" s="128" t="str">
        <f t="shared" si="12"/>
        <v/>
      </c>
      <c r="C185" s="129"/>
      <c r="D185" s="129"/>
      <c r="E185" s="130"/>
      <c r="F185" s="130"/>
      <c r="G185" s="122" t="str">
        <f t="shared" si="13"/>
        <v/>
      </c>
      <c r="H185" s="124" t="str">
        <f t="shared" si="14"/>
        <v/>
      </c>
      <c r="I185" s="124" t="s">
        <v>1106</v>
      </c>
      <c r="J185" s="124" t="s">
        <v>1106</v>
      </c>
      <c r="K185" s="123" t="str">
        <f t="shared" ca="1" si="15"/>
        <v/>
      </c>
      <c r="L185" s="123" t="str">
        <f t="shared" ca="1" si="16"/>
        <v/>
      </c>
      <c r="M185" s="123" t="str">
        <f t="shared" ca="1" si="17"/>
        <v/>
      </c>
      <c r="N185" s="124"/>
      <c r="O185" s="131"/>
    </row>
    <row r="186" spans="1:15" x14ac:dyDescent="0.25">
      <c r="A186" s="127"/>
      <c r="B186" s="128" t="str">
        <f t="shared" si="12"/>
        <v/>
      </c>
      <c r="C186" s="129"/>
      <c r="D186" s="129"/>
      <c r="E186" s="130"/>
      <c r="F186" s="130"/>
      <c r="G186" s="122" t="str">
        <f t="shared" si="13"/>
        <v/>
      </c>
      <c r="H186" s="124" t="str">
        <f t="shared" si="14"/>
        <v/>
      </c>
      <c r="I186" s="124" t="s">
        <v>1106</v>
      </c>
      <c r="J186" s="124" t="s">
        <v>1106</v>
      </c>
      <c r="K186" s="123" t="str">
        <f t="shared" ca="1" si="15"/>
        <v/>
      </c>
      <c r="L186" s="123" t="str">
        <f t="shared" ca="1" si="16"/>
        <v/>
      </c>
      <c r="M186" s="123" t="str">
        <f t="shared" ca="1" si="17"/>
        <v/>
      </c>
      <c r="N186" s="124"/>
      <c r="O186" s="131"/>
    </row>
    <row r="187" spans="1:15" x14ac:dyDescent="0.25">
      <c r="A187" s="127"/>
      <c r="B187" s="128" t="str">
        <f t="shared" si="12"/>
        <v/>
      </c>
      <c r="C187" s="129"/>
      <c r="D187" s="129"/>
      <c r="E187" s="130"/>
      <c r="F187" s="130"/>
      <c r="G187" s="122" t="str">
        <f t="shared" si="13"/>
        <v/>
      </c>
      <c r="H187" s="124" t="str">
        <f t="shared" si="14"/>
        <v/>
      </c>
      <c r="I187" s="124" t="s">
        <v>1106</v>
      </c>
      <c r="J187" s="124" t="s">
        <v>1106</v>
      </c>
      <c r="K187" s="123" t="str">
        <f t="shared" ca="1" si="15"/>
        <v/>
      </c>
      <c r="L187" s="123" t="str">
        <f t="shared" ca="1" si="16"/>
        <v/>
      </c>
      <c r="M187" s="123" t="str">
        <f t="shared" ca="1" si="17"/>
        <v/>
      </c>
      <c r="N187" s="124"/>
      <c r="O187" s="131"/>
    </row>
    <row r="188" spans="1:15" x14ac:dyDescent="0.25">
      <c r="A188" s="127"/>
      <c r="B188" s="128" t="str">
        <f t="shared" si="12"/>
        <v/>
      </c>
      <c r="C188" s="129"/>
      <c r="D188" s="129"/>
      <c r="E188" s="130"/>
      <c r="F188" s="130"/>
      <c r="G188" s="122" t="str">
        <f t="shared" si="13"/>
        <v/>
      </c>
      <c r="H188" s="124" t="str">
        <f t="shared" si="14"/>
        <v/>
      </c>
      <c r="I188" s="124" t="s">
        <v>1106</v>
      </c>
      <c r="J188" s="124" t="s">
        <v>1106</v>
      </c>
      <c r="K188" s="123" t="str">
        <f t="shared" ca="1" si="15"/>
        <v/>
      </c>
      <c r="L188" s="123" t="str">
        <f t="shared" ca="1" si="16"/>
        <v/>
      </c>
      <c r="M188" s="123" t="str">
        <f t="shared" ca="1" si="17"/>
        <v/>
      </c>
      <c r="N188" s="124"/>
      <c r="O188" s="131"/>
    </row>
    <row r="189" spans="1:15" x14ac:dyDescent="0.25">
      <c r="A189" s="127"/>
      <c r="B189" s="128" t="str">
        <f t="shared" si="12"/>
        <v/>
      </c>
      <c r="C189" s="129"/>
      <c r="D189" s="129"/>
      <c r="E189" s="130"/>
      <c r="F189" s="130"/>
      <c r="G189" s="122" t="str">
        <f t="shared" si="13"/>
        <v/>
      </c>
      <c r="H189" s="124" t="str">
        <f t="shared" si="14"/>
        <v/>
      </c>
      <c r="I189" s="124" t="s">
        <v>1106</v>
      </c>
      <c r="J189" s="124" t="s">
        <v>1106</v>
      </c>
      <c r="K189" s="123" t="str">
        <f t="shared" ca="1" si="15"/>
        <v/>
      </c>
      <c r="L189" s="123" t="str">
        <f t="shared" ca="1" si="16"/>
        <v/>
      </c>
      <c r="M189" s="123" t="str">
        <f t="shared" ca="1" si="17"/>
        <v/>
      </c>
      <c r="N189" s="124"/>
      <c r="O189" s="131"/>
    </row>
    <row r="190" spans="1:15" x14ac:dyDescent="0.25">
      <c r="A190" s="127"/>
      <c r="B190" s="128" t="str">
        <f t="shared" si="12"/>
        <v/>
      </c>
      <c r="C190" s="129"/>
      <c r="D190" s="129"/>
      <c r="E190" s="130"/>
      <c r="F190" s="130"/>
      <c r="G190" s="122" t="str">
        <f t="shared" si="13"/>
        <v/>
      </c>
      <c r="H190" s="124" t="str">
        <f t="shared" si="14"/>
        <v/>
      </c>
      <c r="I190" s="124" t="s">
        <v>1106</v>
      </c>
      <c r="J190" s="124" t="s">
        <v>1106</v>
      </c>
      <c r="K190" s="123" t="str">
        <f t="shared" ca="1" si="15"/>
        <v/>
      </c>
      <c r="L190" s="123" t="str">
        <f t="shared" ca="1" si="16"/>
        <v/>
      </c>
      <c r="M190" s="123" t="str">
        <f t="shared" ca="1" si="17"/>
        <v/>
      </c>
      <c r="N190" s="124"/>
      <c r="O190" s="131"/>
    </row>
    <row r="191" spans="1:15" x14ac:dyDescent="0.25">
      <c r="A191" s="127"/>
      <c r="B191" s="128" t="str">
        <f t="shared" si="12"/>
        <v/>
      </c>
      <c r="C191" s="129"/>
      <c r="D191" s="129"/>
      <c r="E191" s="130"/>
      <c r="F191" s="130"/>
      <c r="G191" s="122" t="str">
        <f t="shared" si="13"/>
        <v/>
      </c>
      <c r="H191" s="124" t="str">
        <f t="shared" si="14"/>
        <v/>
      </c>
      <c r="I191" s="124" t="s">
        <v>1106</v>
      </c>
      <c r="J191" s="124" t="s">
        <v>1106</v>
      </c>
      <c r="K191" s="123" t="str">
        <f t="shared" ca="1" si="15"/>
        <v/>
      </c>
      <c r="L191" s="123" t="str">
        <f t="shared" ca="1" si="16"/>
        <v/>
      </c>
      <c r="M191" s="123" t="str">
        <f t="shared" ca="1" si="17"/>
        <v/>
      </c>
      <c r="N191" s="124"/>
      <c r="O191" s="131"/>
    </row>
    <row r="192" spans="1:15" x14ac:dyDescent="0.25">
      <c r="A192" s="127"/>
      <c r="B192" s="128" t="str">
        <f t="shared" si="12"/>
        <v/>
      </c>
      <c r="C192" s="129"/>
      <c r="D192" s="129"/>
      <c r="E192" s="130"/>
      <c r="F192" s="130"/>
      <c r="G192" s="122" t="str">
        <f t="shared" si="13"/>
        <v/>
      </c>
      <c r="H192" s="124" t="str">
        <f t="shared" si="14"/>
        <v/>
      </c>
      <c r="I192" s="124" t="s">
        <v>1106</v>
      </c>
      <c r="J192" s="124" t="s">
        <v>1106</v>
      </c>
      <c r="K192" s="123" t="str">
        <f t="shared" ca="1" si="15"/>
        <v/>
      </c>
      <c r="L192" s="123" t="str">
        <f t="shared" ca="1" si="16"/>
        <v/>
      </c>
      <c r="M192" s="123" t="str">
        <f t="shared" ca="1" si="17"/>
        <v/>
      </c>
      <c r="N192" s="124"/>
      <c r="O192" s="131"/>
    </row>
    <row r="193" spans="1:15" x14ac:dyDescent="0.25">
      <c r="A193" s="127"/>
      <c r="B193" s="128" t="str">
        <f t="shared" si="12"/>
        <v/>
      </c>
      <c r="C193" s="129"/>
      <c r="D193" s="129"/>
      <c r="E193" s="130"/>
      <c r="F193" s="130"/>
      <c r="G193" s="122" t="str">
        <f t="shared" si="13"/>
        <v/>
      </c>
      <c r="H193" s="124" t="str">
        <f t="shared" si="14"/>
        <v/>
      </c>
      <c r="I193" s="124" t="s">
        <v>1106</v>
      </c>
      <c r="J193" s="124" t="s">
        <v>1106</v>
      </c>
      <c r="K193" s="123" t="str">
        <f t="shared" ca="1" si="15"/>
        <v/>
      </c>
      <c r="L193" s="123" t="str">
        <f t="shared" ca="1" si="16"/>
        <v/>
      </c>
      <c r="M193" s="123" t="str">
        <f t="shared" ca="1" si="17"/>
        <v/>
      </c>
      <c r="N193" s="124"/>
      <c r="O193" s="131"/>
    </row>
    <row r="194" spans="1:15" x14ac:dyDescent="0.25">
      <c r="A194" s="127"/>
      <c r="B194" s="128" t="str">
        <f t="shared" si="12"/>
        <v/>
      </c>
      <c r="C194" s="129"/>
      <c r="D194" s="129"/>
      <c r="E194" s="130"/>
      <c r="F194" s="130"/>
      <c r="G194" s="122" t="str">
        <f t="shared" si="13"/>
        <v/>
      </c>
      <c r="H194" s="124" t="str">
        <f t="shared" si="14"/>
        <v/>
      </c>
      <c r="I194" s="124" t="s">
        <v>1106</v>
      </c>
      <c r="J194" s="124" t="s">
        <v>1106</v>
      </c>
      <c r="K194" s="123" t="str">
        <f t="shared" ca="1" si="15"/>
        <v/>
      </c>
      <c r="L194" s="123" t="str">
        <f t="shared" ca="1" si="16"/>
        <v/>
      </c>
      <c r="M194" s="123" t="str">
        <f t="shared" ca="1" si="17"/>
        <v/>
      </c>
      <c r="N194" s="124"/>
      <c r="O194" s="131"/>
    </row>
    <row r="195" spans="1:15" x14ac:dyDescent="0.25">
      <c r="A195" s="127"/>
      <c r="B195" s="128" t="str">
        <f t="shared" si="12"/>
        <v/>
      </c>
      <c r="C195" s="129"/>
      <c r="D195" s="129"/>
      <c r="E195" s="130"/>
      <c r="F195" s="130"/>
      <c r="G195" s="122" t="str">
        <f t="shared" si="13"/>
        <v/>
      </c>
      <c r="H195" s="124" t="str">
        <f t="shared" si="14"/>
        <v/>
      </c>
      <c r="I195" s="124" t="s">
        <v>1106</v>
      </c>
      <c r="J195" s="124" t="s">
        <v>1106</v>
      </c>
      <c r="K195" s="123" t="str">
        <f t="shared" ca="1" si="15"/>
        <v/>
      </c>
      <c r="L195" s="123" t="str">
        <f t="shared" ca="1" si="16"/>
        <v/>
      </c>
      <c r="M195" s="123" t="str">
        <f t="shared" ca="1" si="17"/>
        <v/>
      </c>
      <c r="N195" s="124"/>
      <c r="O195" s="131"/>
    </row>
    <row r="196" spans="1:15" x14ac:dyDescent="0.25">
      <c r="A196" s="127"/>
      <c r="B196" s="128" t="str">
        <f t="shared" si="12"/>
        <v/>
      </c>
      <c r="C196" s="129"/>
      <c r="D196" s="129"/>
      <c r="E196" s="130"/>
      <c r="F196" s="130"/>
      <c r="G196" s="122" t="str">
        <f t="shared" si="13"/>
        <v/>
      </c>
      <c r="H196" s="124" t="str">
        <f t="shared" si="14"/>
        <v/>
      </c>
      <c r="I196" s="124" t="s">
        <v>1106</v>
      </c>
      <c r="J196" s="124" t="s">
        <v>1106</v>
      </c>
      <c r="K196" s="123" t="str">
        <f t="shared" ca="1" si="15"/>
        <v/>
      </c>
      <c r="L196" s="123" t="str">
        <f t="shared" ca="1" si="16"/>
        <v/>
      </c>
      <c r="M196" s="123" t="str">
        <f t="shared" ca="1" si="17"/>
        <v/>
      </c>
      <c r="N196" s="124"/>
      <c r="O196" s="131"/>
    </row>
    <row r="197" spans="1:15" x14ac:dyDescent="0.25">
      <c r="A197" s="127"/>
      <c r="B197" s="128" t="str">
        <f t="shared" si="12"/>
        <v/>
      </c>
      <c r="C197" s="129"/>
      <c r="D197" s="129"/>
      <c r="E197" s="130"/>
      <c r="F197" s="130"/>
      <c r="G197" s="122" t="str">
        <f t="shared" si="13"/>
        <v/>
      </c>
      <c r="H197" s="124" t="str">
        <f t="shared" si="14"/>
        <v/>
      </c>
      <c r="I197" s="124" t="s">
        <v>1106</v>
      </c>
      <c r="J197" s="124" t="s">
        <v>1106</v>
      </c>
      <c r="K197" s="123" t="str">
        <f t="shared" ca="1" si="15"/>
        <v/>
      </c>
      <c r="L197" s="123" t="str">
        <f t="shared" ca="1" si="16"/>
        <v/>
      </c>
      <c r="M197" s="123" t="str">
        <f t="shared" ca="1" si="17"/>
        <v/>
      </c>
      <c r="N197" s="124"/>
      <c r="O197" s="131"/>
    </row>
    <row r="198" spans="1:15" x14ac:dyDescent="0.25">
      <c r="A198" s="127"/>
      <c r="B198" s="128" t="str">
        <f t="shared" si="12"/>
        <v/>
      </c>
      <c r="C198" s="129"/>
      <c r="D198" s="129"/>
      <c r="E198" s="130"/>
      <c r="F198" s="130"/>
      <c r="G198" s="122" t="str">
        <f t="shared" si="13"/>
        <v/>
      </c>
      <c r="H198" s="124" t="str">
        <f t="shared" si="14"/>
        <v/>
      </c>
      <c r="I198" s="124" t="s">
        <v>1106</v>
      </c>
      <c r="J198" s="124" t="s">
        <v>1106</v>
      </c>
      <c r="K198" s="123" t="str">
        <f t="shared" ca="1" si="15"/>
        <v/>
      </c>
      <c r="L198" s="123" t="str">
        <f t="shared" ca="1" si="16"/>
        <v/>
      </c>
      <c r="M198" s="123" t="str">
        <f t="shared" ca="1" si="17"/>
        <v/>
      </c>
      <c r="N198" s="124"/>
      <c r="O198" s="131"/>
    </row>
    <row r="199" spans="1:15" x14ac:dyDescent="0.25">
      <c r="A199" s="127"/>
      <c r="B199" s="128" t="str">
        <f t="shared" si="12"/>
        <v/>
      </c>
      <c r="C199" s="129"/>
      <c r="D199" s="129"/>
      <c r="E199" s="130"/>
      <c r="F199" s="130"/>
      <c r="G199" s="122" t="str">
        <f t="shared" si="13"/>
        <v/>
      </c>
      <c r="H199" s="124" t="str">
        <f t="shared" si="14"/>
        <v/>
      </c>
      <c r="I199" s="124" t="s">
        <v>1106</v>
      </c>
      <c r="J199" s="124" t="s">
        <v>1106</v>
      </c>
      <c r="K199" s="123" t="str">
        <f t="shared" ca="1" si="15"/>
        <v/>
      </c>
      <c r="L199" s="123" t="str">
        <f t="shared" ca="1" si="16"/>
        <v/>
      </c>
      <c r="M199" s="123" t="str">
        <f t="shared" ca="1" si="17"/>
        <v/>
      </c>
      <c r="N199" s="124"/>
      <c r="O199" s="131"/>
    </row>
    <row r="200" spans="1:15" x14ac:dyDescent="0.25">
      <c r="A200" s="127"/>
      <c r="B200" s="128" t="str">
        <f t="shared" si="12"/>
        <v/>
      </c>
      <c r="C200" s="129"/>
      <c r="D200" s="129"/>
      <c r="E200" s="130"/>
      <c r="F200" s="130"/>
      <c r="G200" s="122" t="str">
        <f t="shared" si="13"/>
        <v/>
      </c>
      <c r="H200" s="124" t="str">
        <f t="shared" si="14"/>
        <v/>
      </c>
      <c r="I200" s="124" t="s">
        <v>1106</v>
      </c>
      <c r="J200" s="124" t="s">
        <v>1106</v>
      </c>
      <c r="K200" s="123" t="str">
        <f t="shared" ca="1" si="15"/>
        <v/>
      </c>
      <c r="L200" s="123" t="str">
        <f t="shared" ca="1" si="16"/>
        <v/>
      </c>
      <c r="M200" s="123" t="str">
        <f t="shared" ca="1" si="17"/>
        <v/>
      </c>
      <c r="N200" s="124"/>
      <c r="O200" s="131"/>
    </row>
    <row r="201" spans="1:15" x14ac:dyDescent="0.25">
      <c r="A201" s="127"/>
      <c r="B201" s="128" t="str">
        <f t="shared" si="12"/>
        <v/>
      </c>
      <c r="C201" s="129"/>
      <c r="D201" s="129"/>
      <c r="E201" s="130"/>
      <c r="F201" s="130"/>
      <c r="G201" s="122" t="str">
        <f t="shared" si="13"/>
        <v/>
      </c>
      <c r="H201" s="124" t="str">
        <f t="shared" si="14"/>
        <v/>
      </c>
      <c r="I201" s="124" t="s">
        <v>1106</v>
      </c>
      <c r="J201" s="124" t="s">
        <v>1106</v>
      </c>
      <c r="K201" s="123" t="str">
        <f t="shared" ca="1" si="15"/>
        <v/>
      </c>
      <c r="L201" s="123" t="str">
        <f t="shared" ca="1" si="16"/>
        <v/>
      </c>
      <c r="M201" s="123" t="str">
        <f t="shared" ca="1" si="17"/>
        <v/>
      </c>
      <c r="N201" s="124"/>
      <c r="O201" s="131"/>
    </row>
    <row r="202" spans="1:15" x14ac:dyDescent="0.25">
      <c r="A202" s="127"/>
      <c r="B202" s="128" t="str">
        <f t="shared" si="12"/>
        <v/>
      </c>
      <c r="C202" s="129"/>
      <c r="D202" s="129"/>
      <c r="E202" s="130"/>
      <c r="F202" s="130"/>
      <c r="G202" s="122" t="str">
        <f t="shared" si="13"/>
        <v/>
      </c>
      <c r="H202" s="124" t="str">
        <f t="shared" si="14"/>
        <v/>
      </c>
      <c r="I202" s="124" t="s">
        <v>1106</v>
      </c>
      <c r="J202" s="124" t="s">
        <v>1106</v>
      </c>
      <c r="K202" s="123" t="str">
        <f t="shared" ca="1" si="15"/>
        <v/>
      </c>
      <c r="L202" s="123" t="str">
        <f t="shared" ca="1" si="16"/>
        <v/>
      </c>
      <c r="M202" s="123" t="str">
        <f t="shared" ca="1" si="17"/>
        <v/>
      </c>
      <c r="N202" s="124"/>
      <c r="O202" s="131"/>
    </row>
    <row r="203" spans="1:15" x14ac:dyDescent="0.25">
      <c r="A203" s="127"/>
      <c r="B203" s="128" t="str">
        <f t="shared" ref="B203:B266" si="18">IFERROR(IF($A203&lt;&gt;"",VLOOKUP($A203,Matos,2,0),""),"")</f>
        <v/>
      </c>
      <c r="C203" s="129"/>
      <c r="D203" s="129"/>
      <c r="E203" s="130"/>
      <c r="F203" s="130"/>
      <c r="G203" s="122" t="str">
        <f t="shared" ref="G203:G266" si="19">IFERROR(IF(OR($A203="",$B203="",$E203=""),"",IF(AND($F203&lt;&gt;"",MONTH($F203)&lt;MONTH($L$9)),"",IF(MID($B203,1,2)="OT",DATEDIF($E203,$F203,"d")+1,IF(AND($I203="",$F203=""),DATEDIF($E203,DATE(YEAR($L$9),MONTH($L$9)+1,0),"d"),IF(AND($E203&lt;&gt;"",$F203&lt;&gt;"",$I203=""),DATEDIF($E203,$F203,"d"),IF(AND($E203&lt;&gt;"",$F203&lt;&gt;"",$I203&lt;&gt;""),DAY(DATE(YEAR($F203),MONTH($F203)+1,0))-(DATE(YEAR($F203),MONTH($F203)+1,0)-$F203),DAY(DATE(YEAR($L$9),MONTH($L$9)+1,0)))))))),"")</f>
        <v/>
      </c>
      <c r="H203" s="124" t="str">
        <f t="shared" ref="H203:H266" si="20">IFERROR(IF($A203&lt;&gt;"",VLOOKUP($A203,Matos,3,0),""),"")</f>
        <v/>
      </c>
      <c r="I203" s="124" t="s">
        <v>1106</v>
      </c>
      <c r="J203" s="124" t="s">
        <v>1106</v>
      </c>
      <c r="K203" s="123" t="str">
        <f t="shared" ref="K203:K266" ca="1" si="21">IFERROR(ROUND(IF(MID($B203,1,2)="OT","",IF(AND($B$8&lt;&gt;"",$D203="",MONTH($F203)=MONTH($L$9),($F203&gt;$B$8),($F203&gt;$E203)),-SUM($H203/DAY(DATE(YEAR($L$9),MONTH($L$9)+1,0)))*DATEDIF($B$8,$F203,"d")*$C203,IF(AND($B$8&lt;&gt;"",$D203&lt;&gt;"",MONTH($F203)=MONTH($L$9),($F203&gt;$B$8),($F203&gt;$E203)),-SUM($H203/DAY(DATE(YEAR($L$9),MONTH($L$9)+1,0)))*DATEDIF($B$8,$F203,"d")*$D203,""))),2),"")</f>
        <v/>
      </c>
      <c r="L203" s="123" t="str">
        <f t="shared" ref="L203:L266" ca="1" si="22">IFERROR(ROUND(IF(AND($J203="",$D203=""),SUM($H203/DAY(DATE(YEAR($L$9),MONTH($L$9)+1,0)))*$G203*$C203,IF(AND($J203="",$D203&lt;&gt;""),SUM($H203/DAY(DATE(YEAR($L$9),MONTH($L$9)+1,0)))*$G203*$D203,"")),2),"")</f>
        <v/>
      </c>
      <c r="M203" s="123" t="str">
        <f t="shared" ref="M203:M266" ca="1" si="23">IFERROR(ROUND(IF(SUM($I203+$L203)="","",SUM($I203+$L203)),2),"")</f>
        <v/>
      </c>
      <c r="N203" s="124"/>
      <c r="O203" s="131"/>
    </row>
    <row r="204" spans="1:15" x14ac:dyDescent="0.25">
      <c r="A204" s="127"/>
      <c r="B204" s="128" t="str">
        <f t="shared" si="18"/>
        <v/>
      </c>
      <c r="C204" s="129"/>
      <c r="D204" s="129"/>
      <c r="E204" s="130"/>
      <c r="F204" s="130"/>
      <c r="G204" s="122" t="str">
        <f t="shared" si="19"/>
        <v/>
      </c>
      <c r="H204" s="124" t="str">
        <f t="shared" si="20"/>
        <v/>
      </c>
      <c r="I204" s="124" t="s">
        <v>1106</v>
      </c>
      <c r="J204" s="124" t="s">
        <v>1106</v>
      </c>
      <c r="K204" s="123" t="str">
        <f t="shared" ca="1" si="21"/>
        <v/>
      </c>
      <c r="L204" s="123" t="str">
        <f t="shared" ca="1" si="22"/>
        <v/>
      </c>
      <c r="M204" s="123" t="str">
        <f t="shared" ca="1" si="23"/>
        <v/>
      </c>
      <c r="N204" s="124"/>
      <c r="O204" s="131"/>
    </row>
    <row r="205" spans="1:15" x14ac:dyDescent="0.25">
      <c r="A205" s="127"/>
      <c r="B205" s="128" t="str">
        <f t="shared" si="18"/>
        <v/>
      </c>
      <c r="C205" s="129"/>
      <c r="D205" s="129"/>
      <c r="E205" s="130"/>
      <c r="F205" s="130"/>
      <c r="G205" s="122" t="str">
        <f t="shared" si="19"/>
        <v/>
      </c>
      <c r="H205" s="124" t="str">
        <f t="shared" si="20"/>
        <v/>
      </c>
      <c r="I205" s="124" t="s">
        <v>1106</v>
      </c>
      <c r="J205" s="124" t="s">
        <v>1106</v>
      </c>
      <c r="K205" s="123" t="str">
        <f t="shared" ca="1" si="21"/>
        <v/>
      </c>
      <c r="L205" s="123" t="str">
        <f t="shared" ca="1" si="22"/>
        <v/>
      </c>
      <c r="M205" s="123" t="str">
        <f t="shared" ca="1" si="23"/>
        <v/>
      </c>
      <c r="N205" s="124"/>
      <c r="O205" s="131"/>
    </row>
    <row r="206" spans="1:15" x14ac:dyDescent="0.25">
      <c r="A206" s="127"/>
      <c r="B206" s="128" t="str">
        <f t="shared" si="18"/>
        <v/>
      </c>
      <c r="C206" s="129"/>
      <c r="D206" s="129"/>
      <c r="E206" s="130"/>
      <c r="F206" s="130"/>
      <c r="G206" s="122" t="str">
        <f t="shared" si="19"/>
        <v/>
      </c>
      <c r="H206" s="124" t="str">
        <f t="shared" si="20"/>
        <v/>
      </c>
      <c r="I206" s="124" t="s">
        <v>1106</v>
      </c>
      <c r="J206" s="124" t="s">
        <v>1106</v>
      </c>
      <c r="K206" s="123" t="str">
        <f t="shared" ca="1" si="21"/>
        <v/>
      </c>
      <c r="L206" s="123" t="str">
        <f t="shared" ca="1" si="22"/>
        <v/>
      </c>
      <c r="M206" s="123" t="str">
        <f t="shared" ca="1" si="23"/>
        <v/>
      </c>
      <c r="N206" s="124"/>
      <c r="O206" s="131"/>
    </row>
    <row r="207" spans="1:15" x14ac:dyDescent="0.25">
      <c r="A207" s="127"/>
      <c r="B207" s="128" t="str">
        <f t="shared" si="18"/>
        <v/>
      </c>
      <c r="C207" s="129"/>
      <c r="D207" s="129"/>
      <c r="E207" s="130"/>
      <c r="F207" s="130"/>
      <c r="G207" s="122" t="str">
        <f t="shared" si="19"/>
        <v/>
      </c>
      <c r="H207" s="124" t="str">
        <f t="shared" si="20"/>
        <v/>
      </c>
      <c r="I207" s="124" t="s">
        <v>1106</v>
      </c>
      <c r="J207" s="124" t="s">
        <v>1106</v>
      </c>
      <c r="K207" s="123" t="str">
        <f t="shared" ca="1" si="21"/>
        <v/>
      </c>
      <c r="L207" s="123" t="str">
        <f t="shared" ca="1" si="22"/>
        <v/>
      </c>
      <c r="M207" s="123" t="str">
        <f t="shared" ca="1" si="23"/>
        <v/>
      </c>
      <c r="N207" s="124"/>
      <c r="O207" s="131"/>
    </row>
    <row r="208" spans="1:15" x14ac:dyDescent="0.25">
      <c r="A208" s="127"/>
      <c r="B208" s="128" t="str">
        <f t="shared" si="18"/>
        <v/>
      </c>
      <c r="C208" s="129"/>
      <c r="D208" s="129"/>
      <c r="E208" s="130"/>
      <c r="F208" s="130"/>
      <c r="G208" s="122" t="str">
        <f t="shared" si="19"/>
        <v/>
      </c>
      <c r="H208" s="124" t="str">
        <f t="shared" si="20"/>
        <v/>
      </c>
      <c r="I208" s="124" t="s">
        <v>1106</v>
      </c>
      <c r="J208" s="124" t="s">
        <v>1106</v>
      </c>
      <c r="K208" s="123" t="str">
        <f t="shared" ca="1" si="21"/>
        <v/>
      </c>
      <c r="L208" s="123" t="str">
        <f t="shared" ca="1" si="22"/>
        <v/>
      </c>
      <c r="M208" s="123" t="str">
        <f t="shared" ca="1" si="23"/>
        <v/>
      </c>
      <c r="N208" s="124"/>
      <c r="O208" s="131"/>
    </row>
    <row r="209" spans="1:15" x14ac:dyDescent="0.25">
      <c r="A209" s="127"/>
      <c r="B209" s="128" t="str">
        <f t="shared" si="18"/>
        <v/>
      </c>
      <c r="C209" s="129"/>
      <c r="D209" s="129"/>
      <c r="E209" s="130"/>
      <c r="F209" s="130"/>
      <c r="G209" s="122" t="str">
        <f t="shared" si="19"/>
        <v/>
      </c>
      <c r="H209" s="124" t="str">
        <f t="shared" si="20"/>
        <v/>
      </c>
      <c r="I209" s="124" t="s">
        <v>1106</v>
      </c>
      <c r="J209" s="124" t="s">
        <v>1106</v>
      </c>
      <c r="K209" s="123" t="str">
        <f t="shared" ca="1" si="21"/>
        <v/>
      </c>
      <c r="L209" s="123" t="str">
        <f t="shared" ca="1" si="22"/>
        <v/>
      </c>
      <c r="M209" s="123" t="str">
        <f t="shared" ca="1" si="23"/>
        <v/>
      </c>
      <c r="N209" s="124"/>
      <c r="O209" s="131"/>
    </row>
    <row r="210" spans="1:15" x14ac:dyDescent="0.25">
      <c r="A210" s="127"/>
      <c r="B210" s="128" t="str">
        <f t="shared" si="18"/>
        <v/>
      </c>
      <c r="C210" s="129"/>
      <c r="D210" s="129"/>
      <c r="E210" s="130"/>
      <c r="F210" s="130"/>
      <c r="G210" s="122" t="str">
        <f t="shared" si="19"/>
        <v/>
      </c>
      <c r="H210" s="124" t="str">
        <f t="shared" si="20"/>
        <v/>
      </c>
      <c r="I210" s="124" t="s">
        <v>1106</v>
      </c>
      <c r="J210" s="124" t="s">
        <v>1106</v>
      </c>
      <c r="K210" s="123" t="str">
        <f t="shared" ca="1" si="21"/>
        <v/>
      </c>
      <c r="L210" s="123" t="str">
        <f t="shared" ca="1" si="22"/>
        <v/>
      </c>
      <c r="M210" s="123" t="str">
        <f t="shared" ca="1" si="23"/>
        <v/>
      </c>
      <c r="N210" s="124"/>
      <c r="O210" s="131"/>
    </row>
    <row r="211" spans="1:15" x14ac:dyDescent="0.25">
      <c r="A211" s="127"/>
      <c r="B211" s="128" t="str">
        <f t="shared" si="18"/>
        <v/>
      </c>
      <c r="C211" s="129"/>
      <c r="D211" s="129"/>
      <c r="E211" s="130"/>
      <c r="F211" s="130"/>
      <c r="G211" s="122" t="str">
        <f t="shared" si="19"/>
        <v/>
      </c>
      <c r="H211" s="124" t="str">
        <f t="shared" si="20"/>
        <v/>
      </c>
      <c r="I211" s="124" t="s">
        <v>1106</v>
      </c>
      <c r="J211" s="124" t="s">
        <v>1106</v>
      </c>
      <c r="K211" s="123" t="str">
        <f t="shared" ca="1" si="21"/>
        <v/>
      </c>
      <c r="L211" s="123" t="str">
        <f t="shared" ca="1" si="22"/>
        <v/>
      </c>
      <c r="M211" s="123" t="str">
        <f t="shared" ca="1" si="23"/>
        <v/>
      </c>
      <c r="N211" s="124"/>
      <c r="O211" s="131"/>
    </row>
    <row r="212" spans="1:15" x14ac:dyDescent="0.25">
      <c r="A212" s="127"/>
      <c r="B212" s="128" t="str">
        <f t="shared" si="18"/>
        <v/>
      </c>
      <c r="C212" s="129"/>
      <c r="D212" s="129"/>
      <c r="E212" s="130"/>
      <c r="F212" s="130"/>
      <c r="G212" s="122" t="str">
        <f t="shared" si="19"/>
        <v/>
      </c>
      <c r="H212" s="124" t="str">
        <f t="shared" si="20"/>
        <v/>
      </c>
      <c r="I212" s="124" t="s">
        <v>1106</v>
      </c>
      <c r="J212" s="124" t="s">
        <v>1106</v>
      </c>
      <c r="K212" s="123" t="str">
        <f t="shared" ca="1" si="21"/>
        <v/>
      </c>
      <c r="L212" s="123" t="str">
        <f t="shared" ca="1" si="22"/>
        <v/>
      </c>
      <c r="M212" s="123" t="str">
        <f t="shared" ca="1" si="23"/>
        <v/>
      </c>
      <c r="N212" s="124"/>
      <c r="O212" s="131"/>
    </row>
    <row r="213" spans="1:15" x14ac:dyDescent="0.25">
      <c r="A213" s="127"/>
      <c r="B213" s="128" t="str">
        <f t="shared" si="18"/>
        <v/>
      </c>
      <c r="C213" s="129"/>
      <c r="D213" s="129"/>
      <c r="E213" s="130"/>
      <c r="F213" s="130"/>
      <c r="G213" s="122" t="str">
        <f t="shared" si="19"/>
        <v/>
      </c>
      <c r="H213" s="124" t="str">
        <f t="shared" si="20"/>
        <v/>
      </c>
      <c r="I213" s="124" t="s">
        <v>1106</v>
      </c>
      <c r="J213" s="124" t="s">
        <v>1106</v>
      </c>
      <c r="K213" s="123" t="str">
        <f t="shared" ca="1" si="21"/>
        <v/>
      </c>
      <c r="L213" s="123" t="str">
        <f t="shared" ca="1" si="22"/>
        <v/>
      </c>
      <c r="M213" s="123" t="str">
        <f t="shared" ca="1" si="23"/>
        <v/>
      </c>
      <c r="N213" s="124"/>
      <c r="O213" s="131"/>
    </row>
    <row r="214" spans="1:15" x14ac:dyDescent="0.25">
      <c r="A214" s="127"/>
      <c r="B214" s="128" t="str">
        <f t="shared" si="18"/>
        <v/>
      </c>
      <c r="C214" s="129"/>
      <c r="D214" s="129"/>
      <c r="E214" s="130"/>
      <c r="F214" s="130"/>
      <c r="G214" s="122" t="str">
        <f t="shared" si="19"/>
        <v/>
      </c>
      <c r="H214" s="124" t="str">
        <f t="shared" si="20"/>
        <v/>
      </c>
      <c r="I214" s="124" t="s">
        <v>1106</v>
      </c>
      <c r="J214" s="124" t="s">
        <v>1106</v>
      </c>
      <c r="K214" s="123" t="str">
        <f t="shared" ca="1" si="21"/>
        <v/>
      </c>
      <c r="L214" s="123" t="str">
        <f t="shared" ca="1" si="22"/>
        <v/>
      </c>
      <c r="M214" s="123" t="str">
        <f t="shared" ca="1" si="23"/>
        <v/>
      </c>
      <c r="N214" s="124"/>
      <c r="O214" s="131"/>
    </row>
    <row r="215" spans="1:15" x14ac:dyDescent="0.25">
      <c r="A215" s="127"/>
      <c r="B215" s="128" t="str">
        <f t="shared" si="18"/>
        <v/>
      </c>
      <c r="C215" s="129"/>
      <c r="D215" s="129"/>
      <c r="E215" s="130"/>
      <c r="F215" s="130"/>
      <c r="G215" s="122" t="str">
        <f t="shared" si="19"/>
        <v/>
      </c>
      <c r="H215" s="124" t="str">
        <f t="shared" si="20"/>
        <v/>
      </c>
      <c r="I215" s="124" t="s">
        <v>1106</v>
      </c>
      <c r="J215" s="124" t="s">
        <v>1106</v>
      </c>
      <c r="K215" s="123" t="str">
        <f t="shared" ca="1" si="21"/>
        <v/>
      </c>
      <c r="L215" s="123" t="str">
        <f t="shared" ca="1" si="22"/>
        <v/>
      </c>
      <c r="M215" s="123" t="str">
        <f t="shared" ca="1" si="23"/>
        <v/>
      </c>
      <c r="N215" s="124"/>
      <c r="O215" s="131"/>
    </row>
    <row r="216" spans="1:15" x14ac:dyDescent="0.25">
      <c r="A216" s="127"/>
      <c r="B216" s="128" t="str">
        <f t="shared" si="18"/>
        <v/>
      </c>
      <c r="C216" s="129"/>
      <c r="D216" s="129"/>
      <c r="E216" s="130"/>
      <c r="F216" s="130"/>
      <c r="G216" s="122" t="str">
        <f t="shared" si="19"/>
        <v/>
      </c>
      <c r="H216" s="124" t="str">
        <f t="shared" si="20"/>
        <v/>
      </c>
      <c r="I216" s="124" t="s">
        <v>1106</v>
      </c>
      <c r="J216" s="124" t="s">
        <v>1106</v>
      </c>
      <c r="K216" s="123" t="str">
        <f t="shared" ca="1" si="21"/>
        <v/>
      </c>
      <c r="L216" s="123" t="str">
        <f t="shared" ca="1" si="22"/>
        <v/>
      </c>
      <c r="M216" s="123" t="str">
        <f t="shared" ca="1" si="23"/>
        <v/>
      </c>
      <c r="N216" s="124"/>
      <c r="O216" s="131"/>
    </row>
    <row r="217" spans="1:15" x14ac:dyDescent="0.25">
      <c r="A217" s="127"/>
      <c r="B217" s="128" t="str">
        <f t="shared" si="18"/>
        <v/>
      </c>
      <c r="C217" s="129"/>
      <c r="D217" s="129"/>
      <c r="E217" s="130"/>
      <c r="F217" s="130"/>
      <c r="G217" s="122" t="str">
        <f t="shared" si="19"/>
        <v/>
      </c>
      <c r="H217" s="124" t="str">
        <f t="shared" si="20"/>
        <v/>
      </c>
      <c r="I217" s="124" t="s">
        <v>1106</v>
      </c>
      <c r="J217" s="124" t="s">
        <v>1106</v>
      </c>
      <c r="K217" s="123" t="str">
        <f t="shared" ca="1" si="21"/>
        <v/>
      </c>
      <c r="L217" s="123" t="str">
        <f t="shared" ca="1" si="22"/>
        <v/>
      </c>
      <c r="M217" s="123" t="str">
        <f t="shared" ca="1" si="23"/>
        <v/>
      </c>
      <c r="N217" s="124"/>
      <c r="O217" s="131"/>
    </row>
    <row r="218" spans="1:15" x14ac:dyDescent="0.25">
      <c r="A218" s="127"/>
      <c r="B218" s="128" t="str">
        <f t="shared" si="18"/>
        <v/>
      </c>
      <c r="C218" s="129"/>
      <c r="D218" s="129"/>
      <c r="E218" s="130"/>
      <c r="F218" s="130"/>
      <c r="G218" s="122" t="str">
        <f t="shared" si="19"/>
        <v/>
      </c>
      <c r="H218" s="124" t="str">
        <f t="shared" si="20"/>
        <v/>
      </c>
      <c r="I218" s="124" t="s">
        <v>1106</v>
      </c>
      <c r="J218" s="124" t="s">
        <v>1106</v>
      </c>
      <c r="K218" s="123" t="str">
        <f t="shared" ca="1" si="21"/>
        <v/>
      </c>
      <c r="L218" s="123" t="str">
        <f t="shared" ca="1" si="22"/>
        <v/>
      </c>
      <c r="M218" s="123" t="str">
        <f t="shared" ca="1" si="23"/>
        <v/>
      </c>
      <c r="N218" s="124"/>
      <c r="O218" s="131"/>
    </row>
    <row r="219" spans="1:15" x14ac:dyDescent="0.25">
      <c r="A219" s="127"/>
      <c r="B219" s="128" t="str">
        <f t="shared" si="18"/>
        <v/>
      </c>
      <c r="C219" s="129"/>
      <c r="D219" s="129"/>
      <c r="E219" s="130"/>
      <c r="F219" s="130"/>
      <c r="G219" s="122" t="str">
        <f t="shared" si="19"/>
        <v/>
      </c>
      <c r="H219" s="124" t="str">
        <f t="shared" si="20"/>
        <v/>
      </c>
      <c r="I219" s="124" t="s">
        <v>1106</v>
      </c>
      <c r="J219" s="124" t="s">
        <v>1106</v>
      </c>
      <c r="K219" s="123" t="str">
        <f t="shared" ca="1" si="21"/>
        <v/>
      </c>
      <c r="L219" s="123" t="str">
        <f t="shared" ca="1" si="22"/>
        <v/>
      </c>
      <c r="M219" s="123" t="str">
        <f t="shared" ca="1" si="23"/>
        <v/>
      </c>
      <c r="N219" s="124"/>
      <c r="O219" s="131"/>
    </row>
    <row r="220" spans="1:15" x14ac:dyDescent="0.25">
      <c r="A220" s="127"/>
      <c r="B220" s="128" t="str">
        <f t="shared" si="18"/>
        <v/>
      </c>
      <c r="C220" s="129"/>
      <c r="D220" s="129"/>
      <c r="E220" s="130"/>
      <c r="F220" s="130"/>
      <c r="G220" s="122" t="str">
        <f t="shared" si="19"/>
        <v/>
      </c>
      <c r="H220" s="124" t="str">
        <f t="shared" si="20"/>
        <v/>
      </c>
      <c r="I220" s="124" t="s">
        <v>1106</v>
      </c>
      <c r="J220" s="124" t="s">
        <v>1106</v>
      </c>
      <c r="K220" s="123" t="str">
        <f t="shared" ca="1" si="21"/>
        <v/>
      </c>
      <c r="L220" s="123" t="str">
        <f t="shared" ca="1" si="22"/>
        <v/>
      </c>
      <c r="M220" s="123" t="str">
        <f t="shared" ca="1" si="23"/>
        <v/>
      </c>
      <c r="N220" s="124"/>
      <c r="O220" s="131"/>
    </row>
    <row r="221" spans="1:15" x14ac:dyDescent="0.25">
      <c r="A221" s="127"/>
      <c r="B221" s="128" t="str">
        <f t="shared" si="18"/>
        <v/>
      </c>
      <c r="C221" s="129"/>
      <c r="D221" s="129"/>
      <c r="E221" s="130"/>
      <c r="F221" s="130"/>
      <c r="G221" s="122" t="str">
        <f t="shared" si="19"/>
        <v/>
      </c>
      <c r="H221" s="124" t="str">
        <f t="shared" si="20"/>
        <v/>
      </c>
      <c r="I221" s="124" t="s">
        <v>1106</v>
      </c>
      <c r="J221" s="124" t="s">
        <v>1106</v>
      </c>
      <c r="K221" s="123" t="str">
        <f t="shared" ca="1" si="21"/>
        <v/>
      </c>
      <c r="L221" s="123" t="str">
        <f t="shared" ca="1" si="22"/>
        <v/>
      </c>
      <c r="M221" s="123" t="str">
        <f t="shared" ca="1" si="23"/>
        <v/>
      </c>
      <c r="N221" s="124"/>
      <c r="O221" s="131"/>
    </row>
    <row r="222" spans="1:15" x14ac:dyDescent="0.25">
      <c r="A222" s="127"/>
      <c r="B222" s="128" t="str">
        <f t="shared" si="18"/>
        <v/>
      </c>
      <c r="C222" s="129"/>
      <c r="D222" s="129"/>
      <c r="E222" s="130"/>
      <c r="F222" s="130"/>
      <c r="G222" s="122" t="str">
        <f t="shared" si="19"/>
        <v/>
      </c>
      <c r="H222" s="124" t="str">
        <f t="shared" si="20"/>
        <v/>
      </c>
      <c r="I222" s="124" t="s">
        <v>1106</v>
      </c>
      <c r="J222" s="124" t="s">
        <v>1106</v>
      </c>
      <c r="K222" s="123" t="str">
        <f t="shared" ca="1" si="21"/>
        <v/>
      </c>
      <c r="L222" s="123" t="str">
        <f t="shared" ca="1" si="22"/>
        <v/>
      </c>
      <c r="M222" s="123" t="str">
        <f t="shared" ca="1" si="23"/>
        <v/>
      </c>
      <c r="N222" s="124"/>
      <c r="O222" s="131"/>
    </row>
    <row r="223" spans="1:15" x14ac:dyDescent="0.25">
      <c r="A223" s="127"/>
      <c r="B223" s="128" t="str">
        <f t="shared" si="18"/>
        <v/>
      </c>
      <c r="C223" s="129"/>
      <c r="D223" s="129"/>
      <c r="E223" s="130"/>
      <c r="F223" s="130"/>
      <c r="G223" s="122" t="str">
        <f t="shared" si="19"/>
        <v/>
      </c>
      <c r="H223" s="124" t="str">
        <f t="shared" si="20"/>
        <v/>
      </c>
      <c r="I223" s="124" t="s">
        <v>1106</v>
      </c>
      <c r="J223" s="124" t="s">
        <v>1106</v>
      </c>
      <c r="K223" s="123" t="str">
        <f t="shared" ca="1" si="21"/>
        <v/>
      </c>
      <c r="L223" s="123" t="str">
        <f t="shared" ca="1" si="22"/>
        <v/>
      </c>
      <c r="M223" s="123" t="str">
        <f t="shared" ca="1" si="23"/>
        <v/>
      </c>
      <c r="N223" s="124"/>
      <c r="O223" s="131"/>
    </row>
    <row r="224" spans="1:15" x14ac:dyDescent="0.25">
      <c r="A224" s="127"/>
      <c r="B224" s="128" t="str">
        <f t="shared" si="18"/>
        <v/>
      </c>
      <c r="C224" s="129"/>
      <c r="D224" s="129"/>
      <c r="E224" s="130"/>
      <c r="F224" s="130"/>
      <c r="G224" s="122" t="str">
        <f t="shared" si="19"/>
        <v/>
      </c>
      <c r="H224" s="124" t="str">
        <f t="shared" si="20"/>
        <v/>
      </c>
      <c r="I224" s="124" t="s">
        <v>1106</v>
      </c>
      <c r="J224" s="124" t="s">
        <v>1106</v>
      </c>
      <c r="K224" s="123" t="str">
        <f t="shared" ca="1" si="21"/>
        <v/>
      </c>
      <c r="L224" s="123" t="str">
        <f t="shared" ca="1" si="22"/>
        <v/>
      </c>
      <c r="M224" s="123" t="str">
        <f t="shared" ca="1" si="23"/>
        <v/>
      </c>
      <c r="N224" s="124"/>
      <c r="O224" s="131"/>
    </row>
    <row r="225" spans="1:15" x14ac:dyDescent="0.25">
      <c r="A225" s="127"/>
      <c r="B225" s="128" t="str">
        <f t="shared" si="18"/>
        <v/>
      </c>
      <c r="C225" s="129"/>
      <c r="D225" s="129"/>
      <c r="E225" s="130"/>
      <c r="F225" s="130"/>
      <c r="G225" s="122" t="str">
        <f t="shared" si="19"/>
        <v/>
      </c>
      <c r="H225" s="124" t="str">
        <f t="shared" si="20"/>
        <v/>
      </c>
      <c r="I225" s="124" t="s">
        <v>1106</v>
      </c>
      <c r="J225" s="124" t="s">
        <v>1106</v>
      </c>
      <c r="K225" s="123" t="str">
        <f t="shared" ca="1" si="21"/>
        <v/>
      </c>
      <c r="L225" s="123" t="str">
        <f t="shared" ca="1" si="22"/>
        <v/>
      </c>
      <c r="M225" s="123" t="str">
        <f t="shared" ca="1" si="23"/>
        <v/>
      </c>
      <c r="N225" s="124"/>
      <c r="O225" s="131"/>
    </row>
    <row r="226" spans="1:15" x14ac:dyDescent="0.25">
      <c r="A226" s="127"/>
      <c r="B226" s="128" t="str">
        <f t="shared" si="18"/>
        <v/>
      </c>
      <c r="C226" s="129"/>
      <c r="D226" s="129"/>
      <c r="E226" s="130"/>
      <c r="F226" s="130"/>
      <c r="G226" s="122" t="str">
        <f t="shared" si="19"/>
        <v/>
      </c>
      <c r="H226" s="124" t="str">
        <f t="shared" si="20"/>
        <v/>
      </c>
      <c r="I226" s="124" t="s">
        <v>1106</v>
      </c>
      <c r="J226" s="124" t="s">
        <v>1106</v>
      </c>
      <c r="K226" s="123" t="str">
        <f t="shared" ca="1" si="21"/>
        <v/>
      </c>
      <c r="L226" s="123" t="str">
        <f t="shared" ca="1" si="22"/>
        <v/>
      </c>
      <c r="M226" s="123" t="str">
        <f t="shared" ca="1" si="23"/>
        <v/>
      </c>
      <c r="N226" s="124"/>
      <c r="O226" s="131"/>
    </row>
    <row r="227" spans="1:15" x14ac:dyDescent="0.25">
      <c r="A227" s="127"/>
      <c r="B227" s="128" t="str">
        <f t="shared" si="18"/>
        <v/>
      </c>
      <c r="C227" s="129"/>
      <c r="D227" s="129"/>
      <c r="E227" s="130"/>
      <c r="F227" s="130"/>
      <c r="G227" s="122" t="str">
        <f t="shared" si="19"/>
        <v/>
      </c>
      <c r="H227" s="124" t="str">
        <f t="shared" si="20"/>
        <v/>
      </c>
      <c r="I227" s="124" t="s">
        <v>1106</v>
      </c>
      <c r="J227" s="124" t="s">
        <v>1106</v>
      </c>
      <c r="K227" s="123" t="str">
        <f t="shared" ca="1" si="21"/>
        <v/>
      </c>
      <c r="L227" s="123" t="str">
        <f t="shared" ca="1" si="22"/>
        <v/>
      </c>
      <c r="M227" s="123" t="str">
        <f t="shared" ca="1" si="23"/>
        <v/>
      </c>
      <c r="N227" s="124"/>
      <c r="O227" s="131"/>
    </row>
    <row r="228" spans="1:15" x14ac:dyDescent="0.25">
      <c r="A228" s="127"/>
      <c r="B228" s="128" t="str">
        <f t="shared" si="18"/>
        <v/>
      </c>
      <c r="C228" s="129"/>
      <c r="D228" s="129"/>
      <c r="E228" s="130"/>
      <c r="F228" s="130"/>
      <c r="G228" s="122" t="str">
        <f t="shared" si="19"/>
        <v/>
      </c>
      <c r="H228" s="124" t="str">
        <f t="shared" si="20"/>
        <v/>
      </c>
      <c r="I228" s="124" t="s">
        <v>1106</v>
      </c>
      <c r="J228" s="124" t="s">
        <v>1106</v>
      </c>
      <c r="K228" s="123" t="str">
        <f t="shared" ca="1" si="21"/>
        <v/>
      </c>
      <c r="L228" s="123" t="str">
        <f t="shared" ca="1" si="22"/>
        <v/>
      </c>
      <c r="M228" s="123" t="str">
        <f t="shared" ca="1" si="23"/>
        <v/>
      </c>
      <c r="N228" s="124"/>
      <c r="O228" s="131"/>
    </row>
    <row r="229" spans="1:15" x14ac:dyDescent="0.25">
      <c r="A229" s="127"/>
      <c r="B229" s="128" t="str">
        <f t="shared" si="18"/>
        <v/>
      </c>
      <c r="C229" s="129"/>
      <c r="D229" s="129"/>
      <c r="E229" s="130"/>
      <c r="F229" s="130"/>
      <c r="G229" s="122" t="str">
        <f t="shared" si="19"/>
        <v/>
      </c>
      <c r="H229" s="124" t="str">
        <f t="shared" si="20"/>
        <v/>
      </c>
      <c r="I229" s="124" t="s">
        <v>1106</v>
      </c>
      <c r="J229" s="124" t="s">
        <v>1106</v>
      </c>
      <c r="K229" s="123" t="str">
        <f t="shared" ca="1" si="21"/>
        <v/>
      </c>
      <c r="L229" s="123" t="str">
        <f t="shared" ca="1" si="22"/>
        <v/>
      </c>
      <c r="M229" s="123" t="str">
        <f t="shared" ca="1" si="23"/>
        <v/>
      </c>
      <c r="N229" s="124"/>
      <c r="O229" s="131"/>
    </row>
    <row r="230" spans="1:15" x14ac:dyDescent="0.25">
      <c r="A230" s="127"/>
      <c r="B230" s="128" t="str">
        <f t="shared" si="18"/>
        <v/>
      </c>
      <c r="C230" s="129"/>
      <c r="D230" s="129"/>
      <c r="E230" s="130"/>
      <c r="F230" s="130"/>
      <c r="G230" s="122" t="str">
        <f t="shared" si="19"/>
        <v/>
      </c>
      <c r="H230" s="124" t="str">
        <f t="shared" si="20"/>
        <v/>
      </c>
      <c r="I230" s="124" t="s">
        <v>1106</v>
      </c>
      <c r="J230" s="124" t="s">
        <v>1106</v>
      </c>
      <c r="K230" s="123" t="str">
        <f t="shared" ca="1" si="21"/>
        <v/>
      </c>
      <c r="L230" s="123" t="str">
        <f t="shared" ca="1" si="22"/>
        <v/>
      </c>
      <c r="M230" s="123" t="str">
        <f t="shared" ca="1" si="23"/>
        <v/>
      </c>
      <c r="N230" s="124"/>
      <c r="O230" s="131"/>
    </row>
    <row r="231" spans="1:15" x14ac:dyDescent="0.25">
      <c r="A231" s="127"/>
      <c r="B231" s="128" t="str">
        <f t="shared" si="18"/>
        <v/>
      </c>
      <c r="C231" s="129"/>
      <c r="D231" s="129"/>
      <c r="E231" s="130"/>
      <c r="F231" s="130"/>
      <c r="G231" s="122" t="str">
        <f t="shared" si="19"/>
        <v/>
      </c>
      <c r="H231" s="124" t="str">
        <f t="shared" si="20"/>
        <v/>
      </c>
      <c r="I231" s="124" t="s">
        <v>1106</v>
      </c>
      <c r="J231" s="124" t="s">
        <v>1106</v>
      </c>
      <c r="K231" s="123" t="str">
        <f t="shared" ca="1" si="21"/>
        <v/>
      </c>
      <c r="L231" s="123" t="str">
        <f t="shared" ca="1" si="22"/>
        <v/>
      </c>
      <c r="M231" s="123" t="str">
        <f t="shared" ca="1" si="23"/>
        <v/>
      </c>
      <c r="N231" s="124"/>
      <c r="O231" s="131"/>
    </row>
    <row r="232" spans="1:15" x14ac:dyDescent="0.25">
      <c r="A232" s="127"/>
      <c r="B232" s="128" t="str">
        <f t="shared" si="18"/>
        <v/>
      </c>
      <c r="C232" s="129"/>
      <c r="D232" s="129"/>
      <c r="E232" s="130"/>
      <c r="F232" s="130"/>
      <c r="G232" s="122" t="str">
        <f t="shared" si="19"/>
        <v/>
      </c>
      <c r="H232" s="124" t="str">
        <f t="shared" si="20"/>
        <v/>
      </c>
      <c r="I232" s="124" t="s">
        <v>1106</v>
      </c>
      <c r="J232" s="124" t="s">
        <v>1106</v>
      </c>
      <c r="K232" s="123" t="str">
        <f t="shared" ca="1" si="21"/>
        <v/>
      </c>
      <c r="L232" s="123" t="str">
        <f t="shared" ca="1" si="22"/>
        <v/>
      </c>
      <c r="M232" s="123" t="str">
        <f t="shared" ca="1" si="23"/>
        <v/>
      </c>
      <c r="N232" s="124"/>
      <c r="O232" s="131"/>
    </row>
    <row r="233" spans="1:15" x14ac:dyDescent="0.25">
      <c r="A233" s="127"/>
      <c r="B233" s="128" t="str">
        <f t="shared" si="18"/>
        <v/>
      </c>
      <c r="C233" s="129"/>
      <c r="D233" s="129"/>
      <c r="E233" s="130"/>
      <c r="F233" s="130"/>
      <c r="G233" s="122" t="str">
        <f t="shared" si="19"/>
        <v/>
      </c>
      <c r="H233" s="124" t="str">
        <f t="shared" si="20"/>
        <v/>
      </c>
      <c r="I233" s="124" t="s">
        <v>1106</v>
      </c>
      <c r="J233" s="124" t="s">
        <v>1106</v>
      </c>
      <c r="K233" s="123" t="str">
        <f t="shared" ca="1" si="21"/>
        <v/>
      </c>
      <c r="L233" s="123" t="str">
        <f t="shared" ca="1" si="22"/>
        <v/>
      </c>
      <c r="M233" s="123" t="str">
        <f t="shared" ca="1" si="23"/>
        <v/>
      </c>
      <c r="N233" s="124"/>
      <c r="O233" s="131"/>
    </row>
    <row r="234" spans="1:15" x14ac:dyDescent="0.25">
      <c r="A234" s="127"/>
      <c r="B234" s="128" t="str">
        <f t="shared" si="18"/>
        <v/>
      </c>
      <c r="C234" s="129"/>
      <c r="D234" s="129"/>
      <c r="E234" s="130"/>
      <c r="F234" s="130"/>
      <c r="G234" s="122" t="str">
        <f t="shared" si="19"/>
        <v/>
      </c>
      <c r="H234" s="124" t="str">
        <f t="shared" si="20"/>
        <v/>
      </c>
      <c r="I234" s="124" t="s">
        <v>1106</v>
      </c>
      <c r="J234" s="124" t="s">
        <v>1106</v>
      </c>
      <c r="K234" s="123" t="str">
        <f t="shared" ca="1" si="21"/>
        <v/>
      </c>
      <c r="L234" s="123" t="str">
        <f t="shared" ca="1" si="22"/>
        <v/>
      </c>
      <c r="M234" s="123" t="str">
        <f t="shared" ca="1" si="23"/>
        <v/>
      </c>
      <c r="N234" s="124"/>
      <c r="O234" s="131"/>
    </row>
    <row r="235" spans="1:15" x14ac:dyDescent="0.25">
      <c r="A235" s="127"/>
      <c r="B235" s="128" t="str">
        <f t="shared" si="18"/>
        <v/>
      </c>
      <c r="C235" s="129"/>
      <c r="D235" s="129"/>
      <c r="E235" s="130"/>
      <c r="F235" s="130"/>
      <c r="G235" s="122" t="str">
        <f t="shared" si="19"/>
        <v/>
      </c>
      <c r="H235" s="124" t="str">
        <f t="shared" si="20"/>
        <v/>
      </c>
      <c r="I235" s="124" t="s">
        <v>1106</v>
      </c>
      <c r="J235" s="124" t="s">
        <v>1106</v>
      </c>
      <c r="K235" s="123" t="str">
        <f t="shared" ca="1" si="21"/>
        <v/>
      </c>
      <c r="L235" s="123" t="str">
        <f t="shared" ca="1" si="22"/>
        <v/>
      </c>
      <c r="M235" s="123" t="str">
        <f t="shared" ca="1" si="23"/>
        <v/>
      </c>
      <c r="N235" s="124"/>
      <c r="O235" s="131"/>
    </row>
    <row r="236" spans="1:15" x14ac:dyDescent="0.25">
      <c r="A236" s="127"/>
      <c r="B236" s="128" t="str">
        <f t="shared" si="18"/>
        <v/>
      </c>
      <c r="C236" s="129"/>
      <c r="D236" s="129"/>
      <c r="E236" s="130"/>
      <c r="F236" s="130"/>
      <c r="G236" s="122" t="str">
        <f t="shared" si="19"/>
        <v/>
      </c>
      <c r="H236" s="124" t="str">
        <f t="shared" si="20"/>
        <v/>
      </c>
      <c r="I236" s="124" t="s">
        <v>1106</v>
      </c>
      <c r="J236" s="124" t="s">
        <v>1106</v>
      </c>
      <c r="K236" s="123" t="str">
        <f t="shared" ca="1" si="21"/>
        <v/>
      </c>
      <c r="L236" s="123" t="str">
        <f t="shared" ca="1" si="22"/>
        <v/>
      </c>
      <c r="M236" s="123" t="str">
        <f t="shared" ca="1" si="23"/>
        <v/>
      </c>
      <c r="N236" s="124"/>
      <c r="O236" s="131"/>
    </row>
    <row r="237" spans="1:15" x14ac:dyDescent="0.25">
      <c r="A237" s="127"/>
      <c r="B237" s="128" t="str">
        <f t="shared" si="18"/>
        <v/>
      </c>
      <c r="C237" s="129"/>
      <c r="D237" s="129"/>
      <c r="E237" s="130"/>
      <c r="F237" s="130"/>
      <c r="G237" s="122" t="str">
        <f t="shared" si="19"/>
        <v/>
      </c>
      <c r="H237" s="124" t="str">
        <f t="shared" si="20"/>
        <v/>
      </c>
      <c r="I237" s="124" t="s">
        <v>1106</v>
      </c>
      <c r="J237" s="124" t="s">
        <v>1106</v>
      </c>
      <c r="K237" s="123" t="str">
        <f t="shared" ca="1" si="21"/>
        <v/>
      </c>
      <c r="L237" s="123" t="str">
        <f t="shared" ca="1" si="22"/>
        <v/>
      </c>
      <c r="M237" s="123" t="str">
        <f t="shared" ca="1" si="23"/>
        <v/>
      </c>
      <c r="N237" s="124"/>
      <c r="O237" s="131"/>
    </row>
    <row r="238" spans="1:15" x14ac:dyDescent="0.25">
      <c r="A238" s="127"/>
      <c r="B238" s="128" t="str">
        <f t="shared" si="18"/>
        <v/>
      </c>
      <c r="C238" s="129"/>
      <c r="D238" s="129"/>
      <c r="E238" s="130"/>
      <c r="F238" s="130"/>
      <c r="G238" s="122" t="str">
        <f t="shared" si="19"/>
        <v/>
      </c>
      <c r="H238" s="124" t="str">
        <f t="shared" si="20"/>
        <v/>
      </c>
      <c r="I238" s="124" t="s">
        <v>1106</v>
      </c>
      <c r="J238" s="124" t="s">
        <v>1106</v>
      </c>
      <c r="K238" s="123" t="str">
        <f t="shared" ca="1" si="21"/>
        <v/>
      </c>
      <c r="L238" s="123" t="str">
        <f t="shared" ca="1" si="22"/>
        <v/>
      </c>
      <c r="M238" s="123" t="str">
        <f t="shared" ca="1" si="23"/>
        <v/>
      </c>
      <c r="N238" s="124"/>
      <c r="O238" s="131"/>
    </row>
    <row r="239" spans="1:15" x14ac:dyDescent="0.25">
      <c r="A239" s="127"/>
      <c r="B239" s="128" t="str">
        <f t="shared" si="18"/>
        <v/>
      </c>
      <c r="C239" s="129"/>
      <c r="D239" s="129"/>
      <c r="E239" s="130"/>
      <c r="F239" s="130"/>
      <c r="G239" s="122" t="str">
        <f t="shared" si="19"/>
        <v/>
      </c>
      <c r="H239" s="124" t="str">
        <f t="shared" si="20"/>
        <v/>
      </c>
      <c r="I239" s="124" t="s">
        <v>1106</v>
      </c>
      <c r="J239" s="124" t="s">
        <v>1106</v>
      </c>
      <c r="K239" s="123" t="str">
        <f t="shared" ca="1" si="21"/>
        <v/>
      </c>
      <c r="L239" s="123" t="str">
        <f t="shared" ca="1" si="22"/>
        <v/>
      </c>
      <c r="M239" s="123" t="str">
        <f t="shared" ca="1" si="23"/>
        <v/>
      </c>
      <c r="N239" s="124"/>
      <c r="O239" s="131"/>
    </row>
    <row r="240" spans="1:15" x14ac:dyDescent="0.25">
      <c r="A240" s="127"/>
      <c r="B240" s="128" t="str">
        <f t="shared" si="18"/>
        <v/>
      </c>
      <c r="C240" s="129"/>
      <c r="D240" s="129"/>
      <c r="E240" s="130"/>
      <c r="F240" s="130"/>
      <c r="G240" s="122" t="str">
        <f t="shared" si="19"/>
        <v/>
      </c>
      <c r="H240" s="124" t="str">
        <f t="shared" si="20"/>
        <v/>
      </c>
      <c r="I240" s="124" t="s">
        <v>1106</v>
      </c>
      <c r="J240" s="124" t="s">
        <v>1106</v>
      </c>
      <c r="K240" s="123" t="str">
        <f t="shared" ca="1" si="21"/>
        <v/>
      </c>
      <c r="L240" s="123" t="str">
        <f t="shared" ca="1" si="22"/>
        <v/>
      </c>
      <c r="M240" s="123" t="str">
        <f t="shared" ca="1" si="23"/>
        <v/>
      </c>
      <c r="N240" s="124"/>
      <c r="O240" s="131"/>
    </row>
    <row r="241" spans="1:15" x14ac:dyDescent="0.25">
      <c r="A241" s="127"/>
      <c r="B241" s="128" t="str">
        <f t="shared" si="18"/>
        <v/>
      </c>
      <c r="C241" s="129"/>
      <c r="D241" s="129"/>
      <c r="E241" s="130"/>
      <c r="F241" s="130"/>
      <c r="G241" s="122" t="str">
        <f t="shared" si="19"/>
        <v/>
      </c>
      <c r="H241" s="124" t="str">
        <f t="shared" si="20"/>
        <v/>
      </c>
      <c r="I241" s="124" t="s">
        <v>1106</v>
      </c>
      <c r="J241" s="124" t="s">
        <v>1106</v>
      </c>
      <c r="K241" s="123" t="str">
        <f t="shared" ca="1" si="21"/>
        <v/>
      </c>
      <c r="L241" s="123" t="str">
        <f t="shared" ca="1" si="22"/>
        <v/>
      </c>
      <c r="M241" s="123" t="str">
        <f t="shared" ca="1" si="23"/>
        <v/>
      </c>
      <c r="N241" s="124"/>
      <c r="O241" s="131"/>
    </row>
    <row r="242" spans="1:15" x14ac:dyDescent="0.25">
      <c r="A242" s="127"/>
      <c r="B242" s="128" t="str">
        <f t="shared" si="18"/>
        <v/>
      </c>
      <c r="C242" s="129"/>
      <c r="D242" s="129"/>
      <c r="E242" s="130"/>
      <c r="F242" s="130"/>
      <c r="G242" s="122" t="str">
        <f t="shared" si="19"/>
        <v/>
      </c>
      <c r="H242" s="124" t="str">
        <f t="shared" si="20"/>
        <v/>
      </c>
      <c r="I242" s="124" t="s">
        <v>1106</v>
      </c>
      <c r="J242" s="124" t="s">
        <v>1106</v>
      </c>
      <c r="K242" s="123" t="str">
        <f t="shared" ca="1" si="21"/>
        <v/>
      </c>
      <c r="L242" s="123" t="str">
        <f t="shared" ca="1" si="22"/>
        <v/>
      </c>
      <c r="M242" s="123" t="str">
        <f t="shared" ca="1" si="23"/>
        <v/>
      </c>
      <c r="N242" s="124"/>
      <c r="O242" s="131"/>
    </row>
    <row r="243" spans="1:15" x14ac:dyDescent="0.25">
      <c r="A243" s="127"/>
      <c r="B243" s="128" t="str">
        <f t="shared" si="18"/>
        <v/>
      </c>
      <c r="C243" s="129"/>
      <c r="D243" s="129"/>
      <c r="E243" s="130"/>
      <c r="F243" s="130"/>
      <c r="G243" s="122" t="str">
        <f t="shared" si="19"/>
        <v/>
      </c>
      <c r="H243" s="124" t="str">
        <f t="shared" si="20"/>
        <v/>
      </c>
      <c r="I243" s="124" t="s">
        <v>1106</v>
      </c>
      <c r="J243" s="124" t="s">
        <v>1106</v>
      </c>
      <c r="K243" s="123" t="str">
        <f t="shared" ca="1" si="21"/>
        <v/>
      </c>
      <c r="L243" s="123" t="str">
        <f t="shared" ca="1" si="22"/>
        <v/>
      </c>
      <c r="M243" s="123" t="str">
        <f t="shared" ca="1" si="23"/>
        <v/>
      </c>
      <c r="N243" s="124"/>
      <c r="O243" s="131"/>
    </row>
    <row r="244" spans="1:15" x14ac:dyDescent="0.25">
      <c r="A244" s="127"/>
      <c r="B244" s="128" t="str">
        <f t="shared" si="18"/>
        <v/>
      </c>
      <c r="C244" s="129"/>
      <c r="D244" s="129"/>
      <c r="E244" s="130"/>
      <c r="F244" s="130"/>
      <c r="G244" s="122" t="str">
        <f t="shared" si="19"/>
        <v/>
      </c>
      <c r="H244" s="124" t="str">
        <f t="shared" si="20"/>
        <v/>
      </c>
      <c r="I244" s="124" t="s">
        <v>1106</v>
      </c>
      <c r="J244" s="124" t="s">
        <v>1106</v>
      </c>
      <c r="K244" s="123" t="str">
        <f t="shared" ca="1" si="21"/>
        <v/>
      </c>
      <c r="L244" s="123" t="str">
        <f t="shared" ca="1" si="22"/>
        <v/>
      </c>
      <c r="M244" s="123" t="str">
        <f t="shared" ca="1" si="23"/>
        <v/>
      </c>
      <c r="N244" s="124"/>
      <c r="O244" s="131"/>
    </row>
    <row r="245" spans="1:15" x14ac:dyDescent="0.25">
      <c r="A245" s="127"/>
      <c r="B245" s="128" t="str">
        <f t="shared" si="18"/>
        <v/>
      </c>
      <c r="C245" s="129"/>
      <c r="D245" s="129"/>
      <c r="E245" s="130"/>
      <c r="F245" s="130"/>
      <c r="G245" s="122" t="str">
        <f t="shared" si="19"/>
        <v/>
      </c>
      <c r="H245" s="124" t="str">
        <f t="shared" si="20"/>
        <v/>
      </c>
      <c r="I245" s="124" t="s">
        <v>1106</v>
      </c>
      <c r="J245" s="124" t="s">
        <v>1106</v>
      </c>
      <c r="K245" s="123" t="str">
        <f t="shared" ca="1" si="21"/>
        <v/>
      </c>
      <c r="L245" s="123" t="str">
        <f t="shared" ca="1" si="22"/>
        <v/>
      </c>
      <c r="M245" s="123" t="str">
        <f t="shared" ca="1" si="23"/>
        <v/>
      </c>
      <c r="N245" s="124"/>
      <c r="O245" s="131"/>
    </row>
    <row r="246" spans="1:15" x14ac:dyDescent="0.25">
      <c r="A246" s="127"/>
      <c r="B246" s="128" t="str">
        <f t="shared" si="18"/>
        <v/>
      </c>
      <c r="C246" s="129"/>
      <c r="D246" s="129"/>
      <c r="E246" s="130"/>
      <c r="F246" s="130"/>
      <c r="G246" s="122" t="str">
        <f t="shared" si="19"/>
        <v/>
      </c>
      <c r="H246" s="124" t="str">
        <f t="shared" si="20"/>
        <v/>
      </c>
      <c r="I246" s="124" t="s">
        <v>1106</v>
      </c>
      <c r="J246" s="124" t="s">
        <v>1106</v>
      </c>
      <c r="K246" s="123" t="str">
        <f t="shared" ca="1" si="21"/>
        <v/>
      </c>
      <c r="L246" s="123" t="str">
        <f t="shared" ca="1" si="22"/>
        <v/>
      </c>
      <c r="M246" s="123" t="str">
        <f t="shared" ca="1" si="23"/>
        <v/>
      </c>
      <c r="N246" s="124"/>
      <c r="O246" s="131"/>
    </row>
    <row r="247" spans="1:15" x14ac:dyDescent="0.25">
      <c r="A247" s="127"/>
      <c r="B247" s="128" t="str">
        <f t="shared" si="18"/>
        <v/>
      </c>
      <c r="C247" s="129"/>
      <c r="D247" s="129"/>
      <c r="E247" s="130"/>
      <c r="F247" s="130"/>
      <c r="G247" s="122" t="str">
        <f t="shared" si="19"/>
        <v/>
      </c>
      <c r="H247" s="124" t="str">
        <f t="shared" si="20"/>
        <v/>
      </c>
      <c r="I247" s="124" t="s">
        <v>1106</v>
      </c>
      <c r="J247" s="124" t="s">
        <v>1106</v>
      </c>
      <c r="K247" s="123" t="str">
        <f t="shared" ca="1" si="21"/>
        <v/>
      </c>
      <c r="L247" s="123" t="str">
        <f t="shared" ca="1" si="22"/>
        <v/>
      </c>
      <c r="M247" s="123" t="str">
        <f t="shared" ca="1" si="23"/>
        <v/>
      </c>
      <c r="N247" s="124"/>
      <c r="O247" s="131"/>
    </row>
    <row r="248" spans="1:15" x14ac:dyDescent="0.25">
      <c r="A248" s="127"/>
      <c r="B248" s="128" t="str">
        <f t="shared" si="18"/>
        <v/>
      </c>
      <c r="C248" s="129"/>
      <c r="D248" s="129"/>
      <c r="E248" s="130"/>
      <c r="F248" s="130"/>
      <c r="G248" s="122" t="str">
        <f t="shared" si="19"/>
        <v/>
      </c>
      <c r="H248" s="124" t="str">
        <f t="shared" si="20"/>
        <v/>
      </c>
      <c r="I248" s="124" t="s">
        <v>1106</v>
      </c>
      <c r="J248" s="124" t="s">
        <v>1106</v>
      </c>
      <c r="K248" s="123" t="str">
        <f t="shared" ca="1" si="21"/>
        <v/>
      </c>
      <c r="L248" s="123" t="str">
        <f t="shared" ca="1" si="22"/>
        <v/>
      </c>
      <c r="M248" s="123" t="str">
        <f t="shared" ca="1" si="23"/>
        <v/>
      </c>
      <c r="N248" s="124"/>
      <c r="O248" s="131"/>
    </row>
    <row r="249" spans="1:15" x14ac:dyDescent="0.25">
      <c r="A249" s="127"/>
      <c r="B249" s="128" t="str">
        <f t="shared" si="18"/>
        <v/>
      </c>
      <c r="C249" s="129"/>
      <c r="D249" s="129"/>
      <c r="E249" s="130"/>
      <c r="F249" s="130"/>
      <c r="G249" s="122" t="str">
        <f t="shared" si="19"/>
        <v/>
      </c>
      <c r="H249" s="124" t="str">
        <f t="shared" si="20"/>
        <v/>
      </c>
      <c r="I249" s="124" t="s">
        <v>1106</v>
      </c>
      <c r="J249" s="124" t="s">
        <v>1106</v>
      </c>
      <c r="K249" s="123" t="str">
        <f t="shared" ca="1" si="21"/>
        <v/>
      </c>
      <c r="L249" s="123" t="str">
        <f t="shared" ca="1" si="22"/>
        <v/>
      </c>
      <c r="M249" s="123" t="str">
        <f t="shared" ca="1" si="23"/>
        <v/>
      </c>
      <c r="N249" s="124"/>
      <c r="O249" s="131"/>
    </row>
    <row r="250" spans="1:15" x14ac:dyDescent="0.25">
      <c r="A250" s="127"/>
      <c r="B250" s="128" t="str">
        <f t="shared" si="18"/>
        <v/>
      </c>
      <c r="C250" s="129"/>
      <c r="D250" s="129"/>
      <c r="E250" s="130"/>
      <c r="F250" s="130"/>
      <c r="G250" s="122" t="str">
        <f t="shared" si="19"/>
        <v/>
      </c>
      <c r="H250" s="124" t="str">
        <f t="shared" si="20"/>
        <v/>
      </c>
      <c r="I250" s="124" t="s">
        <v>1106</v>
      </c>
      <c r="J250" s="124" t="s">
        <v>1106</v>
      </c>
      <c r="K250" s="123" t="str">
        <f t="shared" ca="1" si="21"/>
        <v/>
      </c>
      <c r="L250" s="123" t="str">
        <f t="shared" ca="1" si="22"/>
        <v/>
      </c>
      <c r="M250" s="123" t="str">
        <f t="shared" ca="1" si="23"/>
        <v/>
      </c>
      <c r="N250" s="124"/>
      <c r="O250" s="131"/>
    </row>
    <row r="251" spans="1:15" x14ac:dyDescent="0.25">
      <c r="A251" s="127"/>
      <c r="B251" s="128" t="str">
        <f t="shared" si="18"/>
        <v/>
      </c>
      <c r="C251" s="129"/>
      <c r="D251" s="129"/>
      <c r="E251" s="130"/>
      <c r="F251" s="130"/>
      <c r="G251" s="122" t="str">
        <f t="shared" si="19"/>
        <v/>
      </c>
      <c r="H251" s="124" t="str">
        <f t="shared" si="20"/>
        <v/>
      </c>
      <c r="I251" s="124" t="s">
        <v>1106</v>
      </c>
      <c r="J251" s="124" t="s">
        <v>1106</v>
      </c>
      <c r="K251" s="123" t="str">
        <f t="shared" ca="1" si="21"/>
        <v/>
      </c>
      <c r="L251" s="123" t="str">
        <f t="shared" ca="1" si="22"/>
        <v/>
      </c>
      <c r="M251" s="123" t="str">
        <f t="shared" ca="1" si="23"/>
        <v/>
      </c>
      <c r="N251" s="124"/>
      <c r="O251" s="131"/>
    </row>
    <row r="252" spans="1:15" x14ac:dyDescent="0.25">
      <c r="A252" s="127"/>
      <c r="B252" s="128" t="str">
        <f t="shared" si="18"/>
        <v/>
      </c>
      <c r="C252" s="129"/>
      <c r="D252" s="129"/>
      <c r="E252" s="130"/>
      <c r="F252" s="130"/>
      <c r="G252" s="122" t="str">
        <f t="shared" si="19"/>
        <v/>
      </c>
      <c r="H252" s="124" t="str">
        <f t="shared" si="20"/>
        <v/>
      </c>
      <c r="I252" s="124" t="s">
        <v>1106</v>
      </c>
      <c r="J252" s="124" t="s">
        <v>1106</v>
      </c>
      <c r="K252" s="123" t="str">
        <f t="shared" ca="1" si="21"/>
        <v/>
      </c>
      <c r="L252" s="123" t="str">
        <f t="shared" ca="1" si="22"/>
        <v/>
      </c>
      <c r="M252" s="123" t="str">
        <f t="shared" ca="1" si="23"/>
        <v/>
      </c>
      <c r="N252" s="124"/>
      <c r="O252" s="131"/>
    </row>
    <row r="253" spans="1:15" x14ac:dyDescent="0.25">
      <c r="A253" s="127"/>
      <c r="B253" s="128" t="str">
        <f t="shared" si="18"/>
        <v/>
      </c>
      <c r="C253" s="129"/>
      <c r="D253" s="129"/>
      <c r="E253" s="130"/>
      <c r="F253" s="130"/>
      <c r="G253" s="122" t="str">
        <f t="shared" si="19"/>
        <v/>
      </c>
      <c r="H253" s="124" t="str">
        <f t="shared" si="20"/>
        <v/>
      </c>
      <c r="I253" s="124" t="s">
        <v>1106</v>
      </c>
      <c r="J253" s="124" t="s">
        <v>1106</v>
      </c>
      <c r="K253" s="123" t="str">
        <f t="shared" ca="1" si="21"/>
        <v/>
      </c>
      <c r="L253" s="123" t="str">
        <f t="shared" ca="1" si="22"/>
        <v/>
      </c>
      <c r="M253" s="123" t="str">
        <f t="shared" ca="1" si="23"/>
        <v/>
      </c>
      <c r="N253" s="124"/>
      <c r="O253" s="131"/>
    </row>
    <row r="254" spans="1:15" x14ac:dyDescent="0.25">
      <c r="A254" s="127"/>
      <c r="B254" s="128" t="str">
        <f t="shared" si="18"/>
        <v/>
      </c>
      <c r="C254" s="129"/>
      <c r="D254" s="129"/>
      <c r="E254" s="130"/>
      <c r="F254" s="130"/>
      <c r="G254" s="122" t="str">
        <f t="shared" si="19"/>
        <v/>
      </c>
      <c r="H254" s="124" t="str">
        <f t="shared" si="20"/>
        <v/>
      </c>
      <c r="I254" s="124" t="s">
        <v>1106</v>
      </c>
      <c r="J254" s="124" t="s">
        <v>1106</v>
      </c>
      <c r="K254" s="123" t="str">
        <f t="shared" ca="1" si="21"/>
        <v/>
      </c>
      <c r="L254" s="123" t="str">
        <f t="shared" ca="1" si="22"/>
        <v/>
      </c>
      <c r="M254" s="123" t="str">
        <f t="shared" ca="1" si="23"/>
        <v/>
      </c>
      <c r="N254" s="124"/>
      <c r="O254" s="131"/>
    </row>
    <row r="255" spans="1:15" x14ac:dyDescent="0.25">
      <c r="A255" s="127"/>
      <c r="B255" s="128" t="str">
        <f t="shared" si="18"/>
        <v/>
      </c>
      <c r="C255" s="129"/>
      <c r="D255" s="129"/>
      <c r="E255" s="130"/>
      <c r="F255" s="130"/>
      <c r="G255" s="122" t="str">
        <f t="shared" si="19"/>
        <v/>
      </c>
      <c r="H255" s="124" t="str">
        <f t="shared" si="20"/>
        <v/>
      </c>
      <c r="I255" s="124" t="s">
        <v>1106</v>
      </c>
      <c r="J255" s="124" t="s">
        <v>1106</v>
      </c>
      <c r="K255" s="123" t="str">
        <f t="shared" ca="1" si="21"/>
        <v/>
      </c>
      <c r="L255" s="123" t="str">
        <f t="shared" ca="1" si="22"/>
        <v/>
      </c>
      <c r="M255" s="123" t="str">
        <f t="shared" ca="1" si="23"/>
        <v/>
      </c>
      <c r="N255" s="124"/>
      <c r="O255" s="131"/>
    </row>
    <row r="256" spans="1:15" x14ac:dyDescent="0.25">
      <c r="A256" s="127"/>
      <c r="B256" s="128" t="str">
        <f t="shared" si="18"/>
        <v/>
      </c>
      <c r="C256" s="129"/>
      <c r="D256" s="129"/>
      <c r="E256" s="130"/>
      <c r="F256" s="130"/>
      <c r="G256" s="122" t="str">
        <f t="shared" si="19"/>
        <v/>
      </c>
      <c r="H256" s="124" t="str">
        <f t="shared" si="20"/>
        <v/>
      </c>
      <c r="I256" s="124" t="s">
        <v>1106</v>
      </c>
      <c r="J256" s="124" t="s">
        <v>1106</v>
      </c>
      <c r="K256" s="123" t="str">
        <f t="shared" ca="1" si="21"/>
        <v/>
      </c>
      <c r="L256" s="123" t="str">
        <f t="shared" ca="1" si="22"/>
        <v/>
      </c>
      <c r="M256" s="123" t="str">
        <f t="shared" ca="1" si="23"/>
        <v/>
      </c>
      <c r="N256" s="124"/>
      <c r="O256" s="131"/>
    </row>
    <row r="257" spans="1:15" x14ac:dyDescent="0.25">
      <c r="A257" s="127"/>
      <c r="B257" s="128" t="str">
        <f t="shared" si="18"/>
        <v/>
      </c>
      <c r="C257" s="129"/>
      <c r="D257" s="129"/>
      <c r="E257" s="130"/>
      <c r="F257" s="130"/>
      <c r="G257" s="122" t="str">
        <f t="shared" si="19"/>
        <v/>
      </c>
      <c r="H257" s="124" t="str">
        <f t="shared" si="20"/>
        <v/>
      </c>
      <c r="I257" s="124" t="s">
        <v>1106</v>
      </c>
      <c r="J257" s="124" t="s">
        <v>1106</v>
      </c>
      <c r="K257" s="123" t="str">
        <f t="shared" ca="1" si="21"/>
        <v/>
      </c>
      <c r="L257" s="123" t="str">
        <f t="shared" ca="1" si="22"/>
        <v/>
      </c>
      <c r="M257" s="123" t="str">
        <f t="shared" ca="1" si="23"/>
        <v/>
      </c>
      <c r="N257" s="124"/>
      <c r="O257" s="131"/>
    </row>
    <row r="258" spans="1:15" x14ac:dyDescent="0.25">
      <c r="A258" s="127"/>
      <c r="B258" s="128" t="str">
        <f t="shared" si="18"/>
        <v/>
      </c>
      <c r="C258" s="129"/>
      <c r="D258" s="129"/>
      <c r="E258" s="130"/>
      <c r="F258" s="130"/>
      <c r="G258" s="122" t="str">
        <f t="shared" si="19"/>
        <v/>
      </c>
      <c r="H258" s="124" t="str">
        <f t="shared" si="20"/>
        <v/>
      </c>
      <c r="I258" s="124" t="s">
        <v>1106</v>
      </c>
      <c r="J258" s="124" t="s">
        <v>1106</v>
      </c>
      <c r="K258" s="123" t="str">
        <f t="shared" ca="1" si="21"/>
        <v/>
      </c>
      <c r="L258" s="123" t="str">
        <f t="shared" ca="1" si="22"/>
        <v/>
      </c>
      <c r="M258" s="123" t="str">
        <f t="shared" ca="1" si="23"/>
        <v/>
      </c>
      <c r="N258" s="124"/>
      <c r="O258" s="131"/>
    </row>
    <row r="259" spans="1:15" x14ac:dyDescent="0.25">
      <c r="A259" s="127"/>
      <c r="B259" s="128" t="str">
        <f t="shared" si="18"/>
        <v/>
      </c>
      <c r="C259" s="129"/>
      <c r="D259" s="129"/>
      <c r="E259" s="130"/>
      <c r="F259" s="130"/>
      <c r="G259" s="122" t="str">
        <f t="shared" si="19"/>
        <v/>
      </c>
      <c r="H259" s="124" t="str">
        <f t="shared" si="20"/>
        <v/>
      </c>
      <c r="I259" s="124" t="s">
        <v>1106</v>
      </c>
      <c r="J259" s="124" t="s">
        <v>1106</v>
      </c>
      <c r="K259" s="123" t="str">
        <f t="shared" ca="1" si="21"/>
        <v/>
      </c>
      <c r="L259" s="123" t="str">
        <f t="shared" ca="1" si="22"/>
        <v/>
      </c>
      <c r="M259" s="123" t="str">
        <f t="shared" ca="1" si="23"/>
        <v/>
      </c>
      <c r="N259" s="124"/>
      <c r="O259" s="131"/>
    </row>
    <row r="260" spans="1:15" x14ac:dyDescent="0.25">
      <c r="A260" s="127"/>
      <c r="B260" s="128" t="str">
        <f t="shared" si="18"/>
        <v/>
      </c>
      <c r="C260" s="129"/>
      <c r="D260" s="129"/>
      <c r="E260" s="130"/>
      <c r="F260" s="130"/>
      <c r="G260" s="122" t="str">
        <f t="shared" si="19"/>
        <v/>
      </c>
      <c r="H260" s="124" t="str">
        <f t="shared" si="20"/>
        <v/>
      </c>
      <c r="I260" s="124" t="s">
        <v>1106</v>
      </c>
      <c r="J260" s="124" t="s">
        <v>1106</v>
      </c>
      <c r="K260" s="123" t="str">
        <f t="shared" ca="1" si="21"/>
        <v/>
      </c>
      <c r="L260" s="123" t="str">
        <f t="shared" ca="1" si="22"/>
        <v/>
      </c>
      <c r="M260" s="123" t="str">
        <f t="shared" ca="1" si="23"/>
        <v/>
      </c>
      <c r="N260" s="124"/>
      <c r="O260" s="131"/>
    </row>
    <row r="261" spans="1:15" x14ac:dyDescent="0.25">
      <c r="A261" s="127"/>
      <c r="B261" s="128" t="str">
        <f t="shared" si="18"/>
        <v/>
      </c>
      <c r="C261" s="129"/>
      <c r="D261" s="129"/>
      <c r="E261" s="130"/>
      <c r="F261" s="130"/>
      <c r="G261" s="122" t="str">
        <f t="shared" si="19"/>
        <v/>
      </c>
      <c r="H261" s="124" t="str">
        <f t="shared" si="20"/>
        <v/>
      </c>
      <c r="I261" s="124" t="s">
        <v>1106</v>
      </c>
      <c r="J261" s="124" t="s">
        <v>1106</v>
      </c>
      <c r="K261" s="123" t="str">
        <f t="shared" ca="1" si="21"/>
        <v/>
      </c>
      <c r="L261" s="123" t="str">
        <f t="shared" ca="1" si="22"/>
        <v/>
      </c>
      <c r="M261" s="123" t="str">
        <f t="shared" ca="1" si="23"/>
        <v/>
      </c>
      <c r="N261" s="124"/>
      <c r="O261" s="131"/>
    </row>
    <row r="262" spans="1:15" x14ac:dyDescent="0.25">
      <c r="A262" s="127"/>
      <c r="B262" s="128" t="str">
        <f t="shared" si="18"/>
        <v/>
      </c>
      <c r="C262" s="129"/>
      <c r="D262" s="129"/>
      <c r="E262" s="130"/>
      <c r="F262" s="130"/>
      <c r="G262" s="122" t="str">
        <f t="shared" si="19"/>
        <v/>
      </c>
      <c r="H262" s="124" t="str">
        <f t="shared" si="20"/>
        <v/>
      </c>
      <c r="I262" s="124" t="s">
        <v>1106</v>
      </c>
      <c r="J262" s="124" t="s">
        <v>1106</v>
      </c>
      <c r="K262" s="123" t="str">
        <f t="shared" ca="1" si="21"/>
        <v/>
      </c>
      <c r="L262" s="123" t="str">
        <f t="shared" ca="1" si="22"/>
        <v/>
      </c>
      <c r="M262" s="123" t="str">
        <f t="shared" ca="1" si="23"/>
        <v/>
      </c>
      <c r="N262" s="124"/>
      <c r="O262" s="131"/>
    </row>
    <row r="263" spans="1:15" x14ac:dyDescent="0.25">
      <c r="A263" s="127"/>
      <c r="B263" s="128" t="str">
        <f t="shared" si="18"/>
        <v/>
      </c>
      <c r="C263" s="129"/>
      <c r="D263" s="129"/>
      <c r="E263" s="130"/>
      <c r="F263" s="130"/>
      <c r="G263" s="122" t="str">
        <f t="shared" si="19"/>
        <v/>
      </c>
      <c r="H263" s="124" t="str">
        <f t="shared" si="20"/>
        <v/>
      </c>
      <c r="I263" s="124" t="s">
        <v>1106</v>
      </c>
      <c r="J263" s="124" t="s">
        <v>1106</v>
      </c>
      <c r="K263" s="123" t="str">
        <f t="shared" ca="1" si="21"/>
        <v/>
      </c>
      <c r="L263" s="123" t="str">
        <f t="shared" ca="1" si="22"/>
        <v/>
      </c>
      <c r="M263" s="123" t="str">
        <f t="shared" ca="1" si="23"/>
        <v/>
      </c>
      <c r="N263" s="124"/>
      <c r="O263" s="131"/>
    </row>
    <row r="264" spans="1:15" x14ac:dyDescent="0.25">
      <c r="A264" s="127"/>
      <c r="B264" s="128" t="str">
        <f t="shared" si="18"/>
        <v/>
      </c>
      <c r="C264" s="129"/>
      <c r="D264" s="129"/>
      <c r="E264" s="130"/>
      <c r="F264" s="130"/>
      <c r="G264" s="122" t="str">
        <f t="shared" si="19"/>
        <v/>
      </c>
      <c r="H264" s="124" t="str">
        <f t="shared" si="20"/>
        <v/>
      </c>
      <c r="I264" s="124" t="s">
        <v>1106</v>
      </c>
      <c r="J264" s="124" t="s">
        <v>1106</v>
      </c>
      <c r="K264" s="123" t="str">
        <f t="shared" ca="1" si="21"/>
        <v/>
      </c>
      <c r="L264" s="123" t="str">
        <f t="shared" ca="1" si="22"/>
        <v/>
      </c>
      <c r="M264" s="123" t="str">
        <f t="shared" ca="1" si="23"/>
        <v/>
      </c>
      <c r="N264" s="124"/>
      <c r="O264" s="131"/>
    </row>
    <row r="265" spans="1:15" x14ac:dyDescent="0.25">
      <c r="A265" s="127"/>
      <c r="B265" s="128" t="str">
        <f t="shared" si="18"/>
        <v/>
      </c>
      <c r="C265" s="129"/>
      <c r="D265" s="129"/>
      <c r="E265" s="130"/>
      <c r="F265" s="130"/>
      <c r="G265" s="122" t="str">
        <f t="shared" si="19"/>
        <v/>
      </c>
      <c r="H265" s="124" t="str">
        <f t="shared" si="20"/>
        <v/>
      </c>
      <c r="I265" s="124" t="s">
        <v>1106</v>
      </c>
      <c r="J265" s="124" t="s">
        <v>1106</v>
      </c>
      <c r="K265" s="123" t="str">
        <f t="shared" ca="1" si="21"/>
        <v/>
      </c>
      <c r="L265" s="123" t="str">
        <f t="shared" ca="1" si="22"/>
        <v/>
      </c>
      <c r="M265" s="123" t="str">
        <f t="shared" ca="1" si="23"/>
        <v/>
      </c>
      <c r="N265" s="124"/>
      <c r="O265" s="131"/>
    </row>
    <row r="266" spans="1:15" x14ac:dyDescent="0.25">
      <c r="A266" s="127"/>
      <c r="B266" s="128" t="str">
        <f t="shared" si="18"/>
        <v/>
      </c>
      <c r="C266" s="129"/>
      <c r="D266" s="129"/>
      <c r="E266" s="130"/>
      <c r="F266" s="130"/>
      <c r="G266" s="122" t="str">
        <f t="shared" si="19"/>
        <v/>
      </c>
      <c r="H266" s="124" t="str">
        <f t="shared" si="20"/>
        <v/>
      </c>
      <c r="I266" s="124" t="s">
        <v>1106</v>
      </c>
      <c r="J266" s="124" t="s">
        <v>1106</v>
      </c>
      <c r="K266" s="123" t="str">
        <f t="shared" ca="1" si="21"/>
        <v/>
      </c>
      <c r="L266" s="123" t="str">
        <f t="shared" ca="1" si="22"/>
        <v/>
      </c>
      <c r="M266" s="123" t="str">
        <f t="shared" ca="1" si="23"/>
        <v/>
      </c>
      <c r="N266" s="124"/>
      <c r="O266" s="131"/>
    </row>
    <row r="267" spans="1:15" x14ac:dyDescent="0.25">
      <c r="A267" s="127"/>
      <c r="B267" s="128" t="str">
        <f t="shared" ref="B267:B330" si="24">IFERROR(IF($A267&lt;&gt;"",VLOOKUP($A267,Matos,2,0),""),"")</f>
        <v/>
      </c>
      <c r="C267" s="129"/>
      <c r="D267" s="129"/>
      <c r="E267" s="130"/>
      <c r="F267" s="130"/>
      <c r="G267" s="122" t="str">
        <f t="shared" ref="G267:G330" si="25">IFERROR(IF(OR($A267="",$B267="",$E267=""),"",IF(AND($F267&lt;&gt;"",MONTH($F267)&lt;MONTH($L$9)),"",IF(MID($B267,1,2)="OT",DATEDIF($E267,$F267,"d")+1,IF(AND($I267="",$F267=""),DATEDIF($E267,DATE(YEAR($L$9),MONTH($L$9)+1,0),"d"),IF(AND($E267&lt;&gt;"",$F267&lt;&gt;"",$I267=""),DATEDIF($E267,$F267,"d"),IF(AND($E267&lt;&gt;"",$F267&lt;&gt;"",$I267&lt;&gt;""),DAY(DATE(YEAR($F267),MONTH($F267)+1,0))-(DATE(YEAR($F267),MONTH($F267)+1,0)-$F267),DAY(DATE(YEAR($L$9),MONTH($L$9)+1,0)))))))),"")</f>
        <v/>
      </c>
      <c r="H267" s="124" t="str">
        <f t="shared" ref="H267:H330" si="26">IFERROR(IF($A267&lt;&gt;"",VLOOKUP($A267,Matos,3,0),""),"")</f>
        <v/>
      </c>
      <c r="I267" s="124" t="s">
        <v>1106</v>
      </c>
      <c r="J267" s="124" t="s">
        <v>1106</v>
      </c>
      <c r="K267" s="123" t="str">
        <f t="shared" ref="K267:K330" ca="1" si="27">IFERROR(ROUND(IF(MID($B267,1,2)="OT","",IF(AND($B$8&lt;&gt;"",$D267="",MONTH($F267)=MONTH($L$9),($F267&gt;$B$8),($F267&gt;$E267)),-SUM($H267/DAY(DATE(YEAR($L$9),MONTH($L$9)+1,0)))*DATEDIF($B$8,$F267,"d")*$C267,IF(AND($B$8&lt;&gt;"",$D267&lt;&gt;"",MONTH($F267)=MONTH($L$9),($F267&gt;$B$8),($F267&gt;$E267)),-SUM($H267/DAY(DATE(YEAR($L$9),MONTH($L$9)+1,0)))*DATEDIF($B$8,$F267,"d")*$D267,""))),2),"")</f>
        <v/>
      </c>
      <c r="L267" s="123" t="str">
        <f t="shared" ref="L267:L330" ca="1" si="28">IFERROR(ROUND(IF(AND($J267="",$D267=""),SUM($H267/DAY(DATE(YEAR($L$9),MONTH($L$9)+1,0)))*$G267*$C267,IF(AND($J267="",$D267&lt;&gt;""),SUM($H267/DAY(DATE(YEAR($L$9),MONTH($L$9)+1,0)))*$G267*$D267,"")),2),"")</f>
        <v/>
      </c>
      <c r="M267" s="123" t="str">
        <f t="shared" ref="M267:M330" ca="1" si="29">IFERROR(ROUND(IF(SUM($I267+$L267)="","",SUM($I267+$L267)),2),"")</f>
        <v/>
      </c>
      <c r="N267" s="124"/>
      <c r="O267" s="131"/>
    </row>
    <row r="268" spans="1:15" x14ac:dyDescent="0.25">
      <c r="A268" s="127"/>
      <c r="B268" s="128" t="str">
        <f t="shared" si="24"/>
        <v/>
      </c>
      <c r="C268" s="129"/>
      <c r="D268" s="129"/>
      <c r="E268" s="130"/>
      <c r="F268" s="130"/>
      <c r="G268" s="122" t="str">
        <f t="shared" si="25"/>
        <v/>
      </c>
      <c r="H268" s="124" t="str">
        <f t="shared" si="26"/>
        <v/>
      </c>
      <c r="I268" s="124" t="s">
        <v>1106</v>
      </c>
      <c r="J268" s="124" t="s">
        <v>1106</v>
      </c>
      <c r="K268" s="123" t="str">
        <f t="shared" ca="1" si="27"/>
        <v/>
      </c>
      <c r="L268" s="123" t="str">
        <f t="shared" ca="1" si="28"/>
        <v/>
      </c>
      <c r="M268" s="123" t="str">
        <f t="shared" ca="1" si="29"/>
        <v/>
      </c>
      <c r="N268" s="124"/>
      <c r="O268" s="131"/>
    </row>
    <row r="269" spans="1:15" x14ac:dyDescent="0.25">
      <c r="A269" s="127"/>
      <c r="B269" s="128" t="str">
        <f t="shared" si="24"/>
        <v/>
      </c>
      <c r="C269" s="129"/>
      <c r="D269" s="129"/>
      <c r="E269" s="130"/>
      <c r="F269" s="130"/>
      <c r="G269" s="122" t="str">
        <f t="shared" si="25"/>
        <v/>
      </c>
      <c r="H269" s="124" t="str">
        <f t="shared" si="26"/>
        <v/>
      </c>
      <c r="I269" s="124" t="s">
        <v>1106</v>
      </c>
      <c r="J269" s="124" t="s">
        <v>1106</v>
      </c>
      <c r="K269" s="123" t="str">
        <f t="shared" ca="1" si="27"/>
        <v/>
      </c>
      <c r="L269" s="123" t="str">
        <f t="shared" ca="1" si="28"/>
        <v/>
      </c>
      <c r="M269" s="123" t="str">
        <f t="shared" ca="1" si="29"/>
        <v/>
      </c>
      <c r="N269" s="124"/>
      <c r="O269" s="131"/>
    </row>
    <row r="270" spans="1:15" x14ac:dyDescent="0.25">
      <c r="A270" s="127"/>
      <c r="B270" s="128" t="str">
        <f t="shared" si="24"/>
        <v/>
      </c>
      <c r="C270" s="129"/>
      <c r="D270" s="129"/>
      <c r="E270" s="130"/>
      <c r="F270" s="130"/>
      <c r="G270" s="122" t="str">
        <f t="shared" si="25"/>
        <v/>
      </c>
      <c r="H270" s="124" t="str">
        <f t="shared" si="26"/>
        <v/>
      </c>
      <c r="I270" s="124" t="s">
        <v>1106</v>
      </c>
      <c r="J270" s="124" t="s">
        <v>1106</v>
      </c>
      <c r="K270" s="123" t="str">
        <f t="shared" ca="1" si="27"/>
        <v/>
      </c>
      <c r="L270" s="123" t="str">
        <f t="shared" ca="1" si="28"/>
        <v/>
      </c>
      <c r="M270" s="123" t="str">
        <f t="shared" ca="1" si="29"/>
        <v/>
      </c>
      <c r="N270" s="124"/>
      <c r="O270" s="131"/>
    </row>
    <row r="271" spans="1:15" x14ac:dyDescent="0.25">
      <c r="A271" s="127"/>
      <c r="B271" s="128" t="str">
        <f t="shared" si="24"/>
        <v/>
      </c>
      <c r="C271" s="129"/>
      <c r="D271" s="129"/>
      <c r="E271" s="130"/>
      <c r="F271" s="130"/>
      <c r="G271" s="122" t="str">
        <f t="shared" si="25"/>
        <v/>
      </c>
      <c r="H271" s="124" t="str">
        <f t="shared" si="26"/>
        <v/>
      </c>
      <c r="I271" s="124" t="s">
        <v>1106</v>
      </c>
      <c r="J271" s="124" t="s">
        <v>1106</v>
      </c>
      <c r="K271" s="123" t="str">
        <f t="shared" ca="1" si="27"/>
        <v/>
      </c>
      <c r="L271" s="123" t="str">
        <f t="shared" ca="1" si="28"/>
        <v/>
      </c>
      <c r="M271" s="123" t="str">
        <f t="shared" ca="1" si="29"/>
        <v/>
      </c>
      <c r="N271" s="124"/>
      <c r="O271" s="131"/>
    </row>
    <row r="272" spans="1:15" x14ac:dyDescent="0.25">
      <c r="A272" s="127"/>
      <c r="B272" s="128" t="str">
        <f t="shared" si="24"/>
        <v/>
      </c>
      <c r="C272" s="129"/>
      <c r="D272" s="129"/>
      <c r="E272" s="130"/>
      <c r="F272" s="130"/>
      <c r="G272" s="122" t="str">
        <f t="shared" si="25"/>
        <v/>
      </c>
      <c r="H272" s="124" t="str">
        <f t="shared" si="26"/>
        <v/>
      </c>
      <c r="I272" s="124" t="s">
        <v>1106</v>
      </c>
      <c r="J272" s="124" t="s">
        <v>1106</v>
      </c>
      <c r="K272" s="123" t="str">
        <f t="shared" ca="1" si="27"/>
        <v/>
      </c>
      <c r="L272" s="123" t="str">
        <f t="shared" ca="1" si="28"/>
        <v/>
      </c>
      <c r="M272" s="123" t="str">
        <f t="shared" ca="1" si="29"/>
        <v/>
      </c>
      <c r="N272" s="124"/>
      <c r="O272" s="131"/>
    </row>
    <row r="273" spans="1:15" x14ac:dyDescent="0.25">
      <c r="A273" s="127"/>
      <c r="B273" s="128" t="str">
        <f t="shared" si="24"/>
        <v/>
      </c>
      <c r="C273" s="129"/>
      <c r="D273" s="129"/>
      <c r="E273" s="130"/>
      <c r="F273" s="130"/>
      <c r="G273" s="122" t="str">
        <f t="shared" si="25"/>
        <v/>
      </c>
      <c r="H273" s="124" t="str">
        <f t="shared" si="26"/>
        <v/>
      </c>
      <c r="I273" s="124" t="s">
        <v>1106</v>
      </c>
      <c r="J273" s="124" t="s">
        <v>1106</v>
      </c>
      <c r="K273" s="123" t="str">
        <f t="shared" ca="1" si="27"/>
        <v/>
      </c>
      <c r="L273" s="123" t="str">
        <f t="shared" ca="1" si="28"/>
        <v/>
      </c>
      <c r="M273" s="123" t="str">
        <f t="shared" ca="1" si="29"/>
        <v/>
      </c>
      <c r="N273" s="124"/>
      <c r="O273" s="131"/>
    </row>
    <row r="274" spans="1:15" x14ac:dyDescent="0.25">
      <c r="A274" s="127"/>
      <c r="B274" s="128" t="str">
        <f t="shared" si="24"/>
        <v/>
      </c>
      <c r="C274" s="129"/>
      <c r="D274" s="129"/>
      <c r="E274" s="130"/>
      <c r="F274" s="130"/>
      <c r="G274" s="122" t="str">
        <f t="shared" si="25"/>
        <v/>
      </c>
      <c r="H274" s="124" t="str">
        <f t="shared" si="26"/>
        <v/>
      </c>
      <c r="I274" s="124" t="s">
        <v>1106</v>
      </c>
      <c r="J274" s="124" t="s">
        <v>1106</v>
      </c>
      <c r="K274" s="123" t="str">
        <f t="shared" ca="1" si="27"/>
        <v/>
      </c>
      <c r="L274" s="123" t="str">
        <f t="shared" ca="1" si="28"/>
        <v/>
      </c>
      <c r="M274" s="123" t="str">
        <f t="shared" ca="1" si="29"/>
        <v/>
      </c>
      <c r="N274" s="124"/>
      <c r="O274" s="131"/>
    </row>
    <row r="275" spans="1:15" x14ac:dyDescent="0.25">
      <c r="A275" s="127"/>
      <c r="B275" s="128" t="str">
        <f t="shared" si="24"/>
        <v/>
      </c>
      <c r="C275" s="129"/>
      <c r="D275" s="129"/>
      <c r="E275" s="130"/>
      <c r="F275" s="130"/>
      <c r="G275" s="122" t="str">
        <f t="shared" si="25"/>
        <v/>
      </c>
      <c r="H275" s="124" t="str">
        <f t="shared" si="26"/>
        <v/>
      </c>
      <c r="I275" s="124" t="s">
        <v>1106</v>
      </c>
      <c r="J275" s="124" t="s">
        <v>1106</v>
      </c>
      <c r="K275" s="123" t="str">
        <f t="shared" ca="1" si="27"/>
        <v/>
      </c>
      <c r="L275" s="123" t="str">
        <f t="shared" ca="1" si="28"/>
        <v/>
      </c>
      <c r="M275" s="123" t="str">
        <f t="shared" ca="1" si="29"/>
        <v/>
      </c>
      <c r="N275" s="124"/>
      <c r="O275" s="131"/>
    </row>
    <row r="276" spans="1:15" x14ac:dyDescent="0.25">
      <c r="A276" s="127"/>
      <c r="B276" s="128" t="str">
        <f t="shared" si="24"/>
        <v/>
      </c>
      <c r="C276" s="129"/>
      <c r="D276" s="129"/>
      <c r="E276" s="130"/>
      <c r="F276" s="130"/>
      <c r="G276" s="122" t="str">
        <f t="shared" si="25"/>
        <v/>
      </c>
      <c r="H276" s="124" t="str">
        <f t="shared" si="26"/>
        <v/>
      </c>
      <c r="I276" s="124" t="s">
        <v>1106</v>
      </c>
      <c r="J276" s="124" t="s">
        <v>1106</v>
      </c>
      <c r="K276" s="123" t="str">
        <f t="shared" ca="1" si="27"/>
        <v/>
      </c>
      <c r="L276" s="123" t="str">
        <f t="shared" ca="1" si="28"/>
        <v/>
      </c>
      <c r="M276" s="123" t="str">
        <f t="shared" ca="1" si="29"/>
        <v/>
      </c>
      <c r="N276" s="124"/>
      <c r="O276" s="131"/>
    </row>
    <row r="277" spans="1:15" x14ac:dyDescent="0.25">
      <c r="A277" s="127"/>
      <c r="B277" s="128" t="str">
        <f t="shared" si="24"/>
        <v/>
      </c>
      <c r="C277" s="129"/>
      <c r="D277" s="129"/>
      <c r="E277" s="130"/>
      <c r="F277" s="130"/>
      <c r="G277" s="122" t="str">
        <f t="shared" si="25"/>
        <v/>
      </c>
      <c r="H277" s="124" t="str">
        <f t="shared" si="26"/>
        <v/>
      </c>
      <c r="I277" s="124" t="s">
        <v>1106</v>
      </c>
      <c r="J277" s="124" t="s">
        <v>1106</v>
      </c>
      <c r="K277" s="123" t="str">
        <f t="shared" ca="1" si="27"/>
        <v/>
      </c>
      <c r="L277" s="123" t="str">
        <f t="shared" ca="1" si="28"/>
        <v/>
      </c>
      <c r="M277" s="123" t="str">
        <f t="shared" ca="1" si="29"/>
        <v/>
      </c>
      <c r="N277" s="124"/>
      <c r="O277" s="131"/>
    </row>
    <row r="278" spans="1:15" x14ac:dyDescent="0.25">
      <c r="A278" s="127"/>
      <c r="B278" s="128" t="str">
        <f t="shared" si="24"/>
        <v/>
      </c>
      <c r="C278" s="129"/>
      <c r="D278" s="129"/>
      <c r="E278" s="130"/>
      <c r="F278" s="130"/>
      <c r="G278" s="122" t="str">
        <f t="shared" si="25"/>
        <v/>
      </c>
      <c r="H278" s="124" t="str">
        <f t="shared" si="26"/>
        <v/>
      </c>
      <c r="I278" s="124" t="s">
        <v>1106</v>
      </c>
      <c r="J278" s="124" t="s">
        <v>1106</v>
      </c>
      <c r="K278" s="123" t="str">
        <f t="shared" ca="1" si="27"/>
        <v/>
      </c>
      <c r="L278" s="123" t="str">
        <f t="shared" ca="1" si="28"/>
        <v/>
      </c>
      <c r="M278" s="123" t="str">
        <f t="shared" ca="1" si="29"/>
        <v/>
      </c>
      <c r="N278" s="124"/>
      <c r="O278" s="131"/>
    </row>
    <row r="279" spans="1:15" x14ac:dyDescent="0.25">
      <c r="A279" s="127"/>
      <c r="B279" s="128" t="str">
        <f t="shared" si="24"/>
        <v/>
      </c>
      <c r="C279" s="129"/>
      <c r="D279" s="129"/>
      <c r="E279" s="130"/>
      <c r="F279" s="130"/>
      <c r="G279" s="122" t="str">
        <f t="shared" si="25"/>
        <v/>
      </c>
      <c r="H279" s="124" t="str">
        <f t="shared" si="26"/>
        <v/>
      </c>
      <c r="I279" s="124" t="s">
        <v>1106</v>
      </c>
      <c r="J279" s="124" t="s">
        <v>1106</v>
      </c>
      <c r="K279" s="123" t="str">
        <f t="shared" ca="1" si="27"/>
        <v/>
      </c>
      <c r="L279" s="123" t="str">
        <f t="shared" ca="1" si="28"/>
        <v/>
      </c>
      <c r="M279" s="123" t="str">
        <f t="shared" ca="1" si="29"/>
        <v/>
      </c>
      <c r="N279" s="124"/>
      <c r="O279" s="131"/>
    </row>
    <row r="280" spans="1:15" x14ac:dyDescent="0.25">
      <c r="A280" s="127"/>
      <c r="B280" s="128" t="str">
        <f t="shared" si="24"/>
        <v/>
      </c>
      <c r="C280" s="129"/>
      <c r="D280" s="129"/>
      <c r="E280" s="130"/>
      <c r="F280" s="130"/>
      <c r="G280" s="122" t="str">
        <f t="shared" si="25"/>
        <v/>
      </c>
      <c r="H280" s="124" t="str">
        <f t="shared" si="26"/>
        <v/>
      </c>
      <c r="I280" s="124" t="s">
        <v>1106</v>
      </c>
      <c r="J280" s="124" t="s">
        <v>1106</v>
      </c>
      <c r="K280" s="123" t="str">
        <f t="shared" ca="1" si="27"/>
        <v/>
      </c>
      <c r="L280" s="123" t="str">
        <f t="shared" ca="1" si="28"/>
        <v/>
      </c>
      <c r="M280" s="123" t="str">
        <f t="shared" ca="1" si="29"/>
        <v/>
      </c>
      <c r="N280" s="124"/>
      <c r="O280" s="131"/>
    </row>
    <row r="281" spans="1:15" x14ac:dyDescent="0.25">
      <c r="A281" s="127"/>
      <c r="B281" s="128" t="str">
        <f t="shared" si="24"/>
        <v/>
      </c>
      <c r="C281" s="129"/>
      <c r="D281" s="129"/>
      <c r="E281" s="130"/>
      <c r="F281" s="130"/>
      <c r="G281" s="122" t="str">
        <f t="shared" si="25"/>
        <v/>
      </c>
      <c r="H281" s="124" t="str">
        <f t="shared" si="26"/>
        <v/>
      </c>
      <c r="I281" s="124" t="s">
        <v>1106</v>
      </c>
      <c r="J281" s="124" t="s">
        <v>1106</v>
      </c>
      <c r="K281" s="123" t="str">
        <f t="shared" ca="1" si="27"/>
        <v/>
      </c>
      <c r="L281" s="123" t="str">
        <f t="shared" ca="1" si="28"/>
        <v/>
      </c>
      <c r="M281" s="123" t="str">
        <f t="shared" ca="1" si="29"/>
        <v/>
      </c>
      <c r="N281" s="124"/>
      <c r="O281" s="131"/>
    </row>
    <row r="282" spans="1:15" x14ac:dyDescent="0.25">
      <c r="A282" s="127"/>
      <c r="B282" s="128" t="str">
        <f t="shared" si="24"/>
        <v/>
      </c>
      <c r="C282" s="129"/>
      <c r="D282" s="129"/>
      <c r="E282" s="130"/>
      <c r="F282" s="130"/>
      <c r="G282" s="122" t="str">
        <f t="shared" si="25"/>
        <v/>
      </c>
      <c r="H282" s="124" t="str">
        <f t="shared" si="26"/>
        <v/>
      </c>
      <c r="I282" s="124" t="s">
        <v>1106</v>
      </c>
      <c r="J282" s="124" t="s">
        <v>1106</v>
      </c>
      <c r="K282" s="123" t="str">
        <f t="shared" ca="1" si="27"/>
        <v/>
      </c>
      <c r="L282" s="123" t="str">
        <f t="shared" ca="1" si="28"/>
        <v/>
      </c>
      <c r="M282" s="123" t="str">
        <f t="shared" ca="1" si="29"/>
        <v/>
      </c>
      <c r="N282" s="124"/>
      <c r="O282" s="131"/>
    </row>
    <row r="283" spans="1:15" x14ac:dyDescent="0.25">
      <c r="A283" s="127"/>
      <c r="B283" s="128" t="str">
        <f t="shared" si="24"/>
        <v/>
      </c>
      <c r="C283" s="129"/>
      <c r="D283" s="129"/>
      <c r="E283" s="130"/>
      <c r="F283" s="130"/>
      <c r="G283" s="122" t="str">
        <f t="shared" si="25"/>
        <v/>
      </c>
      <c r="H283" s="124" t="str">
        <f t="shared" si="26"/>
        <v/>
      </c>
      <c r="I283" s="124" t="s">
        <v>1106</v>
      </c>
      <c r="J283" s="124" t="s">
        <v>1106</v>
      </c>
      <c r="K283" s="123" t="str">
        <f t="shared" ca="1" si="27"/>
        <v/>
      </c>
      <c r="L283" s="123" t="str">
        <f t="shared" ca="1" si="28"/>
        <v/>
      </c>
      <c r="M283" s="123" t="str">
        <f t="shared" ca="1" si="29"/>
        <v/>
      </c>
      <c r="N283" s="124"/>
      <c r="O283" s="131"/>
    </row>
    <row r="284" spans="1:15" x14ac:dyDescent="0.25">
      <c r="A284" s="127"/>
      <c r="B284" s="128" t="str">
        <f t="shared" si="24"/>
        <v/>
      </c>
      <c r="C284" s="129"/>
      <c r="D284" s="129"/>
      <c r="E284" s="130"/>
      <c r="F284" s="130"/>
      <c r="G284" s="122" t="str">
        <f t="shared" si="25"/>
        <v/>
      </c>
      <c r="H284" s="124" t="str">
        <f t="shared" si="26"/>
        <v/>
      </c>
      <c r="I284" s="124" t="s">
        <v>1106</v>
      </c>
      <c r="J284" s="124" t="s">
        <v>1106</v>
      </c>
      <c r="K284" s="123" t="str">
        <f t="shared" ca="1" si="27"/>
        <v/>
      </c>
      <c r="L284" s="123" t="str">
        <f t="shared" ca="1" si="28"/>
        <v/>
      </c>
      <c r="M284" s="123" t="str">
        <f t="shared" ca="1" si="29"/>
        <v/>
      </c>
      <c r="N284" s="124"/>
      <c r="O284" s="131"/>
    </row>
    <row r="285" spans="1:15" x14ac:dyDescent="0.25">
      <c r="A285" s="127"/>
      <c r="B285" s="128" t="str">
        <f t="shared" si="24"/>
        <v/>
      </c>
      <c r="C285" s="129"/>
      <c r="D285" s="129"/>
      <c r="E285" s="130"/>
      <c r="F285" s="130"/>
      <c r="G285" s="122" t="str">
        <f t="shared" si="25"/>
        <v/>
      </c>
      <c r="H285" s="124" t="str">
        <f t="shared" si="26"/>
        <v/>
      </c>
      <c r="I285" s="124" t="s">
        <v>1106</v>
      </c>
      <c r="J285" s="124" t="s">
        <v>1106</v>
      </c>
      <c r="K285" s="123" t="str">
        <f t="shared" ca="1" si="27"/>
        <v/>
      </c>
      <c r="L285" s="123" t="str">
        <f t="shared" ca="1" si="28"/>
        <v/>
      </c>
      <c r="M285" s="123" t="str">
        <f t="shared" ca="1" si="29"/>
        <v/>
      </c>
      <c r="N285" s="124"/>
      <c r="O285" s="131"/>
    </row>
    <row r="286" spans="1:15" x14ac:dyDescent="0.25">
      <c r="A286" s="127"/>
      <c r="B286" s="128" t="str">
        <f t="shared" si="24"/>
        <v/>
      </c>
      <c r="C286" s="129"/>
      <c r="D286" s="129"/>
      <c r="E286" s="130"/>
      <c r="F286" s="130"/>
      <c r="G286" s="122" t="str">
        <f t="shared" si="25"/>
        <v/>
      </c>
      <c r="H286" s="124" t="str">
        <f t="shared" si="26"/>
        <v/>
      </c>
      <c r="I286" s="124" t="s">
        <v>1106</v>
      </c>
      <c r="J286" s="124" t="s">
        <v>1106</v>
      </c>
      <c r="K286" s="123" t="str">
        <f t="shared" ca="1" si="27"/>
        <v/>
      </c>
      <c r="L286" s="123" t="str">
        <f t="shared" ca="1" si="28"/>
        <v/>
      </c>
      <c r="M286" s="123" t="str">
        <f t="shared" ca="1" si="29"/>
        <v/>
      </c>
      <c r="N286" s="124"/>
      <c r="O286" s="131"/>
    </row>
    <row r="287" spans="1:15" x14ac:dyDescent="0.25">
      <c r="A287" s="127"/>
      <c r="B287" s="128" t="str">
        <f t="shared" si="24"/>
        <v/>
      </c>
      <c r="C287" s="129"/>
      <c r="D287" s="129"/>
      <c r="E287" s="130"/>
      <c r="F287" s="130"/>
      <c r="G287" s="122" t="str">
        <f t="shared" si="25"/>
        <v/>
      </c>
      <c r="H287" s="124" t="str">
        <f t="shared" si="26"/>
        <v/>
      </c>
      <c r="I287" s="124" t="s">
        <v>1106</v>
      </c>
      <c r="J287" s="124" t="s">
        <v>1106</v>
      </c>
      <c r="K287" s="123" t="str">
        <f t="shared" ca="1" si="27"/>
        <v/>
      </c>
      <c r="L287" s="123" t="str">
        <f t="shared" ca="1" si="28"/>
        <v/>
      </c>
      <c r="M287" s="123" t="str">
        <f t="shared" ca="1" si="29"/>
        <v/>
      </c>
      <c r="N287" s="124"/>
      <c r="O287" s="131"/>
    </row>
    <row r="288" spans="1:15" x14ac:dyDescent="0.25">
      <c r="A288" s="127"/>
      <c r="B288" s="128" t="str">
        <f t="shared" si="24"/>
        <v/>
      </c>
      <c r="C288" s="129"/>
      <c r="D288" s="129"/>
      <c r="E288" s="130"/>
      <c r="F288" s="130"/>
      <c r="G288" s="122" t="str">
        <f t="shared" si="25"/>
        <v/>
      </c>
      <c r="H288" s="124" t="str">
        <f t="shared" si="26"/>
        <v/>
      </c>
      <c r="I288" s="124" t="s">
        <v>1106</v>
      </c>
      <c r="J288" s="124" t="s">
        <v>1106</v>
      </c>
      <c r="K288" s="123" t="str">
        <f t="shared" ca="1" si="27"/>
        <v/>
      </c>
      <c r="L288" s="123" t="str">
        <f t="shared" ca="1" si="28"/>
        <v/>
      </c>
      <c r="M288" s="123" t="str">
        <f t="shared" ca="1" si="29"/>
        <v/>
      </c>
      <c r="N288" s="124"/>
      <c r="O288" s="131"/>
    </row>
    <row r="289" spans="1:15" x14ac:dyDescent="0.25">
      <c r="A289" s="127"/>
      <c r="B289" s="128" t="str">
        <f t="shared" si="24"/>
        <v/>
      </c>
      <c r="C289" s="129"/>
      <c r="D289" s="129"/>
      <c r="E289" s="130"/>
      <c r="F289" s="130"/>
      <c r="G289" s="122" t="str">
        <f t="shared" si="25"/>
        <v/>
      </c>
      <c r="H289" s="124" t="str">
        <f t="shared" si="26"/>
        <v/>
      </c>
      <c r="I289" s="124" t="s">
        <v>1106</v>
      </c>
      <c r="J289" s="124" t="s">
        <v>1106</v>
      </c>
      <c r="K289" s="123" t="str">
        <f t="shared" ca="1" si="27"/>
        <v/>
      </c>
      <c r="L289" s="123" t="str">
        <f t="shared" ca="1" si="28"/>
        <v/>
      </c>
      <c r="M289" s="123" t="str">
        <f t="shared" ca="1" si="29"/>
        <v/>
      </c>
      <c r="N289" s="124"/>
      <c r="O289" s="132"/>
    </row>
    <row r="290" spans="1:15" x14ac:dyDescent="0.25">
      <c r="A290" s="127"/>
      <c r="B290" s="128" t="str">
        <f t="shared" si="24"/>
        <v/>
      </c>
      <c r="C290" s="129"/>
      <c r="D290" s="129"/>
      <c r="E290" s="130"/>
      <c r="F290" s="130"/>
      <c r="G290" s="122" t="str">
        <f t="shared" si="25"/>
        <v/>
      </c>
      <c r="H290" s="124" t="str">
        <f t="shared" si="26"/>
        <v/>
      </c>
      <c r="I290" s="124" t="s">
        <v>1106</v>
      </c>
      <c r="J290" s="124" t="s">
        <v>1106</v>
      </c>
      <c r="K290" s="123" t="str">
        <f t="shared" ca="1" si="27"/>
        <v/>
      </c>
      <c r="L290" s="123" t="str">
        <f t="shared" ca="1" si="28"/>
        <v/>
      </c>
      <c r="M290" s="123" t="str">
        <f t="shared" ca="1" si="29"/>
        <v/>
      </c>
      <c r="N290" s="124"/>
      <c r="O290" s="132"/>
    </row>
    <row r="291" spans="1:15" x14ac:dyDescent="0.25">
      <c r="A291" s="127"/>
      <c r="B291" s="128" t="str">
        <f t="shared" si="24"/>
        <v/>
      </c>
      <c r="C291" s="129"/>
      <c r="D291" s="129"/>
      <c r="E291" s="130"/>
      <c r="F291" s="130"/>
      <c r="G291" s="122" t="str">
        <f t="shared" si="25"/>
        <v/>
      </c>
      <c r="H291" s="124" t="str">
        <f t="shared" si="26"/>
        <v/>
      </c>
      <c r="I291" s="124" t="s">
        <v>1106</v>
      </c>
      <c r="J291" s="124" t="s">
        <v>1106</v>
      </c>
      <c r="K291" s="123" t="str">
        <f t="shared" ca="1" si="27"/>
        <v/>
      </c>
      <c r="L291" s="123" t="str">
        <f t="shared" ca="1" si="28"/>
        <v/>
      </c>
      <c r="M291" s="123" t="str">
        <f t="shared" ca="1" si="29"/>
        <v/>
      </c>
      <c r="N291" s="124"/>
      <c r="O291" s="132"/>
    </row>
    <row r="292" spans="1:15" x14ac:dyDescent="0.25">
      <c r="A292" s="127"/>
      <c r="B292" s="128" t="str">
        <f t="shared" si="24"/>
        <v/>
      </c>
      <c r="C292" s="129"/>
      <c r="D292" s="129"/>
      <c r="E292" s="130"/>
      <c r="F292" s="130"/>
      <c r="G292" s="122" t="str">
        <f t="shared" si="25"/>
        <v/>
      </c>
      <c r="H292" s="124" t="str">
        <f t="shared" si="26"/>
        <v/>
      </c>
      <c r="I292" s="124" t="s">
        <v>1106</v>
      </c>
      <c r="J292" s="124" t="s">
        <v>1106</v>
      </c>
      <c r="K292" s="123" t="str">
        <f t="shared" ca="1" si="27"/>
        <v/>
      </c>
      <c r="L292" s="123" t="str">
        <f t="shared" ca="1" si="28"/>
        <v/>
      </c>
      <c r="M292" s="123" t="str">
        <f t="shared" ca="1" si="29"/>
        <v/>
      </c>
      <c r="N292" s="124"/>
      <c r="O292" s="132"/>
    </row>
    <row r="293" spans="1:15" x14ac:dyDescent="0.25">
      <c r="A293" s="127"/>
      <c r="B293" s="128" t="str">
        <f t="shared" si="24"/>
        <v/>
      </c>
      <c r="C293" s="129"/>
      <c r="D293" s="129"/>
      <c r="E293" s="130"/>
      <c r="F293" s="130"/>
      <c r="G293" s="122" t="str">
        <f t="shared" si="25"/>
        <v/>
      </c>
      <c r="H293" s="124" t="str">
        <f t="shared" si="26"/>
        <v/>
      </c>
      <c r="I293" s="124" t="s">
        <v>1106</v>
      </c>
      <c r="J293" s="124" t="s">
        <v>1106</v>
      </c>
      <c r="K293" s="123" t="str">
        <f t="shared" ca="1" si="27"/>
        <v/>
      </c>
      <c r="L293" s="123" t="str">
        <f t="shared" ca="1" si="28"/>
        <v/>
      </c>
      <c r="M293" s="123" t="str">
        <f t="shared" ca="1" si="29"/>
        <v/>
      </c>
      <c r="N293" s="124"/>
      <c r="O293" s="132"/>
    </row>
    <row r="294" spans="1:15" x14ac:dyDescent="0.25">
      <c r="A294" s="127"/>
      <c r="B294" s="128" t="str">
        <f t="shared" si="24"/>
        <v/>
      </c>
      <c r="C294" s="129"/>
      <c r="D294" s="129"/>
      <c r="E294" s="130"/>
      <c r="F294" s="130"/>
      <c r="G294" s="122" t="str">
        <f t="shared" si="25"/>
        <v/>
      </c>
      <c r="H294" s="124" t="str">
        <f t="shared" si="26"/>
        <v/>
      </c>
      <c r="I294" s="124" t="s">
        <v>1106</v>
      </c>
      <c r="J294" s="124" t="s">
        <v>1106</v>
      </c>
      <c r="K294" s="123" t="str">
        <f t="shared" ca="1" si="27"/>
        <v/>
      </c>
      <c r="L294" s="123" t="str">
        <f t="shared" ca="1" si="28"/>
        <v/>
      </c>
      <c r="M294" s="123" t="str">
        <f t="shared" ca="1" si="29"/>
        <v/>
      </c>
      <c r="N294" s="124"/>
      <c r="O294" s="132"/>
    </row>
    <row r="295" spans="1:15" x14ac:dyDescent="0.25">
      <c r="A295" s="127"/>
      <c r="B295" s="128" t="str">
        <f t="shared" si="24"/>
        <v/>
      </c>
      <c r="C295" s="129"/>
      <c r="D295" s="129"/>
      <c r="E295" s="130"/>
      <c r="F295" s="130"/>
      <c r="G295" s="122" t="str">
        <f t="shared" si="25"/>
        <v/>
      </c>
      <c r="H295" s="124" t="str">
        <f t="shared" si="26"/>
        <v/>
      </c>
      <c r="I295" s="124" t="s">
        <v>1106</v>
      </c>
      <c r="J295" s="124" t="s">
        <v>1106</v>
      </c>
      <c r="K295" s="123" t="str">
        <f t="shared" ca="1" si="27"/>
        <v/>
      </c>
      <c r="L295" s="123" t="str">
        <f t="shared" ca="1" si="28"/>
        <v/>
      </c>
      <c r="M295" s="123" t="str">
        <f t="shared" ca="1" si="29"/>
        <v/>
      </c>
      <c r="N295" s="124"/>
      <c r="O295" s="132"/>
    </row>
    <row r="296" spans="1:15" x14ac:dyDescent="0.25">
      <c r="A296" s="127"/>
      <c r="B296" s="128" t="str">
        <f t="shared" si="24"/>
        <v/>
      </c>
      <c r="C296" s="129"/>
      <c r="D296" s="129"/>
      <c r="E296" s="130"/>
      <c r="F296" s="130"/>
      <c r="G296" s="122" t="str">
        <f t="shared" si="25"/>
        <v/>
      </c>
      <c r="H296" s="124" t="str">
        <f t="shared" si="26"/>
        <v/>
      </c>
      <c r="I296" s="124" t="s">
        <v>1106</v>
      </c>
      <c r="J296" s="124" t="s">
        <v>1106</v>
      </c>
      <c r="K296" s="123" t="str">
        <f t="shared" ca="1" si="27"/>
        <v/>
      </c>
      <c r="L296" s="123" t="str">
        <f t="shared" ca="1" si="28"/>
        <v/>
      </c>
      <c r="M296" s="123" t="str">
        <f t="shared" ca="1" si="29"/>
        <v/>
      </c>
      <c r="N296" s="124"/>
      <c r="O296" s="132"/>
    </row>
    <row r="297" spans="1:15" x14ac:dyDescent="0.25">
      <c r="A297" s="127"/>
      <c r="B297" s="128" t="str">
        <f t="shared" si="24"/>
        <v/>
      </c>
      <c r="C297" s="129"/>
      <c r="D297" s="129"/>
      <c r="E297" s="130"/>
      <c r="F297" s="130"/>
      <c r="G297" s="122" t="str">
        <f t="shared" si="25"/>
        <v/>
      </c>
      <c r="H297" s="124" t="str">
        <f t="shared" si="26"/>
        <v/>
      </c>
      <c r="I297" s="124" t="s">
        <v>1106</v>
      </c>
      <c r="J297" s="124" t="s">
        <v>1106</v>
      </c>
      <c r="K297" s="123" t="str">
        <f t="shared" ca="1" si="27"/>
        <v/>
      </c>
      <c r="L297" s="123" t="str">
        <f t="shared" ca="1" si="28"/>
        <v/>
      </c>
      <c r="M297" s="123" t="str">
        <f t="shared" ca="1" si="29"/>
        <v/>
      </c>
      <c r="N297" s="124"/>
      <c r="O297" s="132"/>
    </row>
    <row r="298" spans="1:15" x14ac:dyDescent="0.25">
      <c r="A298" s="127"/>
      <c r="B298" s="128" t="str">
        <f t="shared" si="24"/>
        <v/>
      </c>
      <c r="C298" s="129"/>
      <c r="D298" s="129"/>
      <c r="E298" s="130"/>
      <c r="F298" s="130"/>
      <c r="G298" s="122" t="str">
        <f t="shared" si="25"/>
        <v/>
      </c>
      <c r="H298" s="124" t="str">
        <f t="shared" si="26"/>
        <v/>
      </c>
      <c r="I298" s="124" t="s">
        <v>1106</v>
      </c>
      <c r="J298" s="124" t="s">
        <v>1106</v>
      </c>
      <c r="K298" s="123" t="str">
        <f t="shared" ca="1" si="27"/>
        <v/>
      </c>
      <c r="L298" s="123" t="str">
        <f t="shared" ca="1" si="28"/>
        <v/>
      </c>
      <c r="M298" s="123" t="str">
        <f t="shared" ca="1" si="29"/>
        <v/>
      </c>
      <c r="N298" s="124"/>
      <c r="O298" s="132"/>
    </row>
    <row r="299" spans="1:15" x14ac:dyDescent="0.25">
      <c r="A299" s="127"/>
      <c r="B299" s="128" t="str">
        <f t="shared" si="24"/>
        <v/>
      </c>
      <c r="C299" s="129"/>
      <c r="D299" s="129"/>
      <c r="E299" s="130"/>
      <c r="F299" s="130"/>
      <c r="G299" s="122" t="str">
        <f t="shared" si="25"/>
        <v/>
      </c>
      <c r="H299" s="124" t="str">
        <f t="shared" si="26"/>
        <v/>
      </c>
      <c r="I299" s="124" t="s">
        <v>1106</v>
      </c>
      <c r="J299" s="124" t="s">
        <v>1106</v>
      </c>
      <c r="K299" s="123" t="str">
        <f t="shared" ca="1" si="27"/>
        <v/>
      </c>
      <c r="L299" s="123" t="str">
        <f t="shared" ca="1" si="28"/>
        <v/>
      </c>
      <c r="M299" s="123" t="str">
        <f t="shared" ca="1" si="29"/>
        <v/>
      </c>
      <c r="N299" s="124"/>
      <c r="O299" s="132"/>
    </row>
    <row r="300" spans="1:15" x14ac:dyDescent="0.25">
      <c r="A300" s="127"/>
      <c r="B300" s="128" t="str">
        <f t="shared" si="24"/>
        <v/>
      </c>
      <c r="C300" s="129"/>
      <c r="D300" s="129"/>
      <c r="E300" s="130"/>
      <c r="F300" s="130"/>
      <c r="G300" s="122" t="str">
        <f t="shared" si="25"/>
        <v/>
      </c>
      <c r="H300" s="124" t="str">
        <f t="shared" si="26"/>
        <v/>
      </c>
      <c r="I300" s="124" t="s">
        <v>1106</v>
      </c>
      <c r="J300" s="124" t="s">
        <v>1106</v>
      </c>
      <c r="K300" s="123" t="str">
        <f t="shared" ca="1" si="27"/>
        <v/>
      </c>
      <c r="L300" s="123" t="str">
        <f t="shared" ca="1" si="28"/>
        <v/>
      </c>
      <c r="M300" s="123" t="str">
        <f t="shared" ca="1" si="29"/>
        <v/>
      </c>
      <c r="N300" s="124"/>
      <c r="O300" s="132"/>
    </row>
    <row r="301" spans="1:15" x14ac:dyDescent="0.25">
      <c r="A301" s="127"/>
      <c r="B301" s="128" t="str">
        <f t="shared" si="24"/>
        <v/>
      </c>
      <c r="C301" s="129"/>
      <c r="D301" s="129"/>
      <c r="E301" s="130"/>
      <c r="F301" s="130"/>
      <c r="G301" s="122" t="str">
        <f t="shared" si="25"/>
        <v/>
      </c>
      <c r="H301" s="124" t="str">
        <f t="shared" si="26"/>
        <v/>
      </c>
      <c r="I301" s="124" t="s">
        <v>1106</v>
      </c>
      <c r="J301" s="124" t="s">
        <v>1106</v>
      </c>
      <c r="K301" s="123" t="str">
        <f t="shared" ca="1" si="27"/>
        <v/>
      </c>
      <c r="L301" s="123" t="str">
        <f t="shared" ca="1" si="28"/>
        <v/>
      </c>
      <c r="M301" s="123" t="str">
        <f t="shared" ca="1" si="29"/>
        <v/>
      </c>
      <c r="N301" s="124"/>
      <c r="O301" s="132"/>
    </row>
    <row r="302" spans="1:15" x14ac:dyDescent="0.25">
      <c r="A302" s="127"/>
      <c r="B302" s="128" t="str">
        <f t="shared" si="24"/>
        <v/>
      </c>
      <c r="C302" s="129"/>
      <c r="D302" s="129"/>
      <c r="E302" s="130"/>
      <c r="F302" s="130"/>
      <c r="G302" s="122" t="str">
        <f t="shared" si="25"/>
        <v/>
      </c>
      <c r="H302" s="124" t="str">
        <f t="shared" si="26"/>
        <v/>
      </c>
      <c r="I302" s="124" t="s">
        <v>1106</v>
      </c>
      <c r="J302" s="124" t="s">
        <v>1106</v>
      </c>
      <c r="K302" s="123" t="str">
        <f t="shared" ca="1" si="27"/>
        <v/>
      </c>
      <c r="L302" s="123" t="str">
        <f t="shared" ca="1" si="28"/>
        <v/>
      </c>
      <c r="M302" s="123" t="str">
        <f t="shared" ca="1" si="29"/>
        <v/>
      </c>
      <c r="N302" s="124"/>
      <c r="O302" s="132"/>
    </row>
    <row r="303" spans="1:15" x14ac:dyDescent="0.25">
      <c r="A303" s="127"/>
      <c r="B303" s="128" t="str">
        <f t="shared" si="24"/>
        <v/>
      </c>
      <c r="C303" s="129"/>
      <c r="D303" s="129"/>
      <c r="E303" s="130"/>
      <c r="F303" s="130"/>
      <c r="G303" s="122" t="str">
        <f t="shared" si="25"/>
        <v/>
      </c>
      <c r="H303" s="124" t="str">
        <f t="shared" si="26"/>
        <v/>
      </c>
      <c r="I303" s="124" t="s">
        <v>1106</v>
      </c>
      <c r="J303" s="124" t="s">
        <v>1106</v>
      </c>
      <c r="K303" s="123" t="str">
        <f t="shared" ca="1" si="27"/>
        <v/>
      </c>
      <c r="L303" s="123" t="str">
        <f t="shared" ca="1" si="28"/>
        <v/>
      </c>
      <c r="M303" s="123" t="str">
        <f t="shared" ca="1" si="29"/>
        <v/>
      </c>
      <c r="N303" s="124"/>
      <c r="O303" s="132"/>
    </row>
    <row r="304" spans="1:15" x14ac:dyDescent="0.25">
      <c r="A304" s="127"/>
      <c r="B304" s="128" t="str">
        <f t="shared" si="24"/>
        <v/>
      </c>
      <c r="C304" s="129"/>
      <c r="D304" s="129"/>
      <c r="E304" s="130"/>
      <c r="F304" s="130"/>
      <c r="G304" s="122" t="str">
        <f t="shared" si="25"/>
        <v/>
      </c>
      <c r="H304" s="124" t="str">
        <f t="shared" si="26"/>
        <v/>
      </c>
      <c r="I304" s="124" t="s">
        <v>1106</v>
      </c>
      <c r="J304" s="124" t="s">
        <v>1106</v>
      </c>
      <c r="K304" s="123" t="str">
        <f t="shared" ca="1" si="27"/>
        <v/>
      </c>
      <c r="L304" s="123" t="str">
        <f t="shared" ca="1" si="28"/>
        <v/>
      </c>
      <c r="M304" s="123" t="str">
        <f t="shared" ca="1" si="29"/>
        <v/>
      </c>
      <c r="N304" s="124"/>
      <c r="O304" s="132"/>
    </row>
    <row r="305" spans="1:15" x14ac:dyDescent="0.25">
      <c r="A305" s="127"/>
      <c r="B305" s="128" t="str">
        <f t="shared" si="24"/>
        <v/>
      </c>
      <c r="C305" s="129"/>
      <c r="D305" s="129"/>
      <c r="E305" s="130"/>
      <c r="F305" s="130"/>
      <c r="G305" s="122" t="str">
        <f t="shared" si="25"/>
        <v/>
      </c>
      <c r="H305" s="124" t="str">
        <f t="shared" si="26"/>
        <v/>
      </c>
      <c r="I305" s="124" t="s">
        <v>1106</v>
      </c>
      <c r="J305" s="124" t="s">
        <v>1106</v>
      </c>
      <c r="K305" s="123" t="str">
        <f t="shared" ca="1" si="27"/>
        <v/>
      </c>
      <c r="L305" s="123" t="str">
        <f t="shared" ca="1" si="28"/>
        <v/>
      </c>
      <c r="M305" s="123" t="str">
        <f t="shared" ca="1" si="29"/>
        <v/>
      </c>
      <c r="N305" s="124"/>
      <c r="O305" s="132"/>
    </row>
    <row r="306" spans="1:15" x14ac:dyDescent="0.25">
      <c r="A306" s="127"/>
      <c r="B306" s="128" t="str">
        <f t="shared" si="24"/>
        <v/>
      </c>
      <c r="C306" s="129"/>
      <c r="D306" s="129"/>
      <c r="E306" s="130"/>
      <c r="F306" s="130"/>
      <c r="G306" s="122" t="str">
        <f t="shared" si="25"/>
        <v/>
      </c>
      <c r="H306" s="124" t="str">
        <f t="shared" si="26"/>
        <v/>
      </c>
      <c r="I306" s="124" t="s">
        <v>1106</v>
      </c>
      <c r="J306" s="124" t="s">
        <v>1106</v>
      </c>
      <c r="K306" s="123" t="str">
        <f t="shared" ca="1" si="27"/>
        <v/>
      </c>
      <c r="L306" s="123" t="str">
        <f t="shared" ca="1" si="28"/>
        <v/>
      </c>
      <c r="M306" s="123" t="str">
        <f t="shared" ca="1" si="29"/>
        <v/>
      </c>
      <c r="N306" s="124"/>
      <c r="O306" s="132"/>
    </row>
    <row r="307" spans="1:15" x14ac:dyDescent="0.25">
      <c r="A307" s="127"/>
      <c r="B307" s="128" t="str">
        <f t="shared" si="24"/>
        <v/>
      </c>
      <c r="C307" s="129"/>
      <c r="D307" s="129"/>
      <c r="E307" s="130"/>
      <c r="F307" s="130"/>
      <c r="G307" s="122" t="str">
        <f t="shared" si="25"/>
        <v/>
      </c>
      <c r="H307" s="124" t="str">
        <f t="shared" si="26"/>
        <v/>
      </c>
      <c r="I307" s="124" t="s">
        <v>1106</v>
      </c>
      <c r="J307" s="124" t="s">
        <v>1106</v>
      </c>
      <c r="K307" s="123" t="str">
        <f t="shared" ca="1" si="27"/>
        <v/>
      </c>
      <c r="L307" s="123" t="str">
        <f t="shared" ca="1" si="28"/>
        <v/>
      </c>
      <c r="M307" s="123" t="str">
        <f t="shared" ca="1" si="29"/>
        <v/>
      </c>
      <c r="N307" s="124"/>
      <c r="O307" s="132"/>
    </row>
    <row r="308" spans="1:15" x14ac:dyDescent="0.25">
      <c r="A308" s="127"/>
      <c r="B308" s="128" t="str">
        <f t="shared" si="24"/>
        <v/>
      </c>
      <c r="C308" s="129"/>
      <c r="D308" s="129"/>
      <c r="E308" s="130"/>
      <c r="F308" s="130"/>
      <c r="G308" s="122" t="str">
        <f t="shared" si="25"/>
        <v/>
      </c>
      <c r="H308" s="124" t="str">
        <f t="shared" si="26"/>
        <v/>
      </c>
      <c r="I308" s="124" t="s">
        <v>1106</v>
      </c>
      <c r="J308" s="124" t="s">
        <v>1106</v>
      </c>
      <c r="K308" s="123" t="str">
        <f t="shared" ca="1" si="27"/>
        <v/>
      </c>
      <c r="L308" s="123" t="str">
        <f t="shared" ca="1" si="28"/>
        <v/>
      </c>
      <c r="M308" s="123" t="str">
        <f t="shared" ca="1" si="29"/>
        <v/>
      </c>
      <c r="N308" s="124"/>
      <c r="O308" s="132"/>
    </row>
    <row r="309" spans="1:15" x14ac:dyDescent="0.25">
      <c r="A309" s="127"/>
      <c r="B309" s="128" t="str">
        <f t="shared" si="24"/>
        <v/>
      </c>
      <c r="C309" s="129"/>
      <c r="D309" s="129"/>
      <c r="E309" s="130"/>
      <c r="F309" s="130"/>
      <c r="G309" s="122" t="str">
        <f t="shared" si="25"/>
        <v/>
      </c>
      <c r="H309" s="124" t="str">
        <f t="shared" si="26"/>
        <v/>
      </c>
      <c r="I309" s="124" t="s">
        <v>1106</v>
      </c>
      <c r="J309" s="124" t="s">
        <v>1106</v>
      </c>
      <c r="K309" s="123" t="str">
        <f t="shared" ca="1" si="27"/>
        <v/>
      </c>
      <c r="L309" s="123" t="str">
        <f t="shared" ca="1" si="28"/>
        <v/>
      </c>
      <c r="M309" s="123" t="str">
        <f t="shared" ca="1" si="29"/>
        <v/>
      </c>
      <c r="N309" s="124"/>
      <c r="O309" s="132"/>
    </row>
    <row r="310" spans="1:15" x14ac:dyDescent="0.25">
      <c r="A310" s="127"/>
      <c r="B310" s="128" t="str">
        <f t="shared" si="24"/>
        <v/>
      </c>
      <c r="C310" s="129"/>
      <c r="D310" s="129"/>
      <c r="E310" s="130"/>
      <c r="F310" s="130"/>
      <c r="G310" s="122" t="str">
        <f t="shared" si="25"/>
        <v/>
      </c>
      <c r="H310" s="124" t="str">
        <f t="shared" si="26"/>
        <v/>
      </c>
      <c r="I310" s="124" t="s">
        <v>1106</v>
      </c>
      <c r="J310" s="124" t="s">
        <v>1106</v>
      </c>
      <c r="K310" s="123" t="str">
        <f t="shared" ca="1" si="27"/>
        <v/>
      </c>
      <c r="L310" s="123" t="str">
        <f t="shared" ca="1" si="28"/>
        <v/>
      </c>
      <c r="M310" s="123" t="str">
        <f t="shared" ca="1" si="29"/>
        <v/>
      </c>
      <c r="N310" s="124"/>
      <c r="O310" s="132"/>
    </row>
    <row r="311" spans="1:15" x14ac:dyDescent="0.25">
      <c r="A311" s="127"/>
      <c r="B311" s="128" t="str">
        <f t="shared" si="24"/>
        <v/>
      </c>
      <c r="C311" s="129"/>
      <c r="D311" s="129"/>
      <c r="E311" s="130"/>
      <c r="F311" s="130"/>
      <c r="G311" s="122" t="str">
        <f t="shared" si="25"/>
        <v/>
      </c>
      <c r="H311" s="124" t="str">
        <f t="shared" si="26"/>
        <v/>
      </c>
      <c r="I311" s="124" t="s">
        <v>1106</v>
      </c>
      <c r="J311" s="124" t="s">
        <v>1106</v>
      </c>
      <c r="K311" s="123" t="str">
        <f t="shared" ca="1" si="27"/>
        <v/>
      </c>
      <c r="L311" s="123" t="str">
        <f t="shared" ca="1" si="28"/>
        <v/>
      </c>
      <c r="M311" s="123" t="str">
        <f t="shared" ca="1" si="29"/>
        <v/>
      </c>
      <c r="N311" s="124"/>
      <c r="O311" s="132"/>
    </row>
    <row r="312" spans="1:15" x14ac:dyDescent="0.25">
      <c r="A312" s="127"/>
      <c r="B312" s="128" t="str">
        <f t="shared" si="24"/>
        <v/>
      </c>
      <c r="C312" s="129"/>
      <c r="D312" s="129"/>
      <c r="E312" s="130"/>
      <c r="F312" s="130"/>
      <c r="G312" s="122" t="str">
        <f t="shared" si="25"/>
        <v/>
      </c>
      <c r="H312" s="124" t="str">
        <f t="shared" si="26"/>
        <v/>
      </c>
      <c r="I312" s="124" t="s">
        <v>1106</v>
      </c>
      <c r="J312" s="124" t="s">
        <v>1106</v>
      </c>
      <c r="K312" s="123" t="str">
        <f t="shared" ca="1" si="27"/>
        <v/>
      </c>
      <c r="L312" s="123" t="str">
        <f t="shared" ca="1" si="28"/>
        <v/>
      </c>
      <c r="M312" s="123" t="str">
        <f t="shared" ca="1" si="29"/>
        <v/>
      </c>
      <c r="N312" s="124"/>
      <c r="O312" s="132"/>
    </row>
    <row r="313" spans="1:15" x14ac:dyDescent="0.25">
      <c r="A313" s="127"/>
      <c r="B313" s="128" t="str">
        <f t="shared" si="24"/>
        <v/>
      </c>
      <c r="C313" s="129"/>
      <c r="D313" s="129"/>
      <c r="E313" s="130"/>
      <c r="F313" s="130"/>
      <c r="G313" s="122" t="str">
        <f t="shared" si="25"/>
        <v/>
      </c>
      <c r="H313" s="124" t="str">
        <f t="shared" si="26"/>
        <v/>
      </c>
      <c r="I313" s="124" t="s">
        <v>1106</v>
      </c>
      <c r="J313" s="124" t="s">
        <v>1106</v>
      </c>
      <c r="K313" s="123" t="str">
        <f t="shared" ca="1" si="27"/>
        <v/>
      </c>
      <c r="L313" s="123" t="str">
        <f t="shared" ca="1" si="28"/>
        <v/>
      </c>
      <c r="M313" s="123" t="str">
        <f t="shared" ca="1" si="29"/>
        <v/>
      </c>
      <c r="N313" s="124"/>
      <c r="O313" s="132"/>
    </row>
    <row r="314" spans="1:15" x14ac:dyDescent="0.25">
      <c r="A314" s="127"/>
      <c r="B314" s="128" t="str">
        <f t="shared" si="24"/>
        <v/>
      </c>
      <c r="C314" s="129"/>
      <c r="D314" s="129"/>
      <c r="E314" s="130"/>
      <c r="F314" s="130"/>
      <c r="G314" s="122" t="str">
        <f t="shared" si="25"/>
        <v/>
      </c>
      <c r="H314" s="124" t="str">
        <f t="shared" si="26"/>
        <v/>
      </c>
      <c r="I314" s="124" t="s">
        <v>1106</v>
      </c>
      <c r="J314" s="124" t="s">
        <v>1106</v>
      </c>
      <c r="K314" s="123" t="str">
        <f t="shared" ca="1" si="27"/>
        <v/>
      </c>
      <c r="L314" s="123" t="str">
        <f t="shared" ca="1" si="28"/>
        <v/>
      </c>
      <c r="M314" s="123" t="str">
        <f t="shared" ca="1" si="29"/>
        <v/>
      </c>
      <c r="N314" s="124"/>
      <c r="O314" s="132"/>
    </row>
    <row r="315" spans="1:15" x14ac:dyDescent="0.25">
      <c r="A315" s="127"/>
      <c r="B315" s="128" t="str">
        <f t="shared" si="24"/>
        <v/>
      </c>
      <c r="C315" s="129"/>
      <c r="D315" s="129"/>
      <c r="E315" s="130"/>
      <c r="F315" s="130"/>
      <c r="G315" s="122" t="str">
        <f t="shared" si="25"/>
        <v/>
      </c>
      <c r="H315" s="124" t="str">
        <f t="shared" si="26"/>
        <v/>
      </c>
      <c r="I315" s="124" t="s">
        <v>1106</v>
      </c>
      <c r="J315" s="124" t="s">
        <v>1106</v>
      </c>
      <c r="K315" s="123" t="str">
        <f t="shared" ca="1" si="27"/>
        <v/>
      </c>
      <c r="L315" s="123" t="str">
        <f t="shared" ca="1" si="28"/>
        <v/>
      </c>
      <c r="M315" s="123" t="str">
        <f t="shared" ca="1" si="29"/>
        <v/>
      </c>
      <c r="N315" s="124"/>
      <c r="O315" s="132"/>
    </row>
    <row r="316" spans="1:15" x14ac:dyDescent="0.25">
      <c r="A316" s="127"/>
      <c r="B316" s="128" t="str">
        <f t="shared" si="24"/>
        <v/>
      </c>
      <c r="C316" s="129"/>
      <c r="D316" s="129"/>
      <c r="E316" s="130"/>
      <c r="F316" s="130"/>
      <c r="G316" s="122" t="str">
        <f t="shared" si="25"/>
        <v/>
      </c>
      <c r="H316" s="124" t="str">
        <f t="shared" si="26"/>
        <v/>
      </c>
      <c r="I316" s="124" t="s">
        <v>1106</v>
      </c>
      <c r="J316" s="124" t="s">
        <v>1106</v>
      </c>
      <c r="K316" s="123" t="str">
        <f t="shared" ca="1" si="27"/>
        <v/>
      </c>
      <c r="L316" s="123" t="str">
        <f t="shared" ca="1" si="28"/>
        <v/>
      </c>
      <c r="M316" s="123" t="str">
        <f t="shared" ca="1" si="29"/>
        <v/>
      </c>
      <c r="N316" s="124"/>
      <c r="O316" s="132"/>
    </row>
    <row r="317" spans="1:15" x14ac:dyDescent="0.25">
      <c r="A317" s="127"/>
      <c r="B317" s="128" t="str">
        <f t="shared" si="24"/>
        <v/>
      </c>
      <c r="C317" s="129"/>
      <c r="D317" s="129"/>
      <c r="E317" s="130"/>
      <c r="F317" s="130"/>
      <c r="G317" s="122" t="str">
        <f t="shared" si="25"/>
        <v/>
      </c>
      <c r="H317" s="124" t="str">
        <f t="shared" si="26"/>
        <v/>
      </c>
      <c r="I317" s="124" t="s">
        <v>1106</v>
      </c>
      <c r="J317" s="124" t="s">
        <v>1106</v>
      </c>
      <c r="K317" s="123" t="str">
        <f t="shared" ca="1" si="27"/>
        <v/>
      </c>
      <c r="L317" s="123" t="str">
        <f t="shared" ca="1" si="28"/>
        <v/>
      </c>
      <c r="M317" s="123" t="str">
        <f t="shared" ca="1" si="29"/>
        <v/>
      </c>
      <c r="N317" s="124"/>
      <c r="O317" s="132"/>
    </row>
    <row r="318" spans="1:15" x14ac:dyDescent="0.25">
      <c r="A318" s="127"/>
      <c r="B318" s="128" t="str">
        <f t="shared" si="24"/>
        <v/>
      </c>
      <c r="C318" s="129"/>
      <c r="D318" s="129"/>
      <c r="E318" s="130"/>
      <c r="F318" s="130"/>
      <c r="G318" s="122" t="str">
        <f t="shared" si="25"/>
        <v/>
      </c>
      <c r="H318" s="124" t="str">
        <f t="shared" si="26"/>
        <v/>
      </c>
      <c r="I318" s="124" t="s">
        <v>1106</v>
      </c>
      <c r="J318" s="124" t="s">
        <v>1106</v>
      </c>
      <c r="K318" s="123" t="str">
        <f t="shared" ca="1" si="27"/>
        <v/>
      </c>
      <c r="L318" s="123" t="str">
        <f t="shared" ca="1" si="28"/>
        <v/>
      </c>
      <c r="M318" s="123" t="str">
        <f t="shared" ca="1" si="29"/>
        <v/>
      </c>
      <c r="N318" s="124"/>
      <c r="O318" s="132"/>
    </row>
    <row r="319" spans="1:15" x14ac:dyDescent="0.25">
      <c r="A319" s="127"/>
      <c r="B319" s="128" t="str">
        <f t="shared" si="24"/>
        <v/>
      </c>
      <c r="C319" s="129"/>
      <c r="D319" s="129"/>
      <c r="E319" s="130"/>
      <c r="F319" s="130"/>
      <c r="G319" s="122" t="str">
        <f t="shared" si="25"/>
        <v/>
      </c>
      <c r="H319" s="124" t="str">
        <f t="shared" si="26"/>
        <v/>
      </c>
      <c r="I319" s="124" t="s">
        <v>1106</v>
      </c>
      <c r="J319" s="124" t="s">
        <v>1106</v>
      </c>
      <c r="K319" s="123" t="str">
        <f t="shared" ca="1" si="27"/>
        <v/>
      </c>
      <c r="L319" s="123" t="str">
        <f t="shared" ca="1" si="28"/>
        <v/>
      </c>
      <c r="M319" s="123" t="str">
        <f t="shared" ca="1" si="29"/>
        <v/>
      </c>
      <c r="N319" s="124"/>
      <c r="O319" s="132"/>
    </row>
    <row r="320" spans="1:15" x14ac:dyDescent="0.25">
      <c r="A320" s="127"/>
      <c r="B320" s="128" t="str">
        <f t="shared" si="24"/>
        <v/>
      </c>
      <c r="C320" s="129"/>
      <c r="D320" s="129"/>
      <c r="E320" s="130"/>
      <c r="F320" s="130"/>
      <c r="G320" s="122" t="str">
        <f t="shared" si="25"/>
        <v/>
      </c>
      <c r="H320" s="124" t="str">
        <f t="shared" si="26"/>
        <v/>
      </c>
      <c r="I320" s="124" t="s">
        <v>1106</v>
      </c>
      <c r="J320" s="124" t="s">
        <v>1106</v>
      </c>
      <c r="K320" s="123" t="str">
        <f t="shared" ca="1" si="27"/>
        <v/>
      </c>
      <c r="L320" s="123" t="str">
        <f t="shared" ca="1" si="28"/>
        <v/>
      </c>
      <c r="M320" s="123" t="str">
        <f t="shared" ca="1" si="29"/>
        <v/>
      </c>
      <c r="N320" s="124"/>
      <c r="O320" s="132"/>
    </row>
    <row r="321" spans="1:15" x14ac:dyDescent="0.25">
      <c r="A321" s="127"/>
      <c r="B321" s="128" t="str">
        <f t="shared" si="24"/>
        <v/>
      </c>
      <c r="C321" s="129"/>
      <c r="D321" s="129"/>
      <c r="E321" s="130"/>
      <c r="F321" s="130"/>
      <c r="G321" s="122" t="str">
        <f t="shared" si="25"/>
        <v/>
      </c>
      <c r="H321" s="124" t="str">
        <f t="shared" si="26"/>
        <v/>
      </c>
      <c r="I321" s="124" t="s">
        <v>1106</v>
      </c>
      <c r="J321" s="124" t="s">
        <v>1106</v>
      </c>
      <c r="K321" s="123" t="str">
        <f t="shared" ca="1" si="27"/>
        <v/>
      </c>
      <c r="L321" s="123" t="str">
        <f t="shared" ca="1" si="28"/>
        <v/>
      </c>
      <c r="M321" s="123" t="str">
        <f t="shared" ca="1" si="29"/>
        <v/>
      </c>
      <c r="N321" s="124"/>
      <c r="O321" s="132"/>
    </row>
    <row r="322" spans="1:15" x14ac:dyDescent="0.25">
      <c r="A322" s="127"/>
      <c r="B322" s="128" t="str">
        <f t="shared" si="24"/>
        <v/>
      </c>
      <c r="C322" s="129"/>
      <c r="D322" s="129"/>
      <c r="E322" s="130"/>
      <c r="F322" s="130"/>
      <c r="G322" s="122" t="str">
        <f t="shared" si="25"/>
        <v/>
      </c>
      <c r="H322" s="124" t="str">
        <f t="shared" si="26"/>
        <v/>
      </c>
      <c r="I322" s="124" t="s">
        <v>1106</v>
      </c>
      <c r="J322" s="124" t="s">
        <v>1106</v>
      </c>
      <c r="K322" s="123" t="str">
        <f t="shared" ca="1" si="27"/>
        <v/>
      </c>
      <c r="L322" s="123" t="str">
        <f t="shared" ca="1" si="28"/>
        <v/>
      </c>
      <c r="M322" s="123" t="str">
        <f t="shared" ca="1" si="29"/>
        <v/>
      </c>
      <c r="N322" s="124"/>
      <c r="O322" s="132"/>
    </row>
    <row r="323" spans="1:15" x14ac:dyDescent="0.25">
      <c r="A323" s="127"/>
      <c r="B323" s="128" t="str">
        <f t="shared" si="24"/>
        <v/>
      </c>
      <c r="C323" s="129"/>
      <c r="D323" s="129"/>
      <c r="E323" s="130"/>
      <c r="F323" s="130"/>
      <c r="G323" s="122" t="str">
        <f t="shared" si="25"/>
        <v/>
      </c>
      <c r="H323" s="124" t="str">
        <f t="shared" si="26"/>
        <v/>
      </c>
      <c r="I323" s="124" t="s">
        <v>1106</v>
      </c>
      <c r="J323" s="124" t="s">
        <v>1106</v>
      </c>
      <c r="K323" s="123" t="str">
        <f t="shared" ca="1" si="27"/>
        <v/>
      </c>
      <c r="L323" s="123" t="str">
        <f t="shared" ca="1" si="28"/>
        <v/>
      </c>
      <c r="M323" s="123" t="str">
        <f t="shared" ca="1" si="29"/>
        <v/>
      </c>
      <c r="N323" s="124"/>
      <c r="O323" s="132"/>
    </row>
    <row r="324" spans="1:15" x14ac:dyDescent="0.25">
      <c r="A324" s="127"/>
      <c r="B324" s="128" t="str">
        <f t="shared" si="24"/>
        <v/>
      </c>
      <c r="C324" s="129"/>
      <c r="D324" s="129"/>
      <c r="E324" s="130"/>
      <c r="F324" s="130"/>
      <c r="G324" s="122" t="str">
        <f t="shared" si="25"/>
        <v/>
      </c>
      <c r="H324" s="124" t="str">
        <f t="shared" si="26"/>
        <v/>
      </c>
      <c r="I324" s="124" t="s">
        <v>1106</v>
      </c>
      <c r="J324" s="124" t="s">
        <v>1106</v>
      </c>
      <c r="K324" s="123" t="str">
        <f t="shared" ca="1" si="27"/>
        <v/>
      </c>
      <c r="L324" s="123" t="str">
        <f t="shared" ca="1" si="28"/>
        <v/>
      </c>
      <c r="M324" s="123" t="str">
        <f t="shared" ca="1" si="29"/>
        <v/>
      </c>
      <c r="N324" s="124"/>
      <c r="O324" s="132"/>
    </row>
    <row r="325" spans="1:15" x14ac:dyDescent="0.25">
      <c r="A325" s="127"/>
      <c r="B325" s="128" t="str">
        <f t="shared" si="24"/>
        <v/>
      </c>
      <c r="C325" s="129"/>
      <c r="D325" s="129"/>
      <c r="E325" s="130"/>
      <c r="F325" s="130"/>
      <c r="G325" s="122" t="str">
        <f t="shared" si="25"/>
        <v/>
      </c>
      <c r="H325" s="124" t="str">
        <f t="shared" si="26"/>
        <v/>
      </c>
      <c r="I325" s="124" t="s">
        <v>1106</v>
      </c>
      <c r="J325" s="124" t="s">
        <v>1106</v>
      </c>
      <c r="K325" s="123" t="str">
        <f t="shared" ca="1" si="27"/>
        <v/>
      </c>
      <c r="L325" s="123" t="str">
        <f t="shared" ca="1" si="28"/>
        <v/>
      </c>
      <c r="M325" s="123" t="str">
        <f t="shared" ca="1" si="29"/>
        <v/>
      </c>
      <c r="N325" s="124"/>
      <c r="O325" s="132"/>
    </row>
    <row r="326" spans="1:15" x14ac:dyDescent="0.25">
      <c r="A326" s="127"/>
      <c r="B326" s="128" t="str">
        <f t="shared" si="24"/>
        <v/>
      </c>
      <c r="C326" s="129"/>
      <c r="D326" s="129"/>
      <c r="E326" s="130"/>
      <c r="F326" s="130"/>
      <c r="G326" s="122" t="str">
        <f t="shared" si="25"/>
        <v/>
      </c>
      <c r="H326" s="124" t="str">
        <f t="shared" si="26"/>
        <v/>
      </c>
      <c r="I326" s="124" t="s">
        <v>1106</v>
      </c>
      <c r="J326" s="124" t="s">
        <v>1106</v>
      </c>
      <c r="K326" s="123" t="str">
        <f t="shared" ca="1" si="27"/>
        <v/>
      </c>
      <c r="L326" s="123" t="str">
        <f t="shared" ca="1" si="28"/>
        <v/>
      </c>
      <c r="M326" s="123" t="str">
        <f t="shared" ca="1" si="29"/>
        <v/>
      </c>
      <c r="N326" s="124"/>
      <c r="O326" s="132"/>
    </row>
    <row r="327" spans="1:15" x14ac:dyDescent="0.25">
      <c r="A327" s="127"/>
      <c r="B327" s="128" t="str">
        <f t="shared" si="24"/>
        <v/>
      </c>
      <c r="C327" s="129"/>
      <c r="D327" s="129"/>
      <c r="E327" s="130"/>
      <c r="F327" s="130"/>
      <c r="G327" s="122" t="str">
        <f t="shared" si="25"/>
        <v/>
      </c>
      <c r="H327" s="124" t="str">
        <f t="shared" si="26"/>
        <v/>
      </c>
      <c r="I327" s="124" t="s">
        <v>1106</v>
      </c>
      <c r="J327" s="124" t="s">
        <v>1106</v>
      </c>
      <c r="K327" s="123" t="str">
        <f t="shared" ca="1" si="27"/>
        <v/>
      </c>
      <c r="L327" s="123" t="str">
        <f t="shared" ca="1" si="28"/>
        <v/>
      </c>
      <c r="M327" s="123" t="str">
        <f t="shared" ca="1" si="29"/>
        <v/>
      </c>
      <c r="N327" s="124"/>
      <c r="O327" s="132"/>
    </row>
    <row r="328" spans="1:15" x14ac:dyDescent="0.25">
      <c r="A328" s="127"/>
      <c r="B328" s="128" t="str">
        <f t="shared" si="24"/>
        <v/>
      </c>
      <c r="C328" s="129"/>
      <c r="D328" s="129"/>
      <c r="E328" s="130"/>
      <c r="F328" s="130"/>
      <c r="G328" s="122" t="str">
        <f t="shared" si="25"/>
        <v/>
      </c>
      <c r="H328" s="124" t="str">
        <f t="shared" si="26"/>
        <v/>
      </c>
      <c r="I328" s="124" t="s">
        <v>1106</v>
      </c>
      <c r="J328" s="124" t="s">
        <v>1106</v>
      </c>
      <c r="K328" s="123" t="str">
        <f t="shared" ca="1" si="27"/>
        <v/>
      </c>
      <c r="L328" s="123" t="str">
        <f t="shared" ca="1" si="28"/>
        <v/>
      </c>
      <c r="M328" s="123" t="str">
        <f t="shared" ca="1" si="29"/>
        <v/>
      </c>
      <c r="N328" s="124"/>
      <c r="O328" s="132"/>
    </row>
    <row r="329" spans="1:15" x14ac:dyDescent="0.25">
      <c r="A329" s="127"/>
      <c r="B329" s="128" t="str">
        <f t="shared" si="24"/>
        <v/>
      </c>
      <c r="C329" s="129"/>
      <c r="D329" s="129"/>
      <c r="E329" s="130"/>
      <c r="F329" s="130"/>
      <c r="G329" s="122" t="str">
        <f t="shared" si="25"/>
        <v/>
      </c>
      <c r="H329" s="124" t="str">
        <f t="shared" si="26"/>
        <v/>
      </c>
      <c r="I329" s="124" t="s">
        <v>1106</v>
      </c>
      <c r="J329" s="124" t="s">
        <v>1106</v>
      </c>
      <c r="K329" s="123" t="str">
        <f t="shared" ca="1" si="27"/>
        <v/>
      </c>
      <c r="L329" s="123" t="str">
        <f t="shared" ca="1" si="28"/>
        <v/>
      </c>
      <c r="M329" s="123" t="str">
        <f t="shared" ca="1" si="29"/>
        <v/>
      </c>
      <c r="N329" s="124"/>
      <c r="O329" s="132"/>
    </row>
    <row r="330" spans="1:15" x14ac:dyDescent="0.25">
      <c r="A330" s="127"/>
      <c r="B330" s="128" t="str">
        <f t="shared" si="24"/>
        <v/>
      </c>
      <c r="C330" s="129"/>
      <c r="D330" s="129"/>
      <c r="E330" s="130"/>
      <c r="F330" s="130"/>
      <c r="G330" s="122" t="str">
        <f t="shared" si="25"/>
        <v/>
      </c>
      <c r="H330" s="124" t="str">
        <f t="shared" si="26"/>
        <v/>
      </c>
      <c r="I330" s="124" t="s">
        <v>1106</v>
      </c>
      <c r="J330" s="124" t="s">
        <v>1106</v>
      </c>
      <c r="K330" s="123" t="str">
        <f t="shared" ca="1" si="27"/>
        <v/>
      </c>
      <c r="L330" s="123" t="str">
        <f t="shared" ca="1" si="28"/>
        <v/>
      </c>
      <c r="M330" s="123" t="str">
        <f t="shared" ca="1" si="29"/>
        <v/>
      </c>
      <c r="N330" s="124"/>
      <c r="O330" s="132"/>
    </row>
    <row r="331" spans="1:15" x14ac:dyDescent="0.25">
      <c r="A331" s="127"/>
      <c r="B331" s="128" t="str">
        <f t="shared" ref="B331:B394" si="30">IFERROR(IF($A331&lt;&gt;"",VLOOKUP($A331,Matos,2,0),""),"")</f>
        <v/>
      </c>
      <c r="C331" s="129"/>
      <c r="D331" s="129"/>
      <c r="E331" s="130"/>
      <c r="F331" s="130"/>
      <c r="G331" s="122" t="str">
        <f t="shared" ref="G331:G394" si="31">IFERROR(IF(OR($A331="",$B331="",$E331=""),"",IF(AND($F331&lt;&gt;"",MONTH($F331)&lt;MONTH($L$9)),"",IF(MID($B331,1,2)="OT",DATEDIF($E331,$F331,"d")+1,IF(AND($I331="",$F331=""),DATEDIF($E331,DATE(YEAR($L$9),MONTH($L$9)+1,0),"d"),IF(AND($E331&lt;&gt;"",$F331&lt;&gt;"",$I331=""),DATEDIF($E331,$F331,"d"),IF(AND($E331&lt;&gt;"",$F331&lt;&gt;"",$I331&lt;&gt;""),DAY(DATE(YEAR($F331),MONTH($F331)+1,0))-(DATE(YEAR($F331),MONTH($F331)+1,0)-$F331),DAY(DATE(YEAR($L$9),MONTH($L$9)+1,0)))))))),"")</f>
        <v/>
      </c>
      <c r="H331" s="124" t="str">
        <f t="shared" ref="H331:H394" si="32">IFERROR(IF($A331&lt;&gt;"",VLOOKUP($A331,Matos,3,0),""),"")</f>
        <v/>
      </c>
      <c r="I331" s="124" t="s">
        <v>1106</v>
      </c>
      <c r="J331" s="124" t="s">
        <v>1106</v>
      </c>
      <c r="K331" s="123" t="str">
        <f t="shared" ref="K331:K394" ca="1" si="33">IFERROR(ROUND(IF(MID($B331,1,2)="OT","",IF(AND($B$8&lt;&gt;"",$D331="",MONTH($F331)=MONTH($L$9),($F331&gt;$B$8),($F331&gt;$E331)),-SUM($H331/DAY(DATE(YEAR($L$9),MONTH($L$9)+1,0)))*DATEDIF($B$8,$F331,"d")*$C331,IF(AND($B$8&lt;&gt;"",$D331&lt;&gt;"",MONTH($F331)=MONTH($L$9),($F331&gt;$B$8),($F331&gt;$E331)),-SUM($H331/DAY(DATE(YEAR($L$9),MONTH($L$9)+1,0)))*DATEDIF($B$8,$F331,"d")*$D331,""))),2),"")</f>
        <v/>
      </c>
      <c r="L331" s="123" t="str">
        <f t="shared" ref="L331:L394" ca="1" si="34">IFERROR(ROUND(IF(AND($J331="",$D331=""),SUM($H331/DAY(DATE(YEAR($L$9),MONTH($L$9)+1,0)))*$G331*$C331,IF(AND($J331="",$D331&lt;&gt;""),SUM($H331/DAY(DATE(YEAR($L$9),MONTH($L$9)+1,0)))*$G331*$D331,"")),2),"")</f>
        <v/>
      </c>
      <c r="M331" s="123" t="str">
        <f t="shared" ref="M331:M394" ca="1" si="35">IFERROR(ROUND(IF(SUM($I331+$L331)="","",SUM($I331+$L331)),2),"")</f>
        <v/>
      </c>
      <c r="N331" s="124"/>
      <c r="O331" s="132"/>
    </row>
    <row r="332" spans="1:15" x14ac:dyDescent="0.25">
      <c r="A332" s="127"/>
      <c r="B332" s="128" t="str">
        <f t="shared" si="30"/>
        <v/>
      </c>
      <c r="C332" s="129"/>
      <c r="D332" s="129"/>
      <c r="E332" s="130"/>
      <c r="F332" s="130"/>
      <c r="G332" s="122" t="str">
        <f t="shared" si="31"/>
        <v/>
      </c>
      <c r="H332" s="124" t="str">
        <f t="shared" si="32"/>
        <v/>
      </c>
      <c r="I332" s="124" t="s">
        <v>1106</v>
      </c>
      <c r="J332" s="124" t="s">
        <v>1106</v>
      </c>
      <c r="K332" s="123" t="str">
        <f t="shared" ca="1" si="33"/>
        <v/>
      </c>
      <c r="L332" s="123" t="str">
        <f t="shared" ca="1" si="34"/>
        <v/>
      </c>
      <c r="M332" s="123" t="str">
        <f t="shared" ca="1" si="35"/>
        <v/>
      </c>
      <c r="N332" s="124"/>
      <c r="O332" s="132"/>
    </row>
    <row r="333" spans="1:15" x14ac:dyDescent="0.25">
      <c r="A333" s="127"/>
      <c r="B333" s="128" t="str">
        <f t="shared" si="30"/>
        <v/>
      </c>
      <c r="C333" s="129"/>
      <c r="D333" s="129"/>
      <c r="E333" s="130"/>
      <c r="F333" s="130"/>
      <c r="G333" s="122" t="str">
        <f t="shared" si="31"/>
        <v/>
      </c>
      <c r="H333" s="124" t="str">
        <f t="shared" si="32"/>
        <v/>
      </c>
      <c r="I333" s="124" t="s">
        <v>1106</v>
      </c>
      <c r="J333" s="124" t="s">
        <v>1106</v>
      </c>
      <c r="K333" s="123" t="str">
        <f t="shared" ca="1" si="33"/>
        <v/>
      </c>
      <c r="L333" s="123" t="str">
        <f t="shared" ca="1" si="34"/>
        <v/>
      </c>
      <c r="M333" s="123" t="str">
        <f t="shared" ca="1" si="35"/>
        <v/>
      </c>
      <c r="N333" s="124"/>
      <c r="O333" s="132"/>
    </row>
    <row r="334" spans="1:15" x14ac:dyDescent="0.25">
      <c r="A334" s="127"/>
      <c r="B334" s="128" t="str">
        <f t="shared" si="30"/>
        <v/>
      </c>
      <c r="C334" s="129"/>
      <c r="D334" s="129"/>
      <c r="E334" s="130"/>
      <c r="F334" s="130"/>
      <c r="G334" s="122" t="str">
        <f t="shared" si="31"/>
        <v/>
      </c>
      <c r="H334" s="124" t="str">
        <f t="shared" si="32"/>
        <v/>
      </c>
      <c r="I334" s="124" t="s">
        <v>1106</v>
      </c>
      <c r="J334" s="124" t="s">
        <v>1106</v>
      </c>
      <c r="K334" s="123" t="str">
        <f t="shared" ca="1" si="33"/>
        <v/>
      </c>
      <c r="L334" s="123" t="str">
        <f t="shared" ca="1" si="34"/>
        <v/>
      </c>
      <c r="M334" s="123" t="str">
        <f t="shared" ca="1" si="35"/>
        <v/>
      </c>
      <c r="N334" s="124"/>
      <c r="O334" s="132"/>
    </row>
    <row r="335" spans="1:15" x14ac:dyDescent="0.25">
      <c r="A335" s="127"/>
      <c r="B335" s="128" t="str">
        <f t="shared" si="30"/>
        <v/>
      </c>
      <c r="C335" s="129"/>
      <c r="D335" s="129"/>
      <c r="E335" s="130"/>
      <c r="F335" s="130"/>
      <c r="G335" s="122" t="str">
        <f t="shared" si="31"/>
        <v/>
      </c>
      <c r="H335" s="124" t="str">
        <f t="shared" si="32"/>
        <v/>
      </c>
      <c r="I335" s="124" t="s">
        <v>1106</v>
      </c>
      <c r="J335" s="124" t="s">
        <v>1106</v>
      </c>
      <c r="K335" s="123" t="str">
        <f t="shared" ca="1" si="33"/>
        <v/>
      </c>
      <c r="L335" s="123" t="str">
        <f t="shared" ca="1" si="34"/>
        <v/>
      </c>
      <c r="M335" s="123" t="str">
        <f t="shared" ca="1" si="35"/>
        <v/>
      </c>
      <c r="N335" s="124"/>
      <c r="O335" s="132"/>
    </row>
    <row r="336" spans="1:15" x14ac:dyDescent="0.25">
      <c r="A336" s="127"/>
      <c r="B336" s="128" t="str">
        <f t="shared" si="30"/>
        <v/>
      </c>
      <c r="C336" s="129"/>
      <c r="D336" s="129"/>
      <c r="E336" s="130"/>
      <c r="F336" s="130"/>
      <c r="G336" s="122" t="str">
        <f t="shared" si="31"/>
        <v/>
      </c>
      <c r="H336" s="124" t="str">
        <f t="shared" si="32"/>
        <v/>
      </c>
      <c r="I336" s="124" t="s">
        <v>1106</v>
      </c>
      <c r="J336" s="124" t="s">
        <v>1106</v>
      </c>
      <c r="K336" s="123" t="str">
        <f t="shared" ca="1" si="33"/>
        <v/>
      </c>
      <c r="L336" s="123" t="str">
        <f t="shared" ca="1" si="34"/>
        <v/>
      </c>
      <c r="M336" s="123" t="str">
        <f t="shared" ca="1" si="35"/>
        <v/>
      </c>
      <c r="N336" s="124"/>
      <c r="O336" s="132"/>
    </row>
    <row r="337" spans="1:15" x14ac:dyDescent="0.25">
      <c r="A337" s="127"/>
      <c r="B337" s="128" t="str">
        <f t="shared" si="30"/>
        <v/>
      </c>
      <c r="C337" s="129"/>
      <c r="D337" s="129"/>
      <c r="E337" s="130"/>
      <c r="F337" s="130"/>
      <c r="G337" s="122" t="str">
        <f t="shared" si="31"/>
        <v/>
      </c>
      <c r="H337" s="124" t="str">
        <f t="shared" si="32"/>
        <v/>
      </c>
      <c r="I337" s="124" t="s">
        <v>1106</v>
      </c>
      <c r="J337" s="124" t="s">
        <v>1106</v>
      </c>
      <c r="K337" s="123" t="str">
        <f t="shared" ca="1" si="33"/>
        <v/>
      </c>
      <c r="L337" s="123" t="str">
        <f t="shared" ca="1" si="34"/>
        <v/>
      </c>
      <c r="M337" s="123" t="str">
        <f t="shared" ca="1" si="35"/>
        <v/>
      </c>
      <c r="N337" s="124"/>
      <c r="O337" s="132"/>
    </row>
    <row r="338" spans="1:15" x14ac:dyDescent="0.25">
      <c r="A338" s="127"/>
      <c r="B338" s="128" t="str">
        <f t="shared" si="30"/>
        <v/>
      </c>
      <c r="C338" s="129"/>
      <c r="D338" s="129"/>
      <c r="E338" s="130"/>
      <c r="F338" s="130"/>
      <c r="G338" s="122" t="str">
        <f t="shared" si="31"/>
        <v/>
      </c>
      <c r="H338" s="124" t="str">
        <f t="shared" si="32"/>
        <v/>
      </c>
      <c r="I338" s="124" t="s">
        <v>1106</v>
      </c>
      <c r="J338" s="124" t="s">
        <v>1106</v>
      </c>
      <c r="K338" s="123" t="str">
        <f t="shared" ca="1" si="33"/>
        <v/>
      </c>
      <c r="L338" s="123" t="str">
        <f t="shared" ca="1" si="34"/>
        <v/>
      </c>
      <c r="M338" s="123" t="str">
        <f t="shared" ca="1" si="35"/>
        <v/>
      </c>
      <c r="N338" s="124"/>
      <c r="O338" s="132"/>
    </row>
    <row r="339" spans="1:15" x14ac:dyDescent="0.25">
      <c r="A339" s="127"/>
      <c r="B339" s="128" t="str">
        <f t="shared" si="30"/>
        <v/>
      </c>
      <c r="C339" s="129"/>
      <c r="D339" s="129"/>
      <c r="E339" s="130"/>
      <c r="F339" s="130"/>
      <c r="G339" s="122" t="str">
        <f t="shared" si="31"/>
        <v/>
      </c>
      <c r="H339" s="124" t="str">
        <f t="shared" si="32"/>
        <v/>
      </c>
      <c r="I339" s="124" t="s">
        <v>1106</v>
      </c>
      <c r="J339" s="124" t="s">
        <v>1106</v>
      </c>
      <c r="K339" s="123" t="str">
        <f t="shared" ca="1" si="33"/>
        <v/>
      </c>
      <c r="L339" s="123" t="str">
        <f t="shared" ca="1" si="34"/>
        <v/>
      </c>
      <c r="M339" s="123" t="str">
        <f t="shared" ca="1" si="35"/>
        <v/>
      </c>
      <c r="N339" s="124"/>
      <c r="O339" s="132"/>
    </row>
    <row r="340" spans="1:15" x14ac:dyDescent="0.25">
      <c r="A340" s="127"/>
      <c r="B340" s="128" t="str">
        <f t="shared" si="30"/>
        <v/>
      </c>
      <c r="C340" s="129"/>
      <c r="D340" s="129"/>
      <c r="E340" s="130"/>
      <c r="F340" s="130"/>
      <c r="G340" s="122" t="str">
        <f t="shared" si="31"/>
        <v/>
      </c>
      <c r="H340" s="124" t="str">
        <f t="shared" si="32"/>
        <v/>
      </c>
      <c r="I340" s="124" t="s">
        <v>1106</v>
      </c>
      <c r="J340" s="124" t="s">
        <v>1106</v>
      </c>
      <c r="K340" s="123" t="str">
        <f t="shared" ca="1" si="33"/>
        <v/>
      </c>
      <c r="L340" s="123" t="str">
        <f t="shared" ca="1" si="34"/>
        <v/>
      </c>
      <c r="M340" s="123" t="str">
        <f t="shared" ca="1" si="35"/>
        <v/>
      </c>
      <c r="N340" s="124"/>
      <c r="O340" s="132"/>
    </row>
    <row r="341" spans="1:15" x14ac:dyDescent="0.25">
      <c r="A341" s="127"/>
      <c r="B341" s="128" t="str">
        <f t="shared" si="30"/>
        <v/>
      </c>
      <c r="C341" s="129"/>
      <c r="D341" s="129"/>
      <c r="E341" s="130"/>
      <c r="F341" s="130"/>
      <c r="G341" s="122" t="str">
        <f t="shared" si="31"/>
        <v/>
      </c>
      <c r="H341" s="124" t="str">
        <f t="shared" si="32"/>
        <v/>
      </c>
      <c r="I341" s="124" t="s">
        <v>1106</v>
      </c>
      <c r="J341" s="124" t="s">
        <v>1106</v>
      </c>
      <c r="K341" s="123" t="str">
        <f t="shared" ca="1" si="33"/>
        <v/>
      </c>
      <c r="L341" s="123" t="str">
        <f t="shared" ca="1" si="34"/>
        <v/>
      </c>
      <c r="M341" s="123" t="str">
        <f t="shared" ca="1" si="35"/>
        <v/>
      </c>
      <c r="N341" s="124"/>
      <c r="O341" s="132"/>
    </row>
    <row r="342" spans="1:15" x14ac:dyDescent="0.25">
      <c r="A342" s="127"/>
      <c r="B342" s="128" t="str">
        <f t="shared" si="30"/>
        <v/>
      </c>
      <c r="C342" s="129"/>
      <c r="D342" s="129"/>
      <c r="E342" s="130"/>
      <c r="F342" s="130"/>
      <c r="G342" s="122" t="str">
        <f t="shared" si="31"/>
        <v/>
      </c>
      <c r="H342" s="124" t="str">
        <f t="shared" si="32"/>
        <v/>
      </c>
      <c r="I342" s="124" t="s">
        <v>1106</v>
      </c>
      <c r="J342" s="124" t="s">
        <v>1106</v>
      </c>
      <c r="K342" s="123" t="str">
        <f t="shared" ca="1" si="33"/>
        <v/>
      </c>
      <c r="L342" s="123" t="str">
        <f t="shared" ca="1" si="34"/>
        <v/>
      </c>
      <c r="M342" s="123" t="str">
        <f t="shared" ca="1" si="35"/>
        <v/>
      </c>
      <c r="N342" s="124"/>
      <c r="O342" s="132"/>
    </row>
    <row r="343" spans="1:15" x14ac:dyDescent="0.25">
      <c r="A343" s="127"/>
      <c r="B343" s="128" t="str">
        <f t="shared" si="30"/>
        <v/>
      </c>
      <c r="C343" s="129"/>
      <c r="D343" s="129"/>
      <c r="E343" s="130"/>
      <c r="F343" s="130"/>
      <c r="G343" s="122" t="str">
        <f t="shared" si="31"/>
        <v/>
      </c>
      <c r="H343" s="124" t="str">
        <f t="shared" si="32"/>
        <v/>
      </c>
      <c r="I343" s="124" t="s">
        <v>1106</v>
      </c>
      <c r="J343" s="124" t="s">
        <v>1106</v>
      </c>
      <c r="K343" s="123" t="str">
        <f t="shared" ca="1" si="33"/>
        <v/>
      </c>
      <c r="L343" s="123" t="str">
        <f t="shared" ca="1" si="34"/>
        <v/>
      </c>
      <c r="M343" s="123" t="str">
        <f t="shared" ca="1" si="35"/>
        <v/>
      </c>
      <c r="N343" s="124"/>
      <c r="O343" s="132"/>
    </row>
    <row r="344" spans="1:15" x14ac:dyDescent="0.25">
      <c r="A344" s="127"/>
      <c r="B344" s="128" t="str">
        <f t="shared" si="30"/>
        <v/>
      </c>
      <c r="C344" s="129"/>
      <c r="D344" s="129"/>
      <c r="E344" s="130"/>
      <c r="F344" s="130"/>
      <c r="G344" s="122" t="str">
        <f t="shared" si="31"/>
        <v/>
      </c>
      <c r="H344" s="124" t="str">
        <f t="shared" si="32"/>
        <v/>
      </c>
      <c r="I344" s="124" t="s">
        <v>1106</v>
      </c>
      <c r="J344" s="124" t="s">
        <v>1106</v>
      </c>
      <c r="K344" s="123" t="str">
        <f t="shared" ca="1" si="33"/>
        <v/>
      </c>
      <c r="L344" s="123" t="str">
        <f t="shared" ca="1" si="34"/>
        <v/>
      </c>
      <c r="M344" s="123" t="str">
        <f t="shared" ca="1" si="35"/>
        <v/>
      </c>
      <c r="N344" s="124"/>
      <c r="O344" s="132"/>
    </row>
    <row r="345" spans="1:15" x14ac:dyDescent="0.25">
      <c r="A345" s="127"/>
      <c r="B345" s="128" t="str">
        <f t="shared" si="30"/>
        <v/>
      </c>
      <c r="C345" s="129"/>
      <c r="D345" s="129"/>
      <c r="E345" s="130"/>
      <c r="F345" s="130"/>
      <c r="G345" s="122" t="str">
        <f t="shared" si="31"/>
        <v/>
      </c>
      <c r="H345" s="124" t="str">
        <f t="shared" si="32"/>
        <v/>
      </c>
      <c r="I345" s="124" t="s">
        <v>1106</v>
      </c>
      <c r="J345" s="124" t="s">
        <v>1106</v>
      </c>
      <c r="K345" s="123" t="str">
        <f t="shared" ca="1" si="33"/>
        <v/>
      </c>
      <c r="L345" s="123" t="str">
        <f t="shared" ca="1" si="34"/>
        <v/>
      </c>
      <c r="M345" s="123" t="str">
        <f t="shared" ca="1" si="35"/>
        <v/>
      </c>
      <c r="N345" s="124"/>
      <c r="O345" s="132"/>
    </row>
    <row r="346" spans="1:15" x14ac:dyDescent="0.25">
      <c r="A346" s="127"/>
      <c r="B346" s="128" t="str">
        <f t="shared" si="30"/>
        <v/>
      </c>
      <c r="C346" s="129"/>
      <c r="D346" s="129"/>
      <c r="E346" s="130"/>
      <c r="F346" s="130"/>
      <c r="G346" s="122" t="str">
        <f t="shared" si="31"/>
        <v/>
      </c>
      <c r="H346" s="124" t="str">
        <f t="shared" si="32"/>
        <v/>
      </c>
      <c r="I346" s="124" t="s">
        <v>1106</v>
      </c>
      <c r="J346" s="124" t="s">
        <v>1106</v>
      </c>
      <c r="K346" s="123" t="str">
        <f t="shared" ca="1" si="33"/>
        <v/>
      </c>
      <c r="L346" s="123" t="str">
        <f t="shared" ca="1" si="34"/>
        <v/>
      </c>
      <c r="M346" s="123" t="str">
        <f t="shared" ca="1" si="35"/>
        <v/>
      </c>
      <c r="N346" s="124"/>
      <c r="O346" s="132"/>
    </row>
    <row r="347" spans="1:15" x14ac:dyDescent="0.25">
      <c r="A347" s="127"/>
      <c r="B347" s="128" t="str">
        <f t="shared" si="30"/>
        <v/>
      </c>
      <c r="C347" s="129"/>
      <c r="D347" s="129"/>
      <c r="E347" s="130"/>
      <c r="F347" s="130"/>
      <c r="G347" s="122" t="str">
        <f t="shared" si="31"/>
        <v/>
      </c>
      <c r="H347" s="124" t="str">
        <f t="shared" si="32"/>
        <v/>
      </c>
      <c r="I347" s="124" t="s">
        <v>1106</v>
      </c>
      <c r="J347" s="124" t="s">
        <v>1106</v>
      </c>
      <c r="K347" s="123" t="str">
        <f t="shared" ca="1" si="33"/>
        <v/>
      </c>
      <c r="L347" s="123" t="str">
        <f t="shared" ca="1" si="34"/>
        <v/>
      </c>
      <c r="M347" s="123" t="str">
        <f t="shared" ca="1" si="35"/>
        <v/>
      </c>
      <c r="N347" s="124"/>
      <c r="O347" s="132"/>
    </row>
    <row r="348" spans="1:15" x14ac:dyDescent="0.25">
      <c r="A348" s="127"/>
      <c r="B348" s="128" t="str">
        <f t="shared" si="30"/>
        <v/>
      </c>
      <c r="C348" s="129"/>
      <c r="D348" s="129"/>
      <c r="E348" s="130"/>
      <c r="F348" s="130"/>
      <c r="G348" s="122" t="str">
        <f t="shared" si="31"/>
        <v/>
      </c>
      <c r="H348" s="124" t="str">
        <f t="shared" si="32"/>
        <v/>
      </c>
      <c r="I348" s="124" t="s">
        <v>1106</v>
      </c>
      <c r="J348" s="124" t="s">
        <v>1106</v>
      </c>
      <c r="K348" s="123" t="str">
        <f t="shared" ca="1" si="33"/>
        <v/>
      </c>
      <c r="L348" s="123" t="str">
        <f t="shared" ca="1" si="34"/>
        <v/>
      </c>
      <c r="M348" s="123" t="str">
        <f t="shared" ca="1" si="35"/>
        <v/>
      </c>
      <c r="N348" s="124"/>
      <c r="O348" s="132"/>
    </row>
    <row r="349" spans="1:15" x14ac:dyDescent="0.25">
      <c r="A349" s="127"/>
      <c r="B349" s="128" t="str">
        <f t="shared" si="30"/>
        <v/>
      </c>
      <c r="C349" s="129"/>
      <c r="D349" s="129"/>
      <c r="E349" s="130"/>
      <c r="F349" s="130"/>
      <c r="G349" s="122" t="str">
        <f t="shared" si="31"/>
        <v/>
      </c>
      <c r="H349" s="124" t="str">
        <f t="shared" si="32"/>
        <v/>
      </c>
      <c r="I349" s="124" t="s">
        <v>1106</v>
      </c>
      <c r="J349" s="124" t="s">
        <v>1106</v>
      </c>
      <c r="K349" s="123" t="str">
        <f t="shared" ca="1" si="33"/>
        <v/>
      </c>
      <c r="L349" s="123" t="str">
        <f t="shared" ca="1" si="34"/>
        <v/>
      </c>
      <c r="M349" s="123" t="str">
        <f t="shared" ca="1" si="35"/>
        <v/>
      </c>
      <c r="N349" s="124"/>
      <c r="O349" s="132"/>
    </row>
    <row r="350" spans="1:15" x14ac:dyDescent="0.25">
      <c r="A350" s="127"/>
      <c r="B350" s="128" t="str">
        <f t="shared" si="30"/>
        <v/>
      </c>
      <c r="C350" s="129"/>
      <c r="D350" s="129"/>
      <c r="E350" s="130"/>
      <c r="F350" s="130"/>
      <c r="G350" s="122" t="str">
        <f t="shared" si="31"/>
        <v/>
      </c>
      <c r="H350" s="124" t="str">
        <f t="shared" si="32"/>
        <v/>
      </c>
      <c r="I350" s="124" t="s">
        <v>1106</v>
      </c>
      <c r="J350" s="124" t="s">
        <v>1106</v>
      </c>
      <c r="K350" s="123" t="str">
        <f t="shared" ca="1" si="33"/>
        <v/>
      </c>
      <c r="L350" s="123" t="str">
        <f t="shared" ca="1" si="34"/>
        <v/>
      </c>
      <c r="M350" s="123" t="str">
        <f t="shared" ca="1" si="35"/>
        <v/>
      </c>
      <c r="N350" s="124"/>
      <c r="O350" s="132"/>
    </row>
    <row r="351" spans="1:15" x14ac:dyDescent="0.25">
      <c r="A351" s="127"/>
      <c r="B351" s="128" t="str">
        <f t="shared" si="30"/>
        <v/>
      </c>
      <c r="C351" s="129"/>
      <c r="D351" s="129"/>
      <c r="E351" s="130"/>
      <c r="F351" s="130"/>
      <c r="G351" s="122" t="str">
        <f t="shared" si="31"/>
        <v/>
      </c>
      <c r="H351" s="124" t="str">
        <f t="shared" si="32"/>
        <v/>
      </c>
      <c r="I351" s="124" t="s">
        <v>1106</v>
      </c>
      <c r="J351" s="124" t="s">
        <v>1106</v>
      </c>
      <c r="K351" s="123" t="str">
        <f t="shared" ca="1" si="33"/>
        <v/>
      </c>
      <c r="L351" s="123" t="str">
        <f t="shared" ca="1" si="34"/>
        <v/>
      </c>
      <c r="M351" s="123" t="str">
        <f t="shared" ca="1" si="35"/>
        <v/>
      </c>
      <c r="N351" s="124"/>
      <c r="O351" s="132"/>
    </row>
    <row r="352" spans="1:15" x14ac:dyDescent="0.25">
      <c r="A352" s="127"/>
      <c r="B352" s="128" t="str">
        <f t="shared" si="30"/>
        <v/>
      </c>
      <c r="C352" s="129"/>
      <c r="D352" s="129"/>
      <c r="E352" s="130"/>
      <c r="F352" s="130"/>
      <c r="G352" s="122" t="str">
        <f t="shared" si="31"/>
        <v/>
      </c>
      <c r="H352" s="124" t="str">
        <f t="shared" si="32"/>
        <v/>
      </c>
      <c r="I352" s="124" t="s">
        <v>1106</v>
      </c>
      <c r="J352" s="124" t="s">
        <v>1106</v>
      </c>
      <c r="K352" s="123" t="str">
        <f t="shared" ca="1" si="33"/>
        <v/>
      </c>
      <c r="L352" s="123" t="str">
        <f t="shared" ca="1" si="34"/>
        <v/>
      </c>
      <c r="M352" s="123" t="str">
        <f t="shared" ca="1" si="35"/>
        <v/>
      </c>
      <c r="N352" s="124"/>
      <c r="O352" s="132"/>
    </row>
    <row r="353" spans="1:15" x14ac:dyDescent="0.25">
      <c r="A353" s="127"/>
      <c r="B353" s="128" t="str">
        <f t="shared" si="30"/>
        <v/>
      </c>
      <c r="C353" s="129"/>
      <c r="D353" s="129"/>
      <c r="E353" s="130"/>
      <c r="F353" s="130"/>
      <c r="G353" s="122" t="str">
        <f t="shared" si="31"/>
        <v/>
      </c>
      <c r="H353" s="124" t="str">
        <f t="shared" si="32"/>
        <v/>
      </c>
      <c r="I353" s="124" t="s">
        <v>1106</v>
      </c>
      <c r="J353" s="124" t="s">
        <v>1106</v>
      </c>
      <c r="K353" s="123" t="str">
        <f t="shared" ca="1" si="33"/>
        <v/>
      </c>
      <c r="L353" s="123" t="str">
        <f t="shared" ca="1" si="34"/>
        <v/>
      </c>
      <c r="M353" s="123" t="str">
        <f t="shared" ca="1" si="35"/>
        <v/>
      </c>
      <c r="N353" s="124"/>
      <c r="O353" s="132"/>
    </row>
    <row r="354" spans="1:15" x14ac:dyDescent="0.25">
      <c r="A354" s="127"/>
      <c r="B354" s="128" t="str">
        <f t="shared" si="30"/>
        <v/>
      </c>
      <c r="C354" s="129"/>
      <c r="D354" s="129"/>
      <c r="E354" s="130"/>
      <c r="F354" s="130"/>
      <c r="G354" s="122" t="str">
        <f t="shared" si="31"/>
        <v/>
      </c>
      <c r="H354" s="124" t="str">
        <f t="shared" si="32"/>
        <v/>
      </c>
      <c r="I354" s="124" t="s">
        <v>1106</v>
      </c>
      <c r="J354" s="124" t="s">
        <v>1106</v>
      </c>
      <c r="K354" s="123" t="str">
        <f t="shared" ca="1" si="33"/>
        <v/>
      </c>
      <c r="L354" s="123" t="str">
        <f t="shared" ca="1" si="34"/>
        <v/>
      </c>
      <c r="M354" s="123" t="str">
        <f t="shared" ca="1" si="35"/>
        <v/>
      </c>
      <c r="N354" s="124"/>
      <c r="O354" s="132"/>
    </row>
    <row r="355" spans="1:15" x14ac:dyDescent="0.25">
      <c r="A355" s="127"/>
      <c r="B355" s="128" t="str">
        <f t="shared" si="30"/>
        <v/>
      </c>
      <c r="C355" s="129"/>
      <c r="D355" s="129"/>
      <c r="E355" s="130"/>
      <c r="F355" s="130"/>
      <c r="G355" s="122" t="str">
        <f t="shared" si="31"/>
        <v/>
      </c>
      <c r="H355" s="124" t="str">
        <f t="shared" si="32"/>
        <v/>
      </c>
      <c r="I355" s="124" t="s">
        <v>1106</v>
      </c>
      <c r="J355" s="124" t="s">
        <v>1106</v>
      </c>
      <c r="K355" s="123" t="str">
        <f t="shared" ca="1" si="33"/>
        <v/>
      </c>
      <c r="L355" s="123" t="str">
        <f t="shared" ca="1" si="34"/>
        <v/>
      </c>
      <c r="M355" s="123" t="str">
        <f t="shared" ca="1" si="35"/>
        <v/>
      </c>
      <c r="N355" s="124"/>
      <c r="O355" s="132"/>
    </row>
    <row r="356" spans="1:15" x14ac:dyDescent="0.25">
      <c r="A356" s="127"/>
      <c r="B356" s="128" t="str">
        <f t="shared" si="30"/>
        <v/>
      </c>
      <c r="C356" s="129"/>
      <c r="D356" s="129"/>
      <c r="E356" s="130"/>
      <c r="F356" s="130"/>
      <c r="G356" s="122" t="str">
        <f t="shared" si="31"/>
        <v/>
      </c>
      <c r="H356" s="124" t="str">
        <f t="shared" si="32"/>
        <v/>
      </c>
      <c r="I356" s="124" t="s">
        <v>1106</v>
      </c>
      <c r="J356" s="124" t="s">
        <v>1106</v>
      </c>
      <c r="K356" s="123" t="str">
        <f t="shared" ca="1" si="33"/>
        <v/>
      </c>
      <c r="L356" s="123" t="str">
        <f t="shared" ca="1" si="34"/>
        <v/>
      </c>
      <c r="M356" s="123" t="str">
        <f t="shared" ca="1" si="35"/>
        <v/>
      </c>
      <c r="N356" s="124"/>
      <c r="O356" s="132"/>
    </row>
    <row r="357" spans="1:15" x14ac:dyDescent="0.25">
      <c r="A357" s="127"/>
      <c r="B357" s="128" t="str">
        <f t="shared" si="30"/>
        <v/>
      </c>
      <c r="C357" s="129"/>
      <c r="D357" s="129"/>
      <c r="E357" s="130"/>
      <c r="F357" s="130"/>
      <c r="G357" s="122" t="str">
        <f t="shared" si="31"/>
        <v/>
      </c>
      <c r="H357" s="124" t="str">
        <f t="shared" si="32"/>
        <v/>
      </c>
      <c r="I357" s="124" t="s">
        <v>1106</v>
      </c>
      <c r="J357" s="124" t="s">
        <v>1106</v>
      </c>
      <c r="K357" s="123" t="str">
        <f t="shared" ca="1" si="33"/>
        <v/>
      </c>
      <c r="L357" s="123" t="str">
        <f t="shared" ca="1" si="34"/>
        <v/>
      </c>
      <c r="M357" s="123" t="str">
        <f t="shared" ca="1" si="35"/>
        <v/>
      </c>
      <c r="N357" s="124"/>
      <c r="O357" s="132"/>
    </row>
    <row r="358" spans="1:15" x14ac:dyDescent="0.25">
      <c r="A358" s="127"/>
      <c r="B358" s="128" t="str">
        <f t="shared" si="30"/>
        <v/>
      </c>
      <c r="C358" s="129"/>
      <c r="D358" s="129"/>
      <c r="E358" s="130"/>
      <c r="F358" s="130"/>
      <c r="G358" s="122" t="str">
        <f t="shared" si="31"/>
        <v/>
      </c>
      <c r="H358" s="124" t="str">
        <f t="shared" si="32"/>
        <v/>
      </c>
      <c r="I358" s="124" t="s">
        <v>1106</v>
      </c>
      <c r="J358" s="124" t="s">
        <v>1106</v>
      </c>
      <c r="K358" s="123" t="str">
        <f t="shared" ca="1" si="33"/>
        <v/>
      </c>
      <c r="L358" s="123" t="str">
        <f t="shared" ca="1" si="34"/>
        <v/>
      </c>
      <c r="M358" s="123" t="str">
        <f t="shared" ca="1" si="35"/>
        <v/>
      </c>
      <c r="N358" s="124"/>
      <c r="O358" s="132"/>
    </row>
    <row r="359" spans="1:15" x14ac:dyDescent="0.25">
      <c r="A359" s="127"/>
      <c r="B359" s="128" t="str">
        <f t="shared" si="30"/>
        <v/>
      </c>
      <c r="C359" s="129"/>
      <c r="D359" s="129"/>
      <c r="E359" s="130"/>
      <c r="F359" s="130"/>
      <c r="G359" s="122" t="str">
        <f t="shared" si="31"/>
        <v/>
      </c>
      <c r="H359" s="124" t="str">
        <f t="shared" si="32"/>
        <v/>
      </c>
      <c r="I359" s="124" t="s">
        <v>1106</v>
      </c>
      <c r="J359" s="124" t="s">
        <v>1106</v>
      </c>
      <c r="K359" s="123" t="str">
        <f t="shared" ca="1" si="33"/>
        <v/>
      </c>
      <c r="L359" s="123" t="str">
        <f t="shared" ca="1" si="34"/>
        <v/>
      </c>
      <c r="M359" s="123" t="str">
        <f t="shared" ca="1" si="35"/>
        <v/>
      </c>
      <c r="N359" s="124"/>
      <c r="O359" s="132"/>
    </row>
    <row r="360" spans="1:15" x14ac:dyDescent="0.25">
      <c r="A360" s="127"/>
      <c r="B360" s="128" t="str">
        <f t="shared" si="30"/>
        <v/>
      </c>
      <c r="C360" s="129"/>
      <c r="D360" s="129"/>
      <c r="E360" s="130"/>
      <c r="F360" s="130"/>
      <c r="G360" s="122" t="str">
        <f t="shared" si="31"/>
        <v/>
      </c>
      <c r="H360" s="124" t="str">
        <f t="shared" si="32"/>
        <v/>
      </c>
      <c r="I360" s="124" t="s">
        <v>1106</v>
      </c>
      <c r="J360" s="124" t="s">
        <v>1106</v>
      </c>
      <c r="K360" s="123" t="str">
        <f t="shared" ca="1" si="33"/>
        <v/>
      </c>
      <c r="L360" s="123" t="str">
        <f t="shared" ca="1" si="34"/>
        <v/>
      </c>
      <c r="M360" s="123" t="str">
        <f t="shared" ca="1" si="35"/>
        <v/>
      </c>
      <c r="N360" s="124"/>
      <c r="O360" s="132"/>
    </row>
    <row r="361" spans="1:15" x14ac:dyDescent="0.25">
      <c r="A361" s="127"/>
      <c r="B361" s="128" t="str">
        <f t="shared" si="30"/>
        <v/>
      </c>
      <c r="C361" s="129"/>
      <c r="D361" s="129"/>
      <c r="E361" s="130"/>
      <c r="F361" s="130"/>
      <c r="G361" s="122" t="str">
        <f t="shared" si="31"/>
        <v/>
      </c>
      <c r="H361" s="124" t="str">
        <f t="shared" si="32"/>
        <v/>
      </c>
      <c r="I361" s="124" t="s">
        <v>1106</v>
      </c>
      <c r="J361" s="124" t="s">
        <v>1106</v>
      </c>
      <c r="K361" s="123" t="str">
        <f t="shared" ca="1" si="33"/>
        <v/>
      </c>
      <c r="L361" s="123" t="str">
        <f t="shared" ca="1" si="34"/>
        <v/>
      </c>
      <c r="M361" s="123" t="str">
        <f t="shared" ca="1" si="35"/>
        <v/>
      </c>
      <c r="N361" s="124"/>
      <c r="O361" s="132"/>
    </row>
    <row r="362" spans="1:15" x14ac:dyDescent="0.25">
      <c r="A362" s="127"/>
      <c r="B362" s="128" t="str">
        <f t="shared" si="30"/>
        <v/>
      </c>
      <c r="C362" s="129"/>
      <c r="D362" s="129"/>
      <c r="E362" s="130"/>
      <c r="F362" s="130"/>
      <c r="G362" s="122" t="str">
        <f t="shared" si="31"/>
        <v/>
      </c>
      <c r="H362" s="124" t="str">
        <f t="shared" si="32"/>
        <v/>
      </c>
      <c r="I362" s="124" t="s">
        <v>1106</v>
      </c>
      <c r="J362" s="124" t="s">
        <v>1106</v>
      </c>
      <c r="K362" s="123" t="str">
        <f t="shared" ca="1" si="33"/>
        <v/>
      </c>
      <c r="L362" s="123" t="str">
        <f t="shared" ca="1" si="34"/>
        <v/>
      </c>
      <c r="M362" s="123" t="str">
        <f t="shared" ca="1" si="35"/>
        <v/>
      </c>
      <c r="N362" s="124"/>
      <c r="O362" s="132"/>
    </row>
    <row r="363" spans="1:15" x14ac:dyDescent="0.25">
      <c r="A363" s="127"/>
      <c r="B363" s="128" t="str">
        <f t="shared" si="30"/>
        <v/>
      </c>
      <c r="C363" s="129"/>
      <c r="D363" s="129"/>
      <c r="E363" s="130"/>
      <c r="F363" s="130"/>
      <c r="G363" s="122" t="str">
        <f t="shared" si="31"/>
        <v/>
      </c>
      <c r="H363" s="124" t="str">
        <f t="shared" si="32"/>
        <v/>
      </c>
      <c r="I363" s="124" t="s">
        <v>1106</v>
      </c>
      <c r="J363" s="124" t="s">
        <v>1106</v>
      </c>
      <c r="K363" s="123" t="str">
        <f t="shared" ca="1" si="33"/>
        <v/>
      </c>
      <c r="L363" s="123" t="str">
        <f t="shared" ca="1" si="34"/>
        <v/>
      </c>
      <c r="M363" s="123" t="str">
        <f t="shared" ca="1" si="35"/>
        <v/>
      </c>
      <c r="N363" s="124"/>
      <c r="O363" s="132"/>
    </row>
    <row r="364" spans="1:15" x14ac:dyDescent="0.25">
      <c r="A364" s="127"/>
      <c r="B364" s="128" t="str">
        <f t="shared" si="30"/>
        <v/>
      </c>
      <c r="C364" s="129"/>
      <c r="D364" s="129"/>
      <c r="E364" s="130"/>
      <c r="F364" s="130"/>
      <c r="G364" s="122" t="str">
        <f t="shared" si="31"/>
        <v/>
      </c>
      <c r="H364" s="124" t="str">
        <f t="shared" si="32"/>
        <v/>
      </c>
      <c r="I364" s="124" t="s">
        <v>1106</v>
      </c>
      <c r="J364" s="124" t="s">
        <v>1106</v>
      </c>
      <c r="K364" s="123" t="str">
        <f t="shared" ca="1" si="33"/>
        <v/>
      </c>
      <c r="L364" s="123" t="str">
        <f t="shared" ca="1" si="34"/>
        <v/>
      </c>
      <c r="M364" s="123" t="str">
        <f t="shared" ca="1" si="35"/>
        <v/>
      </c>
      <c r="N364" s="124"/>
      <c r="O364" s="132"/>
    </row>
    <row r="365" spans="1:15" x14ac:dyDescent="0.25">
      <c r="A365" s="127"/>
      <c r="B365" s="128" t="str">
        <f t="shared" si="30"/>
        <v/>
      </c>
      <c r="C365" s="129"/>
      <c r="D365" s="129"/>
      <c r="E365" s="130"/>
      <c r="F365" s="130"/>
      <c r="G365" s="122" t="str">
        <f t="shared" si="31"/>
        <v/>
      </c>
      <c r="H365" s="124" t="str">
        <f t="shared" si="32"/>
        <v/>
      </c>
      <c r="I365" s="124" t="s">
        <v>1106</v>
      </c>
      <c r="J365" s="124" t="s">
        <v>1106</v>
      </c>
      <c r="K365" s="123" t="str">
        <f t="shared" ca="1" si="33"/>
        <v/>
      </c>
      <c r="L365" s="123" t="str">
        <f t="shared" ca="1" si="34"/>
        <v/>
      </c>
      <c r="M365" s="123" t="str">
        <f t="shared" ca="1" si="35"/>
        <v/>
      </c>
      <c r="N365" s="124"/>
      <c r="O365" s="132"/>
    </row>
    <row r="366" spans="1:15" x14ac:dyDescent="0.25">
      <c r="A366" s="127"/>
      <c r="B366" s="128" t="str">
        <f t="shared" si="30"/>
        <v/>
      </c>
      <c r="C366" s="129"/>
      <c r="D366" s="129"/>
      <c r="E366" s="130"/>
      <c r="F366" s="130"/>
      <c r="G366" s="122" t="str">
        <f t="shared" si="31"/>
        <v/>
      </c>
      <c r="H366" s="124" t="str">
        <f t="shared" si="32"/>
        <v/>
      </c>
      <c r="I366" s="124" t="s">
        <v>1106</v>
      </c>
      <c r="J366" s="124" t="s">
        <v>1106</v>
      </c>
      <c r="K366" s="123" t="str">
        <f t="shared" ca="1" si="33"/>
        <v/>
      </c>
      <c r="L366" s="123" t="str">
        <f t="shared" ca="1" si="34"/>
        <v/>
      </c>
      <c r="M366" s="123" t="str">
        <f t="shared" ca="1" si="35"/>
        <v/>
      </c>
      <c r="N366" s="124"/>
      <c r="O366" s="132"/>
    </row>
    <row r="367" spans="1:15" x14ac:dyDescent="0.25">
      <c r="A367" s="127"/>
      <c r="B367" s="128" t="str">
        <f t="shared" si="30"/>
        <v/>
      </c>
      <c r="C367" s="129"/>
      <c r="D367" s="129"/>
      <c r="E367" s="130"/>
      <c r="F367" s="130"/>
      <c r="G367" s="122" t="str">
        <f t="shared" si="31"/>
        <v/>
      </c>
      <c r="H367" s="124" t="str">
        <f t="shared" si="32"/>
        <v/>
      </c>
      <c r="I367" s="124" t="s">
        <v>1106</v>
      </c>
      <c r="J367" s="124" t="s">
        <v>1106</v>
      </c>
      <c r="K367" s="123" t="str">
        <f t="shared" ca="1" si="33"/>
        <v/>
      </c>
      <c r="L367" s="123" t="str">
        <f t="shared" ca="1" si="34"/>
        <v/>
      </c>
      <c r="M367" s="123" t="str">
        <f t="shared" ca="1" si="35"/>
        <v/>
      </c>
      <c r="N367" s="124"/>
      <c r="O367" s="132"/>
    </row>
    <row r="368" spans="1:15" x14ac:dyDescent="0.25">
      <c r="A368" s="127"/>
      <c r="B368" s="128" t="str">
        <f t="shared" si="30"/>
        <v/>
      </c>
      <c r="C368" s="129"/>
      <c r="D368" s="129"/>
      <c r="E368" s="130"/>
      <c r="F368" s="130"/>
      <c r="G368" s="122" t="str">
        <f t="shared" si="31"/>
        <v/>
      </c>
      <c r="H368" s="124" t="str">
        <f t="shared" si="32"/>
        <v/>
      </c>
      <c r="I368" s="124" t="s">
        <v>1106</v>
      </c>
      <c r="J368" s="124" t="s">
        <v>1106</v>
      </c>
      <c r="K368" s="123" t="str">
        <f t="shared" ca="1" si="33"/>
        <v/>
      </c>
      <c r="L368" s="123" t="str">
        <f t="shared" ca="1" si="34"/>
        <v/>
      </c>
      <c r="M368" s="123" t="str">
        <f t="shared" ca="1" si="35"/>
        <v/>
      </c>
      <c r="N368" s="124"/>
      <c r="O368" s="132"/>
    </row>
    <row r="369" spans="1:15" x14ac:dyDescent="0.25">
      <c r="A369" s="127"/>
      <c r="B369" s="128" t="str">
        <f t="shared" si="30"/>
        <v/>
      </c>
      <c r="C369" s="129"/>
      <c r="D369" s="129"/>
      <c r="E369" s="130"/>
      <c r="F369" s="130"/>
      <c r="G369" s="122" t="str">
        <f t="shared" si="31"/>
        <v/>
      </c>
      <c r="H369" s="124" t="str">
        <f t="shared" si="32"/>
        <v/>
      </c>
      <c r="I369" s="124" t="s">
        <v>1106</v>
      </c>
      <c r="J369" s="124" t="s">
        <v>1106</v>
      </c>
      <c r="K369" s="123" t="str">
        <f t="shared" ca="1" si="33"/>
        <v/>
      </c>
      <c r="L369" s="123" t="str">
        <f t="shared" ca="1" si="34"/>
        <v/>
      </c>
      <c r="M369" s="123" t="str">
        <f t="shared" ca="1" si="35"/>
        <v/>
      </c>
      <c r="N369" s="124"/>
      <c r="O369" s="132"/>
    </row>
    <row r="370" spans="1:15" x14ac:dyDescent="0.25">
      <c r="A370" s="127"/>
      <c r="B370" s="128" t="str">
        <f t="shared" si="30"/>
        <v/>
      </c>
      <c r="C370" s="129"/>
      <c r="D370" s="129"/>
      <c r="E370" s="130"/>
      <c r="F370" s="130"/>
      <c r="G370" s="122" t="str">
        <f t="shared" si="31"/>
        <v/>
      </c>
      <c r="H370" s="124" t="str">
        <f t="shared" si="32"/>
        <v/>
      </c>
      <c r="I370" s="124" t="s">
        <v>1106</v>
      </c>
      <c r="J370" s="124" t="s">
        <v>1106</v>
      </c>
      <c r="K370" s="123" t="str">
        <f t="shared" ca="1" si="33"/>
        <v/>
      </c>
      <c r="L370" s="123" t="str">
        <f t="shared" ca="1" si="34"/>
        <v/>
      </c>
      <c r="M370" s="123" t="str">
        <f t="shared" ca="1" si="35"/>
        <v/>
      </c>
      <c r="N370" s="124"/>
      <c r="O370" s="132"/>
    </row>
    <row r="371" spans="1:15" x14ac:dyDescent="0.25">
      <c r="A371" s="127"/>
      <c r="B371" s="128" t="str">
        <f t="shared" si="30"/>
        <v/>
      </c>
      <c r="C371" s="129"/>
      <c r="D371" s="129"/>
      <c r="E371" s="130"/>
      <c r="F371" s="130"/>
      <c r="G371" s="122" t="str">
        <f t="shared" si="31"/>
        <v/>
      </c>
      <c r="H371" s="124" t="str">
        <f t="shared" si="32"/>
        <v/>
      </c>
      <c r="I371" s="124" t="s">
        <v>1106</v>
      </c>
      <c r="J371" s="124" t="s">
        <v>1106</v>
      </c>
      <c r="K371" s="123" t="str">
        <f t="shared" ca="1" si="33"/>
        <v/>
      </c>
      <c r="L371" s="123" t="str">
        <f t="shared" ca="1" si="34"/>
        <v/>
      </c>
      <c r="M371" s="123" t="str">
        <f t="shared" ca="1" si="35"/>
        <v/>
      </c>
      <c r="N371" s="124"/>
      <c r="O371" s="132"/>
    </row>
    <row r="372" spans="1:15" x14ac:dyDescent="0.25">
      <c r="A372" s="127"/>
      <c r="B372" s="128" t="str">
        <f t="shared" si="30"/>
        <v/>
      </c>
      <c r="C372" s="129"/>
      <c r="D372" s="129"/>
      <c r="E372" s="130"/>
      <c r="F372" s="130"/>
      <c r="G372" s="122" t="str">
        <f t="shared" si="31"/>
        <v/>
      </c>
      <c r="H372" s="124" t="str">
        <f t="shared" si="32"/>
        <v/>
      </c>
      <c r="I372" s="124" t="s">
        <v>1106</v>
      </c>
      <c r="J372" s="124" t="s">
        <v>1106</v>
      </c>
      <c r="K372" s="123" t="str">
        <f t="shared" ca="1" si="33"/>
        <v/>
      </c>
      <c r="L372" s="123" t="str">
        <f t="shared" ca="1" si="34"/>
        <v/>
      </c>
      <c r="M372" s="123" t="str">
        <f t="shared" ca="1" si="35"/>
        <v/>
      </c>
      <c r="N372" s="124"/>
      <c r="O372" s="132"/>
    </row>
    <row r="373" spans="1:15" x14ac:dyDescent="0.25">
      <c r="A373" s="127"/>
      <c r="B373" s="128" t="str">
        <f t="shared" si="30"/>
        <v/>
      </c>
      <c r="C373" s="129"/>
      <c r="D373" s="129"/>
      <c r="E373" s="130"/>
      <c r="F373" s="130"/>
      <c r="G373" s="122" t="str">
        <f t="shared" si="31"/>
        <v/>
      </c>
      <c r="H373" s="124" t="str">
        <f t="shared" si="32"/>
        <v/>
      </c>
      <c r="I373" s="124" t="s">
        <v>1106</v>
      </c>
      <c r="J373" s="124" t="s">
        <v>1106</v>
      </c>
      <c r="K373" s="123" t="str">
        <f t="shared" ca="1" si="33"/>
        <v/>
      </c>
      <c r="L373" s="123" t="str">
        <f t="shared" ca="1" si="34"/>
        <v/>
      </c>
      <c r="M373" s="123" t="str">
        <f t="shared" ca="1" si="35"/>
        <v/>
      </c>
      <c r="N373" s="124"/>
      <c r="O373" s="132"/>
    </row>
    <row r="374" spans="1:15" x14ac:dyDescent="0.25">
      <c r="A374" s="127"/>
      <c r="B374" s="128" t="str">
        <f t="shared" si="30"/>
        <v/>
      </c>
      <c r="C374" s="129"/>
      <c r="D374" s="129"/>
      <c r="E374" s="130"/>
      <c r="F374" s="130"/>
      <c r="G374" s="122" t="str">
        <f t="shared" si="31"/>
        <v/>
      </c>
      <c r="H374" s="124" t="str">
        <f t="shared" si="32"/>
        <v/>
      </c>
      <c r="I374" s="124" t="s">
        <v>1106</v>
      </c>
      <c r="J374" s="124" t="s">
        <v>1106</v>
      </c>
      <c r="K374" s="123" t="str">
        <f t="shared" ca="1" si="33"/>
        <v/>
      </c>
      <c r="L374" s="123" t="str">
        <f t="shared" ca="1" si="34"/>
        <v/>
      </c>
      <c r="M374" s="123" t="str">
        <f t="shared" ca="1" si="35"/>
        <v/>
      </c>
      <c r="N374" s="124"/>
      <c r="O374" s="132"/>
    </row>
    <row r="375" spans="1:15" x14ac:dyDescent="0.25">
      <c r="A375" s="127"/>
      <c r="B375" s="128" t="str">
        <f t="shared" si="30"/>
        <v/>
      </c>
      <c r="C375" s="129"/>
      <c r="D375" s="129"/>
      <c r="E375" s="130"/>
      <c r="F375" s="130"/>
      <c r="G375" s="122" t="str">
        <f t="shared" si="31"/>
        <v/>
      </c>
      <c r="H375" s="124" t="str">
        <f t="shared" si="32"/>
        <v/>
      </c>
      <c r="I375" s="124" t="s">
        <v>1106</v>
      </c>
      <c r="J375" s="124" t="s">
        <v>1106</v>
      </c>
      <c r="K375" s="123" t="str">
        <f t="shared" ca="1" si="33"/>
        <v/>
      </c>
      <c r="L375" s="123" t="str">
        <f t="shared" ca="1" si="34"/>
        <v/>
      </c>
      <c r="M375" s="123" t="str">
        <f t="shared" ca="1" si="35"/>
        <v/>
      </c>
      <c r="N375" s="124"/>
      <c r="O375" s="132"/>
    </row>
    <row r="376" spans="1:15" x14ac:dyDescent="0.25">
      <c r="A376" s="127"/>
      <c r="B376" s="128" t="str">
        <f t="shared" si="30"/>
        <v/>
      </c>
      <c r="C376" s="129"/>
      <c r="D376" s="129"/>
      <c r="E376" s="130"/>
      <c r="F376" s="130"/>
      <c r="G376" s="122" t="str">
        <f t="shared" si="31"/>
        <v/>
      </c>
      <c r="H376" s="124" t="str">
        <f t="shared" si="32"/>
        <v/>
      </c>
      <c r="I376" s="124" t="s">
        <v>1106</v>
      </c>
      <c r="J376" s="124" t="s">
        <v>1106</v>
      </c>
      <c r="K376" s="123" t="str">
        <f t="shared" ca="1" si="33"/>
        <v/>
      </c>
      <c r="L376" s="123" t="str">
        <f t="shared" ca="1" si="34"/>
        <v/>
      </c>
      <c r="M376" s="123" t="str">
        <f t="shared" ca="1" si="35"/>
        <v/>
      </c>
      <c r="N376" s="124"/>
      <c r="O376" s="132"/>
    </row>
    <row r="377" spans="1:15" x14ac:dyDescent="0.25">
      <c r="A377" s="127"/>
      <c r="B377" s="128" t="str">
        <f t="shared" si="30"/>
        <v/>
      </c>
      <c r="C377" s="129"/>
      <c r="D377" s="129"/>
      <c r="E377" s="130"/>
      <c r="F377" s="130"/>
      <c r="G377" s="122" t="str">
        <f t="shared" si="31"/>
        <v/>
      </c>
      <c r="H377" s="124" t="str">
        <f t="shared" si="32"/>
        <v/>
      </c>
      <c r="I377" s="124" t="s">
        <v>1106</v>
      </c>
      <c r="J377" s="124" t="s">
        <v>1106</v>
      </c>
      <c r="K377" s="123" t="str">
        <f t="shared" ca="1" si="33"/>
        <v/>
      </c>
      <c r="L377" s="123" t="str">
        <f t="shared" ca="1" si="34"/>
        <v/>
      </c>
      <c r="M377" s="123" t="str">
        <f t="shared" ca="1" si="35"/>
        <v/>
      </c>
      <c r="N377" s="124"/>
      <c r="O377" s="132"/>
    </row>
    <row r="378" spans="1:15" x14ac:dyDescent="0.25">
      <c r="A378" s="127"/>
      <c r="B378" s="128" t="str">
        <f t="shared" si="30"/>
        <v/>
      </c>
      <c r="C378" s="129"/>
      <c r="D378" s="129"/>
      <c r="E378" s="130"/>
      <c r="F378" s="130"/>
      <c r="G378" s="122" t="str">
        <f t="shared" si="31"/>
        <v/>
      </c>
      <c r="H378" s="124" t="str">
        <f t="shared" si="32"/>
        <v/>
      </c>
      <c r="I378" s="124" t="s">
        <v>1106</v>
      </c>
      <c r="J378" s="124" t="s">
        <v>1106</v>
      </c>
      <c r="K378" s="123" t="str">
        <f t="shared" ca="1" si="33"/>
        <v/>
      </c>
      <c r="L378" s="123" t="str">
        <f t="shared" ca="1" si="34"/>
        <v/>
      </c>
      <c r="M378" s="123" t="str">
        <f t="shared" ca="1" si="35"/>
        <v/>
      </c>
      <c r="N378" s="124"/>
      <c r="O378" s="132"/>
    </row>
    <row r="379" spans="1:15" x14ac:dyDescent="0.25">
      <c r="A379" s="127"/>
      <c r="B379" s="128" t="str">
        <f t="shared" si="30"/>
        <v/>
      </c>
      <c r="C379" s="129"/>
      <c r="D379" s="129"/>
      <c r="E379" s="130"/>
      <c r="F379" s="130"/>
      <c r="G379" s="122" t="str">
        <f t="shared" si="31"/>
        <v/>
      </c>
      <c r="H379" s="124" t="str">
        <f t="shared" si="32"/>
        <v/>
      </c>
      <c r="I379" s="124" t="s">
        <v>1106</v>
      </c>
      <c r="J379" s="124" t="s">
        <v>1106</v>
      </c>
      <c r="K379" s="123" t="str">
        <f t="shared" ca="1" si="33"/>
        <v/>
      </c>
      <c r="L379" s="123" t="str">
        <f t="shared" ca="1" si="34"/>
        <v/>
      </c>
      <c r="M379" s="123" t="str">
        <f t="shared" ca="1" si="35"/>
        <v/>
      </c>
      <c r="N379" s="124"/>
      <c r="O379" s="132"/>
    </row>
    <row r="380" spans="1:15" x14ac:dyDescent="0.25">
      <c r="A380" s="127"/>
      <c r="B380" s="128" t="str">
        <f t="shared" si="30"/>
        <v/>
      </c>
      <c r="C380" s="129"/>
      <c r="D380" s="129"/>
      <c r="E380" s="130"/>
      <c r="F380" s="130"/>
      <c r="G380" s="122" t="str">
        <f t="shared" si="31"/>
        <v/>
      </c>
      <c r="H380" s="124" t="str">
        <f t="shared" si="32"/>
        <v/>
      </c>
      <c r="I380" s="124" t="s">
        <v>1106</v>
      </c>
      <c r="J380" s="124" t="s">
        <v>1106</v>
      </c>
      <c r="K380" s="123" t="str">
        <f t="shared" ca="1" si="33"/>
        <v/>
      </c>
      <c r="L380" s="123" t="str">
        <f t="shared" ca="1" si="34"/>
        <v/>
      </c>
      <c r="M380" s="123" t="str">
        <f t="shared" ca="1" si="35"/>
        <v/>
      </c>
      <c r="N380" s="124"/>
      <c r="O380" s="132"/>
    </row>
    <row r="381" spans="1:15" x14ac:dyDescent="0.25">
      <c r="A381" s="127"/>
      <c r="B381" s="128" t="str">
        <f t="shared" si="30"/>
        <v/>
      </c>
      <c r="C381" s="129"/>
      <c r="D381" s="129"/>
      <c r="E381" s="130"/>
      <c r="F381" s="130"/>
      <c r="G381" s="122" t="str">
        <f t="shared" si="31"/>
        <v/>
      </c>
      <c r="H381" s="124" t="str">
        <f t="shared" si="32"/>
        <v/>
      </c>
      <c r="I381" s="124" t="s">
        <v>1106</v>
      </c>
      <c r="J381" s="124" t="s">
        <v>1106</v>
      </c>
      <c r="K381" s="123" t="str">
        <f t="shared" ca="1" si="33"/>
        <v/>
      </c>
      <c r="L381" s="123" t="str">
        <f t="shared" ca="1" si="34"/>
        <v/>
      </c>
      <c r="M381" s="123" t="str">
        <f t="shared" ca="1" si="35"/>
        <v/>
      </c>
      <c r="N381" s="124"/>
      <c r="O381" s="132"/>
    </row>
    <row r="382" spans="1:15" x14ac:dyDescent="0.25">
      <c r="A382" s="127"/>
      <c r="B382" s="128" t="str">
        <f t="shared" si="30"/>
        <v/>
      </c>
      <c r="C382" s="129"/>
      <c r="D382" s="129"/>
      <c r="E382" s="130"/>
      <c r="F382" s="130"/>
      <c r="G382" s="122" t="str">
        <f t="shared" si="31"/>
        <v/>
      </c>
      <c r="H382" s="124" t="str">
        <f t="shared" si="32"/>
        <v/>
      </c>
      <c r="I382" s="124" t="s">
        <v>1106</v>
      </c>
      <c r="J382" s="124" t="s">
        <v>1106</v>
      </c>
      <c r="K382" s="123" t="str">
        <f t="shared" ca="1" si="33"/>
        <v/>
      </c>
      <c r="L382" s="123" t="str">
        <f t="shared" ca="1" si="34"/>
        <v/>
      </c>
      <c r="M382" s="123" t="str">
        <f t="shared" ca="1" si="35"/>
        <v/>
      </c>
      <c r="N382" s="124"/>
      <c r="O382" s="132"/>
    </row>
    <row r="383" spans="1:15" x14ac:dyDescent="0.25">
      <c r="A383" s="127"/>
      <c r="B383" s="128" t="str">
        <f t="shared" si="30"/>
        <v/>
      </c>
      <c r="C383" s="129"/>
      <c r="D383" s="129"/>
      <c r="E383" s="130"/>
      <c r="F383" s="130"/>
      <c r="G383" s="122" t="str">
        <f t="shared" si="31"/>
        <v/>
      </c>
      <c r="H383" s="124" t="str">
        <f t="shared" si="32"/>
        <v/>
      </c>
      <c r="I383" s="124" t="s">
        <v>1106</v>
      </c>
      <c r="J383" s="124" t="s">
        <v>1106</v>
      </c>
      <c r="K383" s="123" t="str">
        <f t="shared" ca="1" si="33"/>
        <v/>
      </c>
      <c r="L383" s="123" t="str">
        <f t="shared" ca="1" si="34"/>
        <v/>
      </c>
      <c r="M383" s="123" t="str">
        <f t="shared" ca="1" si="35"/>
        <v/>
      </c>
      <c r="N383" s="124"/>
      <c r="O383" s="132"/>
    </row>
    <row r="384" spans="1:15" x14ac:dyDescent="0.25">
      <c r="A384" s="127"/>
      <c r="B384" s="128" t="str">
        <f t="shared" si="30"/>
        <v/>
      </c>
      <c r="C384" s="129"/>
      <c r="D384" s="129"/>
      <c r="E384" s="130"/>
      <c r="F384" s="130"/>
      <c r="G384" s="122" t="str">
        <f t="shared" si="31"/>
        <v/>
      </c>
      <c r="H384" s="124" t="str">
        <f t="shared" si="32"/>
        <v/>
      </c>
      <c r="I384" s="124" t="s">
        <v>1106</v>
      </c>
      <c r="J384" s="124" t="s">
        <v>1106</v>
      </c>
      <c r="K384" s="123" t="str">
        <f t="shared" ca="1" si="33"/>
        <v/>
      </c>
      <c r="L384" s="123" t="str">
        <f t="shared" ca="1" si="34"/>
        <v/>
      </c>
      <c r="M384" s="123" t="str">
        <f t="shared" ca="1" si="35"/>
        <v/>
      </c>
      <c r="N384" s="124"/>
      <c r="O384" s="132"/>
    </row>
    <row r="385" spans="1:15" x14ac:dyDescent="0.25">
      <c r="A385" s="127"/>
      <c r="B385" s="128" t="str">
        <f t="shared" si="30"/>
        <v/>
      </c>
      <c r="C385" s="129"/>
      <c r="D385" s="129"/>
      <c r="E385" s="130"/>
      <c r="F385" s="130"/>
      <c r="G385" s="122" t="str">
        <f t="shared" si="31"/>
        <v/>
      </c>
      <c r="H385" s="124" t="str">
        <f t="shared" si="32"/>
        <v/>
      </c>
      <c r="I385" s="124" t="s">
        <v>1106</v>
      </c>
      <c r="J385" s="124" t="s">
        <v>1106</v>
      </c>
      <c r="K385" s="123" t="str">
        <f t="shared" ca="1" si="33"/>
        <v/>
      </c>
      <c r="L385" s="123" t="str">
        <f t="shared" ca="1" si="34"/>
        <v/>
      </c>
      <c r="M385" s="123" t="str">
        <f t="shared" ca="1" si="35"/>
        <v/>
      </c>
      <c r="N385" s="124"/>
      <c r="O385" s="132"/>
    </row>
    <row r="386" spans="1:15" x14ac:dyDescent="0.25">
      <c r="A386" s="127"/>
      <c r="B386" s="128" t="str">
        <f t="shared" si="30"/>
        <v/>
      </c>
      <c r="C386" s="129"/>
      <c r="D386" s="129"/>
      <c r="E386" s="130"/>
      <c r="F386" s="130"/>
      <c r="G386" s="122" t="str">
        <f t="shared" si="31"/>
        <v/>
      </c>
      <c r="H386" s="124" t="str">
        <f t="shared" si="32"/>
        <v/>
      </c>
      <c r="I386" s="124" t="s">
        <v>1106</v>
      </c>
      <c r="J386" s="124" t="s">
        <v>1106</v>
      </c>
      <c r="K386" s="123" t="str">
        <f t="shared" ca="1" si="33"/>
        <v/>
      </c>
      <c r="L386" s="123" t="str">
        <f t="shared" ca="1" si="34"/>
        <v/>
      </c>
      <c r="M386" s="123" t="str">
        <f t="shared" ca="1" si="35"/>
        <v/>
      </c>
      <c r="N386" s="124"/>
      <c r="O386" s="132"/>
    </row>
    <row r="387" spans="1:15" x14ac:dyDescent="0.25">
      <c r="A387" s="127"/>
      <c r="B387" s="128" t="str">
        <f t="shared" si="30"/>
        <v/>
      </c>
      <c r="C387" s="129"/>
      <c r="D387" s="129"/>
      <c r="E387" s="130"/>
      <c r="F387" s="130"/>
      <c r="G387" s="122" t="str">
        <f t="shared" si="31"/>
        <v/>
      </c>
      <c r="H387" s="124" t="str">
        <f t="shared" si="32"/>
        <v/>
      </c>
      <c r="I387" s="124" t="s">
        <v>1106</v>
      </c>
      <c r="J387" s="124" t="s">
        <v>1106</v>
      </c>
      <c r="K387" s="123" t="str">
        <f t="shared" ca="1" si="33"/>
        <v/>
      </c>
      <c r="L387" s="123" t="str">
        <f t="shared" ca="1" si="34"/>
        <v/>
      </c>
      <c r="M387" s="123" t="str">
        <f t="shared" ca="1" si="35"/>
        <v/>
      </c>
      <c r="N387" s="124"/>
      <c r="O387" s="132"/>
    </row>
    <row r="388" spans="1:15" x14ac:dyDescent="0.25">
      <c r="A388" s="127"/>
      <c r="B388" s="128" t="str">
        <f t="shared" si="30"/>
        <v/>
      </c>
      <c r="C388" s="129"/>
      <c r="D388" s="129"/>
      <c r="E388" s="130"/>
      <c r="F388" s="130"/>
      <c r="G388" s="122" t="str">
        <f t="shared" si="31"/>
        <v/>
      </c>
      <c r="H388" s="124" t="str">
        <f t="shared" si="32"/>
        <v/>
      </c>
      <c r="I388" s="124" t="s">
        <v>1106</v>
      </c>
      <c r="J388" s="124" t="s">
        <v>1106</v>
      </c>
      <c r="K388" s="123" t="str">
        <f t="shared" ca="1" si="33"/>
        <v/>
      </c>
      <c r="L388" s="123" t="str">
        <f t="shared" ca="1" si="34"/>
        <v/>
      </c>
      <c r="M388" s="123" t="str">
        <f t="shared" ca="1" si="35"/>
        <v/>
      </c>
      <c r="N388" s="124"/>
      <c r="O388" s="132"/>
    </row>
    <row r="389" spans="1:15" x14ac:dyDescent="0.25">
      <c r="A389" s="127"/>
      <c r="B389" s="128" t="str">
        <f t="shared" si="30"/>
        <v/>
      </c>
      <c r="C389" s="129"/>
      <c r="D389" s="129"/>
      <c r="E389" s="130"/>
      <c r="F389" s="130"/>
      <c r="G389" s="122" t="str">
        <f t="shared" si="31"/>
        <v/>
      </c>
      <c r="H389" s="124" t="str">
        <f t="shared" si="32"/>
        <v/>
      </c>
      <c r="I389" s="124" t="s">
        <v>1106</v>
      </c>
      <c r="J389" s="124" t="s">
        <v>1106</v>
      </c>
      <c r="K389" s="123" t="str">
        <f t="shared" ca="1" si="33"/>
        <v/>
      </c>
      <c r="L389" s="123" t="str">
        <f t="shared" ca="1" si="34"/>
        <v/>
      </c>
      <c r="M389" s="123" t="str">
        <f t="shared" ca="1" si="35"/>
        <v/>
      </c>
      <c r="N389" s="124"/>
      <c r="O389" s="132"/>
    </row>
    <row r="390" spans="1:15" x14ac:dyDescent="0.25">
      <c r="A390" s="127"/>
      <c r="B390" s="128" t="str">
        <f t="shared" si="30"/>
        <v/>
      </c>
      <c r="C390" s="129"/>
      <c r="D390" s="129"/>
      <c r="E390" s="130"/>
      <c r="F390" s="130"/>
      <c r="G390" s="122" t="str">
        <f t="shared" si="31"/>
        <v/>
      </c>
      <c r="H390" s="124" t="str">
        <f t="shared" si="32"/>
        <v/>
      </c>
      <c r="I390" s="124" t="s">
        <v>1106</v>
      </c>
      <c r="J390" s="124" t="s">
        <v>1106</v>
      </c>
      <c r="K390" s="123" t="str">
        <f t="shared" ca="1" si="33"/>
        <v/>
      </c>
      <c r="L390" s="123" t="str">
        <f t="shared" ca="1" si="34"/>
        <v/>
      </c>
      <c r="M390" s="123" t="str">
        <f t="shared" ca="1" si="35"/>
        <v/>
      </c>
      <c r="N390" s="124"/>
      <c r="O390" s="132"/>
    </row>
    <row r="391" spans="1:15" x14ac:dyDescent="0.25">
      <c r="A391" s="127"/>
      <c r="B391" s="128" t="str">
        <f t="shared" si="30"/>
        <v/>
      </c>
      <c r="C391" s="129"/>
      <c r="D391" s="129"/>
      <c r="E391" s="130"/>
      <c r="F391" s="130"/>
      <c r="G391" s="122" t="str">
        <f t="shared" si="31"/>
        <v/>
      </c>
      <c r="H391" s="124" t="str">
        <f t="shared" si="32"/>
        <v/>
      </c>
      <c r="I391" s="124" t="s">
        <v>1106</v>
      </c>
      <c r="J391" s="124" t="s">
        <v>1106</v>
      </c>
      <c r="K391" s="123" t="str">
        <f t="shared" ca="1" si="33"/>
        <v/>
      </c>
      <c r="L391" s="123" t="str">
        <f t="shared" ca="1" si="34"/>
        <v/>
      </c>
      <c r="M391" s="123" t="str">
        <f t="shared" ca="1" si="35"/>
        <v/>
      </c>
      <c r="N391" s="124"/>
      <c r="O391" s="132"/>
    </row>
    <row r="392" spans="1:15" x14ac:dyDescent="0.25">
      <c r="A392" s="127"/>
      <c r="B392" s="128" t="str">
        <f t="shared" si="30"/>
        <v/>
      </c>
      <c r="C392" s="129"/>
      <c r="D392" s="129"/>
      <c r="E392" s="130"/>
      <c r="F392" s="130"/>
      <c r="G392" s="122" t="str">
        <f t="shared" si="31"/>
        <v/>
      </c>
      <c r="H392" s="124" t="str">
        <f t="shared" si="32"/>
        <v/>
      </c>
      <c r="I392" s="124" t="s">
        <v>1106</v>
      </c>
      <c r="J392" s="124" t="s">
        <v>1106</v>
      </c>
      <c r="K392" s="123" t="str">
        <f t="shared" ca="1" si="33"/>
        <v/>
      </c>
      <c r="L392" s="123" t="str">
        <f t="shared" ca="1" si="34"/>
        <v/>
      </c>
      <c r="M392" s="123" t="str">
        <f t="shared" ca="1" si="35"/>
        <v/>
      </c>
      <c r="N392" s="124"/>
      <c r="O392" s="132"/>
    </row>
    <row r="393" spans="1:15" x14ac:dyDescent="0.25">
      <c r="A393" s="127"/>
      <c r="B393" s="128" t="str">
        <f t="shared" si="30"/>
        <v/>
      </c>
      <c r="C393" s="129"/>
      <c r="D393" s="129"/>
      <c r="E393" s="130"/>
      <c r="F393" s="130"/>
      <c r="G393" s="122" t="str">
        <f t="shared" si="31"/>
        <v/>
      </c>
      <c r="H393" s="124" t="str">
        <f t="shared" si="32"/>
        <v/>
      </c>
      <c r="I393" s="124" t="s">
        <v>1106</v>
      </c>
      <c r="J393" s="124" t="s">
        <v>1106</v>
      </c>
      <c r="K393" s="123" t="str">
        <f t="shared" ca="1" si="33"/>
        <v/>
      </c>
      <c r="L393" s="123" t="str">
        <f t="shared" ca="1" si="34"/>
        <v/>
      </c>
      <c r="M393" s="123" t="str">
        <f t="shared" ca="1" si="35"/>
        <v/>
      </c>
      <c r="N393" s="124"/>
      <c r="O393" s="132"/>
    </row>
    <row r="394" spans="1:15" x14ac:dyDescent="0.25">
      <c r="A394" s="127"/>
      <c r="B394" s="128" t="str">
        <f t="shared" si="30"/>
        <v/>
      </c>
      <c r="C394" s="129"/>
      <c r="D394" s="129"/>
      <c r="E394" s="130"/>
      <c r="F394" s="130"/>
      <c r="G394" s="122" t="str">
        <f t="shared" si="31"/>
        <v/>
      </c>
      <c r="H394" s="124" t="str">
        <f t="shared" si="32"/>
        <v/>
      </c>
      <c r="I394" s="124" t="s">
        <v>1106</v>
      </c>
      <c r="J394" s="124" t="s">
        <v>1106</v>
      </c>
      <c r="K394" s="123" t="str">
        <f t="shared" ca="1" si="33"/>
        <v/>
      </c>
      <c r="L394" s="123" t="str">
        <f t="shared" ca="1" si="34"/>
        <v/>
      </c>
      <c r="M394" s="123" t="str">
        <f t="shared" ca="1" si="35"/>
        <v/>
      </c>
      <c r="N394" s="124"/>
      <c r="O394" s="132"/>
    </row>
    <row r="395" spans="1:15" x14ac:dyDescent="0.25">
      <c r="A395" s="127"/>
      <c r="B395" s="128" t="str">
        <f t="shared" ref="B395:B458" si="36">IFERROR(IF($A395&lt;&gt;"",VLOOKUP($A395,Matos,2,0),""),"")</f>
        <v/>
      </c>
      <c r="C395" s="129"/>
      <c r="D395" s="129"/>
      <c r="E395" s="130"/>
      <c r="F395" s="130"/>
      <c r="G395" s="122" t="str">
        <f t="shared" ref="G395:G458" si="37">IFERROR(IF(OR($A395="",$B395="",$E395=""),"",IF(AND($F395&lt;&gt;"",MONTH($F395)&lt;MONTH($L$9)),"",IF(MID($B395,1,2)="OT",DATEDIF($E395,$F395,"d")+1,IF(AND($I395="",$F395=""),DATEDIF($E395,DATE(YEAR($L$9),MONTH($L$9)+1,0),"d"),IF(AND($E395&lt;&gt;"",$F395&lt;&gt;"",$I395=""),DATEDIF($E395,$F395,"d"),IF(AND($E395&lt;&gt;"",$F395&lt;&gt;"",$I395&lt;&gt;""),DAY(DATE(YEAR($F395),MONTH($F395)+1,0))-(DATE(YEAR($F395),MONTH($F395)+1,0)-$F395),DAY(DATE(YEAR($L$9),MONTH($L$9)+1,0)))))))),"")</f>
        <v/>
      </c>
      <c r="H395" s="124" t="str">
        <f t="shared" ref="H395:H458" si="38">IFERROR(IF($A395&lt;&gt;"",VLOOKUP($A395,Matos,3,0),""),"")</f>
        <v/>
      </c>
      <c r="I395" s="124" t="s">
        <v>1106</v>
      </c>
      <c r="J395" s="124" t="s">
        <v>1106</v>
      </c>
      <c r="K395" s="123" t="str">
        <f t="shared" ref="K395:K458" ca="1" si="39">IFERROR(ROUND(IF(MID($B395,1,2)="OT","",IF(AND($B$8&lt;&gt;"",$D395="",MONTH($F395)=MONTH($L$9),($F395&gt;$B$8),($F395&gt;$E395)),-SUM($H395/DAY(DATE(YEAR($L$9),MONTH($L$9)+1,0)))*DATEDIF($B$8,$F395,"d")*$C395,IF(AND($B$8&lt;&gt;"",$D395&lt;&gt;"",MONTH($F395)=MONTH($L$9),($F395&gt;$B$8),($F395&gt;$E395)),-SUM($H395/DAY(DATE(YEAR($L$9),MONTH($L$9)+1,0)))*DATEDIF($B$8,$F395,"d")*$D395,""))),2),"")</f>
        <v/>
      </c>
      <c r="L395" s="123" t="str">
        <f t="shared" ref="L395:L458" ca="1" si="40">IFERROR(ROUND(IF(AND($J395="",$D395=""),SUM($H395/DAY(DATE(YEAR($L$9),MONTH($L$9)+1,0)))*$G395*$C395,IF(AND($J395="",$D395&lt;&gt;""),SUM($H395/DAY(DATE(YEAR($L$9),MONTH($L$9)+1,0)))*$G395*$D395,"")),2),"")</f>
        <v/>
      </c>
      <c r="M395" s="123" t="str">
        <f t="shared" ref="M395:M458" ca="1" si="41">IFERROR(ROUND(IF(SUM($I395+$L395)="","",SUM($I395+$L395)),2),"")</f>
        <v/>
      </c>
      <c r="N395" s="124"/>
      <c r="O395" s="132"/>
    </row>
    <row r="396" spans="1:15" x14ac:dyDescent="0.25">
      <c r="A396" s="127"/>
      <c r="B396" s="128" t="str">
        <f t="shared" si="36"/>
        <v/>
      </c>
      <c r="C396" s="129"/>
      <c r="D396" s="129"/>
      <c r="E396" s="130"/>
      <c r="F396" s="130"/>
      <c r="G396" s="122" t="str">
        <f t="shared" si="37"/>
        <v/>
      </c>
      <c r="H396" s="124" t="str">
        <f t="shared" si="38"/>
        <v/>
      </c>
      <c r="I396" s="124" t="s">
        <v>1106</v>
      </c>
      <c r="J396" s="124" t="s">
        <v>1106</v>
      </c>
      <c r="K396" s="123" t="str">
        <f t="shared" ca="1" si="39"/>
        <v/>
      </c>
      <c r="L396" s="123" t="str">
        <f t="shared" ca="1" si="40"/>
        <v/>
      </c>
      <c r="M396" s="123" t="str">
        <f t="shared" ca="1" si="41"/>
        <v/>
      </c>
      <c r="N396" s="124"/>
      <c r="O396" s="132"/>
    </row>
    <row r="397" spans="1:15" x14ac:dyDescent="0.25">
      <c r="A397" s="127"/>
      <c r="B397" s="128" t="str">
        <f t="shared" si="36"/>
        <v/>
      </c>
      <c r="C397" s="129"/>
      <c r="D397" s="129"/>
      <c r="E397" s="130"/>
      <c r="F397" s="130"/>
      <c r="G397" s="122" t="str">
        <f t="shared" si="37"/>
        <v/>
      </c>
      <c r="H397" s="124" t="str">
        <f t="shared" si="38"/>
        <v/>
      </c>
      <c r="I397" s="124" t="s">
        <v>1106</v>
      </c>
      <c r="J397" s="124" t="s">
        <v>1106</v>
      </c>
      <c r="K397" s="123" t="str">
        <f t="shared" ca="1" si="39"/>
        <v/>
      </c>
      <c r="L397" s="123" t="str">
        <f t="shared" ca="1" si="40"/>
        <v/>
      </c>
      <c r="M397" s="123" t="str">
        <f t="shared" ca="1" si="41"/>
        <v/>
      </c>
      <c r="N397" s="124"/>
      <c r="O397" s="132"/>
    </row>
    <row r="398" spans="1:15" x14ac:dyDescent="0.25">
      <c r="A398" s="127"/>
      <c r="B398" s="128" t="str">
        <f t="shared" si="36"/>
        <v/>
      </c>
      <c r="C398" s="129"/>
      <c r="D398" s="129"/>
      <c r="E398" s="130"/>
      <c r="F398" s="130"/>
      <c r="G398" s="122" t="str">
        <f t="shared" si="37"/>
        <v/>
      </c>
      <c r="H398" s="124" t="str">
        <f t="shared" si="38"/>
        <v/>
      </c>
      <c r="I398" s="124" t="s">
        <v>1106</v>
      </c>
      <c r="J398" s="124" t="s">
        <v>1106</v>
      </c>
      <c r="K398" s="123" t="str">
        <f t="shared" ca="1" si="39"/>
        <v/>
      </c>
      <c r="L398" s="123" t="str">
        <f t="shared" ca="1" si="40"/>
        <v/>
      </c>
      <c r="M398" s="123" t="str">
        <f t="shared" ca="1" si="41"/>
        <v/>
      </c>
      <c r="N398" s="124"/>
      <c r="O398" s="132"/>
    </row>
    <row r="399" spans="1:15" x14ac:dyDescent="0.25">
      <c r="A399" s="127"/>
      <c r="B399" s="128" t="str">
        <f t="shared" si="36"/>
        <v/>
      </c>
      <c r="C399" s="129"/>
      <c r="D399" s="129"/>
      <c r="E399" s="130"/>
      <c r="F399" s="130"/>
      <c r="G399" s="122" t="str">
        <f t="shared" si="37"/>
        <v/>
      </c>
      <c r="H399" s="124" t="str">
        <f t="shared" si="38"/>
        <v/>
      </c>
      <c r="I399" s="124" t="s">
        <v>1106</v>
      </c>
      <c r="J399" s="124" t="s">
        <v>1106</v>
      </c>
      <c r="K399" s="123" t="str">
        <f t="shared" ca="1" si="39"/>
        <v/>
      </c>
      <c r="L399" s="123" t="str">
        <f t="shared" ca="1" si="40"/>
        <v/>
      </c>
      <c r="M399" s="123" t="str">
        <f t="shared" ca="1" si="41"/>
        <v/>
      </c>
      <c r="N399" s="124"/>
      <c r="O399" s="132"/>
    </row>
    <row r="400" spans="1:15" x14ac:dyDescent="0.25">
      <c r="A400" s="127"/>
      <c r="B400" s="128" t="str">
        <f t="shared" si="36"/>
        <v/>
      </c>
      <c r="C400" s="129"/>
      <c r="D400" s="129"/>
      <c r="E400" s="130"/>
      <c r="F400" s="130"/>
      <c r="G400" s="122" t="str">
        <f t="shared" si="37"/>
        <v/>
      </c>
      <c r="H400" s="124" t="str">
        <f t="shared" si="38"/>
        <v/>
      </c>
      <c r="I400" s="124" t="s">
        <v>1106</v>
      </c>
      <c r="J400" s="124" t="s">
        <v>1106</v>
      </c>
      <c r="K400" s="123" t="str">
        <f t="shared" ca="1" si="39"/>
        <v/>
      </c>
      <c r="L400" s="123" t="str">
        <f t="shared" ca="1" si="40"/>
        <v/>
      </c>
      <c r="M400" s="123" t="str">
        <f t="shared" ca="1" si="41"/>
        <v/>
      </c>
      <c r="N400" s="124"/>
      <c r="O400" s="132"/>
    </row>
    <row r="401" spans="1:15" x14ac:dyDescent="0.25">
      <c r="A401" s="127"/>
      <c r="B401" s="128" t="str">
        <f t="shared" si="36"/>
        <v/>
      </c>
      <c r="C401" s="129"/>
      <c r="D401" s="129"/>
      <c r="E401" s="130"/>
      <c r="F401" s="130"/>
      <c r="G401" s="122" t="str">
        <f t="shared" si="37"/>
        <v/>
      </c>
      <c r="H401" s="124" t="str">
        <f t="shared" si="38"/>
        <v/>
      </c>
      <c r="I401" s="124" t="s">
        <v>1106</v>
      </c>
      <c r="J401" s="124" t="s">
        <v>1106</v>
      </c>
      <c r="K401" s="123" t="str">
        <f t="shared" ca="1" si="39"/>
        <v/>
      </c>
      <c r="L401" s="123" t="str">
        <f t="shared" ca="1" si="40"/>
        <v/>
      </c>
      <c r="M401" s="123" t="str">
        <f t="shared" ca="1" si="41"/>
        <v/>
      </c>
      <c r="N401" s="124"/>
      <c r="O401" s="132"/>
    </row>
    <row r="402" spans="1:15" x14ac:dyDescent="0.25">
      <c r="A402" s="127"/>
      <c r="B402" s="128" t="str">
        <f t="shared" si="36"/>
        <v/>
      </c>
      <c r="C402" s="129"/>
      <c r="D402" s="129"/>
      <c r="E402" s="130"/>
      <c r="F402" s="130"/>
      <c r="G402" s="122" t="str">
        <f t="shared" si="37"/>
        <v/>
      </c>
      <c r="H402" s="124" t="str">
        <f t="shared" si="38"/>
        <v/>
      </c>
      <c r="I402" s="124" t="s">
        <v>1106</v>
      </c>
      <c r="J402" s="124" t="s">
        <v>1106</v>
      </c>
      <c r="K402" s="123" t="str">
        <f t="shared" ca="1" si="39"/>
        <v/>
      </c>
      <c r="L402" s="123" t="str">
        <f t="shared" ca="1" si="40"/>
        <v/>
      </c>
      <c r="M402" s="123" t="str">
        <f t="shared" ca="1" si="41"/>
        <v/>
      </c>
      <c r="N402" s="124"/>
      <c r="O402" s="132"/>
    </row>
    <row r="403" spans="1:15" x14ac:dyDescent="0.25">
      <c r="A403" s="127"/>
      <c r="B403" s="128" t="str">
        <f t="shared" si="36"/>
        <v/>
      </c>
      <c r="C403" s="129"/>
      <c r="D403" s="129"/>
      <c r="E403" s="130"/>
      <c r="F403" s="130"/>
      <c r="G403" s="122" t="str">
        <f t="shared" si="37"/>
        <v/>
      </c>
      <c r="H403" s="124" t="str">
        <f t="shared" si="38"/>
        <v/>
      </c>
      <c r="I403" s="124" t="s">
        <v>1106</v>
      </c>
      <c r="J403" s="124" t="s">
        <v>1106</v>
      </c>
      <c r="K403" s="123" t="str">
        <f t="shared" ca="1" si="39"/>
        <v/>
      </c>
      <c r="L403" s="123" t="str">
        <f t="shared" ca="1" si="40"/>
        <v/>
      </c>
      <c r="M403" s="123" t="str">
        <f t="shared" ca="1" si="41"/>
        <v/>
      </c>
      <c r="N403" s="124"/>
      <c r="O403" s="132"/>
    </row>
    <row r="404" spans="1:15" x14ac:dyDescent="0.25">
      <c r="A404" s="127"/>
      <c r="B404" s="128" t="str">
        <f t="shared" si="36"/>
        <v/>
      </c>
      <c r="C404" s="129"/>
      <c r="D404" s="129"/>
      <c r="E404" s="130"/>
      <c r="F404" s="130"/>
      <c r="G404" s="122" t="str">
        <f t="shared" si="37"/>
        <v/>
      </c>
      <c r="H404" s="124" t="str">
        <f t="shared" si="38"/>
        <v/>
      </c>
      <c r="I404" s="124" t="s">
        <v>1106</v>
      </c>
      <c r="J404" s="124" t="s">
        <v>1106</v>
      </c>
      <c r="K404" s="123" t="str">
        <f t="shared" ca="1" si="39"/>
        <v/>
      </c>
      <c r="L404" s="123" t="str">
        <f t="shared" ca="1" si="40"/>
        <v/>
      </c>
      <c r="M404" s="123" t="str">
        <f t="shared" ca="1" si="41"/>
        <v/>
      </c>
      <c r="N404" s="124"/>
      <c r="O404" s="132"/>
    </row>
    <row r="405" spans="1:15" x14ac:dyDescent="0.25">
      <c r="A405" s="127"/>
      <c r="B405" s="128" t="str">
        <f t="shared" si="36"/>
        <v/>
      </c>
      <c r="C405" s="129"/>
      <c r="D405" s="129"/>
      <c r="E405" s="130"/>
      <c r="F405" s="130"/>
      <c r="G405" s="122" t="str">
        <f t="shared" si="37"/>
        <v/>
      </c>
      <c r="H405" s="124" t="str">
        <f t="shared" si="38"/>
        <v/>
      </c>
      <c r="I405" s="124" t="s">
        <v>1106</v>
      </c>
      <c r="J405" s="124" t="s">
        <v>1106</v>
      </c>
      <c r="K405" s="123" t="str">
        <f t="shared" ca="1" si="39"/>
        <v/>
      </c>
      <c r="L405" s="123" t="str">
        <f t="shared" ca="1" si="40"/>
        <v/>
      </c>
      <c r="M405" s="123" t="str">
        <f t="shared" ca="1" si="41"/>
        <v/>
      </c>
      <c r="N405" s="124"/>
      <c r="O405" s="132"/>
    </row>
    <row r="406" spans="1:15" x14ac:dyDescent="0.25">
      <c r="A406" s="127"/>
      <c r="B406" s="128" t="str">
        <f t="shared" si="36"/>
        <v/>
      </c>
      <c r="C406" s="129"/>
      <c r="D406" s="129"/>
      <c r="E406" s="130"/>
      <c r="F406" s="130"/>
      <c r="G406" s="122" t="str">
        <f t="shared" si="37"/>
        <v/>
      </c>
      <c r="H406" s="124" t="str">
        <f t="shared" si="38"/>
        <v/>
      </c>
      <c r="I406" s="124" t="s">
        <v>1106</v>
      </c>
      <c r="J406" s="124" t="s">
        <v>1106</v>
      </c>
      <c r="K406" s="123" t="str">
        <f t="shared" ca="1" si="39"/>
        <v/>
      </c>
      <c r="L406" s="123" t="str">
        <f t="shared" ca="1" si="40"/>
        <v/>
      </c>
      <c r="M406" s="123" t="str">
        <f t="shared" ca="1" si="41"/>
        <v/>
      </c>
      <c r="N406" s="124"/>
      <c r="O406" s="132"/>
    </row>
    <row r="407" spans="1:15" x14ac:dyDescent="0.25">
      <c r="A407" s="127"/>
      <c r="B407" s="128" t="str">
        <f t="shared" si="36"/>
        <v/>
      </c>
      <c r="C407" s="129"/>
      <c r="D407" s="129"/>
      <c r="E407" s="130"/>
      <c r="F407" s="130"/>
      <c r="G407" s="122" t="str">
        <f t="shared" si="37"/>
        <v/>
      </c>
      <c r="H407" s="124" t="str">
        <f t="shared" si="38"/>
        <v/>
      </c>
      <c r="I407" s="124" t="s">
        <v>1106</v>
      </c>
      <c r="J407" s="124" t="s">
        <v>1106</v>
      </c>
      <c r="K407" s="123" t="str">
        <f t="shared" ca="1" si="39"/>
        <v/>
      </c>
      <c r="L407" s="123" t="str">
        <f t="shared" ca="1" si="40"/>
        <v/>
      </c>
      <c r="M407" s="123" t="str">
        <f t="shared" ca="1" si="41"/>
        <v/>
      </c>
      <c r="N407" s="124"/>
      <c r="O407" s="132"/>
    </row>
    <row r="408" spans="1:15" x14ac:dyDescent="0.25">
      <c r="A408" s="127"/>
      <c r="B408" s="128" t="str">
        <f t="shared" si="36"/>
        <v/>
      </c>
      <c r="C408" s="129"/>
      <c r="D408" s="129"/>
      <c r="E408" s="130"/>
      <c r="F408" s="130"/>
      <c r="G408" s="122" t="str">
        <f t="shared" si="37"/>
        <v/>
      </c>
      <c r="H408" s="124" t="str">
        <f t="shared" si="38"/>
        <v/>
      </c>
      <c r="I408" s="124" t="s">
        <v>1106</v>
      </c>
      <c r="J408" s="124" t="s">
        <v>1106</v>
      </c>
      <c r="K408" s="123" t="str">
        <f t="shared" ca="1" si="39"/>
        <v/>
      </c>
      <c r="L408" s="123" t="str">
        <f t="shared" ca="1" si="40"/>
        <v/>
      </c>
      <c r="M408" s="123" t="str">
        <f t="shared" ca="1" si="41"/>
        <v/>
      </c>
      <c r="N408" s="124"/>
      <c r="O408" s="132"/>
    </row>
    <row r="409" spans="1:15" x14ac:dyDescent="0.25">
      <c r="A409" s="127"/>
      <c r="B409" s="128" t="str">
        <f t="shared" si="36"/>
        <v/>
      </c>
      <c r="C409" s="129"/>
      <c r="D409" s="129"/>
      <c r="E409" s="130"/>
      <c r="F409" s="130"/>
      <c r="G409" s="122" t="str">
        <f t="shared" si="37"/>
        <v/>
      </c>
      <c r="H409" s="124" t="str">
        <f t="shared" si="38"/>
        <v/>
      </c>
      <c r="I409" s="124" t="s">
        <v>1106</v>
      </c>
      <c r="J409" s="124" t="s">
        <v>1106</v>
      </c>
      <c r="K409" s="123" t="str">
        <f t="shared" ca="1" si="39"/>
        <v/>
      </c>
      <c r="L409" s="123" t="str">
        <f t="shared" ca="1" si="40"/>
        <v/>
      </c>
      <c r="M409" s="123" t="str">
        <f t="shared" ca="1" si="41"/>
        <v/>
      </c>
      <c r="N409" s="124"/>
      <c r="O409" s="132"/>
    </row>
    <row r="410" spans="1:15" x14ac:dyDescent="0.25">
      <c r="A410" s="127"/>
      <c r="B410" s="128" t="str">
        <f t="shared" si="36"/>
        <v/>
      </c>
      <c r="C410" s="129"/>
      <c r="D410" s="129"/>
      <c r="E410" s="130"/>
      <c r="F410" s="130"/>
      <c r="G410" s="122" t="str">
        <f t="shared" si="37"/>
        <v/>
      </c>
      <c r="H410" s="124" t="str">
        <f t="shared" si="38"/>
        <v/>
      </c>
      <c r="I410" s="124" t="s">
        <v>1106</v>
      </c>
      <c r="J410" s="124" t="s">
        <v>1106</v>
      </c>
      <c r="K410" s="123" t="str">
        <f t="shared" ca="1" si="39"/>
        <v/>
      </c>
      <c r="L410" s="123" t="str">
        <f t="shared" ca="1" si="40"/>
        <v/>
      </c>
      <c r="M410" s="123" t="str">
        <f t="shared" ca="1" si="41"/>
        <v/>
      </c>
      <c r="N410" s="124"/>
      <c r="O410" s="132"/>
    </row>
    <row r="411" spans="1:15" x14ac:dyDescent="0.25">
      <c r="A411" s="127"/>
      <c r="B411" s="128" t="str">
        <f t="shared" si="36"/>
        <v/>
      </c>
      <c r="C411" s="129"/>
      <c r="D411" s="129"/>
      <c r="E411" s="130"/>
      <c r="F411" s="130"/>
      <c r="G411" s="122" t="str">
        <f t="shared" si="37"/>
        <v/>
      </c>
      <c r="H411" s="124" t="str">
        <f t="shared" si="38"/>
        <v/>
      </c>
      <c r="I411" s="124" t="s">
        <v>1106</v>
      </c>
      <c r="J411" s="124" t="s">
        <v>1106</v>
      </c>
      <c r="K411" s="123" t="str">
        <f t="shared" ca="1" si="39"/>
        <v/>
      </c>
      <c r="L411" s="123" t="str">
        <f t="shared" ca="1" si="40"/>
        <v/>
      </c>
      <c r="M411" s="123" t="str">
        <f t="shared" ca="1" si="41"/>
        <v/>
      </c>
      <c r="N411" s="124"/>
      <c r="O411" s="132"/>
    </row>
    <row r="412" spans="1:15" x14ac:dyDescent="0.25">
      <c r="A412" s="127"/>
      <c r="B412" s="128" t="str">
        <f t="shared" si="36"/>
        <v/>
      </c>
      <c r="C412" s="129"/>
      <c r="D412" s="129"/>
      <c r="E412" s="130"/>
      <c r="F412" s="130"/>
      <c r="G412" s="122" t="str">
        <f t="shared" si="37"/>
        <v/>
      </c>
      <c r="H412" s="124" t="str">
        <f t="shared" si="38"/>
        <v/>
      </c>
      <c r="I412" s="124" t="s">
        <v>1106</v>
      </c>
      <c r="J412" s="124" t="s">
        <v>1106</v>
      </c>
      <c r="K412" s="123" t="str">
        <f t="shared" ca="1" si="39"/>
        <v/>
      </c>
      <c r="L412" s="123" t="str">
        <f t="shared" ca="1" si="40"/>
        <v/>
      </c>
      <c r="M412" s="123" t="str">
        <f t="shared" ca="1" si="41"/>
        <v/>
      </c>
      <c r="N412" s="124"/>
      <c r="O412" s="132"/>
    </row>
    <row r="413" spans="1:15" x14ac:dyDescent="0.25">
      <c r="A413" s="127"/>
      <c r="B413" s="128" t="str">
        <f t="shared" si="36"/>
        <v/>
      </c>
      <c r="C413" s="129"/>
      <c r="D413" s="129"/>
      <c r="E413" s="130"/>
      <c r="F413" s="130"/>
      <c r="G413" s="122" t="str">
        <f t="shared" si="37"/>
        <v/>
      </c>
      <c r="H413" s="124" t="str">
        <f t="shared" si="38"/>
        <v/>
      </c>
      <c r="I413" s="124" t="s">
        <v>1106</v>
      </c>
      <c r="J413" s="124" t="s">
        <v>1106</v>
      </c>
      <c r="K413" s="123" t="str">
        <f t="shared" ca="1" si="39"/>
        <v/>
      </c>
      <c r="L413" s="123" t="str">
        <f t="shared" ca="1" si="40"/>
        <v/>
      </c>
      <c r="M413" s="123" t="str">
        <f t="shared" ca="1" si="41"/>
        <v/>
      </c>
      <c r="N413" s="124"/>
      <c r="O413" s="132"/>
    </row>
    <row r="414" spans="1:15" x14ac:dyDescent="0.25">
      <c r="A414" s="127"/>
      <c r="B414" s="128" t="str">
        <f t="shared" si="36"/>
        <v/>
      </c>
      <c r="C414" s="129"/>
      <c r="D414" s="129"/>
      <c r="E414" s="130"/>
      <c r="F414" s="130"/>
      <c r="G414" s="122" t="str">
        <f t="shared" si="37"/>
        <v/>
      </c>
      <c r="H414" s="124" t="str">
        <f t="shared" si="38"/>
        <v/>
      </c>
      <c r="I414" s="124" t="s">
        <v>1106</v>
      </c>
      <c r="J414" s="124" t="s">
        <v>1106</v>
      </c>
      <c r="K414" s="123" t="str">
        <f t="shared" ca="1" si="39"/>
        <v/>
      </c>
      <c r="L414" s="123" t="str">
        <f t="shared" ca="1" si="40"/>
        <v/>
      </c>
      <c r="M414" s="123" t="str">
        <f t="shared" ca="1" si="41"/>
        <v/>
      </c>
      <c r="N414" s="124"/>
      <c r="O414" s="132"/>
    </row>
    <row r="415" spans="1:15" x14ac:dyDescent="0.25">
      <c r="A415" s="127"/>
      <c r="B415" s="128" t="str">
        <f t="shared" si="36"/>
        <v/>
      </c>
      <c r="C415" s="129"/>
      <c r="D415" s="129"/>
      <c r="E415" s="130"/>
      <c r="F415" s="130"/>
      <c r="G415" s="122" t="str">
        <f t="shared" si="37"/>
        <v/>
      </c>
      <c r="H415" s="124" t="str">
        <f t="shared" si="38"/>
        <v/>
      </c>
      <c r="I415" s="124" t="s">
        <v>1106</v>
      </c>
      <c r="J415" s="124" t="s">
        <v>1106</v>
      </c>
      <c r="K415" s="123" t="str">
        <f t="shared" ca="1" si="39"/>
        <v/>
      </c>
      <c r="L415" s="123" t="str">
        <f t="shared" ca="1" si="40"/>
        <v/>
      </c>
      <c r="M415" s="123" t="str">
        <f t="shared" ca="1" si="41"/>
        <v/>
      </c>
      <c r="N415" s="124"/>
      <c r="O415" s="132"/>
    </row>
    <row r="416" spans="1:15" x14ac:dyDescent="0.25">
      <c r="A416" s="127"/>
      <c r="B416" s="128" t="str">
        <f t="shared" si="36"/>
        <v/>
      </c>
      <c r="C416" s="129"/>
      <c r="D416" s="129"/>
      <c r="E416" s="130"/>
      <c r="F416" s="130"/>
      <c r="G416" s="122" t="str">
        <f t="shared" si="37"/>
        <v/>
      </c>
      <c r="H416" s="124" t="str">
        <f t="shared" si="38"/>
        <v/>
      </c>
      <c r="I416" s="124" t="s">
        <v>1106</v>
      </c>
      <c r="J416" s="124" t="s">
        <v>1106</v>
      </c>
      <c r="K416" s="123" t="str">
        <f t="shared" ca="1" si="39"/>
        <v/>
      </c>
      <c r="L416" s="123" t="str">
        <f t="shared" ca="1" si="40"/>
        <v/>
      </c>
      <c r="M416" s="123" t="str">
        <f t="shared" ca="1" si="41"/>
        <v/>
      </c>
      <c r="N416" s="124"/>
      <c r="O416" s="132"/>
    </row>
    <row r="417" spans="1:15" x14ac:dyDescent="0.25">
      <c r="A417" s="127"/>
      <c r="B417" s="128" t="str">
        <f t="shared" si="36"/>
        <v/>
      </c>
      <c r="C417" s="129"/>
      <c r="D417" s="129"/>
      <c r="E417" s="130"/>
      <c r="F417" s="130"/>
      <c r="G417" s="122" t="str">
        <f t="shared" si="37"/>
        <v/>
      </c>
      <c r="H417" s="124" t="str">
        <f t="shared" si="38"/>
        <v/>
      </c>
      <c r="I417" s="124" t="s">
        <v>1106</v>
      </c>
      <c r="J417" s="124" t="s">
        <v>1106</v>
      </c>
      <c r="K417" s="123" t="str">
        <f t="shared" ca="1" si="39"/>
        <v/>
      </c>
      <c r="L417" s="123" t="str">
        <f t="shared" ca="1" si="40"/>
        <v/>
      </c>
      <c r="M417" s="123" t="str">
        <f t="shared" ca="1" si="41"/>
        <v/>
      </c>
      <c r="N417" s="124"/>
      <c r="O417" s="132"/>
    </row>
    <row r="418" spans="1:15" x14ac:dyDescent="0.25">
      <c r="A418" s="127"/>
      <c r="B418" s="128" t="str">
        <f t="shared" si="36"/>
        <v/>
      </c>
      <c r="C418" s="129"/>
      <c r="D418" s="129"/>
      <c r="E418" s="130"/>
      <c r="F418" s="130"/>
      <c r="G418" s="122" t="str">
        <f t="shared" si="37"/>
        <v/>
      </c>
      <c r="H418" s="124" t="str">
        <f t="shared" si="38"/>
        <v/>
      </c>
      <c r="I418" s="124" t="s">
        <v>1106</v>
      </c>
      <c r="J418" s="124" t="s">
        <v>1106</v>
      </c>
      <c r="K418" s="123" t="str">
        <f t="shared" ca="1" si="39"/>
        <v/>
      </c>
      <c r="L418" s="123" t="str">
        <f t="shared" ca="1" si="40"/>
        <v/>
      </c>
      <c r="M418" s="123" t="str">
        <f t="shared" ca="1" si="41"/>
        <v/>
      </c>
      <c r="N418" s="124"/>
      <c r="O418" s="132"/>
    </row>
    <row r="419" spans="1:15" x14ac:dyDescent="0.25">
      <c r="A419" s="127"/>
      <c r="B419" s="128" t="str">
        <f t="shared" si="36"/>
        <v/>
      </c>
      <c r="C419" s="129"/>
      <c r="D419" s="129"/>
      <c r="E419" s="130"/>
      <c r="F419" s="130"/>
      <c r="G419" s="122" t="str">
        <f t="shared" si="37"/>
        <v/>
      </c>
      <c r="H419" s="124" t="str">
        <f t="shared" si="38"/>
        <v/>
      </c>
      <c r="I419" s="124" t="s">
        <v>1106</v>
      </c>
      <c r="J419" s="124" t="s">
        <v>1106</v>
      </c>
      <c r="K419" s="123" t="str">
        <f t="shared" ca="1" si="39"/>
        <v/>
      </c>
      <c r="L419" s="123" t="str">
        <f t="shared" ca="1" si="40"/>
        <v/>
      </c>
      <c r="M419" s="123" t="str">
        <f t="shared" ca="1" si="41"/>
        <v/>
      </c>
      <c r="N419" s="124"/>
      <c r="O419" s="132"/>
    </row>
    <row r="420" spans="1:15" x14ac:dyDescent="0.25">
      <c r="A420" s="127"/>
      <c r="B420" s="128" t="str">
        <f t="shared" si="36"/>
        <v/>
      </c>
      <c r="C420" s="129"/>
      <c r="D420" s="129"/>
      <c r="E420" s="130"/>
      <c r="F420" s="130"/>
      <c r="G420" s="122" t="str">
        <f t="shared" si="37"/>
        <v/>
      </c>
      <c r="H420" s="124" t="str">
        <f t="shared" si="38"/>
        <v/>
      </c>
      <c r="I420" s="124" t="s">
        <v>1106</v>
      </c>
      <c r="J420" s="124" t="s">
        <v>1106</v>
      </c>
      <c r="K420" s="123" t="str">
        <f t="shared" ca="1" si="39"/>
        <v/>
      </c>
      <c r="L420" s="123" t="str">
        <f t="shared" ca="1" si="40"/>
        <v/>
      </c>
      <c r="M420" s="123" t="str">
        <f t="shared" ca="1" si="41"/>
        <v/>
      </c>
      <c r="N420" s="124"/>
      <c r="O420" s="132"/>
    </row>
    <row r="421" spans="1:15" x14ac:dyDescent="0.25">
      <c r="A421" s="127"/>
      <c r="B421" s="128" t="str">
        <f t="shared" si="36"/>
        <v/>
      </c>
      <c r="C421" s="129"/>
      <c r="D421" s="129"/>
      <c r="E421" s="130"/>
      <c r="F421" s="130"/>
      <c r="G421" s="122" t="str">
        <f t="shared" si="37"/>
        <v/>
      </c>
      <c r="H421" s="124" t="str">
        <f t="shared" si="38"/>
        <v/>
      </c>
      <c r="I421" s="124" t="s">
        <v>1106</v>
      </c>
      <c r="J421" s="124" t="s">
        <v>1106</v>
      </c>
      <c r="K421" s="123" t="str">
        <f t="shared" ca="1" si="39"/>
        <v/>
      </c>
      <c r="L421" s="123" t="str">
        <f t="shared" ca="1" si="40"/>
        <v/>
      </c>
      <c r="M421" s="123" t="str">
        <f t="shared" ca="1" si="41"/>
        <v/>
      </c>
      <c r="N421" s="124"/>
      <c r="O421" s="132"/>
    </row>
    <row r="422" spans="1:15" x14ac:dyDescent="0.25">
      <c r="A422" s="127"/>
      <c r="B422" s="128" t="str">
        <f t="shared" si="36"/>
        <v/>
      </c>
      <c r="C422" s="129"/>
      <c r="D422" s="129"/>
      <c r="E422" s="130"/>
      <c r="F422" s="130"/>
      <c r="G422" s="122" t="str">
        <f t="shared" si="37"/>
        <v/>
      </c>
      <c r="H422" s="124" t="str">
        <f t="shared" si="38"/>
        <v/>
      </c>
      <c r="I422" s="124" t="s">
        <v>1106</v>
      </c>
      <c r="J422" s="124" t="s">
        <v>1106</v>
      </c>
      <c r="K422" s="123" t="str">
        <f t="shared" ca="1" si="39"/>
        <v/>
      </c>
      <c r="L422" s="123" t="str">
        <f t="shared" ca="1" si="40"/>
        <v/>
      </c>
      <c r="M422" s="123" t="str">
        <f t="shared" ca="1" si="41"/>
        <v/>
      </c>
      <c r="N422" s="124"/>
      <c r="O422" s="132"/>
    </row>
    <row r="423" spans="1:15" x14ac:dyDescent="0.25">
      <c r="A423" s="127"/>
      <c r="B423" s="128" t="str">
        <f t="shared" si="36"/>
        <v/>
      </c>
      <c r="C423" s="129"/>
      <c r="D423" s="129"/>
      <c r="E423" s="130"/>
      <c r="F423" s="130"/>
      <c r="G423" s="122" t="str">
        <f t="shared" si="37"/>
        <v/>
      </c>
      <c r="H423" s="124" t="str">
        <f t="shared" si="38"/>
        <v/>
      </c>
      <c r="I423" s="124" t="s">
        <v>1106</v>
      </c>
      <c r="J423" s="124" t="s">
        <v>1106</v>
      </c>
      <c r="K423" s="123" t="str">
        <f t="shared" ca="1" si="39"/>
        <v/>
      </c>
      <c r="L423" s="123" t="str">
        <f t="shared" ca="1" si="40"/>
        <v/>
      </c>
      <c r="M423" s="123" t="str">
        <f t="shared" ca="1" si="41"/>
        <v/>
      </c>
      <c r="N423" s="124"/>
      <c r="O423" s="132"/>
    </row>
    <row r="424" spans="1:15" x14ac:dyDescent="0.25">
      <c r="A424" s="127"/>
      <c r="B424" s="128" t="str">
        <f t="shared" si="36"/>
        <v/>
      </c>
      <c r="C424" s="129"/>
      <c r="D424" s="129"/>
      <c r="E424" s="130"/>
      <c r="F424" s="130"/>
      <c r="G424" s="122" t="str">
        <f t="shared" si="37"/>
        <v/>
      </c>
      <c r="H424" s="124" t="str">
        <f t="shared" si="38"/>
        <v/>
      </c>
      <c r="I424" s="124" t="s">
        <v>1106</v>
      </c>
      <c r="J424" s="124" t="s">
        <v>1106</v>
      </c>
      <c r="K424" s="123" t="str">
        <f t="shared" ca="1" si="39"/>
        <v/>
      </c>
      <c r="L424" s="123" t="str">
        <f t="shared" ca="1" si="40"/>
        <v/>
      </c>
      <c r="M424" s="123" t="str">
        <f t="shared" ca="1" si="41"/>
        <v/>
      </c>
      <c r="N424" s="124"/>
      <c r="O424" s="132"/>
    </row>
    <row r="425" spans="1:15" x14ac:dyDescent="0.25">
      <c r="A425" s="127"/>
      <c r="B425" s="128" t="str">
        <f t="shared" si="36"/>
        <v/>
      </c>
      <c r="C425" s="129"/>
      <c r="D425" s="129"/>
      <c r="E425" s="130"/>
      <c r="F425" s="130"/>
      <c r="G425" s="122" t="str">
        <f t="shared" si="37"/>
        <v/>
      </c>
      <c r="H425" s="124" t="str">
        <f t="shared" si="38"/>
        <v/>
      </c>
      <c r="I425" s="124" t="s">
        <v>1106</v>
      </c>
      <c r="J425" s="124" t="s">
        <v>1106</v>
      </c>
      <c r="K425" s="123" t="str">
        <f t="shared" ca="1" si="39"/>
        <v/>
      </c>
      <c r="L425" s="123" t="str">
        <f t="shared" ca="1" si="40"/>
        <v/>
      </c>
      <c r="M425" s="123" t="str">
        <f t="shared" ca="1" si="41"/>
        <v/>
      </c>
      <c r="N425" s="124"/>
      <c r="O425" s="132"/>
    </row>
    <row r="426" spans="1:15" x14ac:dyDescent="0.25">
      <c r="A426" s="127"/>
      <c r="B426" s="128" t="str">
        <f t="shared" si="36"/>
        <v/>
      </c>
      <c r="C426" s="129"/>
      <c r="D426" s="129"/>
      <c r="E426" s="130"/>
      <c r="F426" s="130"/>
      <c r="G426" s="122" t="str">
        <f t="shared" si="37"/>
        <v/>
      </c>
      <c r="H426" s="124" t="str">
        <f t="shared" si="38"/>
        <v/>
      </c>
      <c r="I426" s="124" t="s">
        <v>1106</v>
      </c>
      <c r="J426" s="124" t="s">
        <v>1106</v>
      </c>
      <c r="K426" s="123" t="str">
        <f t="shared" ca="1" si="39"/>
        <v/>
      </c>
      <c r="L426" s="123" t="str">
        <f t="shared" ca="1" si="40"/>
        <v/>
      </c>
      <c r="M426" s="123" t="str">
        <f t="shared" ca="1" si="41"/>
        <v/>
      </c>
      <c r="N426" s="124"/>
      <c r="O426" s="132"/>
    </row>
    <row r="427" spans="1:15" x14ac:dyDescent="0.25">
      <c r="A427" s="127"/>
      <c r="B427" s="128" t="str">
        <f t="shared" si="36"/>
        <v/>
      </c>
      <c r="C427" s="129"/>
      <c r="D427" s="129"/>
      <c r="E427" s="130"/>
      <c r="F427" s="130"/>
      <c r="G427" s="122" t="str">
        <f t="shared" si="37"/>
        <v/>
      </c>
      <c r="H427" s="124" t="str">
        <f t="shared" si="38"/>
        <v/>
      </c>
      <c r="I427" s="124" t="s">
        <v>1106</v>
      </c>
      <c r="J427" s="124" t="s">
        <v>1106</v>
      </c>
      <c r="K427" s="123" t="str">
        <f t="shared" ca="1" si="39"/>
        <v/>
      </c>
      <c r="L427" s="123" t="str">
        <f t="shared" ca="1" si="40"/>
        <v/>
      </c>
      <c r="M427" s="123" t="str">
        <f t="shared" ca="1" si="41"/>
        <v/>
      </c>
      <c r="N427" s="124"/>
      <c r="O427" s="132"/>
    </row>
    <row r="428" spans="1:15" x14ac:dyDescent="0.25">
      <c r="A428" s="127"/>
      <c r="B428" s="128" t="str">
        <f t="shared" si="36"/>
        <v/>
      </c>
      <c r="C428" s="129"/>
      <c r="D428" s="129"/>
      <c r="E428" s="130"/>
      <c r="F428" s="130"/>
      <c r="G428" s="122" t="str">
        <f t="shared" si="37"/>
        <v/>
      </c>
      <c r="H428" s="124" t="str">
        <f t="shared" si="38"/>
        <v/>
      </c>
      <c r="I428" s="124" t="s">
        <v>1106</v>
      </c>
      <c r="J428" s="124" t="s">
        <v>1106</v>
      </c>
      <c r="K428" s="123" t="str">
        <f t="shared" ca="1" si="39"/>
        <v/>
      </c>
      <c r="L428" s="123" t="str">
        <f t="shared" ca="1" si="40"/>
        <v/>
      </c>
      <c r="M428" s="123" t="str">
        <f t="shared" ca="1" si="41"/>
        <v/>
      </c>
      <c r="N428" s="124"/>
      <c r="O428" s="132"/>
    </row>
    <row r="429" spans="1:15" x14ac:dyDescent="0.25">
      <c r="A429" s="127"/>
      <c r="B429" s="128" t="str">
        <f t="shared" si="36"/>
        <v/>
      </c>
      <c r="C429" s="129"/>
      <c r="D429" s="129"/>
      <c r="E429" s="130"/>
      <c r="F429" s="130"/>
      <c r="G429" s="122" t="str">
        <f t="shared" si="37"/>
        <v/>
      </c>
      <c r="H429" s="124" t="str">
        <f t="shared" si="38"/>
        <v/>
      </c>
      <c r="I429" s="124" t="s">
        <v>1106</v>
      </c>
      <c r="J429" s="124" t="s">
        <v>1106</v>
      </c>
      <c r="K429" s="123" t="str">
        <f t="shared" ca="1" si="39"/>
        <v/>
      </c>
      <c r="L429" s="123" t="str">
        <f t="shared" ca="1" si="40"/>
        <v/>
      </c>
      <c r="M429" s="123" t="str">
        <f t="shared" ca="1" si="41"/>
        <v/>
      </c>
      <c r="N429" s="124"/>
      <c r="O429" s="132"/>
    </row>
    <row r="430" spans="1:15" x14ac:dyDescent="0.25">
      <c r="A430" s="127"/>
      <c r="B430" s="128" t="str">
        <f t="shared" si="36"/>
        <v/>
      </c>
      <c r="C430" s="129"/>
      <c r="D430" s="129"/>
      <c r="E430" s="130"/>
      <c r="F430" s="130"/>
      <c r="G430" s="122" t="str">
        <f t="shared" si="37"/>
        <v/>
      </c>
      <c r="H430" s="124" t="str">
        <f t="shared" si="38"/>
        <v/>
      </c>
      <c r="I430" s="124" t="s">
        <v>1106</v>
      </c>
      <c r="J430" s="124" t="s">
        <v>1106</v>
      </c>
      <c r="K430" s="123" t="str">
        <f t="shared" ca="1" si="39"/>
        <v/>
      </c>
      <c r="L430" s="123" t="str">
        <f t="shared" ca="1" si="40"/>
        <v/>
      </c>
      <c r="M430" s="123" t="str">
        <f t="shared" ca="1" si="41"/>
        <v/>
      </c>
      <c r="N430" s="124"/>
      <c r="O430" s="132"/>
    </row>
    <row r="431" spans="1:15" x14ac:dyDescent="0.25">
      <c r="A431" s="127"/>
      <c r="B431" s="128" t="str">
        <f t="shared" si="36"/>
        <v/>
      </c>
      <c r="C431" s="129"/>
      <c r="D431" s="129"/>
      <c r="E431" s="130"/>
      <c r="F431" s="130"/>
      <c r="G431" s="122" t="str">
        <f t="shared" si="37"/>
        <v/>
      </c>
      <c r="H431" s="124" t="str">
        <f t="shared" si="38"/>
        <v/>
      </c>
      <c r="I431" s="124" t="s">
        <v>1106</v>
      </c>
      <c r="J431" s="124" t="s">
        <v>1106</v>
      </c>
      <c r="K431" s="123" t="str">
        <f t="shared" ca="1" si="39"/>
        <v/>
      </c>
      <c r="L431" s="123" t="str">
        <f t="shared" ca="1" si="40"/>
        <v/>
      </c>
      <c r="M431" s="123" t="str">
        <f t="shared" ca="1" si="41"/>
        <v/>
      </c>
      <c r="N431" s="124"/>
      <c r="O431" s="132"/>
    </row>
    <row r="432" spans="1:15" x14ac:dyDescent="0.25">
      <c r="A432" s="127"/>
      <c r="B432" s="128" t="str">
        <f t="shared" si="36"/>
        <v/>
      </c>
      <c r="C432" s="129"/>
      <c r="D432" s="129"/>
      <c r="E432" s="130"/>
      <c r="F432" s="130"/>
      <c r="G432" s="122" t="str">
        <f t="shared" si="37"/>
        <v/>
      </c>
      <c r="H432" s="124" t="str">
        <f t="shared" si="38"/>
        <v/>
      </c>
      <c r="I432" s="124" t="s">
        <v>1106</v>
      </c>
      <c r="J432" s="124" t="s">
        <v>1106</v>
      </c>
      <c r="K432" s="123" t="str">
        <f t="shared" ca="1" si="39"/>
        <v/>
      </c>
      <c r="L432" s="123" t="str">
        <f t="shared" ca="1" si="40"/>
        <v/>
      </c>
      <c r="M432" s="123" t="str">
        <f t="shared" ca="1" si="41"/>
        <v/>
      </c>
      <c r="N432" s="124"/>
      <c r="O432" s="132"/>
    </row>
    <row r="433" spans="1:15" x14ac:dyDescent="0.25">
      <c r="A433" s="127"/>
      <c r="B433" s="128" t="str">
        <f t="shared" si="36"/>
        <v/>
      </c>
      <c r="C433" s="129"/>
      <c r="D433" s="129"/>
      <c r="E433" s="130"/>
      <c r="F433" s="130"/>
      <c r="G433" s="122" t="str">
        <f t="shared" si="37"/>
        <v/>
      </c>
      <c r="H433" s="124" t="str">
        <f t="shared" si="38"/>
        <v/>
      </c>
      <c r="I433" s="124" t="s">
        <v>1106</v>
      </c>
      <c r="J433" s="124" t="s">
        <v>1106</v>
      </c>
      <c r="K433" s="123" t="str">
        <f t="shared" ca="1" si="39"/>
        <v/>
      </c>
      <c r="L433" s="123" t="str">
        <f t="shared" ca="1" si="40"/>
        <v/>
      </c>
      <c r="M433" s="123" t="str">
        <f t="shared" ca="1" si="41"/>
        <v/>
      </c>
      <c r="N433" s="124"/>
      <c r="O433" s="132"/>
    </row>
    <row r="434" spans="1:15" x14ac:dyDescent="0.25">
      <c r="A434" s="127"/>
      <c r="B434" s="128" t="str">
        <f t="shared" si="36"/>
        <v/>
      </c>
      <c r="C434" s="129"/>
      <c r="D434" s="129"/>
      <c r="E434" s="130"/>
      <c r="F434" s="130"/>
      <c r="G434" s="122" t="str">
        <f t="shared" si="37"/>
        <v/>
      </c>
      <c r="H434" s="124" t="str">
        <f t="shared" si="38"/>
        <v/>
      </c>
      <c r="I434" s="124" t="s">
        <v>1106</v>
      </c>
      <c r="J434" s="124" t="s">
        <v>1106</v>
      </c>
      <c r="K434" s="123" t="str">
        <f t="shared" ca="1" si="39"/>
        <v/>
      </c>
      <c r="L434" s="123" t="str">
        <f t="shared" ca="1" si="40"/>
        <v/>
      </c>
      <c r="M434" s="123" t="str">
        <f t="shared" ca="1" si="41"/>
        <v/>
      </c>
      <c r="N434" s="124"/>
      <c r="O434" s="132"/>
    </row>
    <row r="435" spans="1:15" x14ac:dyDescent="0.25">
      <c r="A435" s="127"/>
      <c r="B435" s="128" t="str">
        <f t="shared" si="36"/>
        <v/>
      </c>
      <c r="C435" s="129"/>
      <c r="D435" s="129"/>
      <c r="E435" s="130"/>
      <c r="F435" s="130"/>
      <c r="G435" s="122" t="str">
        <f t="shared" si="37"/>
        <v/>
      </c>
      <c r="H435" s="124" t="str">
        <f t="shared" si="38"/>
        <v/>
      </c>
      <c r="I435" s="124" t="s">
        <v>1106</v>
      </c>
      <c r="J435" s="124" t="s">
        <v>1106</v>
      </c>
      <c r="K435" s="123" t="str">
        <f t="shared" ca="1" si="39"/>
        <v/>
      </c>
      <c r="L435" s="123" t="str">
        <f t="shared" ca="1" si="40"/>
        <v/>
      </c>
      <c r="M435" s="123" t="str">
        <f t="shared" ca="1" si="41"/>
        <v/>
      </c>
      <c r="N435" s="124"/>
      <c r="O435" s="132"/>
    </row>
    <row r="436" spans="1:15" x14ac:dyDescent="0.25">
      <c r="A436" s="127"/>
      <c r="B436" s="128" t="str">
        <f t="shared" si="36"/>
        <v/>
      </c>
      <c r="C436" s="129"/>
      <c r="D436" s="129"/>
      <c r="E436" s="130"/>
      <c r="F436" s="130"/>
      <c r="G436" s="122" t="str">
        <f t="shared" si="37"/>
        <v/>
      </c>
      <c r="H436" s="124" t="str">
        <f t="shared" si="38"/>
        <v/>
      </c>
      <c r="I436" s="124" t="s">
        <v>1106</v>
      </c>
      <c r="J436" s="124" t="s">
        <v>1106</v>
      </c>
      <c r="K436" s="123" t="str">
        <f t="shared" ca="1" si="39"/>
        <v/>
      </c>
      <c r="L436" s="123" t="str">
        <f t="shared" ca="1" si="40"/>
        <v/>
      </c>
      <c r="M436" s="123" t="str">
        <f t="shared" ca="1" si="41"/>
        <v/>
      </c>
      <c r="N436" s="124"/>
      <c r="O436" s="132"/>
    </row>
    <row r="437" spans="1:15" x14ac:dyDescent="0.25">
      <c r="A437" s="127"/>
      <c r="B437" s="128" t="str">
        <f t="shared" si="36"/>
        <v/>
      </c>
      <c r="C437" s="129"/>
      <c r="D437" s="129"/>
      <c r="E437" s="130"/>
      <c r="F437" s="130"/>
      <c r="G437" s="122" t="str">
        <f t="shared" si="37"/>
        <v/>
      </c>
      <c r="H437" s="124" t="str">
        <f t="shared" si="38"/>
        <v/>
      </c>
      <c r="I437" s="124" t="s">
        <v>1106</v>
      </c>
      <c r="J437" s="124" t="s">
        <v>1106</v>
      </c>
      <c r="K437" s="123" t="str">
        <f t="shared" ca="1" si="39"/>
        <v/>
      </c>
      <c r="L437" s="123" t="str">
        <f t="shared" ca="1" si="40"/>
        <v/>
      </c>
      <c r="M437" s="123" t="str">
        <f t="shared" ca="1" si="41"/>
        <v/>
      </c>
      <c r="N437" s="124"/>
      <c r="O437" s="132"/>
    </row>
    <row r="438" spans="1:15" x14ac:dyDescent="0.25">
      <c r="A438" s="127"/>
      <c r="B438" s="128" t="str">
        <f t="shared" si="36"/>
        <v/>
      </c>
      <c r="C438" s="129"/>
      <c r="D438" s="129"/>
      <c r="E438" s="130"/>
      <c r="F438" s="130"/>
      <c r="G438" s="122" t="str">
        <f t="shared" si="37"/>
        <v/>
      </c>
      <c r="H438" s="124" t="str">
        <f t="shared" si="38"/>
        <v/>
      </c>
      <c r="I438" s="124" t="s">
        <v>1106</v>
      </c>
      <c r="J438" s="124" t="s">
        <v>1106</v>
      </c>
      <c r="K438" s="123" t="str">
        <f t="shared" ca="1" si="39"/>
        <v/>
      </c>
      <c r="L438" s="123" t="str">
        <f t="shared" ca="1" si="40"/>
        <v/>
      </c>
      <c r="M438" s="123" t="str">
        <f t="shared" ca="1" si="41"/>
        <v/>
      </c>
      <c r="N438" s="124"/>
      <c r="O438" s="132"/>
    </row>
    <row r="439" spans="1:15" x14ac:dyDescent="0.25">
      <c r="A439" s="127"/>
      <c r="B439" s="128" t="str">
        <f t="shared" si="36"/>
        <v/>
      </c>
      <c r="C439" s="129"/>
      <c r="D439" s="129"/>
      <c r="E439" s="130"/>
      <c r="F439" s="130"/>
      <c r="G439" s="122" t="str">
        <f t="shared" si="37"/>
        <v/>
      </c>
      <c r="H439" s="124" t="str">
        <f t="shared" si="38"/>
        <v/>
      </c>
      <c r="I439" s="124" t="s">
        <v>1106</v>
      </c>
      <c r="J439" s="124" t="s">
        <v>1106</v>
      </c>
      <c r="K439" s="123" t="str">
        <f t="shared" ca="1" si="39"/>
        <v/>
      </c>
      <c r="L439" s="123" t="str">
        <f t="shared" ca="1" si="40"/>
        <v/>
      </c>
      <c r="M439" s="123" t="str">
        <f t="shared" ca="1" si="41"/>
        <v/>
      </c>
      <c r="N439" s="124"/>
      <c r="O439" s="132"/>
    </row>
    <row r="440" spans="1:15" x14ac:dyDescent="0.25">
      <c r="A440" s="127"/>
      <c r="B440" s="128" t="str">
        <f t="shared" si="36"/>
        <v/>
      </c>
      <c r="C440" s="129"/>
      <c r="D440" s="129"/>
      <c r="E440" s="130"/>
      <c r="F440" s="130"/>
      <c r="G440" s="122" t="str">
        <f t="shared" si="37"/>
        <v/>
      </c>
      <c r="H440" s="124" t="str">
        <f t="shared" si="38"/>
        <v/>
      </c>
      <c r="I440" s="124" t="s">
        <v>1106</v>
      </c>
      <c r="J440" s="124" t="s">
        <v>1106</v>
      </c>
      <c r="K440" s="123" t="str">
        <f t="shared" ca="1" si="39"/>
        <v/>
      </c>
      <c r="L440" s="123" t="str">
        <f t="shared" ca="1" si="40"/>
        <v/>
      </c>
      <c r="M440" s="123" t="str">
        <f t="shared" ca="1" si="41"/>
        <v/>
      </c>
      <c r="N440" s="124"/>
      <c r="O440" s="132"/>
    </row>
    <row r="441" spans="1:15" x14ac:dyDescent="0.25">
      <c r="A441" s="127"/>
      <c r="B441" s="128" t="str">
        <f t="shared" si="36"/>
        <v/>
      </c>
      <c r="C441" s="129"/>
      <c r="D441" s="129"/>
      <c r="E441" s="130"/>
      <c r="F441" s="130"/>
      <c r="G441" s="122" t="str">
        <f t="shared" si="37"/>
        <v/>
      </c>
      <c r="H441" s="124" t="str">
        <f t="shared" si="38"/>
        <v/>
      </c>
      <c r="I441" s="124" t="s">
        <v>1106</v>
      </c>
      <c r="J441" s="124" t="s">
        <v>1106</v>
      </c>
      <c r="K441" s="123" t="str">
        <f t="shared" ca="1" si="39"/>
        <v/>
      </c>
      <c r="L441" s="123" t="str">
        <f t="shared" ca="1" si="40"/>
        <v/>
      </c>
      <c r="M441" s="123" t="str">
        <f t="shared" ca="1" si="41"/>
        <v/>
      </c>
      <c r="N441" s="124"/>
      <c r="O441" s="132"/>
    </row>
    <row r="442" spans="1:15" x14ac:dyDescent="0.25">
      <c r="A442" s="127"/>
      <c r="B442" s="128" t="str">
        <f t="shared" si="36"/>
        <v/>
      </c>
      <c r="C442" s="129"/>
      <c r="D442" s="129"/>
      <c r="E442" s="130"/>
      <c r="F442" s="130"/>
      <c r="G442" s="122" t="str">
        <f t="shared" si="37"/>
        <v/>
      </c>
      <c r="H442" s="124" t="str">
        <f t="shared" si="38"/>
        <v/>
      </c>
      <c r="I442" s="124" t="s">
        <v>1106</v>
      </c>
      <c r="J442" s="124" t="s">
        <v>1106</v>
      </c>
      <c r="K442" s="123" t="str">
        <f t="shared" ca="1" si="39"/>
        <v/>
      </c>
      <c r="L442" s="123" t="str">
        <f t="shared" ca="1" si="40"/>
        <v/>
      </c>
      <c r="M442" s="123" t="str">
        <f t="shared" ca="1" si="41"/>
        <v/>
      </c>
      <c r="N442" s="124"/>
      <c r="O442" s="132"/>
    </row>
    <row r="443" spans="1:15" x14ac:dyDescent="0.25">
      <c r="A443" s="127"/>
      <c r="B443" s="128" t="str">
        <f t="shared" si="36"/>
        <v/>
      </c>
      <c r="C443" s="129"/>
      <c r="D443" s="129"/>
      <c r="E443" s="130"/>
      <c r="F443" s="130"/>
      <c r="G443" s="122" t="str">
        <f t="shared" si="37"/>
        <v/>
      </c>
      <c r="H443" s="124" t="str">
        <f t="shared" si="38"/>
        <v/>
      </c>
      <c r="I443" s="124" t="s">
        <v>1106</v>
      </c>
      <c r="J443" s="124" t="s">
        <v>1106</v>
      </c>
      <c r="K443" s="123" t="str">
        <f t="shared" ca="1" si="39"/>
        <v/>
      </c>
      <c r="L443" s="123" t="str">
        <f t="shared" ca="1" si="40"/>
        <v/>
      </c>
      <c r="M443" s="123" t="str">
        <f t="shared" ca="1" si="41"/>
        <v/>
      </c>
      <c r="N443" s="124"/>
      <c r="O443" s="132"/>
    </row>
    <row r="444" spans="1:15" x14ac:dyDescent="0.25">
      <c r="A444" s="127"/>
      <c r="B444" s="128" t="str">
        <f t="shared" si="36"/>
        <v/>
      </c>
      <c r="C444" s="129"/>
      <c r="D444" s="129"/>
      <c r="E444" s="130"/>
      <c r="F444" s="130"/>
      <c r="G444" s="122" t="str">
        <f t="shared" si="37"/>
        <v/>
      </c>
      <c r="H444" s="124" t="str">
        <f t="shared" si="38"/>
        <v/>
      </c>
      <c r="I444" s="124" t="s">
        <v>1106</v>
      </c>
      <c r="J444" s="124" t="s">
        <v>1106</v>
      </c>
      <c r="K444" s="123" t="str">
        <f t="shared" ca="1" si="39"/>
        <v/>
      </c>
      <c r="L444" s="123" t="str">
        <f t="shared" ca="1" si="40"/>
        <v/>
      </c>
      <c r="M444" s="123" t="str">
        <f t="shared" ca="1" si="41"/>
        <v/>
      </c>
      <c r="N444" s="124"/>
      <c r="O444" s="132"/>
    </row>
    <row r="445" spans="1:15" x14ac:dyDescent="0.25">
      <c r="A445" s="127"/>
      <c r="B445" s="128" t="str">
        <f t="shared" si="36"/>
        <v/>
      </c>
      <c r="C445" s="129"/>
      <c r="D445" s="129"/>
      <c r="E445" s="130"/>
      <c r="F445" s="130"/>
      <c r="G445" s="122" t="str">
        <f t="shared" si="37"/>
        <v/>
      </c>
      <c r="H445" s="124" t="str">
        <f t="shared" si="38"/>
        <v/>
      </c>
      <c r="I445" s="124" t="s">
        <v>1106</v>
      </c>
      <c r="J445" s="124" t="s">
        <v>1106</v>
      </c>
      <c r="K445" s="123" t="str">
        <f t="shared" ca="1" si="39"/>
        <v/>
      </c>
      <c r="L445" s="123" t="str">
        <f t="shared" ca="1" si="40"/>
        <v/>
      </c>
      <c r="M445" s="123" t="str">
        <f t="shared" ca="1" si="41"/>
        <v/>
      </c>
      <c r="N445" s="124"/>
      <c r="O445" s="132"/>
    </row>
    <row r="446" spans="1:15" x14ac:dyDescent="0.25">
      <c r="A446" s="127"/>
      <c r="B446" s="128" t="str">
        <f t="shared" si="36"/>
        <v/>
      </c>
      <c r="C446" s="129"/>
      <c r="D446" s="129"/>
      <c r="E446" s="130"/>
      <c r="F446" s="130"/>
      <c r="G446" s="122" t="str">
        <f t="shared" si="37"/>
        <v/>
      </c>
      <c r="H446" s="124" t="str">
        <f t="shared" si="38"/>
        <v/>
      </c>
      <c r="I446" s="124" t="s">
        <v>1106</v>
      </c>
      <c r="J446" s="124" t="s">
        <v>1106</v>
      </c>
      <c r="K446" s="123" t="str">
        <f t="shared" ca="1" si="39"/>
        <v/>
      </c>
      <c r="L446" s="123" t="str">
        <f t="shared" ca="1" si="40"/>
        <v/>
      </c>
      <c r="M446" s="123" t="str">
        <f t="shared" ca="1" si="41"/>
        <v/>
      </c>
      <c r="N446" s="124"/>
      <c r="O446" s="132"/>
    </row>
    <row r="447" spans="1:15" x14ac:dyDescent="0.25">
      <c r="A447" s="127"/>
      <c r="B447" s="128" t="str">
        <f t="shared" si="36"/>
        <v/>
      </c>
      <c r="C447" s="129"/>
      <c r="D447" s="129"/>
      <c r="E447" s="130"/>
      <c r="F447" s="130"/>
      <c r="G447" s="122" t="str">
        <f t="shared" si="37"/>
        <v/>
      </c>
      <c r="H447" s="124" t="str">
        <f t="shared" si="38"/>
        <v/>
      </c>
      <c r="I447" s="124" t="s">
        <v>1106</v>
      </c>
      <c r="J447" s="124" t="s">
        <v>1106</v>
      </c>
      <c r="K447" s="123" t="str">
        <f t="shared" ca="1" si="39"/>
        <v/>
      </c>
      <c r="L447" s="123" t="str">
        <f t="shared" ca="1" si="40"/>
        <v/>
      </c>
      <c r="M447" s="123" t="str">
        <f t="shared" ca="1" si="41"/>
        <v/>
      </c>
      <c r="N447" s="124"/>
      <c r="O447" s="132"/>
    </row>
    <row r="448" spans="1:15" x14ac:dyDescent="0.25">
      <c r="A448" s="127"/>
      <c r="B448" s="128" t="str">
        <f t="shared" si="36"/>
        <v/>
      </c>
      <c r="C448" s="129"/>
      <c r="D448" s="129"/>
      <c r="E448" s="130"/>
      <c r="F448" s="130"/>
      <c r="G448" s="122" t="str">
        <f t="shared" si="37"/>
        <v/>
      </c>
      <c r="H448" s="124" t="str">
        <f t="shared" si="38"/>
        <v/>
      </c>
      <c r="I448" s="124" t="s">
        <v>1106</v>
      </c>
      <c r="J448" s="124" t="s">
        <v>1106</v>
      </c>
      <c r="K448" s="123" t="str">
        <f t="shared" ca="1" si="39"/>
        <v/>
      </c>
      <c r="L448" s="123" t="str">
        <f t="shared" ca="1" si="40"/>
        <v/>
      </c>
      <c r="M448" s="123" t="str">
        <f t="shared" ca="1" si="41"/>
        <v/>
      </c>
      <c r="N448" s="124"/>
      <c r="O448" s="132"/>
    </row>
    <row r="449" spans="1:15" x14ac:dyDescent="0.25">
      <c r="A449" s="127"/>
      <c r="B449" s="128" t="str">
        <f t="shared" si="36"/>
        <v/>
      </c>
      <c r="C449" s="129"/>
      <c r="D449" s="129"/>
      <c r="E449" s="130"/>
      <c r="F449" s="130"/>
      <c r="G449" s="122" t="str">
        <f t="shared" si="37"/>
        <v/>
      </c>
      <c r="H449" s="124" t="str">
        <f t="shared" si="38"/>
        <v/>
      </c>
      <c r="I449" s="124" t="s">
        <v>1106</v>
      </c>
      <c r="J449" s="124" t="s">
        <v>1106</v>
      </c>
      <c r="K449" s="123" t="str">
        <f t="shared" ca="1" si="39"/>
        <v/>
      </c>
      <c r="L449" s="123" t="str">
        <f t="shared" ca="1" si="40"/>
        <v/>
      </c>
      <c r="M449" s="123" t="str">
        <f t="shared" ca="1" si="41"/>
        <v/>
      </c>
      <c r="N449" s="124"/>
      <c r="O449" s="132"/>
    </row>
    <row r="450" spans="1:15" x14ac:dyDescent="0.25">
      <c r="A450" s="127"/>
      <c r="B450" s="128" t="str">
        <f t="shared" si="36"/>
        <v/>
      </c>
      <c r="C450" s="129"/>
      <c r="D450" s="129"/>
      <c r="E450" s="130"/>
      <c r="F450" s="130"/>
      <c r="G450" s="122" t="str">
        <f t="shared" si="37"/>
        <v/>
      </c>
      <c r="H450" s="124" t="str">
        <f t="shared" si="38"/>
        <v/>
      </c>
      <c r="I450" s="124" t="s">
        <v>1106</v>
      </c>
      <c r="J450" s="124" t="s">
        <v>1106</v>
      </c>
      <c r="K450" s="123" t="str">
        <f t="shared" ca="1" si="39"/>
        <v/>
      </c>
      <c r="L450" s="123" t="str">
        <f t="shared" ca="1" si="40"/>
        <v/>
      </c>
      <c r="M450" s="123" t="str">
        <f t="shared" ca="1" si="41"/>
        <v/>
      </c>
      <c r="N450" s="124"/>
      <c r="O450" s="132"/>
    </row>
    <row r="451" spans="1:15" x14ac:dyDescent="0.25">
      <c r="A451" s="127"/>
      <c r="B451" s="128" t="str">
        <f t="shared" si="36"/>
        <v/>
      </c>
      <c r="C451" s="129"/>
      <c r="D451" s="129"/>
      <c r="E451" s="130"/>
      <c r="F451" s="130"/>
      <c r="G451" s="122" t="str">
        <f t="shared" si="37"/>
        <v/>
      </c>
      <c r="H451" s="124" t="str">
        <f t="shared" si="38"/>
        <v/>
      </c>
      <c r="I451" s="124" t="s">
        <v>1106</v>
      </c>
      <c r="J451" s="124" t="s">
        <v>1106</v>
      </c>
      <c r="K451" s="123" t="str">
        <f t="shared" ca="1" si="39"/>
        <v/>
      </c>
      <c r="L451" s="123" t="str">
        <f t="shared" ca="1" si="40"/>
        <v/>
      </c>
      <c r="M451" s="123" t="str">
        <f t="shared" ca="1" si="41"/>
        <v/>
      </c>
      <c r="N451" s="124"/>
      <c r="O451" s="132"/>
    </row>
    <row r="452" spans="1:15" x14ac:dyDescent="0.25">
      <c r="A452" s="127"/>
      <c r="B452" s="128" t="str">
        <f t="shared" si="36"/>
        <v/>
      </c>
      <c r="C452" s="129"/>
      <c r="D452" s="129"/>
      <c r="E452" s="130"/>
      <c r="F452" s="130"/>
      <c r="G452" s="122" t="str">
        <f t="shared" si="37"/>
        <v/>
      </c>
      <c r="H452" s="124" t="str">
        <f t="shared" si="38"/>
        <v/>
      </c>
      <c r="I452" s="124" t="s">
        <v>1106</v>
      </c>
      <c r="J452" s="124" t="s">
        <v>1106</v>
      </c>
      <c r="K452" s="123" t="str">
        <f t="shared" ca="1" si="39"/>
        <v/>
      </c>
      <c r="L452" s="123" t="str">
        <f t="shared" ca="1" si="40"/>
        <v/>
      </c>
      <c r="M452" s="123" t="str">
        <f t="shared" ca="1" si="41"/>
        <v/>
      </c>
      <c r="N452" s="124"/>
      <c r="O452" s="132"/>
    </row>
    <row r="453" spans="1:15" x14ac:dyDescent="0.25">
      <c r="A453" s="127"/>
      <c r="B453" s="128" t="str">
        <f t="shared" si="36"/>
        <v/>
      </c>
      <c r="C453" s="129"/>
      <c r="D453" s="129"/>
      <c r="E453" s="130"/>
      <c r="F453" s="130"/>
      <c r="G453" s="122" t="str">
        <f t="shared" si="37"/>
        <v/>
      </c>
      <c r="H453" s="124" t="str">
        <f t="shared" si="38"/>
        <v/>
      </c>
      <c r="I453" s="124" t="s">
        <v>1106</v>
      </c>
      <c r="J453" s="124" t="s">
        <v>1106</v>
      </c>
      <c r="K453" s="123" t="str">
        <f t="shared" ca="1" si="39"/>
        <v/>
      </c>
      <c r="L453" s="123" t="str">
        <f t="shared" ca="1" si="40"/>
        <v/>
      </c>
      <c r="M453" s="123" t="str">
        <f t="shared" ca="1" si="41"/>
        <v/>
      </c>
      <c r="N453" s="124"/>
      <c r="O453" s="132"/>
    </row>
    <row r="454" spans="1:15" x14ac:dyDescent="0.25">
      <c r="A454" s="127"/>
      <c r="B454" s="128" t="str">
        <f t="shared" si="36"/>
        <v/>
      </c>
      <c r="C454" s="129"/>
      <c r="D454" s="129"/>
      <c r="E454" s="130"/>
      <c r="F454" s="130"/>
      <c r="G454" s="122" t="str">
        <f t="shared" si="37"/>
        <v/>
      </c>
      <c r="H454" s="124" t="str">
        <f t="shared" si="38"/>
        <v/>
      </c>
      <c r="I454" s="124" t="s">
        <v>1106</v>
      </c>
      <c r="J454" s="124" t="s">
        <v>1106</v>
      </c>
      <c r="K454" s="123" t="str">
        <f t="shared" ca="1" si="39"/>
        <v/>
      </c>
      <c r="L454" s="123" t="str">
        <f t="shared" ca="1" si="40"/>
        <v/>
      </c>
      <c r="M454" s="123" t="str">
        <f t="shared" ca="1" si="41"/>
        <v/>
      </c>
      <c r="N454" s="124"/>
      <c r="O454" s="132"/>
    </row>
    <row r="455" spans="1:15" x14ac:dyDescent="0.25">
      <c r="A455" s="127"/>
      <c r="B455" s="128" t="str">
        <f t="shared" si="36"/>
        <v/>
      </c>
      <c r="C455" s="129"/>
      <c r="D455" s="129"/>
      <c r="E455" s="130"/>
      <c r="F455" s="130"/>
      <c r="G455" s="122" t="str">
        <f t="shared" si="37"/>
        <v/>
      </c>
      <c r="H455" s="124" t="str">
        <f t="shared" si="38"/>
        <v/>
      </c>
      <c r="I455" s="124" t="s">
        <v>1106</v>
      </c>
      <c r="J455" s="124" t="s">
        <v>1106</v>
      </c>
      <c r="K455" s="123" t="str">
        <f t="shared" ca="1" si="39"/>
        <v/>
      </c>
      <c r="L455" s="123" t="str">
        <f t="shared" ca="1" si="40"/>
        <v/>
      </c>
      <c r="M455" s="123" t="str">
        <f t="shared" ca="1" si="41"/>
        <v/>
      </c>
      <c r="N455" s="124"/>
      <c r="O455" s="132"/>
    </row>
    <row r="456" spans="1:15" x14ac:dyDescent="0.25">
      <c r="A456" s="127"/>
      <c r="B456" s="128" t="str">
        <f t="shared" si="36"/>
        <v/>
      </c>
      <c r="C456" s="129"/>
      <c r="D456" s="129"/>
      <c r="E456" s="130"/>
      <c r="F456" s="130"/>
      <c r="G456" s="122" t="str">
        <f t="shared" si="37"/>
        <v/>
      </c>
      <c r="H456" s="124" t="str">
        <f t="shared" si="38"/>
        <v/>
      </c>
      <c r="I456" s="124" t="s">
        <v>1106</v>
      </c>
      <c r="J456" s="124" t="s">
        <v>1106</v>
      </c>
      <c r="K456" s="123" t="str">
        <f t="shared" ca="1" si="39"/>
        <v/>
      </c>
      <c r="L456" s="123" t="str">
        <f t="shared" ca="1" si="40"/>
        <v/>
      </c>
      <c r="M456" s="123" t="str">
        <f t="shared" ca="1" si="41"/>
        <v/>
      </c>
      <c r="N456" s="124"/>
      <c r="O456" s="132"/>
    </row>
    <row r="457" spans="1:15" x14ac:dyDescent="0.25">
      <c r="A457" s="127"/>
      <c r="B457" s="128" t="str">
        <f t="shared" si="36"/>
        <v/>
      </c>
      <c r="C457" s="129"/>
      <c r="D457" s="129"/>
      <c r="E457" s="130"/>
      <c r="F457" s="130"/>
      <c r="G457" s="122" t="str">
        <f t="shared" si="37"/>
        <v/>
      </c>
      <c r="H457" s="124" t="str">
        <f t="shared" si="38"/>
        <v/>
      </c>
      <c r="I457" s="124" t="s">
        <v>1106</v>
      </c>
      <c r="J457" s="124" t="s">
        <v>1106</v>
      </c>
      <c r="K457" s="123" t="str">
        <f t="shared" ca="1" si="39"/>
        <v/>
      </c>
      <c r="L457" s="123" t="str">
        <f t="shared" ca="1" si="40"/>
        <v/>
      </c>
      <c r="M457" s="123" t="str">
        <f t="shared" ca="1" si="41"/>
        <v/>
      </c>
      <c r="N457" s="124"/>
      <c r="O457" s="132"/>
    </row>
    <row r="458" spans="1:15" x14ac:dyDescent="0.25">
      <c r="A458" s="127"/>
      <c r="B458" s="128" t="str">
        <f t="shared" si="36"/>
        <v/>
      </c>
      <c r="C458" s="129"/>
      <c r="D458" s="129"/>
      <c r="E458" s="130"/>
      <c r="F458" s="130"/>
      <c r="G458" s="122" t="str">
        <f t="shared" si="37"/>
        <v/>
      </c>
      <c r="H458" s="124" t="str">
        <f t="shared" si="38"/>
        <v/>
      </c>
      <c r="I458" s="124" t="s">
        <v>1106</v>
      </c>
      <c r="J458" s="124" t="s">
        <v>1106</v>
      </c>
      <c r="K458" s="123" t="str">
        <f t="shared" ca="1" si="39"/>
        <v/>
      </c>
      <c r="L458" s="123" t="str">
        <f t="shared" ca="1" si="40"/>
        <v/>
      </c>
      <c r="M458" s="123" t="str">
        <f t="shared" ca="1" si="41"/>
        <v/>
      </c>
      <c r="N458" s="124"/>
      <c r="O458" s="132"/>
    </row>
    <row r="459" spans="1:15" x14ac:dyDescent="0.25">
      <c r="A459" s="127"/>
      <c r="B459" s="128" t="str">
        <f t="shared" ref="B459:B522" si="42">IFERROR(IF($A459&lt;&gt;"",VLOOKUP($A459,Matos,2,0),""),"")</f>
        <v/>
      </c>
      <c r="C459" s="129"/>
      <c r="D459" s="129"/>
      <c r="E459" s="130"/>
      <c r="F459" s="130"/>
      <c r="G459" s="122" t="str">
        <f t="shared" ref="G459:G522" si="43">IFERROR(IF(OR($A459="",$B459="",$E459=""),"",IF(AND($F459&lt;&gt;"",MONTH($F459)&lt;MONTH($L$9)),"",IF(MID($B459,1,2)="OT",DATEDIF($E459,$F459,"d")+1,IF(AND($I459="",$F459=""),DATEDIF($E459,DATE(YEAR($L$9),MONTH($L$9)+1,0),"d"),IF(AND($E459&lt;&gt;"",$F459&lt;&gt;"",$I459=""),DATEDIF($E459,$F459,"d"),IF(AND($E459&lt;&gt;"",$F459&lt;&gt;"",$I459&lt;&gt;""),DAY(DATE(YEAR($F459),MONTH($F459)+1,0))-(DATE(YEAR($F459),MONTH($F459)+1,0)-$F459),DAY(DATE(YEAR($L$9),MONTH($L$9)+1,0)))))))),"")</f>
        <v/>
      </c>
      <c r="H459" s="124" t="str">
        <f t="shared" ref="H459:H522" si="44">IFERROR(IF($A459&lt;&gt;"",VLOOKUP($A459,Matos,3,0),""),"")</f>
        <v/>
      </c>
      <c r="I459" s="124" t="s">
        <v>1106</v>
      </c>
      <c r="J459" s="124" t="s">
        <v>1106</v>
      </c>
      <c r="K459" s="123" t="str">
        <f t="shared" ref="K459:K522" ca="1" si="45">IFERROR(ROUND(IF(MID($B459,1,2)="OT","",IF(AND($B$8&lt;&gt;"",$D459="",MONTH($F459)=MONTH($L$9),($F459&gt;$B$8),($F459&gt;$E459)),-SUM($H459/DAY(DATE(YEAR($L$9),MONTH($L$9)+1,0)))*DATEDIF($B$8,$F459,"d")*$C459,IF(AND($B$8&lt;&gt;"",$D459&lt;&gt;"",MONTH($F459)=MONTH($L$9),($F459&gt;$B$8),($F459&gt;$E459)),-SUM($H459/DAY(DATE(YEAR($L$9),MONTH($L$9)+1,0)))*DATEDIF($B$8,$F459,"d")*$D459,""))),2),"")</f>
        <v/>
      </c>
      <c r="L459" s="123" t="str">
        <f t="shared" ref="L459:L522" ca="1" si="46">IFERROR(ROUND(IF(AND($J459="",$D459=""),SUM($H459/DAY(DATE(YEAR($L$9),MONTH($L$9)+1,0)))*$G459*$C459,IF(AND($J459="",$D459&lt;&gt;""),SUM($H459/DAY(DATE(YEAR($L$9),MONTH($L$9)+1,0)))*$G459*$D459,"")),2),"")</f>
        <v/>
      </c>
      <c r="M459" s="123" t="str">
        <f t="shared" ref="M459:M522" ca="1" si="47">IFERROR(ROUND(IF(SUM($I459+$L459)="","",SUM($I459+$L459)),2),"")</f>
        <v/>
      </c>
      <c r="N459" s="124"/>
      <c r="O459" s="132"/>
    </row>
    <row r="460" spans="1:15" x14ac:dyDescent="0.25">
      <c r="A460" s="127"/>
      <c r="B460" s="128" t="str">
        <f t="shared" si="42"/>
        <v/>
      </c>
      <c r="C460" s="129"/>
      <c r="D460" s="129"/>
      <c r="E460" s="130"/>
      <c r="F460" s="130"/>
      <c r="G460" s="122" t="str">
        <f t="shared" si="43"/>
        <v/>
      </c>
      <c r="H460" s="124" t="str">
        <f t="shared" si="44"/>
        <v/>
      </c>
      <c r="I460" s="124" t="s">
        <v>1106</v>
      </c>
      <c r="J460" s="124" t="s">
        <v>1106</v>
      </c>
      <c r="K460" s="123" t="str">
        <f t="shared" ca="1" si="45"/>
        <v/>
      </c>
      <c r="L460" s="123" t="str">
        <f t="shared" ca="1" si="46"/>
        <v/>
      </c>
      <c r="M460" s="123" t="str">
        <f t="shared" ca="1" si="47"/>
        <v/>
      </c>
      <c r="N460" s="124"/>
      <c r="O460" s="132"/>
    </row>
    <row r="461" spans="1:15" x14ac:dyDescent="0.25">
      <c r="A461" s="127"/>
      <c r="B461" s="128" t="str">
        <f t="shared" si="42"/>
        <v/>
      </c>
      <c r="C461" s="129"/>
      <c r="D461" s="129"/>
      <c r="E461" s="130"/>
      <c r="F461" s="130"/>
      <c r="G461" s="122" t="str">
        <f t="shared" si="43"/>
        <v/>
      </c>
      <c r="H461" s="124" t="str">
        <f t="shared" si="44"/>
        <v/>
      </c>
      <c r="I461" s="124" t="s">
        <v>1106</v>
      </c>
      <c r="J461" s="124" t="s">
        <v>1106</v>
      </c>
      <c r="K461" s="123" t="str">
        <f t="shared" ca="1" si="45"/>
        <v/>
      </c>
      <c r="L461" s="123" t="str">
        <f t="shared" ca="1" si="46"/>
        <v/>
      </c>
      <c r="M461" s="123" t="str">
        <f t="shared" ca="1" si="47"/>
        <v/>
      </c>
      <c r="N461" s="124"/>
      <c r="O461" s="132"/>
    </row>
    <row r="462" spans="1:15" x14ac:dyDescent="0.25">
      <c r="A462" s="127"/>
      <c r="B462" s="128" t="str">
        <f t="shared" si="42"/>
        <v/>
      </c>
      <c r="C462" s="129"/>
      <c r="D462" s="129"/>
      <c r="E462" s="130"/>
      <c r="F462" s="130"/>
      <c r="G462" s="122" t="str">
        <f t="shared" si="43"/>
        <v/>
      </c>
      <c r="H462" s="124" t="str">
        <f t="shared" si="44"/>
        <v/>
      </c>
      <c r="I462" s="124" t="s">
        <v>1106</v>
      </c>
      <c r="J462" s="124" t="s">
        <v>1106</v>
      </c>
      <c r="K462" s="123" t="str">
        <f t="shared" ca="1" si="45"/>
        <v/>
      </c>
      <c r="L462" s="123" t="str">
        <f t="shared" ca="1" si="46"/>
        <v/>
      </c>
      <c r="M462" s="123" t="str">
        <f t="shared" ca="1" si="47"/>
        <v/>
      </c>
      <c r="N462" s="124"/>
      <c r="O462" s="132"/>
    </row>
    <row r="463" spans="1:15" x14ac:dyDescent="0.25">
      <c r="A463" s="127"/>
      <c r="B463" s="128" t="str">
        <f t="shared" si="42"/>
        <v/>
      </c>
      <c r="C463" s="129"/>
      <c r="D463" s="129"/>
      <c r="E463" s="130"/>
      <c r="F463" s="130"/>
      <c r="G463" s="122" t="str">
        <f t="shared" si="43"/>
        <v/>
      </c>
      <c r="H463" s="124" t="str">
        <f t="shared" si="44"/>
        <v/>
      </c>
      <c r="I463" s="124" t="s">
        <v>1106</v>
      </c>
      <c r="J463" s="124" t="s">
        <v>1106</v>
      </c>
      <c r="K463" s="123" t="str">
        <f t="shared" ca="1" si="45"/>
        <v/>
      </c>
      <c r="L463" s="123" t="str">
        <f t="shared" ca="1" si="46"/>
        <v/>
      </c>
      <c r="M463" s="123" t="str">
        <f t="shared" ca="1" si="47"/>
        <v/>
      </c>
      <c r="N463" s="124"/>
      <c r="O463" s="132"/>
    </row>
    <row r="464" spans="1:15" x14ac:dyDescent="0.25">
      <c r="A464" s="127"/>
      <c r="B464" s="128" t="str">
        <f t="shared" si="42"/>
        <v/>
      </c>
      <c r="C464" s="129"/>
      <c r="D464" s="129"/>
      <c r="E464" s="130"/>
      <c r="F464" s="130"/>
      <c r="G464" s="122" t="str">
        <f t="shared" si="43"/>
        <v/>
      </c>
      <c r="H464" s="124" t="str">
        <f t="shared" si="44"/>
        <v/>
      </c>
      <c r="I464" s="124" t="s">
        <v>1106</v>
      </c>
      <c r="J464" s="124" t="s">
        <v>1106</v>
      </c>
      <c r="K464" s="123" t="str">
        <f t="shared" ca="1" si="45"/>
        <v/>
      </c>
      <c r="L464" s="123" t="str">
        <f t="shared" ca="1" si="46"/>
        <v/>
      </c>
      <c r="M464" s="123" t="str">
        <f t="shared" ca="1" si="47"/>
        <v/>
      </c>
      <c r="N464" s="124"/>
      <c r="O464" s="132"/>
    </row>
    <row r="465" spans="1:15" x14ac:dyDescent="0.25">
      <c r="A465" s="127"/>
      <c r="B465" s="128" t="str">
        <f t="shared" si="42"/>
        <v/>
      </c>
      <c r="C465" s="129"/>
      <c r="D465" s="129"/>
      <c r="E465" s="130"/>
      <c r="F465" s="130"/>
      <c r="G465" s="122" t="str">
        <f t="shared" si="43"/>
        <v/>
      </c>
      <c r="H465" s="124" t="str">
        <f t="shared" si="44"/>
        <v/>
      </c>
      <c r="I465" s="124" t="s">
        <v>1106</v>
      </c>
      <c r="J465" s="124" t="s">
        <v>1106</v>
      </c>
      <c r="K465" s="123" t="str">
        <f t="shared" ca="1" si="45"/>
        <v/>
      </c>
      <c r="L465" s="123" t="str">
        <f t="shared" ca="1" si="46"/>
        <v/>
      </c>
      <c r="M465" s="123" t="str">
        <f t="shared" ca="1" si="47"/>
        <v/>
      </c>
      <c r="N465" s="124"/>
      <c r="O465" s="132"/>
    </row>
    <row r="466" spans="1:15" x14ac:dyDescent="0.25">
      <c r="A466" s="127"/>
      <c r="B466" s="128" t="str">
        <f t="shared" si="42"/>
        <v/>
      </c>
      <c r="C466" s="129"/>
      <c r="D466" s="129"/>
      <c r="E466" s="130"/>
      <c r="F466" s="130"/>
      <c r="G466" s="122" t="str">
        <f t="shared" si="43"/>
        <v/>
      </c>
      <c r="H466" s="124" t="str">
        <f t="shared" si="44"/>
        <v/>
      </c>
      <c r="I466" s="124" t="s">
        <v>1106</v>
      </c>
      <c r="J466" s="124" t="s">
        <v>1106</v>
      </c>
      <c r="K466" s="123" t="str">
        <f t="shared" ca="1" si="45"/>
        <v/>
      </c>
      <c r="L466" s="123" t="str">
        <f t="shared" ca="1" si="46"/>
        <v/>
      </c>
      <c r="M466" s="123" t="str">
        <f t="shared" ca="1" si="47"/>
        <v/>
      </c>
      <c r="N466" s="124"/>
      <c r="O466" s="132"/>
    </row>
    <row r="467" spans="1:15" x14ac:dyDescent="0.25">
      <c r="A467" s="127"/>
      <c r="B467" s="128" t="str">
        <f t="shared" si="42"/>
        <v/>
      </c>
      <c r="C467" s="129"/>
      <c r="D467" s="129"/>
      <c r="E467" s="130"/>
      <c r="F467" s="130"/>
      <c r="G467" s="122" t="str">
        <f t="shared" si="43"/>
        <v/>
      </c>
      <c r="H467" s="124" t="str">
        <f t="shared" si="44"/>
        <v/>
      </c>
      <c r="I467" s="124" t="s">
        <v>1106</v>
      </c>
      <c r="J467" s="124" t="s">
        <v>1106</v>
      </c>
      <c r="K467" s="123" t="str">
        <f t="shared" ca="1" si="45"/>
        <v/>
      </c>
      <c r="L467" s="123" t="str">
        <f t="shared" ca="1" si="46"/>
        <v/>
      </c>
      <c r="M467" s="123" t="str">
        <f t="shared" ca="1" si="47"/>
        <v/>
      </c>
      <c r="N467" s="124"/>
      <c r="O467" s="132"/>
    </row>
    <row r="468" spans="1:15" x14ac:dyDescent="0.25">
      <c r="A468" s="127"/>
      <c r="B468" s="128" t="str">
        <f t="shared" si="42"/>
        <v/>
      </c>
      <c r="C468" s="129"/>
      <c r="D468" s="129"/>
      <c r="E468" s="130"/>
      <c r="F468" s="130"/>
      <c r="G468" s="122" t="str">
        <f t="shared" si="43"/>
        <v/>
      </c>
      <c r="H468" s="124" t="str">
        <f t="shared" si="44"/>
        <v/>
      </c>
      <c r="I468" s="124" t="s">
        <v>1106</v>
      </c>
      <c r="J468" s="124" t="s">
        <v>1106</v>
      </c>
      <c r="K468" s="123" t="str">
        <f t="shared" ca="1" si="45"/>
        <v/>
      </c>
      <c r="L468" s="123" t="str">
        <f t="shared" ca="1" si="46"/>
        <v/>
      </c>
      <c r="M468" s="123" t="str">
        <f t="shared" ca="1" si="47"/>
        <v/>
      </c>
      <c r="N468" s="124"/>
      <c r="O468" s="132"/>
    </row>
    <row r="469" spans="1:15" x14ac:dyDescent="0.25">
      <c r="A469" s="127"/>
      <c r="B469" s="128" t="str">
        <f t="shared" si="42"/>
        <v/>
      </c>
      <c r="C469" s="129"/>
      <c r="D469" s="129"/>
      <c r="E469" s="130"/>
      <c r="F469" s="130"/>
      <c r="G469" s="122" t="str">
        <f t="shared" si="43"/>
        <v/>
      </c>
      <c r="H469" s="124" t="str">
        <f t="shared" si="44"/>
        <v/>
      </c>
      <c r="I469" s="124" t="s">
        <v>1106</v>
      </c>
      <c r="J469" s="124" t="s">
        <v>1106</v>
      </c>
      <c r="K469" s="123" t="str">
        <f t="shared" ca="1" si="45"/>
        <v/>
      </c>
      <c r="L469" s="123" t="str">
        <f t="shared" ca="1" si="46"/>
        <v/>
      </c>
      <c r="M469" s="123" t="str">
        <f t="shared" ca="1" si="47"/>
        <v/>
      </c>
      <c r="N469" s="124"/>
      <c r="O469" s="132"/>
    </row>
    <row r="470" spans="1:15" x14ac:dyDescent="0.25">
      <c r="A470" s="127"/>
      <c r="B470" s="128" t="str">
        <f t="shared" si="42"/>
        <v/>
      </c>
      <c r="C470" s="129"/>
      <c r="D470" s="129"/>
      <c r="E470" s="130"/>
      <c r="F470" s="130"/>
      <c r="G470" s="122" t="str">
        <f t="shared" si="43"/>
        <v/>
      </c>
      <c r="H470" s="124" t="str">
        <f t="shared" si="44"/>
        <v/>
      </c>
      <c r="I470" s="124" t="s">
        <v>1106</v>
      </c>
      <c r="J470" s="124" t="s">
        <v>1106</v>
      </c>
      <c r="K470" s="123" t="str">
        <f t="shared" ca="1" si="45"/>
        <v/>
      </c>
      <c r="L470" s="123" t="str">
        <f t="shared" ca="1" si="46"/>
        <v/>
      </c>
      <c r="M470" s="123" t="str">
        <f t="shared" ca="1" si="47"/>
        <v/>
      </c>
      <c r="N470" s="124"/>
      <c r="O470" s="132"/>
    </row>
    <row r="471" spans="1:15" x14ac:dyDescent="0.25">
      <c r="A471" s="127"/>
      <c r="B471" s="128" t="str">
        <f t="shared" si="42"/>
        <v/>
      </c>
      <c r="C471" s="129"/>
      <c r="D471" s="129"/>
      <c r="E471" s="130"/>
      <c r="F471" s="130"/>
      <c r="G471" s="122" t="str">
        <f t="shared" si="43"/>
        <v/>
      </c>
      <c r="H471" s="124" t="str">
        <f t="shared" si="44"/>
        <v/>
      </c>
      <c r="I471" s="124" t="s">
        <v>1106</v>
      </c>
      <c r="J471" s="124" t="s">
        <v>1106</v>
      </c>
      <c r="K471" s="123" t="str">
        <f t="shared" ca="1" si="45"/>
        <v/>
      </c>
      <c r="L471" s="123" t="str">
        <f t="shared" ca="1" si="46"/>
        <v/>
      </c>
      <c r="M471" s="123" t="str">
        <f t="shared" ca="1" si="47"/>
        <v/>
      </c>
      <c r="N471" s="124"/>
      <c r="O471" s="132"/>
    </row>
    <row r="472" spans="1:15" x14ac:dyDescent="0.25">
      <c r="A472" s="127"/>
      <c r="B472" s="128" t="str">
        <f t="shared" si="42"/>
        <v/>
      </c>
      <c r="C472" s="129"/>
      <c r="D472" s="129"/>
      <c r="E472" s="130"/>
      <c r="F472" s="130"/>
      <c r="G472" s="122" t="str">
        <f t="shared" si="43"/>
        <v/>
      </c>
      <c r="H472" s="124" t="str">
        <f t="shared" si="44"/>
        <v/>
      </c>
      <c r="I472" s="124" t="s">
        <v>1106</v>
      </c>
      <c r="J472" s="124" t="s">
        <v>1106</v>
      </c>
      <c r="K472" s="123" t="str">
        <f t="shared" ca="1" si="45"/>
        <v/>
      </c>
      <c r="L472" s="123" t="str">
        <f t="shared" ca="1" si="46"/>
        <v/>
      </c>
      <c r="M472" s="123" t="str">
        <f t="shared" ca="1" si="47"/>
        <v/>
      </c>
      <c r="N472" s="124"/>
      <c r="O472" s="132"/>
    </row>
    <row r="473" spans="1:15" x14ac:dyDescent="0.25">
      <c r="A473" s="127"/>
      <c r="B473" s="128" t="str">
        <f t="shared" si="42"/>
        <v/>
      </c>
      <c r="C473" s="129"/>
      <c r="D473" s="129"/>
      <c r="E473" s="130"/>
      <c r="F473" s="130"/>
      <c r="G473" s="122" t="str">
        <f t="shared" si="43"/>
        <v/>
      </c>
      <c r="H473" s="124" t="str">
        <f t="shared" si="44"/>
        <v/>
      </c>
      <c r="I473" s="124" t="s">
        <v>1106</v>
      </c>
      <c r="J473" s="124" t="s">
        <v>1106</v>
      </c>
      <c r="K473" s="123" t="str">
        <f t="shared" ca="1" si="45"/>
        <v/>
      </c>
      <c r="L473" s="123" t="str">
        <f t="shared" ca="1" si="46"/>
        <v/>
      </c>
      <c r="M473" s="123" t="str">
        <f t="shared" ca="1" si="47"/>
        <v/>
      </c>
      <c r="N473" s="124"/>
      <c r="O473" s="132"/>
    </row>
    <row r="474" spans="1:15" x14ac:dyDescent="0.25">
      <c r="A474" s="127"/>
      <c r="B474" s="128" t="str">
        <f t="shared" si="42"/>
        <v/>
      </c>
      <c r="C474" s="129"/>
      <c r="D474" s="129"/>
      <c r="E474" s="130"/>
      <c r="F474" s="130"/>
      <c r="G474" s="122" t="str">
        <f t="shared" si="43"/>
        <v/>
      </c>
      <c r="H474" s="124" t="str">
        <f t="shared" si="44"/>
        <v/>
      </c>
      <c r="I474" s="124" t="s">
        <v>1106</v>
      </c>
      <c r="J474" s="124" t="s">
        <v>1106</v>
      </c>
      <c r="K474" s="123" t="str">
        <f t="shared" ca="1" si="45"/>
        <v/>
      </c>
      <c r="L474" s="123" t="str">
        <f t="shared" ca="1" si="46"/>
        <v/>
      </c>
      <c r="M474" s="123" t="str">
        <f t="shared" ca="1" si="47"/>
        <v/>
      </c>
      <c r="N474" s="124"/>
      <c r="O474" s="132"/>
    </row>
    <row r="475" spans="1:15" x14ac:dyDescent="0.25">
      <c r="A475" s="127"/>
      <c r="B475" s="128" t="str">
        <f t="shared" si="42"/>
        <v/>
      </c>
      <c r="C475" s="129"/>
      <c r="D475" s="129"/>
      <c r="E475" s="130"/>
      <c r="F475" s="130"/>
      <c r="G475" s="122" t="str">
        <f t="shared" si="43"/>
        <v/>
      </c>
      <c r="H475" s="124" t="str">
        <f t="shared" si="44"/>
        <v/>
      </c>
      <c r="I475" s="124" t="s">
        <v>1106</v>
      </c>
      <c r="J475" s="124" t="s">
        <v>1106</v>
      </c>
      <c r="K475" s="123" t="str">
        <f t="shared" ca="1" si="45"/>
        <v/>
      </c>
      <c r="L475" s="123" t="str">
        <f t="shared" ca="1" si="46"/>
        <v/>
      </c>
      <c r="M475" s="123" t="str">
        <f t="shared" ca="1" si="47"/>
        <v/>
      </c>
      <c r="N475" s="124"/>
      <c r="O475" s="132"/>
    </row>
    <row r="476" spans="1:15" x14ac:dyDescent="0.25">
      <c r="A476" s="127"/>
      <c r="B476" s="128" t="str">
        <f t="shared" si="42"/>
        <v/>
      </c>
      <c r="C476" s="129"/>
      <c r="D476" s="129"/>
      <c r="E476" s="130"/>
      <c r="F476" s="130"/>
      <c r="G476" s="122" t="str">
        <f t="shared" si="43"/>
        <v/>
      </c>
      <c r="H476" s="124" t="str">
        <f t="shared" si="44"/>
        <v/>
      </c>
      <c r="I476" s="124" t="s">
        <v>1106</v>
      </c>
      <c r="J476" s="124" t="s">
        <v>1106</v>
      </c>
      <c r="K476" s="123" t="str">
        <f t="shared" ca="1" si="45"/>
        <v/>
      </c>
      <c r="L476" s="123" t="str">
        <f t="shared" ca="1" si="46"/>
        <v/>
      </c>
      <c r="M476" s="123" t="str">
        <f t="shared" ca="1" si="47"/>
        <v/>
      </c>
      <c r="N476" s="124"/>
      <c r="O476" s="132"/>
    </row>
    <row r="477" spans="1:15" x14ac:dyDescent="0.25">
      <c r="A477" s="127"/>
      <c r="B477" s="128" t="str">
        <f t="shared" si="42"/>
        <v/>
      </c>
      <c r="C477" s="129"/>
      <c r="D477" s="129"/>
      <c r="E477" s="130"/>
      <c r="F477" s="130"/>
      <c r="G477" s="122" t="str">
        <f t="shared" si="43"/>
        <v/>
      </c>
      <c r="H477" s="124" t="str">
        <f t="shared" si="44"/>
        <v/>
      </c>
      <c r="I477" s="124" t="s">
        <v>1106</v>
      </c>
      <c r="J477" s="124" t="s">
        <v>1106</v>
      </c>
      <c r="K477" s="123" t="str">
        <f t="shared" ca="1" si="45"/>
        <v/>
      </c>
      <c r="L477" s="123" t="str">
        <f t="shared" ca="1" si="46"/>
        <v/>
      </c>
      <c r="M477" s="123" t="str">
        <f t="shared" ca="1" si="47"/>
        <v/>
      </c>
      <c r="N477" s="124"/>
      <c r="O477" s="132"/>
    </row>
    <row r="478" spans="1:15" x14ac:dyDescent="0.25">
      <c r="A478" s="127"/>
      <c r="B478" s="128" t="str">
        <f t="shared" si="42"/>
        <v/>
      </c>
      <c r="C478" s="129"/>
      <c r="D478" s="129"/>
      <c r="E478" s="130"/>
      <c r="F478" s="130"/>
      <c r="G478" s="122" t="str">
        <f t="shared" si="43"/>
        <v/>
      </c>
      <c r="H478" s="124" t="str">
        <f t="shared" si="44"/>
        <v/>
      </c>
      <c r="I478" s="124" t="s">
        <v>1106</v>
      </c>
      <c r="J478" s="124" t="s">
        <v>1106</v>
      </c>
      <c r="K478" s="123" t="str">
        <f t="shared" ca="1" si="45"/>
        <v/>
      </c>
      <c r="L478" s="123" t="str">
        <f t="shared" ca="1" si="46"/>
        <v/>
      </c>
      <c r="M478" s="123" t="str">
        <f t="shared" ca="1" si="47"/>
        <v/>
      </c>
      <c r="N478" s="124"/>
      <c r="O478" s="132"/>
    </row>
    <row r="479" spans="1:15" x14ac:dyDescent="0.25">
      <c r="A479" s="127"/>
      <c r="B479" s="128" t="str">
        <f t="shared" si="42"/>
        <v/>
      </c>
      <c r="C479" s="129"/>
      <c r="D479" s="129"/>
      <c r="E479" s="130"/>
      <c r="F479" s="130"/>
      <c r="G479" s="122" t="str">
        <f t="shared" si="43"/>
        <v/>
      </c>
      <c r="H479" s="124" t="str">
        <f t="shared" si="44"/>
        <v/>
      </c>
      <c r="I479" s="124" t="s">
        <v>1106</v>
      </c>
      <c r="J479" s="124" t="s">
        <v>1106</v>
      </c>
      <c r="K479" s="123" t="str">
        <f t="shared" ca="1" si="45"/>
        <v/>
      </c>
      <c r="L479" s="123" t="str">
        <f t="shared" ca="1" si="46"/>
        <v/>
      </c>
      <c r="M479" s="123" t="str">
        <f t="shared" ca="1" si="47"/>
        <v/>
      </c>
      <c r="N479" s="124"/>
      <c r="O479" s="132"/>
    </row>
    <row r="480" spans="1:15" x14ac:dyDescent="0.25">
      <c r="A480" s="127"/>
      <c r="B480" s="128" t="str">
        <f t="shared" si="42"/>
        <v/>
      </c>
      <c r="C480" s="129"/>
      <c r="D480" s="129"/>
      <c r="E480" s="130"/>
      <c r="F480" s="130"/>
      <c r="G480" s="122" t="str">
        <f t="shared" si="43"/>
        <v/>
      </c>
      <c r="H480" s="124" t="str">
        <f t="shared" si="44"/>
        <v/>
      </c>
      <c r="I480" s="124" t="s">
        <v>1106</v>
      </c>
      <c r="J480" s="124" t="s">
        <v>1106</v>
      </c>
      <c r="K480" s="123" t="str">
        <f t="shared" ca="1" si="45"/>
        <v/>
      </c>
      <c r="L480" s="123" t="str">
        <f t="shared" ca="1" si="46"/>
        <v/>
      </c>
      <c r="M480" s="123" t="str">
        <f t="shared" ca="1" si="47"/>
        <v/>
      </c>
      <c r="N480" s="124"/>
      <c r="O480" s="132"/>
    </row>
    <row r="481" spans="1:15" x14ac:dyDescent="0.25">
      <c r="A481" s="127"/>
      <c r="B481" s="128" t="str">
        <f t="shared" si="42"/>
        <v/>
      </c>
      <c r="C481" s="129"/>
      <c r="D481" s="129"/>
      <c r="E481" s="130"/>
      <c r="F481" s="130"/>
      <c r="G481" s="122" t="str">
        <f t="shared" si="43"/>
        <v/>
      </c>
      <c r="H481" s="124" t="str">
        <f t="shared" si="44"/>
        <v/>
      </c>
      <c r="I481" s="124" t="s">
        <v>1106</v>
      </c>
      <c r="J481" s="124" t="s">
        <v>1106</v>
      </c>
      <c r="K481" s="123" t="str">
        <f t="shared" ca="1" si="45"/>
        <v/>
      </c>
      <c r="L481" s="123" t="str">
        <f t="shared" ca="1" si="46"/>
        <v/>
      </c>
      <c r="M481" s="123" t="str">
        <f t="shared" ca="1" si="47"/>
        <v/>
      </c>
      <c r="N481" s="124"/>
      <c r="O481" s="132"/>
    </row>
    <row r="482" spans="1:15" x14ac:dyDescent="0.25">
      <c r="A482" s="127"/>
      <c r="B482" s="128" t="str">
        <f t="shared" si="42"/>
        <v/>
      </c>
      <c r="C482" s="129"/>
      <c r="D482" s="129"/>
      <c r="E482" s="130"/>
      <c r="F482" s="130"/>
      <c r="G482" s="122" t="str">
        <f t="shared" si="43"/>
        <v/>
      </c>
      <c r="H482" s="124" t="str">
        <f t="shared" si="44"/>
        <v/>
      </c>
      <c r="I482" s="124" t="s">
        <v>1106</v>
      </c>
      <c r="J482" s="124" t="s">
        <v>1106</v>
      </c>
      <c r="K482" s="123" t="str">
        <f t="shared" ca="1" si="45"/>
        <v/>
      </c>
      <c r="L482" s="123" t="str">
        <f t="shared" ca="1" si="46"/>
        <v/>
      </c>
      <c r="M482" s="123" t="str">
        <f t="shared" ca="1" si="47"/>
        <v/>
      </c>
      <c r="N482" s="124"/>
      <c r="O482" s="132"/>
    </row>
    <row r="483" spans="1:15" x14ac:dyDescent="0.25">
      <c r="A483" s="127"/>
      <c r="B483" s="128" t="str">
        <f t="shared" si="42"/>
        <v/>
      </c>
      <c r="C483" s="129"/>
      <c r="D483" s="129"/>
      <c r="E483" s="130"/>
      <c r="F483" s="130"/>
      <c r="G483" s="122" t="str">
        <f t="shared" si="43"/>
        <v/>
      </c>
      <c r="H483" s="124" t="str">
        <f t="shared" si="44"/>
        <v/>
      </c>
      <c r="I483" s="124" t="s">
        <v>1106</v>
      </c>
      <c r="J483" s="124" t="s">
        <v>1106</v>
      </c>
      <c r="K483" s="123" t="str">
        <f t="shared" ca="1" si="45"/>
        <v/>
      </c>
      <c r="L483" s="123" t="str">
        <f t="shared" ca="1" si="46"/>
        <v/>
      </c>
      <c r="M483" s="123" t="str">
        <f t="shared" ca="1" si="47"/>
        <v/>
      </c>
      <c r="N483" s="124"/>
      <c r="O483" s="132"/>
    </row>
    <row r="484" spans="1:15" x14ac:dyDescent="0.25">
      <c r="A484" s="127"/>
      <c r="B484" s="128" t="str">
        <f t="shared" si="42"/>
        <v/>
      </c>
      <c r="C484" s="129"/>
      <c r="D484" s="129"/>
      <c r="E484" s="130"/>
      <c r="F484" s="130"/>
      <c r="G484" s="122" t="str">
        <f t="shared" si="43"/>
        <v/>
      </c>
      <c r="H484" s="124" t="str">
        <f t="shared" si="44"/>
        <v/>
      </c>
      <c r="I484" s="124" t="s">
        <v>1106</v>
      </c>
      <c r="J484" s="124" t="s">
        <v>1106</v>
      </c>
      <c r="K484" s="123" t="str">
        <f t="shared" ca="1" si="45"/>
        <v/>
      </c>
      <c r="L484" s="123" t="str">
        <f t="shared" ca="1" si="46"/>
        <v/>
      </c>
      <c r="M484" s="123" t="str">
        <f t="shared" ca="1" si="47"/>
        <v/>
      </c>
      <c r="N484" s="124"/>
      <c r="O484" s="132"/>
    </row>
    <row r="485" spans="1:15" x14ac:dyDescent="0.25">
      <c r="A485" s="127"/>
      <c r="B485" s="128" t="str">
        <f t="shared" si="42"/>
        <v/>
      </c>
      <c r="C485" s="129"/>
      <c r="D485" s="129"/>
      <c r="E485" s="130"/>
      <c r="F485" s="130"/>
      <c r="G485" s="122" t="str">
        <f t="shared" si="43"/>
        <v/>
      </c>
      <c r="H485" s="124" t="str">
        <f t="shared" si="44"/>
        <v/>
      </c>
      <c r="I485" s="124" t="s">
        <v>1106</v>
      </c>
      <c r="J485" s="124" t="s">
        <v>1106</v>
      </c>
      <c r="K485" s="123" t="str">
        <f t="shared" ca="1" si="45"/>
        <v/>
      </c>
      <c r="L485" s="123" t="str">
        <f t="shared" ca="1" si="46"/>
        <v/>
      </c>
      <c r="M485" s="123" t="str">
        <f t="shared" ca="1" si="47"/>
        <v/>
      </c>
      <c r="N485" s="124"/>
      <c r="O485" s="132"/>
    </row>
    <row r="486" spans="1:15" x14ac:dyDescent="0.25">
      <c r="A486" s="127"/>
      <c r="B486" s="128" t="str">
        <f t="shared" si="42"/>
        <v/>
      </c>
      <c r="C486" s="129"/>
      <c r="D486" s="129"/>
      <c r="E486" s="130"/>
      <c r="F486" s="130"/>
      <c r="G486" s="122" t="str">
        <f t="shared" si="43"/>
        <v/>
      </c>
      <c r="H486" s="124" t="str">
        <f t="shared" si="44"/>
        <v/>
      </c>
      <c r="I486" s="124" t="s">
        <v>1106</v>
      </c>
      <c r="J486" s="124" t="s">
        <v>1106</v>
      </c>
      <c r="K486" s="123" t="str">
        <f t="shared" ca="1" si="45"/>
        <v/>
      </c>
      <c r="L486" s="123" t="str">
        <f t="shared" ca="1" si="46"/>
        <v/>
      </c>
      <c r="M486" s="123" t="str">
        <f t="shared" ca="1" si="47"/>
        <v/>
      </c>
      <c r="N486" s="124"/>
      <c r="O486" s="132"/>
    </row>
    <row r="487" spans="1:15" x14ac:dyDescent="0.25">
      <c r="A487" s="127"/>
      <c r="B487" s="128" t="str">
        <f t="shared" si="42"/>
        <v/>
      </c>
      <c r="C487" s="129"/>
      <c r="D487" s="129"/>
      <c r="E487" s="130"/>
      <c r="F487" s="130"/>
      <c r="G487" s="122" t="str">
        <f t="shared" si="43"/>
        <v/>
      </c>
      <c r="H487" s="124" t="str">
        <f t="shared" si="44"/>
        <v/>
      </c>
      <c r="I487" s="124" t="s">
        <v>1106</v>
      </c>
      <c r="J487" s="124" t="s">
        <v>1106</v>
      </c>
      <c r="K487" s="123" t="str">
        <f t="shared" ca="1" si="45"/>
        <v/>
      </c>
      <c r="L487" s="123" t="str">
        <f t="shared" ca="1" si="46"/>
        <v/>
      </c>
      <c r="M487" s="123" t="str">
        <f t="shared" ca="1" si="47"/>
        <v/>
      </c>
      <c r="N487" s="124"/>
      <c r="O487" s="132"/>
    </row>
    <row r="488" spans="1:15" x14ac:dyDescent="0.25">
      <c r="A488" s="127"/>
      <c r="B488" s="128" t="str">
        <f t="shared" si="42"/>
        <v/>
      </c>
      <c r="C488" s="129"/>
      <c r="D488" s="129"/>
      <c r="E488" s="130"/>
      <c r="F488" s="130"/>
      <c r="G488" s="122" t="str">
        <f t="shared" si="43"/>
        <v/>
      </c>
      <c r="H488" s="124" t="str">
        <f t="shared" si="44"/>
        <v/>
      </c>
      <c r="I488" s="124" t="s">
        <v>1106</v>
      </c>
      <c r="J488" s="124" t="s">
        <v>1106</v>
      </c>
      <c r="K488" s="123" t="str">
        <f t="shared" ca="1" si="45"/>
        <v/>
      </c>
      <c r="L488" s="123" t="str">
        <f t="shared" ca="1" si="46"/>
        <v/>
      </c>
      <c r="M488" s="123" t="str">
        <f t="shared" ca="1" si="47"/>
        <v/>
      </c>
      <c r="N488" s="124"/>
      <c r="O488" s="132"/>
    </row>
    <row r="489" spans="1:15" x14ac:dyDescent="0.25">
      <c r="A489" s="127"/>
      <c r="B489" s="128" t="str">
        <f t="shared" si="42"/>
        <v/>
      </c>
      <c r="C489" s="129"/>
      <c r="D489" s="129"/>
      <c r="E489" s="130"/>
      <c r="F489" s="130"/>
      <c r="G489" s="122" t="str">
        <f t="shared" si="43"/>
        <v/>
      </c>
      <c r="H489" s="124" t="str">
        <f t="shared" si="44"/>
        <v/>
      </c>
      <c r="I489" s="124" t="s">
        <v>1106</v>
      </c>
      <c r="J489" s="124" t="s">
        <v>1106</v>
      </c>
      <c r="K489" s="123" t="str">
        <f t="shared" ca="1" si="45"/>
        <v/>
      </c>
      <c r="L489" s="123" t="str">
        <f t="shared" ca="1" si="46"/>
        <v/>
      </c>
      <c r="M489" s="123" t="str">
        <f t="shared" ca="1" si="47"/>
        <v/>
      </c>
      <c r="N489" s="124"/>
      <c r="O489" s="132"/>
    </row>
    <row r="490" spans="1:15" x14ac:dyDescent="0.25">
      <c r="A490" s="127"/>
      <c r="B490" s="128" t="str">
        <f t="shared" si="42"/>
        <v/>
      </c>
      <c r="C490" s="129"/>
      <c r="D490" s="129"/>
      <c r="E490" s="130"/>
      <c r="F490" s="130"/>
      <c r="G490" s="122" t="str">
        <f t="shared" si="43"/>
        <v/>
      </c>
      <c r="H490" s="124" t="str">
        <f t="shared" si="44"/>
        <v/>
      </c>
      <c r="I490" s="124" t="s">
        <v>1106</v>
      </c>
      <c r="J490" s="124" t="s">
        <v>1106</v>
      </c>
      <c r="K490" s="123" t="str">
        <f t="shared" ca="1" si="45"/>
        <v/>
      </c>
      <c r="L490" s="123" t="str">
        <f t="shared" ca="1" si="46"/>
        <v/>
      </c>
      <c r="M490" s="123" t="str">
        <f t="shared" ca="1" si="47"/>
        <v/>
      </c>
      <c r="N490" s="124"/>
      <c r="O490" s="132"/>
    </row>
    <row r="491" spans="1:15" x14ac:dyDescent="0.25">
      <c r="A491" s="127"/>
      <c r="B491" s="128" t="str">
        <f t="shared" si="42"/>
        <v/>
      </c>
      <c r="C491" s="129"/>
      <c r="D491" s="129"/>
      <c r="E491" s="130"/>
      <c r="F491" s="130"/>
      <c r="G491" s="122" t="str">
        <f t="shared" si="43"/>
        <v/>
      </c>
      <c r="H491" s="124" t="str">
        <f t="shared" si="44"/>
        <v/>
      </c>
      <c r="I491" s="124" t="s">
        <v>1106</v>
      </c>
      <c r="J491" s="124" t="s">
        <v>1106</v>
      </c>
      <c r="K491" s="123" t="str">
        <f t="shared" ca="1" si="45"/>
        <v/>
      </c>
      <c r="L491" s="123" t="str">
        <f t="shared" ca="1" si="46"/>
        <v/>
      </c>
      <c r="M491" s="123" t="str">
        <f t="shared" ca="1" si="47"/>
        <v/>
      </c>
      <c r="N491" s="124"/>
      <c r="O491" s="132"/>
    </row>
    <row r="492" spans="1:15" x14ac:dyDescent="0.25">
      <c r="A492" s="127"/>
      <c r="B492" s="128" t="str">
        <f t="shared" si="42"/>
        <v/>
      </c>
      <c r="C492" s="129"/>
      <c r="D492" s="129"/>
      <c r="E492" s="130"/>
      <c r="F492" s="130"/>
      <c r="G492" s="122" t="str">
        <f t="shared" si="43"/>
        <v/>
      </c>
      <c r="H492" s="124" t="str">
        <f t="shared" si="44"/>
        <v/>
      </c>
      <c r="I492" s="124" t="s">
        <v>1106</v>
      </c>
      <c r="J492" s="124" t="s">
        <v>1106</v>
      </c>
      <c r="K492" s="123" t="str">
        <f t="shared" ca="1" si="45"/>
        <v/>
      </c>
      <c r="L492" s="123" t="str">
        <f t="shared" ca="1" si="46"/>
        <v/>
      </c>
      <c r="M492" s="123" t="str">
        <f t="shared" ca="1" si="47"/>
        <v/>
      </c>
      <c r="N492" s="124"/>
      <c r="O492" s="132"/>
    </row>
    <row r="493" spans="1:15" x14ac:dyDescent="0.25">
      <c r="A493" s="127"/>
      <c r="B493" s="128" t="str">
        <f t="shared" si="42"/>
        <v/>
      </c>
      <c r="C493" s="129"/>
      <c r="D493" s="129"/>
      <c r="E493" s="130"/>
      <c r="F493" s="130"/>
      <c r="G493" s="122" t="str">
        <f t="shared" si="43"/>
        <v/>
      </c>
      <c r="H493" s="124" t="str">
        <f t="shared" si="44"/>
        <v/>
      </c>
      <c r="I493" s="124" t="s">
        <v>1106</v>
      </c>
      <c r="J493" s="124" t="s">
        <v>1106</v>
      </c>
      <c r="K493" s="123" t="str">
        <f t="shared" ca="1" si="45"/>
        <v/>
      </c>
      <c r="L493" s="123" t="str">
        <f t="shared" ca="1" si="46"/>
        <v/>
      </c>
      <c r="M493" s="123" t="str">
        <f t="shared" ca="1" si="47"/>
        <v/>
      </c>
      <c r="N493" s="124"/>
      <c r="O493" s="132"/>
    </row>
    <row r="494" spans="1:15" x14ac:dyDescent="0.25">
      <c r="A494" s="127"/>
      <c r="B494" s="128" t="str">
        <f t="shared" si="42"/>
        <v/>
      </c>
      <c r="C494" s="129"/>
      <c r="D494" s="129"/>
      <c r="E494" s="130"/>
      <c r="F494" s="130"/>
      <c r="G494" s="122" t="str">
        <f t="shared" si="43"/>
        <v/>
      </c>
      <c r="H494" s="124" t="str">
        <f t="shared" si="44"/>
        <v/>
      </c>
      <c r="I494" s="124" t="s">
        <v>1106</v>
      </c>
      <c r="J494" s="124" t="s">
        <v>1106</v>
      </c>
      <c r="K494" s="123" t="str">
        <f t="shared" ca="1" si="45"/>
        <v/>
      </c>
      <c r="L494" s="123" t="str">
        <f t="shared" ca="1" si="46"/>
        <v/>
      </c>
      <c r="M494" s="123" t="str">
        <f t="shared" ca="1" si="47"/>
        <v/>
      </c>
      <c r="N494" s="124"/>
      <c r="O494" s="132"/>
    </row>
    <row r="495" spans="1:15" x14ac:dyDescent="0.25">
      <c r="A495" s="127"/>
      <c r="B495" s="128" t="str">
        <f t="shared" si="42"/>
        <v/>
      </c>
      <c r="C495" s="129"/>
      <c r="D495" s="129"/>
      <c r="E495" s="130"/>
      <c r="F495" s="130"/>
      <c r="G495" s="122" t="str">
        <f t="shared" si="43"/>
        <v/>
      </c>
      <c r="H495" s="124" t="str">
        <f t="shared" si="44"/>
        <v/>
      </c>
      <c r="I495" s="124" t="s">
        <v>1106</v>
      </c>
      <c r="J495" s="124" t="s">
        <v>1106</v>
      </c>
      <c r="K495" s="123" t="str">
        <f t="shared" ca="1" si="45"/>
        <v/>
      </c>
      <c r="L495" s="123" t="str">
        <f t="shared" ca="1" si="46"/>
        <v/>
      </c>
      <c r="M495" s="123" t="str">
        <f t="shared" ca="1" si="47"/>
        <v/>
      </c>
      <c r="N495" s="124"/>
      <c r="O495" s="132"/>
    </row>
    <row r="496" spans="1:15" x14ac:dyDescent="0.25">
      <c r="A496" s="127"/>
      <c r="B496" s="128" t="str">
        <f t="shared" si="42"/>
        <v/>
      </c>
      <c r="C496" s="129"/>
      <c r="D496" s="129"/>
      <c r="E496" s="130"/>
      <c r="F496" s="130"/>
      <c r="G496" s="122" t="str">
        <f t="shared" si="43"/>
        <v/>
      </c>
      <c r="H496" s="124" t="str">
        <f t="shared" si="44"/>
        <v/>
      </c>
      <c r="I496" s="124" t="s">
        <v>1106</v>
      </c>
      <c r="J496" s="124" t="s">
        <v>1106</v>
      </c>
      <c r="K496" s="123" t="str">
        <f t="shared" ca="1" si="45"/>
        <v/>
      </c>
      <c r="L496" s="123" t="str">
        <f t="shared" ca="1" si="46"/>
        <v/>
      </c>
      <c r="M496" s="123" t="str">
        <f t="shared" ca="1" si="47"/>
        <v/>
      </c>
      <c r="N496" s="124"/>
      <c r="O496" s="132"/>
    </row>
    <row r="497" spans="1:15" x14ac:dyDescent="0.25">
      <c r="A497" s="127"/>
      <c r="B497" s="128" t="str">
        <f t="shared" si="42"/>
        <v/>
      </c>
      <c r="C497" s="129"/>
      <c r="D497" s="129"/>
      <c r="E497" s="130"/>
      <c r="F497" s="130"/>
      <c r="G497" s="122" t="str">
        <f t="shared" si="43"/>
        <v/>
      </c>
      <c r="H497" s="124" t="str">
        <f t="shared" si="44"/>
        <v/>
      </c>
      <c r="I497" s="124" t="s">
        <v>1106</v>
      </c>
      <c r="J497" s="124" t="s">
        <v>1106</v>
      </c>
      <c r="K497" s="123" t="str">
        <f t="shared" ca="1" si="45"/>
        <v/>
      </c>
      <c r="L497" s="123" t="str">
        <f t="shared" ca="1" si="46"/>
        <v/>
      </c>
      <c r="M497" s="123" t="str">
        <f t="shared" ca="1" si="47"/>
        <v/>
      </c>
      <c r="N497" s="124"/>
      <c r="O497" s="132"/>
    </row>
    <row r="498" spans="1:15" x14ac:dyDescent="0.25">
      <c r="A498" s="127"/>
      <c r="B498" s="128" t="str">
        <f t="shared" si="42"/>
        <v/>
      </c>
      <c r="C498" s="129"/>
      <c r="D498" s="129"/>
      <c r="E498" s="130"/>
      <c r="F498" s="130"/>
      <c r="G498" s="122" t="str">
        <f t="shared" si="43"/>
        <v/>
      </c>
      <c r="H498" s="124" t="str">
        <f t="shared" si="44"/>
        <v/>
      </c>
      <c r="I498" s="124" t="s">
        <v>1106</v>
      </c>
      <c r="J498" s="124" t="s">
        <v>1106</v>
      </c>
      <c r="K498" s="123" t="str">
        <f t="shared" ca="1" si="45"/>
        <v/>
      </c>
      <c r="L498" s="123" t="str">
        <f t="shared" ca="1" si="46"/>
        <v/>
      </c>
      <c r="M498" s="123" t="str">
        <f t="shared" ca="1" si="47"/>
        <v/>
      </c>
      <c r="N498" s="124"/>
      <c r="O498" s="132"/>
    </row>
    <row r="499" spans="1:15" x14ac:dyDescent="0.25">
      <c r="A499" s="127"/>
      <c r="B499" s="128" t="str">
        <f t="shared" si="42"/>
        <v/>
      </c>
      <c r="C499" s="129"/>
      <c r="D499" s="129"/>
      <c r="E499" s="130"/>
      <c r="F499" s="130"/>
      <c r="G499" s="122" t="str">
        <f t="shared" si="43"/>
        <v/>
      </c>
      <c r="H499" s="124" t="str">
        <f t="shared" si="44"/>
        <v/>
      </c>
      <c r="I499" s="124" t="s">
        <v>1106</v>
      </c>
      <c r="J499" s="124" t="s">
        <v>1106</v>
      </c>
      <c r="K499" s="123" t="str">
        <f t="shared" ca="1" si="45"/>
        <v/>
      </c>
      <c r="L499" s="123" t="str">
        <f t="shared" ca="1" si="46"/>
        <v/>
      </c>
      <c r="M499" s="123" t="str">
        <f t="shared" ca="1" si="47"/>
        <v/>
      </c>
      <c r="N499" s="124"/>
      <c r="O499" s="132"/>
    </row>
    <row r="500" spans="1:15" x14ac:dyDescent="0.25">
      <c r="A500" s="127"/>
      <c r="B500" s="128" t="str">
        <f t="shared" si="42"/>
        <v/>
      </c>
      <c r="C500" s="129"/>
      <c r="D500" s="129"/>
      <c r="E500" s="130"/>
      <c r="F500" s="130"/>
      <c r="G500" s="122" t="str">
        <f t="shared" si="43"/>
        <v/>
      </c>
      <c r="H500" s="124" t="str">
        <f t="shared" si="44"/>
        <v/>
      </c>
      <c r="I500" s="124" t="s">
        <v>1106</v>
      </c>
      <c r="J500" s="124" t="s">
        <v>1106</v>
      </c>
      <c r="K500" s="123" t="str">
        <f t="shared" ca="1" si="45"/>
        <v/>
      </c>
      <c r="L500" s="123" t="str">
        <f t="shared" ca="1" si="46"/>
        <v/>
      </c>
      <c r="M500" s="123" t="str">
        <f t="shared" ca="1" si="47"/>
        <v/>
      </c>
      <c r="N500" s="124"/>
      <c r="O500" s="132"/>
    </row>
    <row r="501" spans="1:15" x14ac:dyDescent="0.25">
      <c r="A501" s="127"/>
      <c r="B501" s="128" t="str">
        <f t="shared" si="42"/>
        <v/>
      </c>
      <c r="C501" s="129"/>
      <c r="D501" s="129"/>
      <c r="E501" s="130"/>
      <c r="F501" s="130"/>
      <c r="G501" s="122" t="str">
        <f t="shared" si="43"/>
        <v/>
      </c>
      <c r="H501" s="124" t="str">
        <f t="shared" si="44"/>
        <v/>
      </c>
      <c r="I501" s="124" t="s">
        <v>1106</v>
      </c>
      <c r="J501" s="124" t="s">
        <v>1106</v>
      </c>
      <c r="K501" s="123" t="str">
        <f t="shared" ca="1" si="45"/>
        <v/>
      </c>
      <c r="L501" s="123" t="str">
        <f t="shared" ca="1" si="46"/>
        <v/>
      </c>
      <c r="M501" s="123" t="str">
        <f t="shared" ca="1" si="47"/>
        <v/>
      </c>
      <c r="N501" s="124"/>
      <c r="O501" s="132"/>
    </row>
    <row r="502" spans="1:15" x14ac:dyDescent="0.25">
      <c r="A502" s="127"/>
      <c r="B502" s="128" t="str">
        <f t="shared" si="42"/>
        <v/>
      </c>
      <c r="C502" s="129"/>
      <c r="D502" s="129"/>
      <c r="E502" s="130"/>
      <c r="F502" s="130"/>
      <c r="G502" s="122" t="str">
        <f t="shared" si="43"/>
        <v/>
      </c>
      <c r="H502" s="124" t="str">
        <f t="shared" si="44"/>
        <v/>
      </c>
      <c r="I502" s="124" t="s">
        <v>1106</v>
      </c>
      <c r="J502" s="124" t="s">
        <v>1106</v>
      </c>
      <c r="K502" s="123" t="str">
        <f t="shared" ca="1" si="45"/>
        <v/>
      </c>
      <c r="L502" s="123" t="str">
        <f t="shared" ca="1" si="46"/>
        <v/>
      </c>
      <c r="M502" s="123" t="str">
        <f t="shared" ca="1" si="47"/>
        <v/>
      </c>
      <c r="N502" s="124"/>
      <c r="O502" s="132"/>
    </row>
    <row r="503" spans="1:15" x14ac:dyDescent="0.25">
      <c r="A503" s="127"/>
      <c r="B503" s="128" t="str">
        <f t="shared" si="42"/>
        <v/>
      </c>
      <c r="C503" s="129"/>
      <c r="D503" s="129"/>
      <c r="E503" s="130"/>
      <c r="F503" s="130"/>
      <c r="G503" s="122" t="str">
        <f t="shared" si="43"/>
        <v/>
      </c>
      <c r="H503" s="124" t="str">
        <f t="shared" si="44"/>
        <v/>
      </c>
      <c r="I503" s="124" t="s">
        <v>1106</v>
      </c>
      <c r="J503" s="124" t="s">
        <v>1106</v>
      </c>
      <c r="K503" s="123" t="str">
        <f t="shared" ca="1" si="45"/>
        <v/>
      </c>
      <c r="L503" s="123" t="str">
        <f t="shared" ca="1" si="46"/>
        <v/>
      </c>
      <c r="M503" s="123" t="str">
        <f t="shared" ca="1" si="47"/>
        <v/>
      </c>
      <c r="N503" s="124"/>
      <c r="O503" s="132"/>
    </row>
    <row r="504" spans="1:15" x14ac:dyDescent="0.25">
      <c r="A504" s="127"/>
      <c r="B504" s="128" t="str">
        <f t="shared" si="42"/>
        <v/>
      </c>
      <c r="C504" s="129"/>
      <c r="D504" s="129"/>
      <c r="E504" s="130"/>
      <c r="F504" s="130"/>
      <c r="G504" s="122" t="str">
        <f t="shared" si="43"/>
        <v/>
      </c>
      <c r="H504" s="124" t="str">
        <f t="shared" si="44"/>
        <v/>
      </c>
      <c r="I504" s="124" t="s">
        <v>1106</v>
      </c>
      <c r="J504" s="124" t="s">
        <v>1106</v>
      </c>
      <c r="K504" s="123" t="str">
        <f t="shared" ca="1" si="45"/>
        <v/>
      </c>
      <c r="L504" s="123" t="str">
        <f t="shared" ca="1" si="46"/>
        <v/>
      </c>
      <c r="M504" s="123" t="str">
        <f t="shared" ca="1" si="47"/>
        <v/>
      </c>
      <c r="N504" s="124"/>
      <c r="O504" s="132"/>
    </row>
    <row r="505" spans="1:15" x14ac:dyDescent="0.25">
      <c r="A505" s="127"/>
      <c r="B505" s="128" t="str">
        <f t="shared" si="42"/>
        <v/>
      </c>
      <c r="C505" s="129"/>
      <c r="D505" s="129"/>
      <c r="E505" s="130"/>
      <c r="F505" s="130"/>
      <c r="G505" s="122" t="str">
        <f t="shared" si="43"/>
        <v/>
      </c>
      <c r="H505" s="124" t="str">
        <f t="shared" si="44"/>
        <v/>
      </c>
      <c r="I505" s="124" t="s">
        <v>1106</v>
      </c>
      <c r="J505" s="124" t="s">
        <v>1106</v>
      </c>
      <c r="K505" s="123" t="str">
        <f t="shared" ca="1" si="45"/>
        <v/>
      </c>
      <c r="L505" s="123" t="str">
        <f t="shared" ca="1" si="46"/>
        <v/>
      </c>
      <c r="M505" s="123" t="str">
        <f t="shared" ca="1" si="47"/>
        <v/>
      </c>
      <c r="N505" s="124"/>
      <c r="O505" s="132"/>
    </row>
    <row r="506" spans="1:15" x14ac:dyDescent="0.25">
      <c r="A506" s="127"/>
      <c r="B506" s="128" t="str">
        <f t="shared" si="42"/>
        <v/>
      </c>
      <c r="C506" s="129"/>
      <c r="D506" s="129"/>
      <c r="E506" s="130"/>
      <c r="F506" s="130"/>
      <c r="G506" s="122" t="str">
        <f t="shared" si="43"/>
        <v/>
      </c>
      <c r="H506" s="124" t="str">
        <f t="shared" si="44"/>
        <v/>
      </c>
      <c r="I506" s="124" t="s">
        <v>1106</v>
      </c>
      <c r="J506" s="124" t="s">
        <v>1106</v>
      </c>
      <c r="K506" s="123" t="str">
        <f t="shared" ca="1" si="45"/>
        <v/>
      </c>
      <c r="L506" s="123" t="str">
        <f t="shared" ca="1" si="46"/>
        <v/>
      </c>
      <c r="M506" s="123" t="str">
        <f t="shared" ca="1" si="47"/>
        <v/>
      </c>
      <c r="N506" s="124"/>
      <c r="O506" s="132"/>
    </row>
    <row r="507" spans="1:15" x14ac:dyDescent="0.25">
      <c r="A507" s="127"/>
      <c r="B507" s="128" t="str">
        <f t="shared" si="42"/>
        <v/>
      </c>
      <c r="C507" s="129"/>
      <c r="D507" s="129"/>
      <c r="E507" s="130"/>
      <c r="F507" s="130"/>
      <c r="G507" s="122" t="str">
        <f t="shared" si="43"/>
        <v/>
      </c>
      <c r="H507" s="124" t="str">
        <f t="shared" si="44"/>
        <v/>
      </c>
      <c r="I507" s="124" t="s">
        <v>1106</v>
      </c>
      <c r="J507" s="124" t="s">
        <v>1106</v>
      </c>
      <c r="K507" s="123" t="str">
        <f t="shared" ca="1" si="45"/>
        <v/>
      </c>
      <c r="L507" s="123" t="str">
        <f t="shared" ca="1" si="46"/>
        <v/>
      </c>
      <c r="M507" s="123" t="str">
        <f t="shared" ca="1" si="47"/>
        <v/>
      </c>
      <c r="N507" s="124"/>
      <c r="O507" s="132"/>
    </row>
    <row r="508" spans="1:15" x14ac:dyDescent="0.25">
      <c r="A508" s="127"/>
      <c r="B508" s="128" t="str">
        <f t="shared" si="42"/>
        <v/>
      </c>
      <c r="C508" s="129"/>
      <c r="D508" s="129"/>
      <c r="E508" s="130"/>
      <c r="F508" s="130"/>
      <c r="G508" s="122" t="str">
        <f t="shared" si="43"/>
        <v/>
      </c>
      <c r="H508" s="124" t="str">
        <f t="shared" si="44"/>
        <v/>
      </c>
      <c r="I508" s="124" t="s">
        <v>1106</v>
      </c>
      <c r="J508" s="124" t="s">
        <v>1106</v>
      </c>
      <c r="K508" s="123" t="str">
        <f t="shared" ca="1" si="45"/>
        <v/>
      </c>
      <c r="L508" s="123" t="str">
        <f t="shared" ca="1" si="46"/>
        <v/>
      </c>
      <c r="M508" s="123" t="str">
        <f t="shared" ca="1" si="47"/>
        <v/>
      </c>
      <c r="N508" s="124"/>
      <c r="O508" s="132"/>
    </row>
    <row r="509" spans="1:15" x14ac:dyDescent="0.25">
      <c r="A509" s="127"/>
      <c r="B509" s="128" t="str">
        <f t="shared" si="42"/>
        <v/>
      </c>
      <c r="C509" s="129"/>
      <c r="D509" s="129"/>
      <c r="E509" s="130"/>
      <c r="F509" s="130"/>
      <c r="G509" s="122" t="str">
        <f t="shared" si="43"/>
        <v/>
      </c>
      <c r="H509" s="124" t="str">
        <f t="shared" si="44"/>
        <v/>
      </c>
      <c r="I509" s="124" t="s">
        <v>1106</v>
      </c>
      <c r="J509" s="124" t="s">
        <v>1106</v>
      </c>
      <c r="K509" s="123" t="str">
        <f t="shared" ca="1" si="45"/>
        <v/>
      </c>
      <c r="L509" s="123" t="str">
        <f t="shared" ca="1" si="46"/>
        <v/>
      </c>
      <c r="M509" s="123" t="str">
        <f t="shared" ca="1" si="47"/>
        <v/>
      </c>
      <c r="N509" s="124"/>
      <c r="O509" s="132"/>
    </row>
    <row r="510" spans="1:15" x14ac:dyDescent="0.25">
      <c r="A510" s="127"/>
      <c r="B510" s="128" t="str">
        <f t="shared" si="42"/>
        <v/>
      </c>
      <c r="C510" s="129"/>
      <c r="D510" s="129"/>
      <c r="E510" s="130"/>
      <c r="F510" s="130"/>
      <c r="G510" s="122" t="str">
        <f t="shared" si="43"/>
        <v/>
      </c>
      <c r="H510" s="124" t="str">
        <f t="shared" si="44"/>
        <v/>
      </c>
      <c r="I510" s="124" t="s">
        <v>1106</v>
      </c>
      <c r="J510" s="124" t="s">
        <v>1106</v>
      </c>
      <c r="K510" s="123" t="str">
        <f t="shared" ca="1" si="45"/>
        <v/>
      </c>
      <c r="L510" s="123" t="str">
        <f t="shared" ca="1" si="46"/>
        <v/>
      </c>
      <c r="M510" s="123" t="str">
        <f t="shared" ca="1" si="47"/>
        <v/>
      </c>
      <c r="N510" s="124"/>
      <c r="O510" s="132"/>
    </row>
    <row r="511" spans="1:15" x14ac:dyDescent="0.25">
      <c r="A511" s="127"/>
      <c r="B511" s="128" t="str">
        <f t="shared" si="42"/>
        <v/>
      </c>
      <c r="C511" s="129"/>
      <c r="D511" s="129"/>
      <c r="E511" s="130"/>
      <c r="F511" s="130"/>
      <c r="G511" s="122" t="str">
        <f t="shared" si="43"/>
        <v/>
      </c>
      <c r="H511" s="124" t="str">
        <f t="shared" si="44"/>
        <v/>
      </c>
      <c r="I511" s="124" t="s">
        <v>1106</v>
      </c>
      <c r="J511" s="124" t="s">
        <v>1106</v>
      </c>
      <c r="K511" s="123" t="str">
        <f t="shared" ca="1" si="45"/>
        <v/>
      </c>
      <c r="L511" s="123" t="str">
        <f t="shared" ca="1" si="46"/>
        <v/>
      </c>
      <c r="M511" s="123" t="str">
        <f t="shared" ca="1" si="47"/>
        <v/>
      </c>
      <c r="N511" s="124"/>
      <c r="O511" s="132"/>
    </row>
    <row r="512" spans="1:15" x14ac:dyDescent="0.25">
      <c r="A512" s="127"/>
      <c r="B512" s="128" t="str">
        <f t="shared" si="42"/>
        <v/>
      </c>
      <c r="C512" s="129"/>
      <c r="D512" s="129"/>
      <c r="E512" s="130"/>
      <c r="F512" s="130"/>
      <c r="G512" s="122" t="str">
        <f t="shared" si="43"/>
        <v/>
      </c>
      <c r="H512" s="124" t="str">
        <f t="shared" si="44"/>
        <v/>
      </c>
      <c r="I512" s="124" t="s">
        <v>1106</v>
      </c>
      <c r="J512" s="124" t="s">
        <v>1106</v>
      </c>
      <c r="K512" s="123" t="str">
        <f t="shared" ca="1" si="45"/>
        <v/>
      </c>
      <c r="L512" s="123" t="str">
        <f t="shared" ca="1" si="46"/>
        <v/>
      </c>
      <c r="M512" s="123" t="str">
        <f t="shared" ca="1" si="47"/>
        <v/>
      </c>
      <c r="N512" s="124"/>
      <c r="O512" s="132"/>
    </row>
    <row r="513" spans="1:15" x14ac:dyDescent="0.25">
      <c r="A513" s="127"/>
      <c r="B513" s="128" t="str">
        <f t="shared" si="42"/>
        <v/>
      </c>
      <c r="C513" s="129"/>
      <c r="D513" s="129"/>
      <c r="E513" s="130"/>
      <c r="F513" s="130"/>
      <c r="G513" s="122" t="str">
        <f t="shared" si="43"/>
        <v/>
      </c>
      <c r="H513" s="124" t="str">
        <f t="shared" si="44"/>
        <v/>
      </c>
      <c r="I513" s="124" t="s">
        <v>1106</v>
      </c>
      <c r="J513" s="124" t="s">
        <v>1106</v>
      </c>
      <c r="K513" s="123" t="str">
        <f t="shared" ca="1" si="45"/>
        <v/>
      </c>
      <c r="L513" s="123" t="str">
        <f t="shared" ca="1" si="46"/>
        <v/>
      </c>
      <c r="M513" s="123" t="str">
        <f t="shared" ca="1" si="47"/>
        <v/>
      </c>
      <c r="N513" s="124"/>
      <c r="O513" s="132"/>
    </row>
    <row r="514" spans="1:15" x14ac:dyDescent="0.25">
      <c r="A514" s="127"/>
      <c r="B514" s="128" t="str">
        <f t="shared" si="42"/>
        <v/>
      </c>
      <c r="C514" s="129"/>
      <c r="D514" s="129"/>
      <c r="E514" s="130"/>
      <c r="F514" s="130"/>
      <c r="G514" s="122" t="str">
        <f t="shared" si="43"/>
        <v/>
      </c>
      <c r="H514" s="124" t="str">
        <f t="shared" si="44"/>
        <v/>
      </c>
      <c r="I514" s="124" t="s">
        <v>1106</v>
      </c>
      <c r="J514" s="124" t="s">
        <v>1106</v>
      </c>
      <c r="K514" s="123" t="str">
        <f t="shared" ca="1" si="45"/>
        <v/>
      </c>
      <c r="L514" s="123" t="str">
        <f t="shared" ca="1" si="46"/>
        <v/>
      </c>
      <c r="M514" s="123" t="str">
        <f t="shared" ca="1" si="47"/>
        <v/>
      </c>
      <c r="N514" s="124"/>
      <c r="O514" s="132"/>
    </row>
    <row r="515" spans="1:15" x14ac:dyDescent="0.25">
      <c r="A515" s="127"/>
      <c r="B515" s="128" t="str">
        <f t="shared" si="42"/>
        <v/>
      </c>
      <c r="C515" s="129"/>
      <c r="D515" s="129"/>
      <c r="E515" s="130"/>
      <c r="F515" s="130"/>
      <c r="G515" s="122" t="str">
        <f t="shared" si="43"/>
        <v/>
      </c>
      <c r="H515" s="124" t="str">
        <f t="shared" si="44"/>
        <v/>
      </c>
      <c r="I515" s="124" t="s">
        <v>1106</v>
      </c>
      <c r="J515" s="124" t="s">
        <v>1106</v>
      </c>
      <c r="K515" s="123" t="str">
        <f t="shared" ca="1" si="45"/>
        <v/>
      </c>
      <c r="L515" s="123" t="str">
        <f t="shared" ca="1" si="46"/>
        <v/>
      </c>
      <c r="M515" s="123" t="str">
        <f t="shared" ca="1" si="47"/>
        <v/>
      </c>
      <c r="N515" s="124"/>
      <c r="O515" s="132"/>
    </row>
    <row r="516" spans="1:15" x14ac:dyDescent="0.25">
      <c r="A516" s="127"/>
      <c r="B516" s="128" t="str">
        <f t="shared" si="42"/>
        <v/>
      </c>
      <c r="C516" s="129"/>
      <c r="D516" s="129"/>
      <c r="E516" s="130"/>
      <c r="F516" s="130"/>
      <c r="G516" s="122" t="str">
        <f t="shared" si="43"/>
        <v/>
      </c>
      <c r="H516" s="124" t="str">
        <f t="shared" si="44"/>
        <v/>
      </c>
      <c r="I516" s="124" t="s">
        <v>1106</v>
      </c>
      <c r="J516" s="124" t="s">
        <v>1106</v>
      </c>
      <c r="K516" s="123" t="str">
        <f t="shared" ca="1" si="45"/>
        <v/>
      </c>
      <c r="L516" s="123" t="str">
        <f t="shared" ca="1" si="46"/>
        <v/>
      </c>
      <c r="M516" s="123" t="str">
        <f t="shared" ca="1" si="47"/>
        <v/>
      </c>
      <c r="N516" s="124"/>
      <c r="O516" s="132"/>
    </row>
    <row r="517" spans="1:15" x14ac:dyDescent="0.25">
      <c r="A517" s="127"/>
      <c r="B517" s="128" t="str">
        <f t="shared" si="42"/>
        <v/>
      </c>
      <c r="C517" s="129"/>
      <c r="D517" s="129"/>
      <c r="E517" s="130"/>
      <c r="F517" s="130"/>
      <c r="G517" s="122" t="str">
        <f t="shared" si="43"/>
        <v/>
      </c>
      <c r="H517" s="124" t="str">
        <f t="shared" si="44"/>
        <v/>
      </c>
      <c r="I517" s="124" t="s">
        <v>1106</v>
      </c>
      <c r="J517" s="124" t="s">
        <v>1106</v>
      </c>
      <c r="K517" s="123" t="str">
        <f t="shared" ca="1" si="45"/>
        <v/>
      </c>
      <c r="L517" s="123" t="str">
        <f t="shared" ca="1" si="46"/>
        <v/>
      </c>
      <c r="M517" s="123" t="str">
        <f t="shared" ca="1" si="47"/>
        <v/>
      </c>
      <c r="N517" s="124"/>
      <c r="O517" s="132"/>
    </row>
    <row r="518" spans="1:15" x14ac:dyDescent="0.25">
      <c r="A518" s="127"/>
      <c r="B518" s="128" t="str">
        <f t="shared" si="42"/>
        <v/>
      </c>
      <c r="C518" s="129"/>
      <c r="D518" s="129"/>
      <c r="E518" s="130"/>
      <c r="F518" s="130"/>
      <c r="G518" s="122" t="str">
        <f t="shared" si="43"/>
        <v/>
      </c>
      <c r="H518" s="124" t="str">
        <f t="shared" si="44"/>
        <v/>
      </c>
      <c r="I518" s="124" t="s">
        <v>1106</v>
      </c>
      <c r="J518" s="124" t="s">
        <v>1106</v>
      </c>
      <c r="K518" s="123" t="str">
        <f t="shared" ca="1" si="45"/>
        <v/>
      </c>
      <c r="L518" s="123" t="str">
        <f t="shared" ca="1" si="46"/>
        <v/>
      </c>
      <c r="M518" s="123" t="str">
        <f t="shared" ca="1" si="47"/>
        <v/>
      </c>
      <c r="N518" s="124"/>
      <c r="O518" s="132"/>
    </row>
    <row r="519" spans="1:15" x14ac:dyDescent="0.25">
      <c r="A519" s="127"/>
      <c r="B519" s="128" t="str">
        <f t="shared" si="42"/>
        <v/>
      </c>
      <c r="C519" s="129"/>
      <c r="D519" s="129"/>
      <c r="E519" s="130"/>
      <c r="F519" s="130"/>
      <c r="G519" s="122" t="str">
        <f t="shared" si="43"/>
        <v/>
      </c>
      <c r="H519" s="124" t="str">
        <f t="shared" si="44"/>
        <v/>
      </c>
      <c r="I519" s="124" t="s">
        <v>1106</v>
      </c>
      <c r="J519" s="124" t="s">
        <v>1106</v>
      </c>
      <c r="K519" s="123" t="str">
        <f t="shared" ca="1" si="45"/>
        <v/>
      </c>
      <c r="L519" s="123" t="str">
        <f t="shared" ca="1" si="46"/>
        <v/>
      </c>
      <c r="M519" s="123" t="str">
        <f t="shared" ca="1" si="47"/>
        <v/>
      </c>
      <c r="N519" s="124"/>
      <c r="O519" s="132"/>
    </row>
    <row r="520" spans="1:15" x14ac:dyDescent="0.25">
      <c r="A520" s="127"/>
      <c r="B520" s="128" t="str">
        <f t="shared" si="42"/>
        <v/>
      </c>
      <c r="C520" s="129"/>
      <c r="D520" s="129"/>
      <c r="E520" s="130"/>
      <c r="F520" s="130"/>
      <c r="G520" s="122" t="str">
        <f t="shared" si="43"/>
        <v/>
      </c>
      <c r="H520" s="124" t="str">
        <f t="shared" si="44"/>
        <v/>
      </c>
      <c r="I520" s="124" t="s">
        <v>1106</v>
      </c>
      <c r="J520" s="124" t="s">
        <v>1106</v>
      </c>
      <c r="K520" s="123" t="str">
        <f t="shared" ca="1" si="45"/>
        <v/>
      </c>
      <c r="L520" s="123" t="str">
        <f t="shared" ca="1" si="46"/>
        <v/>
      </c>
      <c r="M520" s="123" t="str">
        <f t="shared" ca="1" si="47"/>
        <v/>
      </c>
      <c r="N520" s="124"/>
      <c r="O520" s="132"/>
    </row>
    <row r="521" spans="1:15" x14ac:dyDescent="0.25">
      <c r="A521" s="127"/>
      <c r="B521" s="128" t="str">
        <f t="shared" si="42"/>
        <v/>
      </c>
      <c r="C521" s="129"/>
      <c r="D521" s="129"/>
      <c r="E521" s="130"/>
      <c r="F521" s="130"/>
      <c r="G521" s="122" t="str">
        <f t="shared" si="43"/>
        <v/>
      </c>
      <c r="H521" s="124" t="str">
        <f t="shared" si="44"/>
        <v/>
      </c>
      <c r="I521" s="124" t="s">
        <v>1106</v>
      </c>
      <c r="J521" s="124" t="s">
        <v>1106</v>
      </c>
      <c r="K521" s="123" t="str">
        <f t="shared" ca="1" si="45"/>
        <v/>
      </c>
      <c r="L521" s="123" t="str">
        <f t="shared" ca="1" si="46"/>
        <v/>
      </c>
      <c r="M521" s="123" t="str">
        <f t="shared" ca="1" si="47"/>
        <v/>
      </c>
      <c r="N521" s="124"/>
      <c r="O521" s="132"/>
    </row>
    <row r="522" spans="1:15" x14ac:dyDescent="0.25">
      <c r="A522" s="127"/>
      <c r="B522" s="128" t="str">
        <f t="shared" si="42"/>
        <v/>
      </c>
      <c r="C522" s="129"/>
      <c r="D522" s="129"/>
      <c r="E522" s="130"/>
      <c r="F522" s="130"/>
      <c r="G522" s="122" t="str">
        <f t="shared" si="43"/>
        <v/>
      </c>
      <c r="H522" s="124" t="str">
        <f t="shared" si="44"/>
        <v/>
      </c>
      <c r="I522" s="124" t="s">
        <v>1106</v>
      </c>
      <c r="J522" s="124" t="s">
        <v>1106</v>
      </c>
      <c r="K522" s="123" t="str">
        <f t="shared" ca="1" si="45"/>
        <v/>
      </c>
      <c r="L522" s="123" t="str">
        <f t="shared" ca="1" si="46"/>
        <v/>
      </c>
      <c r="M522" s="123" t="str">
        <f t="shared" ca="1" si="47"/>
        <v/>
      </c>
      <c r="N522" s="124"/>
      <c r="O522" s="132"/>
    </row>
    <row r="523" spans="1:15" x14ac:dyDescent="0.25">
      <c r="A523" s="127"/>
      <c r="B523" s="128" t="str">
        <f t="shared" ref="B523:B586" si="48">IFERROR(IF($A523&lt;&gt;"",VLOOKUP($A523,Matos,2,0),""),"")</f>
        <v/>
      </c>
      <c r="C523" s="129"/>
      <c r="D523" s="129"/>
      <c r="E523" s="130"/>
      <c r="F523" s="130"/>
      <c r="G523" s="122" t="str">
        <f t="shared" ref="G523:G586" si="49">IFERROR(IF(OR($A523="",$B523="",$E523=""),"",IF(AND($F523&lt;&gt;"",MONTH($F523)&lt;MONTH($L$9)),"",IF(MID($B523,1,2)="OT",DATEDIF($E523,$F523,"d")+1,IF(AND($I523="",$F523=""),DATEDIF($E523,DATE(YEAR($L$9),MONTH($L$9)+1,0),"d"),IF(AND($E523&lt;&gt;"",$F523&lt;&gt;"",$I523=""),DATEDIF($E523,$F523,"d"),IF(AND($E523&lt;&gt;"",$F523&lt;&gt;"",$I523&lt;&gt;""),DAY(DATE(YEAR($F523),MONTH($F523)+1,0))-(DATE(YEAR($F523),MONTH($F523)+1,0)-$F523),DAY(DATE(YEAR($L$9),MONTH($L$9)+1,0)))))))),"")</f>
        <v/>
      </c>
      <c r="H523" s="124" t="str">
        <f t="shared" ref="H523:H586" si="50">IFERROR(IF($A523&lt;&gt;"",VLOOKUP($A523,Matos,3,0),""),"")</f>
        <v/>
      </c>
      <c r="I523" s="124" t="s">
        <v>1106</v>
      </c>
      <c r="J523" s="124" t="s">
        <v>1106</v>
      </c>
      <c r="K523" s="123" t="str">
        <f t="shared" ref="K523:K586" ca="1" si="51">IFERROR(ROUND(IF(MID($B523,1,2)="OT","",IF(AND($B$8&lt;&gt;"",$D523="",MONTH($F523)=MONTH($L$9),($F523&gt;$B$8),($F523&gt;$E523)),-SUM($H523/DAY(DATE(YEAR($L$9),MONTH($L$9)+1,0)))*DATEDIF($B$8,$F523,"d")*$C523,IF(AND($B$8&lt;&gt;"",$D523&lt;&gt;"",MONTH($F523)=MONTH($L$9),($F523&gt;$B$8),($F523&gt;$E523)),-SUM($H523/DAY(DATE(YEAR($L$9),MONTH($L$9)+1,0)))*DATEDIF($B$8,$F523,"d")*$D523,""))),2),"")</f>
        <v/>
      </c>
      <c r="L523" s="123" t="str">
        <f t="shared" ref="L523:L586" ca="1" si="52">IFERROR(ROUND(IF(AND($J523="",$D523=""),SUM($H523/DAY(DATE(YEAR($L$9),MONTH($L$9)+1,0)))*$G523*$C523,IF(AND($J523="",$D523&lt;&gt;""),SUM($H523/DAY(DATE(YEAR($L$9),MONTH($L$9)+1,0)))*$G523*$D523,"")),2),"")</f>
        <v/>
      </c>
      <c r="M523" s="123" t="str">
        <f t="shared" ref="M523:M586" ca="1" si="53">IFERROR(ROUND(IF(SUM($I523+$L523)="","",SUM($I523+$L523)),2),"")</f>
        <v/>
      </c>
      <c r="N523" s="124"/>
      <c r="O523" s="132"/>
    </row>
    <row r="524" spans="1:15" x14ac:dyDescent="0.25">
      <c r="A524" s="127"/>
      <c r="B524" s="128" t="str">
        <f t="shared" si="48"/>
        <v/>
      </c>
      <c r="C524" s="129"/>
      <c r="D524" s="129"/>
      <c r="E524" s="130"/>
      <c r="F524" s="130"/>
      <c r="G524" s="122" t="str">
        <f t="shared" si="49"/>
        <v/>
      </c>
      <c r="H524" s="124" t="str">
        <f t="shared" si="50"/>
        <v/>
      </c>
      <c r="I524" s="124" t="s">
        <v>1106</v>
      </c>
      <c r="J524" s="124" t="s">
        <v>1106</v>
      </c>
      <c r="K524" s="123" t="str">
        <f t="shared" ca="1" si="51"/>
        <v/>
      </c>
      <c r="L524" s="123" t="str">
        <f t="shared" ca="1" si="52"/>
        <v/>
      </c>
      <c r="M524" s="123" t="str">
        <f t="shared" ca="1" si="53"/>
        <v/>
      </c>
      <c r="N524" s="124"/>
      <c r="O524" s="132"/>
    </row>
    <row r="525" spans="1:15" x14ac:dyDescent="0.25">
      <c r="A525" s="127"/>
      <c r="B525" s="128" t="str">
        <f t="shared" si="48"/>
        <v/>
      </c>
      <c r="C525" s="129"/>
      <c r="D525" s="129"/>
      <c r="E525" s="130"/>
      <c r="F525" s="130"/>
      <c r="G525" s="122" t="str">
        <f t="shared" si="49"/>
        <v/>
      </c>
      <c r="H525" s="124" t="str">
        <f t="shared" si="50"/>
        <v/>
      </c>
      <c r="I525" s="124" t="s">
        <v>1106</v>
      </c>
      <c r="J525" s="124" t="s">
        <v>1106</v>
      </c>
      <c r="K525" s="123" t="str">
        <f t="shared" ca="1" si="51"/>
        <v/>
      </c>
      <c r="L525" s="123" t="str">
        <f t="shared" ca="1" si="52"/>
        <v/>
      </c>
      <c r="M525" s="123" t="str">
        <f t="shared" ca="1" si="53"/>
        <v/>
      </c>
      <c r="N525" s="124"/>
      <c r="O525" s="132"/>
    </row>
    <row r="526" spans="1:15" x14ac:dyDescent="0.25">
      <c r="A526" s="127"/>
      <c r="B526" s="128" t="str">
        <f t="shared" si="48"/>
        <v/>
      </c>
      <c r="C526" s="129"/>
      <c r="D526" s="129"/>
      <c r="E526" s="130"/>
      <c r="F526" s="130"/>
      <c r="G526" s="122" t="str">
        <f t="shared" si="49"/>
        <v/>
      </c>
      <c r="H526" s="124" t="str">
        <f t="shared" si="50"/>
        <v/>
      </c>
      <c r="I526" s="124" t="s">
        <v>1106</v>
      </c>
      <c r="J526" s="124" t="s">
        <v>1106</v>
      </c>
      <c r="K526" s="123" t="str">
        <f t="shared" ca="1" si="51"/>
        <v/>
      </c>
      <c r="L526" s="123" t="str">
        <f t="shared" ca="1" si="52"/>
        <v/>
      </c>
      <c r="M526" s="123" t="str">
        <f t="shared" ca="1" si="53"/>
        <v/>
      </c>
      <c r="N526" s="124"/>
      <c r="O526" s="132"/>
    </row>
    <row r="527" spans="1:15" x14ac:dyDescent="0.25">
      <c r="A527" s="127"/>
      <c r="B527" s="128" t="str">
        <f t="shared" si="48"/>
        <v/>
      </c>
      <c r="C527" s="129"/>
      <c r="D527" s="129"/>
      <c r="E527" s="130"/>
      <c r="F527" s="130"/>
      <c r="G527" s="122" t="str">
        <f t="shared" si="49"/>
        <v/>
      </c>
      <c r="H527" s="124" t="str">
        <f t="shared" si="50"/>
        <v/>
      </c>
      <c r="I527" s="124" t="s">
        <v>1106</v>
      </c>
      <c r="J527" s="124" t="s">
        <v>1106</v>
      </c>
      <c r="K527" s="123" t="str">
        <f t="shared" ca="1" si="51"/>
        <v/>
      </c>
      <c r="L527" s="123" t="str">
        <f t="shared" ca="1" si="52"/>
        <v/>
      </c>
      <c r="M527" s="123" t="str">
        <f t="shared" ca="1" si="53"/>
        <v/>
      </c>
      <c r="N527" s="124"/>
      <c r="O527" s="132"/>
    </row>
    <row r="528" spans="1:15" x14ac:dyDescent="0.25">
      <c r="A528" s="127"/>
      <c r="B528" s="128" t="str">
        <f t="shared" si="48"/>
        <v/>
      </c>
      <c r="C528" s="129"/>
      <c r="D528" s="129"/>
      <c r="E528" s="130"/>
      <c r="F528" s="130"/>
      <c r="G528" s="122" t="str">
        <f t="shared" si="49"/>
        <v/>
      </c>
      <c r="H528" s="124" t="str">
        <f t="shared" si="50"/>
        <v/>
      </c>
      <c r="I528" s="124" t="s">
        <v>1106</v>
      </c>
      <c r="J528" s="124" t="s">
        <v>1106</v>
      </c>
      <c r="K528" s="123" t="str">
        <f t="shared" ca="1" si="51"/>
        <v/>
      </c>
      <c r="L528" s="123" t="str">
        <f t="shared" ca="1" si="52"/>
        <v/>
      </c>
      <c r="M528" s="123" t="str">
        <f t="shared" ca="1" si="53"/>
        <v/>
      </c>
      <c r="N528" s="124"/>
      <c r="O528" s="132"/>
    </row>
    <row r="529" spans="1:15" x14ac:dyDescent="0.25">
      <c r="A529" s="127"/>
      <c r="B529" s="128" t="str">
        <f t="shared" si="48"/>
        <v/>
      </c>
      <c r="C529" s="129"/>
      <c r="D529" s="129"/>
      <c r="E529" s="130"/>
      <c r="F529" s="130"/>
      <c r="G529" s="122" t="str">
        <f t="shared" si="49"/>
        <v/>
      </c>
      <c r="H529" s="124" t="str">
        <f t="shared" si="50"/>
        <v/>
      </c>
      <c r="I529" s="124" t="s">
        <v>1106</v>
      </c>
      <c r="J529" s="124" t="s">
        <v>1106</v>
      </c>
      <c r="K529" s="123" t="str">
        <f t="shared" ca="1" si="51"/>
        <v/>
      </c>
      <c r="L529" s="123" t="str">
        <f t="shared" ca="1" si="52"/>
        <v/>
      </c>
      <c r="M529" s="123" t="str">
        <f t="shared" ca="1" si="53"/>
        <v/>
      </c>
      <c r="N529" s="124"/>
      <c r="O529" s="132"/>
    </row>
    <row r="530" spans="1:15" x14ac:dyDescent="0.25">
      <c r="A530" s="127"/>
      <c r="B530" s="128" t="str">
        <f t="shared" si="48"/>
        <v/>
      </c>
      <c r="C530" s="129"/>
      <c r="D530" s="129"/>
      <c r="E530" s="130"/>
      <c r="F530" s="130"/>
      <c r="G530" s="122" t="str">
        <f t="shared" si="49"/>
        <v/>
      </c>
      <c r="H530" s="124" t="str">
        <f t="shared" si="50"/>
        <v/>
      </c>
      <c r="I530" s="124" t="s">
        <v>1106</v>
      </c>
      <c r="J530" s="124" t="s">
        <v>1106</v>
      </c>
      <c r="K530" s="123" t="str">
        <f t="shared" ca="1" si="51"/>
        <v/>
      </c>
      <c r="L530" s="123" t="str">
        <f t="shared" ca="1" si="52"/>
        <v/>
      </c>
      <c r="M530" s="123" t="str">
        <f t="shared" ca="1" si="53"/>
        <v/>
      </c>
      <c r="N530" s="124"/>
      <c r="O530" s="132"/>
    </row>
    <row r="531" spans="1:15" x14ac:dyDescent="0.25">
      <c r="A531" s="127"/>
      <c r="B531" s="128" t="str">
        <f t="shared" si="48"/>
        <v/>
      </c>
      <c r="C531" s="129"/>
      <c r="D531" s="129"/>
      <c r="E531" s="130"/>
      <c r="F531" s="130"/>
      <c r="G531" s="122" t="str">
        <f t="shared" si="49"/>
        <v/>
      </c>
      <c r="H531" s="124" t="str">
        <f t="shared" si="50"/>
        <v/>
      </c>
      <c r="I531" s="124" t="s">
        <v>1106</v>
      </c>
      <c r="J531" s="124" t="s">
        <v>1106</v>
      </c>
      <c r="K531" s="123" t="str">
        <f t="shared" ca="1" si="51"/>
        <v/>
      </c>
      <c r="L531" s="123" t="str">
        <f t="shared" ca="1" si="52"/>
        <v/>
      </c>
      <c r="M531" s="123" t="str">
        <f t="shared" ca="1" si="53"/>
        <v/>
      </c>
      <c r="N531" s="124"/>
      <c r="O531" s="132"/>
    </row>
    <row r="532" spans="1:15" x14ac:dyDescent="0.25">
      <c r="A532" s="127"/>
      <c r="B532" s="128" t="str">
        <f t="shared" si="48"/>
        <v/>
      </c>
      <c r="C532" s="129"/>
      <c r="D532" s="129"/>
      <c r="E532" s="130"/>
      <c r="F532" s="130"/>
      <c r="G532" s="122" t="str">
        <f t="shared" si="49"/>
        <v/>
      </c>
      <c r="H532" s="124" t="str">
        <f t="shared" si="50"/>
        <v/>
      </c>
      <c r="I532" s="124" t="s">
        <v>1106</v>
      </c>
      <c r="J532" s="124" t="s">
        <v>1106</v>
      </c>
      <c r="K532" s="123" t="str">
        <f t="shared" ca="1" si="51"/>
        <v/>
      </c>
      <c r="L532" s="123" t="str">
        <f t="shared" ca="1" si="52"/>
        <v/>
      </c>
      <c r="M532" s="123" t="str">
        <f t="shared" ca="1" si="53"/>
        <v/>
      </c>
      <c r="N532" s="124"/>
      <c r="O532" s="132"/>
    </row>
    <row r="533" spans="1:15" x14ac:dyDescent="0.25">
      <c r="A533" s="127"/>
      <c r="B533" s="128" t="str">
        <f t="shared" si="48"/>
        <v/>
      </c>
      <c r="C533" s="129"/>
      <c r="D533" s="129"/>
      <c r="E533" s="130"/>
      <c r="F533" s="130"/>
      <c r="G533" s="122" t="str">
        <f t="shared" si="49"/>
        <v/>
      </c>
      <c r="H533" s="124" t="str">
        <f t="shared" si="50"/>
        <v/>
      </c>
      <c r="I533" s="124" t="s">
        <v>1106</v>
      </c>
      <c r="J533" s="124" t="s">
        <v>1106</v>
      </c>
      <c r="K533" s="123" t="str">
        <f t="shared" ca="1" si="51"/>
        <v/>
      </c>
      <c r="L533" s="123" t="str">
        <f t="shared" ca="1" si="52"/>
        <v/>
      </c>
      <c r="M533" s="123" t="str">
        <f t="shared" ca="1" si="53"/>
        <v/>
      </c>
      <c r="N533" s="124"/>
      <c r="O533" s="132"/>
    </row>
    <row r="534" spans="1:15" x14ac:dyDescent="0.25">
      <c r="A534" s="127"/>
      <c r="B534" s="128" t="str">
        <f t="shared" si="48"/>
        <v/>
      </c>
      <c r="C534" s="129"/>
      <c r="D534" s="129"/>
      <c r="E534" s="130"/>
      <c r="F534" s="130"/>
      <c r="G534" s="122" t="str">
        <f t="shared" si="49"/>
        <v/>
      </c>
      <c r="H534" s="124" t="str">
        <f t="shared" si="50"/>
        <v/>
      </c>
      <c r="I534" s="124" t="s">
        <v>1106</v>
      </c>
      <c r="J534" s="124" t="s">
        <v>1106</v>
      </c>
      <c r="K534" s="123" t="str">
        <f t="shared" ca="1" si="51"/>
        <v/>
      </c>
      <c r="L534" s="123" t="str">
        <f t="shared" ca="1" si="52"/>
        <v/>
      </c>
      <c r="M534" s="123" t="str">
        <f t="shared" ca="1" si="53"/>
        <v/>
      </c>
      <c r="N534" s="124"/>
      <c r="O534" s="132"/>
    </row>
    <row r="535" spans="1:15" x14ac:dyDescent="0.25">
      <c r="A535" s="127"/>
      <c r="B535" s="128" t="str">
        <f t="shared" si="48"/>
        <v/>
      </c>
      <c r="C535" s="129"/>
      <c r="D535" s="129"/>
      <c r="E535" s="130"/>
      <c r="F535" s="130"/>
      <c r="G535" s="122" t="str">
        <f t="shared" si="49"/>
        <v/>
      </c>
      <c r="H535" s="124" t="str">
        <f t="shared" si="50"/>
        <v/>
      </c>
      <c r="I535" s="124" t="s">
        <v>1106</v>
      </c>
      <c r="J535" s="124" t="s">
        <v>1106</v>
      </c>
      <c r="K535" s="123" t="str">
        <f t="shared" ca="1" si="51"/>
        <v/>
      </c>
      <c r="L535" s="123" t="str">
        <f t="shared" ca="1" si="52"/>
        <v/>
      </c>
      <c r="M535" s="123" t="str">
        <f t="shared" ca="1" si="53"/>
        <v/>
      </c>
      <c r="N535" s="124"/>
      <c r="O535" s="132"/>
    </row>
    <row r="536" spans="1:15" x14ac:dyDescent="0.25">
      <c r="A536" s="127"/>
      <c r="B536" s="128" t="str">
        <f t="shared" si="48"/>
        <v/>
      </c>
      <c r="C536" s="129"/>
      <c r="D536" s="129"/>
      <c r="E536" s="130"/>
      <c r="F536" s="130"/>
      <c r="G536" s="122" t="str">
        <f t="shared" si="49"/>
        <v/>
      </c>
      <c r="H536" s="124" t="str">
        <f t="shared" si="50"/>
        <v/>
      </c>
      <c r="I536" s="124" t="s">
        <v>1106</v>
      </c>
      <c r="J536" s="124" t="s">
        <v>1106</v>
      </c>
      <c r="K536" s="123" t="str">
        <f t="shared" ca="1" si="51"/>
        <v/>
      </c>
      <c r="L536" s="123" t="str">
        <f t="shared" ca="1" si="52"/>
        <v/>
      </c>
      <c r="M536" s="123" t="str">
        <f t="shared" ca="1" si="53"/>
        <v/>
      </c>
      <c r="N536" s="124"/>
      <c r="O536" s="132"/>
    </row>
    <row r="537" spans="1:15" x14ac:dyDescent="0.25">
      <c r="A537" s="127"/>
      <c r="B537" s="128" t="str">
        <f t="shared" si="48"/>
        <v/>
      </c>
      <c r="C537" s="129"/>
      <c r="D537" s="129"/>
      <c r="E537" s="130"/>
      <c r="F537" s="130"/>
      <c r="G537" s="122" t="str">
        <f t="shared" si="49"/>
        <v/>
      </c>
      <c r="H537" s="124" t="str">
        <f t="shared" si="50"/>
        <v/>
      </c>
      <c r="I537" s="124" t="s">
        <v>1106</v>
      </c>
      <c r="J537" s="124" t="s">
        <v>1106</v>
      </c>
      <c r="K537" s="123" t="str">
        <f t="shared" ca="1" si="51"/>
        <v/>
      </c>
      <c r="L537" s="123" t="str">
        <f t="shared" ca="1" si="52"/>
        <v/>
      </c>
      <c r="M537" s="123" t="str">
        <f t="shared" ca="1" si="53"/>
        <v/>
      </c>
      <c r="N537" s="124"/>
      <c r="O537" s="132"/>
    </row>
    <row r="538" spans="1:15" x14ac:dyDescent="0.25">
      <c r="A538" s="127"/>
      <c r="B538" s="128" t="str">
        <f t="shared" si="48"/>
        <v/>
      </c>
      <c r="C538" s="129"/>
      <c r="D538" s="129"/>
      <c r="E538" s="130"/>
      <c r="F538" s="130"/>
      <c r="G538" s="122" t="str">
        <f t="shared" si="49"/>
        <v/>
      </c>
      <c r="H538" s="124" t="str">
        <f t="shared" si="50"/>
        <v/>
      </c>
      <c r="I538" s="124" t="s">
        <v>1106</v>
      </c>
      <c r="J538" s="124" t="s">
        <v>1106</v>
      </c>
      <c r="K538" s="123" t="str">
        <f t="shared" ca="1" si="51"/>
        <v/>
      </c>
      <c r="L538" s="123" t="str">
        <f t="shared" ca="1" si="52"/>
        <v/>
      </c>
      <c r="M538" s="123" t="str">
        <f t="shared" ca="1" si="53"/>
        <v/>
      </c>
      <c r="N538" s="124"/>
      <c r="O538" s="132"/>
    </row>
    <row r="539" spans="1:15" x14ac:dyDescent="0.25">
      <c r="A539" s="127"/>
      <c r="B539" s="128" t="str">
        <f t="shared" si="48"/>
        <v/>
      </c>
      <c r="C539" s="129"/>
      <c r="D539" s="129"/>
      <c r="E539" s="130"/>
      <c r="F539" s="130"/>
      <c r="G539" s="122" t="str">
        <f t="shared" si="49"/>
        <v/>
      </c>
      <c r="H539" s="124" t="str">
        <f t="shared" si="50"/>
        <v/>
      </c>
      <c r="I539" s="124" t="s">
        <v>1106</v>
      </c>
      <c r="J539" s="124" t="s">
        <v>1106</v>
      </c>
      <c r="K539" s="123" t="str">
        <f t="shared" ca="1" si="51"/>
        <v/>
      </c>
      <c r="L539" s="123" t="str">
        <f t="shared" ca="1" si="52"/>
        <v/>
      </c>
      <c r="M539" s="123" t="str">
        <f t="shared" ca="1" si="53"/>
        <v/>
      </c>
      <c r="N539" s="124"/>
      <c r="O539" s="132"/>
    </row>
    <row r="540" spans="1:15" x14ac:dyDescent="0.25">
      <c r="A540" s="127"/>
      <c r="B540" s="128" t="str">
        <f t="shared" si="48"/>
        <v/>
      </c>
      <c r="C540" s="129"/>
      <c r="D540" s="129"/>
      <c r="E540" s="130"/>
      <c r="F540" s="130"/>
      <c r="G540" s="122" t="str">
        <f t="shared" si="49"/>
        <v/>
      </c>
      <c r="H540" s="124" t="str">
        <f t="shared" si="50"/>
        <v/>
      </c>
      <c r="I540" s="124" t="s">
        <v>1106</v>
      </c>
      <c r="J540" s="124" t="s">
        <v>1106</v>
      </c>
      <c r="K540" s="123" t="str">
        <f t="shared" ca="1" si="51"/>
        <v/>
      </c>
      <c r="L540" s="123" t="str">
        <f t="shared" ca="1" si="52"/>
        <v/>
      </c>
      <c r="M540" s="123" t="str">
        <f t="shared" ca="1" si="53"/>
        <v/>
      </c>
      <c r="N540" s="124"/>
      <c r="O540" s="132"/>
    </row>
    <row r="541" spans="1:15" x14ac:dyDescent="0.25">
      <c r="A541" s="127"/>
      <c r="B541" s="128" t="str">
        <f t="shared" si="48"/>
        <v/>
      </c>
      <c r="C541" s="129"/>
      <c r="D541" s="129"/>
      <c r="E541" s="130"/>
      <c r="F541" s="130"/>
      <c r="G541" s="122" t="str">
        <f t="shared" si="49"/>
        <v/>
      </c>
      <c r="H541" s="124" t="str">
        <f t="shared" si="50"/>
        <v/>
      </c>
      <c r="I541" s="124" t="s">
        <v>1106</v>
      </c>
      <c r="J541" s="124" t="s">
        <v>1106</v>
      </c>
      <c r="K541" s="123" t="str">
        <f t="shared" ca="1" si="51"/>
        <v/>
      </c>
      <c r="L541" s="123" t="str">
        <f t="shared" ca="1" si="52"/>
        <v/>
      </c>
      <c r="M541" s="123" t="str">
        <f t="shared" ca="1" si="53"/>
        <v/>
      </c>
      <c r="N541" s="124"/>
      <c r="O541" s="132"/>
    </row>
    <row r="542" spans="1:15" x14ac:dyDescent="0.25">
      <c r="A542" s="127"/>
      <c r="B542" s="128" t="str">
        <f t="shared" si="48"/>
        <v/>
      </c>
      <c r="C542" s="129"/>
      <c r="D542" s="129"/>
      <c r="E542" s="130"/>
      <c r="F542" s="130"/>
      <c r="G542" s="122" t="str">
        <f t="shared" si="49"/>
        <v/>
      </c>
      <c r="H542" s="124" t="str">
        <f t="shared" si="50"/>
        <v/>
      </c>
      <c r="I542" s="124" t="s">
        <v>1106</v>
      </c>
      <c r="J542" s="124" t="s">
        <v>1106</v>
      </c>
      <c r="K542" s="123" t="str">
        <f t="shared" ca="1" si="51"/>
        <v/>
      </c>
      <c r="L542" s="123" t="str">
        <f t="shared" ca="1" si="52"/>
        <v/>
      </c>
      <c r="M542" s="123" t="str">
        <f t="shared" ca="1" si="53"/>
        <v/>
      </c>
      <c r="N542" s="124"/>
      <c r="O542" s="132"/>
    </row>
    <row r="543" spans="1:15" x14ac:dyDescent="0.25">
      <c r="A543" s="127"/>
      <c r="B543" s="128" t="str">
        <f t="shared" si="48"/>
        <v/>
      </c>
      <c r="C543" s="129"/>
      <c r="D543" s="129"/>
      <c r="E543" s="130"/>
      <c r="F543" s="130"/>
      <c r="G543" s="122" t="str">
        <f t="shared" si="49"/>
        <v/>
      </c>
      <c r="H543" s="124" t="str">
        <f t="shared" si="50"/>
        <v/>
      </c>
      <c r="I543" s="124" t="s">
        <v>1106</v>
      </c>
      <c r="J543" s="124" t="s">
        <v>1106</v>
      </c>
      <c r="K543" s="123" t="str">
        <f t="shared" ca="1" si="51"/>
        <v/>
      </c>
      <c r="L543" s="123" t="str">
        <f t="shared" ca="1" si="52"/>
        <v/>
      </c>
      <c r="M543" s="123" t="str">
        <f t="shared" ca="1" si="53"/>
        <v/>
      </c>
      <c r="N543" s="124"/>
      <c r="O543" s="132"/>
    </row>
    <row r="544" spans="1:15" x14ac:dyDescent="0.25">
      <c r="A544" s="127"/>
      <c r="B544" s="128" t="str">
        <f t="shared" si="48"/>
        <v/>
      </c>
      <c r="C544" s="129"/>
      <c r="D544" s="129"/>
      <c r="E544" s="130"/>
      <c r="F544" s="130"/>
      <c r="G544" s="122" t="str">
        <f t="shared" si="49"/>
        <v/>
      </c>
      <c r="H544" s="124" t="str">
        <f t="shared" si="50"/>
        <v/>
      </c>
      <c r="I544" s="124" t="s">
        <v>1106</v>
      </c>
      <c r="J544" s="124" t="s">
        <v>1106</v>
      </c>
      <c r="K544" s="123" t="str">
        <f t="shared" ca="1" si="51"/>
        <v/>
      </c>
      <c r="L544" s="123" t="str">
        <f t="shared" ca="1" si="52"/>
        <v/>
      </c>
      <c r="M544" s="123" t="str">
        <f t="shared" ca="1" si="53"/>
        <v/>
      </c>
      <c r="N544" s="124"/>
      <c r="O544" s="132"/>
    </row>
    <row r="545" spans="1:15" x14ac:dyDescent="0.25">
      <c r="A545" s="127"/>
      <c r="B545" s="128" t="str">
        <f t="shared" si="48"/>
        <v/>
      </c>
      <c r="C545" s="129"/>
      <c r="D545" s="129"/>
      <c r="E545" s="130"/>
      <c r="F545" s="130"/>
      <c r="G545" s="122" t="str">
        <f t="shared" si="49"/>
        <v/>
      </c>
      <c r="H545" s="124" t="str">
        <f t="shared" si="50"/>
        <v/>
      </c>
      <c r="I545" s="124" t="s">
        <v>1106</v>
      </c>
      <c r="J545" s="124" t="s">
        <v>1106</v>
      </c>
      <c r="K545" s="123" t="str">
        <f t="shared" ca="1" si="51"/>
        <v/>
      </c>
      <c r="L545" s="123" t="str">
        <f t="shared" ca="1" si="52"/>
        <v/>
      </c>
      <c r="M545" s="123" t="str">
        <f t="shared" ca="1" si="53"/>
        <v/>
      </c>
      <c r="N545" s="124"/>
      <c r="O545" s="132"/>
    </row>
    <row r="546" spans="1:15" x14ac:dyDescent="0.25">
      <c r="A546" s="127"/>
      <c r="B546" s="128" t="str">
        <f t="shared" si="48"/>
        <v/>
      </c>
      <c r="C546" s="129"/>
      <c r="D546" s="129"/>
      <c r="E546" s="130"/>
      <c r="F546" s="130"/>
      <c r="G546" s="122" t="str">
        <f t="shared" si="49"/>
        <v/>
      </c>
      <c r="H546" s="124" t="str">
        <f t="shared" si="50"/>
        <v/>
      </c>
      <c r="I546" s="124" t="s">
        <v>1106</v>
      </c>
      <c r="J546" s="124" t="s">
        <v>1106</v>
      </c>
      <c r="K546" s="123" t="str">
        <f t="shared" ca="1" si="51"/>
        <v/>
      </c>
      <c r="L546" s="123" t="str">
        <f t="shared" ca="1" si="52"/>
        <v/>
      </c>
      <c r="M546" s="123" t="str">
        <f t="shared" ca="1" si="53"/>
        <v/>
      </c>
      <c r="N546" s="124"/>
      <c r="O546" s="132"/>
    </row>
    <row r="547" spans="1:15" x14ac:dyDescent="0.25">
      <c r="A547" s="127"/>
      <c r="B547" s="128" t="str">
        <f t="shared" si="48"/>
        <v/>
      </c>
      <c r="C547" s="129"/>
      <c r="D547" s="129"/>
      <c r="E547" s="130"/>
      <c r="F547" s="130"/>
      <c r="G547" s="122" t="str">
        <f t="shared" si="49"/>
        <v/>
      </c>
      <c r="H547" s="124" t="str">
        <f t="shared" si="50"/>
        <v/>
      </c>
      <c r="I547" s="124" t="s">
        <v>1106</v>
      </c>
      <c r="J547" s="124" t="s">
        <v>1106</v>
      </c>
      <c r="K547" s="123" t="str">
        <f t="shared" ca="1" si="51"/>
        <v/>
      </c>
      <c r="L547" s="123" t="str">
        <f t="shared" ca="1" si="52"/>
        <v/>
      </c>
      <c r="M547" s="123" t="str">
        <f t="shared" ca="1" si="53"/>
        <v/>
      </c>
      <c r="N547" s="124"/>
      <c r="O547" s="132"/>
    </row>
    <row r="548" spans="1:15" x14ac:dyDescent="0.25">
      <c r="A548" s="127"/>
      <c r="B548" s="128" t="str">
        <f t="shared" si="48"/>
        <v/>
      </c>
      <c r="C548" s="129"/>
      <c r="D548" s="129"/>
      <c r="E548" s="130"/>
      <c r="F548" s="130"/>
      <c r="G548" s="122" t="str">
        <f t="shared" si="49"/>
        <v/>
      </c>
      <c r="H548" s="124" t="str">
        <f t="shared" si="50"/>
        <v/>
      </c>
      <c r="I548" s="124" t="s">
        <v>1106</v>
      </c>
      <c r="J548" s="124" t="s">
        <v>1106</v>
      </c>
      <c r="K548" s="123" t="str">
        <f t="shared" ca="1" si="51"/>
        <v/>
      </c>
      <c r="L548" s="123" t="str">
        <f t="shared" ca="1" si="52"/>
        <v/>
      </c>
      <c r="M548" s="123" t="str">
        <f t="shared" ca="1" si="53"/>
        <v/>
      </c>
      <c r="N548" s="124"/>
      <c r="O548" s="132"/>
    </row>
    <row r="549" spans="1:15" x14ac:dyDescent="0.25">
      <c r="A549" s="127"/>
      <c r="B549" s="128" t="str">
        <f t="shared" si="48"/>
        <v/>
      </c>
      <c r="C549" s="129"/>
      <c r="D549" s="129"/>
      <c r="E549" s="130"/>
      <c r="F549" s="130"/>
      <c r="G549" s="122" t="str">
        <f t="shared" si="49"/>
        <v/>
      </c>
      <c r="H549" s="124" t="str">
        <f t="shared" si="50"/>
        <v/>
      </c>
      <c r="I549" s="124" t="s">
        <v>1106</v>
      </c>
      <c r="J549" s="124" t="s">
        <v>1106</v>
      </c>
      <c r="K549" s="123" t="str">
        <f t="shared" ca="1" si="51"/>
        <v/>
      </c>
      <c r="L549" s="123" t="str">
        <f t="shared" ca="1" si="52"/>
        <v/>
      </c>
      <c r="M549" s="123" t="str">
        <f t="shared" ca="1" si="53"/>
        <v/>
      </c>
      <c r="N549" s="124"/>
      <c r="O549" s="132"/>
    </row>
    <row r="550" spans="1:15" x14ac:dyDescent="0.25">
      <c r="A550" s="127"/>
      <c r="B550" s="128" t="str">
        <f t="shared" si="48"/>
        <v/>
      </c>
      <c r="C550" s="129"/>
      <c r="D550" s="129"/>
      <c r="E550" s="130"/>
      <c r="F550" s="130"/>
      <c r="G550" s="122" t="str">
        <f t="shared" si="49"/>
        <v/>
      </c>
      <c r="H550" s="124" t="str">
        <f t="shared" si="50"/>
        <v/>
      </c>
      <c r="I550" s="124" t="s">
        <v>1106</v>
      </c>
      <c r="J550" s="124" t="s">
        <v>1106</v>
      </c>
      <c r="K550" s="123" t="str">
        <f t="shared" ca="1" si="51"/>
        <v/>
      </c>
      <c r="L550" s="123" t="str">
        <f t="shared" ca="1" si="52"/>
        <v/>
      </c>
      <c r="M550" s="123" t="str">
        <f t="shared" ca="1" si="53"/>
        <v/>
      </c>
      <c r="N550" s="124"/>
      <c r="O550" s="132"/>
    </row>
    <row r="551" spans="1:15" x14ac:dyDescent="0.25">
      <c r="A551" s="127"/>
      <c r="B551" s="128" t="str">
        <f t="shared" si="48"/>
        <v/>
      </c>
      <c r="C551" s="129"/>
      <c r="D551" s="129"/>
      <c r="E551" s="130"/>
      <c r="F551" s="130"/>
      <c r="G551" s="122" t="str">
        <f t="shared" si="49"/>
        <v/>
      </c>
      <c r="H551" s="124" t="str">
        <f t="shared" si="50"/>
        <v/>
      </c>
      <c r="I551" s="124" t="s">
        <v>1106</v>
      </c>
      <c r="J551" s="124" t="s">
        <v>1106</v>
      </c>
      <c r="K551" s="123" t="str">
        <f t="shared" ca="1" si="51"/>
        <v/>
      </c>
      <c r="L551" s="123" t="str">
        <f t="shared" ca="1" si="52"/>
        <v/>
      </c>
      <c r="M551" s="123" t="str">
        <f t="shared" ca="1" si="53"/>
        <v/>
      </c>
      <c r="N551" s="124"/>
      <c r="O551" s="132"/>
    </row>
    <row r="552" spans="1:15" x14ac:dyDescent="0.25">
      <c r="A552" s="127"/>
      <c r="B552" s="128" t="str">
        <f t="shared" si="48"/>
        <v/>
      </c>
      <c r="C552" s="129"/>
      <c r="D552" s="129"/>
      <c r="E552" s="130"/>
      <c r="F552" s="130"/>
      <c r="G552" s="122" t="str">
        <f t="shared" si="49"/>
        <v/>
      </c>
      <c r="H552" s="124" t="str">
        <f t="shared" si="50"/>
        <v/>
      </c>
      <c r="I552" s="124" t="s">
        <v>1106</v>
      </c>
      <c r="J552" s="124" t="s">
        <v>1106</v>
      </c>
      <c r="K552" s="123" t="str">
        <f t="shared" ca="1" si="51"/>
        <v/>
      </c>
      <c r="L552" s="123" t="str">
        <f t="shared" ca="1" si="52"/>
        <v/>
      </c>
      <c r="M552" s="123" t="str">
        <f t="shared" ca="1" si="53"/>
        <v/>
      </c>
      <c r="N552" s="124"/>
      <c r="O552" s="132"/>
    </row>
    <row r="553" spans="1:15" x14ac:dyDescent="0.25">
      <c r="A553" s="127"/>
      <c r="B553" s="128" t="str">
        <f t="shared" si="48"/>
        <v/>
      </c>
      <c r="C553" s="129"/>
      <c r="D553" s="129"/>
      <c r="E553" s="130"/>
      <c r="F553" s="130"/>
      <c r="G553" s="122" t="str">
        <f t="shared" si="49"/>
        <v/>
      </c>
      <c r="H553" s="124" t="str">
        <f t="shared" si="50"/>
        <v/>
      </c>
      <c r="I553" s="124" t="s">
        <v>1106</v>
      </c>
      <c r="J553" s="124" t="s">
        <v>1106</v>
      </c>
      <c r="K553" s="123" t="str">
        <f t="shared" ca="1" si="51"/>
        <v/>
      </c>
      <c r="L553" s="123" t="str">
        <f t="shared" ca="1" si="52"/>
        <v/>
      </c>
      <c r="M553" s="123" t="str">
        <f t="shared" ca="1" si="53"/>
        <v/>
      </c>
      <c r="N553" s="124"/>
      <c r="O553" s="132"/>
    </row>
    <row r="554" spans="1:15" x14ac:dyDescent="0.25">
      <c r="A554" s="127"/>
      <c r="B554" s="128" t="str">
        <f t="shared" si="48"/>
        <v/>
      </c>
      <c r="C554" s="129"/>
      <c r="D554" s="129"/>
      <c r="E554" s="130"/>
      <c r="F554" s="130"/>
      <c r="G554" s="122" t="str">
        <f t="shared" si="49"/>
        <v/>
      </c>
      <c r="H554" s="124" t="str">
        <f t="shared" si="50"/>
        <v/>
      </c>
      <c r="I554" s="124" t="s">
        <v>1106</v>
      </c>
      <c r="J554" s="124" t="s">
        <v>1106</v>
      </c>
      <c r="K554" s="123" t="str">
        <f t="shared" ca="1" si="51"/>
        <v/>
      </c>
      <c r="L554" s="123" t="str">
        <f t="shared" ca="1" si="52"/>
        <v/>
      </c>
      <c r="M554" s="123" t="str">
        <f t="shared" ca="1" si="53"/>
        <v/>
      </c>
      <c r="N554" s="124"/>
      <c r="O554" s="132"/>
    </row>
    <row r="555" spans="1:15" x14ac:dyDescent="0.25">
      <c r="A555" s="127"/>
      <c r="B555" s="128" t="str">
        <f t="shared" si="48"/>
        <v/>
      </c>
      <c r="C555" s="129"/>
      <c r="D555" s="129"/>
      <c r="E555" s="130"/>
      <c r="F555" s="130"/>
      <c r="G555" s="122" t="str">
        <f t="shared" si="49"/>
        <v/>
      </c>
      <c r="H555" s="124" t="str">
        <f t="shared" si="50"/>
        <v/>
      </c>
      <c r="I555" s="124" t="s">
        <v>1106</v>
      </c>
      <c r="J555" s="124" t="s">
        <v>1106</v>
      </c>
      <c r="K555" s="123" t="str">
        <f t="shared" ca="1" si="51"/>
        <v/>
      </c>
      <c r="L555" s="123" t="str">
        <f t="shared" ca="1" si="52"/>
        <v/>
      </c>
      <c r="M555" s="123" t="str">
        <f t="shared" ca="1" si="53"/>
        <v/>
      </c>
      <c r="N555" s="124"/>
      <c r="O555" s="132"/>
    </row>
    <row r="556" spans="1:15" x14ac:dyDescent="0.25">
      <c r="A556" s="127"/>
      <c r="B556" s="128" t="str">
        <f t="shared" si="48"/>
        <v/>
      </c>
      <c r="C556" s="129"/>
      <c r="D556" s="129"/>
      <c r="E556" s="130"/>
      <c r="F556" s="130"/>
      <c r="G556" s="122" t="str">
        <f t="shared" si="49"/>
        <v/>
      </c>
      <c r="H556" s="124" t="str">
        <f t="shared" si="50"/>
        <v/>
      </c>
      <c r="I556" s="124" t="s">
        <v>1106</v>
      </c>
      <c r="J556" s="124" t="s">
        <v>1106</v>
      </c>
      <c r="K556" s="123" t="str">
        <f t="shared" ca="1" si="51"/>
        <v/>
      </c>
      <c r="L556" s="123" t="str">
        <f t="shared" ca="1" si="52"/>
        <v/>
      </c>
      <c r="M556" s="123" t="str">
        <f t="shared" ca="1" si="53"/>
        <v/>
      </c>
      <c r="N556" s="124"/>
      <c r="O556" s="132"/>
    </row>
    <row r="557" spans="1:15" x14ac:dyDescent="0.25">
      <c r="A557" s="127"/>
      <c r="B557" s="128" t="str">
        <f t="shared" si="48"/>
        <v/>
      </c>
      <c r="C557" s="129"/>
      <c r="D557" s="129"/>
      <c r="E557" s="130"/>
      <c r="F557" s="130"/>
      <c r="G557" s="122" t="str">
        <f t="shared" si="49"/>
        <v/>
      </c>
      <c r="H557" s="124" t="str">
        <f t="shared" si="50"/>
        <v/>
      </c>
      <c r="I557" s="124" t="s">
        <v>1106</v>
      </c>
      <c r="J557" s="124" t="s">
        <v>1106</v>
      </c>
      <c r="K557" s="123" t="str">
        <f t="shared" ca="1" si="51"/>
        <v/>
      </c>
      <c r="L557" s="123" t="str">
        <f t="shared" ca="1" si="52"/>
        <v/>
      </c>
      <c r="M557" s="123" t="str">
        <f t="shared" ca="1" si="53"/>
        <v/>
      </c>
      <c r="N557" s="124"/>
      <c r="O557" s="132"/>
    </row>
    <row r="558" spans="1:15" x14ac:dyDescent="0.25">
      <c r="A558" s="127"/>
      <c r="B558" s="128" t="str">
        <f t="shared" si="48"/>
        <v/>
      </c>
      <c r="C558" s="129"/>
      <c r="D558" s="129"/>
      <c r="E558" s="130"/>
      <c r="F558" s="130"/>
      <c r="G558" s="122" t="str">
        <f t="shared" si="49"/>
        <v/>
      </c>
      <c r="H558" s="124" t="str">
        <f t="shared" si="50"/>
        <v/>
      </c>
      <c r="I558" s="124" t="s">
        <v>1106</v>
      </c>
      <c r="J558" s="124" t="s">
        <v>1106</v>
      </c>
      <c r="K558" s="123" t="str">
        <f t="shared" ca="1" si="51"/>
        <v/>
      </c>
      <c r="L558" s="123" t="str">
        <f t="shared" ca="1" si="52"/>
        <v/>
      </c>
      <c r="M558" s="123" t="str">
        <f t="shared" ca="1" si="53"/>
        <v/>
      </c>
      <c r="N558" s="124"/>
      <c r="O558" s="132"/>
    </row>
    <row r="559" spans="1:15" x14ac:dyDescent="0.25">
      <c r="A559" s="127"/>
      <c r="B559" s="128" t="str">
        <f t="shared" si="48"/>
        <v/>
      </c>
      <c r="C559" s="129"/>
      <c r="D559" s="129"/>
      <c r="E559" s="130"/>
      <c r="F559" s="130"/>
      <c r="G559" s="122" t="str">
        <f t="shared" si="49"/>
        <v/>
      </c>
      <c r="H559" s="124" t="str">
        <f t="shared" si="50"/>
        <v/>
      </c>
      <c r="I559" s="124" t="s">
        <v>1106</v>
      </c>
      <c r="J559" s="124" t="s">
        <v>1106</v>
      </c>
      <c r="K559" s="123" t="str">
        <f t="shared" ca="1" si="51"/>
        <v/>
      </c>
      <c r="L559" s="123" t="str">
        <f t="shared" ca="1" si="52"/>
        <v/>
      </c>
      <c r="M559" s="123" t="str">
        <f t="shared" ca="1" si="53"/>
        <v/>
      </c>
      <c r="N559" s="124"/>
      <c r="O559" s="132"/>
    </row>
    <row r="560" spans="1:15" x14ac:dyDescent="0.25">
      <c r="A560" s="127"/>
      <c r="B560" s="128" t="str">
        <f t="shared" si="48"/>
        <v/>
      </c>
      <c r="C560" s="129"/>
      <c r="D560" s="129"/>
      <c r="E560" s="130"/>
      <c r="F560" s="130"/>
      <c r="G560" s="122" t="str">
        <f t="shared" si="49"/>
        <v/>
      </c>
      <c r="H560" s="124" t="str">
        <f t="shared" si="50"/>
        <v/>
      </c>
      <c r="I560" s="124" t="s">
        <v>1106</v>
      </c>
      <c r="J560" s="124" t="s">
        <v>1106</v>
      </c>
      <c r="K560" s="123" t="str">
        <f t="shared" ca="1" si="51"/>
        <v/>
      </c>
      <c r="L560" s="123" t="str">
        <f t="shared" ca="1" si="52"/>
        <v/>
      </c>
      <c r="M560" s="123" t="str">
        <f t="shared" ca="1" si="53"/>
        <v/>
      </c>
      <c r="N560" s="124"/>
      <c r="O560" s="132"/>
    </row>
    <row r="561" spans="1:15" x14ac:dyDescent="0.25">
      <c r="A561" s="127"/>
      <c r="B561" s="128" t="str">
        <f t="shared" si="48"/>
        <v/>
      </c>
      <c r="C561" s="129"/>
      <c r="D561" s="129"/>
      <c r="E561" s="130"/>
      <c r="F561" s="130"/>
      <c r="G561" s="122" t="str">
        <f t="shared" si="49"/>
        <v/>
      </c>
      <c r="H561" s="124" t="str">
        <f t="shared" si="50"/>
        <v/>
      </c>
      <c r="I561" s="124" t="s">
        <v>1106</v>
      </c>
      <c r="J561" s="124" t="s">
        <v>1106</v>
      </c>
      <c r="K561" s="123" t="str">
        <f t="shared" ca="1" si="51"/>
        <v/>
      </c>
      <c r="L561" s="123" t="str">
        <f t="shared" ca="1" si="52"/>
        <v/>
      </c>
      <c r="M561" s="123" t="str">
        <f t="shared" ca="1" si="53"/>
        <v/>
      </c>
      <c r="N561" s="124"/>
      <c r="O561" s="132"/>
    </row>
    <row r="562" spans="1:15" x14ac:dyDescent="0.25">
      <c r="A562" s="127"/>
      <c r="B562" s="128" t="str">
        <f t="shared" si="48"/>
        <v/>
      </c>
      <c r="C562" s="129"/>
      <c r="D562" s="129"/>
      <c r="E562" s="130"/>
      <c r="F562" s="130"/>
      <c r="G562" s="122" t="str">
        <f t="shared" si="49"/>
        <v/>
      </c>
      <c r="H562" s="124" t="str">
        <f t="shared" si="50"/>
        <v/>
      </c>
      <c r="I562" s="124" t="s">
        <v>1106</v>
      </c>
      <c r="J562" s="124" t="s">
        <v>1106</v>
      </c>
      <c r="K562" s="123" t="str">
        <f t="shared" ca="1" si="51"/>
        <v/>
      </c>
      <c r="L562" s="123" t="str">
        <f t="shared" ca="1" si="52"/>
        <v/>
      </c>
      <c r="M562" s="123" t="str">
        <f t="shared" ca="1" si="53"/>
        <v/>
      </c>
      <c r="N562" s="124"/>
      <c r="O562" s="132"/>
    </row>
    <row r="563" spans="1:15" x14ac:dyDescent="0.25">
      <c r="A563" s="127"/>
      <c r="B563" s="128" t="str">
        <f t="shared" si="48"/>
        <v/>
      </c>
      <c r="C563" s="129"/>
      <c r="D563" s="129"/>
      <c r="E563" s="130"/>
      <c r="F563" s="130"/>
      <c r="G563" s="122" t="str">
        <f t="shared" si="49"/>
        <v/>
      </c>
      <c r="H563" s="124" t="str">
        <f t="shared" si="50"/>
        <v/>
      </c>
      <c r="I563" s="124" t="s">
        <v>1106</v>
      </c>
      <c r="J563" s="124" t="s">
        <v>1106</v>
      </c>
      <c r="K563" s="123" t="str">
        <f t="shared" ca="1" si="51"/>
        <v/>
      </c>
      <c r="L563" s="123" t="str">
        <f t="shared" ca="1" si="52"/>
        <v/>
      </c>
      <c r="M563" s="123" t="str">
        <f t="shared" ca="1" si="53"/>
        <v/>
      </c>
      <c r="N563" s="124"/>
      <c r="O563" s="132"/>
    </row>
    <row r="564" spans="1:15" x14ac:dyDescent="0.25">
      <c r="A564" s="127"/>
      <c r="B564" s="128" t="str">
        <f t="shared" si="48"/>
        <v/>
      </c>
      <c r="C564" s="129"/>
      <c r="D564" s="129"/>
      <c r="E564" s="130"/>
      <c r="F564" s="130"/>
      <c r="G564" s="122" t="str">
        <f t="shared" si="49"/>
        <v/>
      </c>
      <c r="H564" s="124" t="str">
        <f t="shared" si="50"/>
        <v/>
      </c>
      <c r="I564" s="124" t="s">
        <v>1106</v>
      </c>
      <c r="J564" s="124" t="s">
        <v>1106</v>
      </c>
      <c r="K564" s="123" t="str">
        <f t="shared" ca="1" si="51"/>
        <v/>
      </c>
      <c r="L564" s="123" t="str">
        <f t="shared" ca="1" si="52"/>
        <v/>
      </c>
      <c r="M564" s="123" t="str">
        <f t="shared" ca="1" si="53"/>
        <v/>
      </c>
      <c r="N564" s="124"/>
      <c r="O564" s="132"/>
    </row>
    <row r="565" spans="1:15" x14ac:dyDescent="0.25">
      <c r="A565" s="127"/>
      <c r="B565" s="128" t="str">
        <f t="shared" si="48"/>
        <v/>
      </c>
      <c r="C565" s="129"/>
      <c r="D565" s="129"/>
      <c r="E565" s="130"/>
      <c r="F565" s="130"/>
      <c r="G565" s="122" t="str">
        <f t="shared" si="49"/>
        <v/>
      </c>
      <c r="H565" s="124" t="str">
        <f t="shared" si="50"/>
        <v/>
      </c>
      <c r="I565" s="124" t="s">
        <v>1106</v>
      </c>
      <c r="J565" s="124" t="s">
        <v>1106</v>
      </c>
      <c r="K565" s="123" t="str">
        <f t="shared" ca="1" si="51"/>
        <v/>
      </c>
      <c r="L565" s="123" t="str">
        <f t="shared" ca="1" si="52"/>
        <v/>
      </c>
      <c r="M565" s="123" t="str">
        <f t="shared" ca="1" si="53"/>
        <v/>
      </c>
      <c r="N565" s="124"/>
      <c r="O565" s="132"/>
    </row>
    <row r="566" spans="1:15" x14ac:dyDescent="0.25">
      <c r="A566" s="127"/>
      <c r="B566" s="128" t="str">
        <f t="shared" si="48"/>
        <v/>
      </c>
      <c r="C566" s="129"/>
      <c r="D566" s="129"/>
      <c r="E566" s="130"/>
      <c r="F566" s="130"/>
      <c r="G566" s="122" t="str">
        <f t="shared" si="49"/>
        <v/>
      </c>
      <c r="H566" s="124" t="str">
        <f t="shared" si="50"/>
        <v/>
      </c>
      <c r="I566" s="124" t="s">
        <v>1106</v>
      </c>
      <c r="J566" s="124" t="s">
        <v>1106</v>
      </c>
      <c r="K566" s="123" t="str">
        <f t="shared" ca="1" si="51"/>
        <v/>
      </c>
      <c r="L566" s="123" t="str">
        <f t="shared" ca="1" si="52"/>
        <v/>
      </c>
      <c r="M566" s="123" t="str">
        <f t="shared" ca="1" si="53"/>
        <v/>
      </c>
      <c r="N566" s="124"/>
      <c r="O566" s="132"/>
    </row>
    <row r="567" spans="1:15" x14ac:dyDescent="0.25">
      <c r="A567" s="127"/>
      <c r="B567" s="128" t="str">
        <f t="shared" si="48"/>
        <v/>
      </c>
      <c r="C567" s="129"/>
      <c r="D567" s="129"/>
      <c r="E567" s="130"/>
      <c r="F567" s="130"/>
      <c r="G567" s="122" t="str">
        <f t="shared" si="49"/>
        <v/>
      </c>
      <c r="H567" s="124" t="str">
        <f t="shared" si="50"/>
        <v/>
      </c>
      <c r="I567" s="124" t="s">
        <v>1106</v>
      </c>
      <c r="J567" s="124" t="s">
        <v>1106</v>
      </c>
      <c r="K567" s="123" t="str">
        <f t="shared" ca="1" si="51"/>
        <v/>
      </c>
      <c r="L567" s="123" t="str">
        <f t="shared" ca="1" si="52"/>
        <v/>
      </c>
      <c r="M567" s="123" t="str">
        <f t="shared" ca="1" si="53"/>
        <v/>
      </c>
      <c r="N567" s="124"/>
      <c r="O567" s="132"/>
    </row>
    <row r="568" spans="1:15" x14ac:dyDescent="0.25">
      <c r="A568" s="127"/>
      <c r="B568" s="128" t="str">
        <f t="shared" si="48"/>
        <v/>
      </c>
      <c r="C568" s="129"/>
      <c r="D568" s="129"/>
      <c r="E568" s="130"/>
      <c r="F568" s="130"/>
      <c r="G568" s="122" t="str">
        <f t="shared" si="49"/>
        <v/>
      </c>
      <c r="H568" s="124" t="str">
        <f t="shared" si="50"/>
        <v/>
      </c>
      <c r="I568" s="124" t="s">
        <v>1106</v>
      </c>
      <c r="J568" s="124" t="s">
        <v>1106</v>
      </c>
      <c r="K568" s="123" t="str">
        <f t="shared" ca="1" si="51"/>
        <v/>
      </c>
      <c r="L568" s="123" t="str">
        <f t="shared" ca="1" si="52"/>
        <v/>
      </c>
      <c r="M568" s="123" t="str">
        <f t="shared" ca="1" si="53"/>
        <v/>
      </c>
      <c r="N568" s="124"/>
      <c r="O568" s="132"/>
    </row>
    <row r="569" spans="1:15" x14ac:dyDescent="0.25">
      <c r="A569" s="127"/>
      <c r="B569" s="128" t="str">
        <f t="shared" si="48"/>
        <v/>
      </c>
      <c r="C569" s="129"/>
      <c r="D569" s="129"/>
      <c r="E569" s="130"/>
      <c r="F569" s="130"/>
      <c r="G569" s="122" t="str">
        <f t="shared" si="49"/>
        <v/>
      </c>
      <c r="H569" s="124" t="str">
        <f t="shared" si="50"/>
        <v/>
      </c>
      <c r="I569" s="124" t="s">
        <v>1106</v>
      </c>
      <c r="J569" s="124" t="s">
        <v>1106</v>
      </c>
      <c r="K569" s="123" t="str">
        <f t="shared" ca="1" si="51"/>
        <v/>
      </c>
      <c r="L569" s="123" t="str">
        <f t="shared" ca="1" si="52"/>
        <v/>
      </c>
      <c r="M569" s="123" t="str">
        <f t="shared" ca="1" si="53"/>
        <v/>
      </c>
      <c r="N569" s="124"/>
      <c r="O569" s="132"/>
    </row>
    <row r="570" spans="1:15" x14ac:dyDescent="0.25">
      <c r="A570" s="127"/>
      <c r="B570" s="128" t="str">
        <f t="shared" si="48"/>
        <v/>
      </c>
      <c r="C570" s="129"/>
      <c r="D570" s="129"/>
      <c r="E570" s="130"/>
      <c r="F570" s="130"/>
      <c r="G570" s="122" t="str">
        <f t="shared" si="49"/>
        <v/>
      </c>
      <c r="H570" s="124" t="str">
        <f t="shared" si="50"/>
        <v/>
      </c>
      <c r="I570" s="124" t="s">
        <v>1106</v>
      </c>
      <c r="J570" s="124" t="s">
        <v>1106</v>
      </c>
      <c r="K570" s="123" t="str">
        <f t="shared" ca="1" si="51"/>
        <v/>
      </c>
      <c r="L570" s="123" t="str">
        <f t="shared" ca="1" si="52"/>
        <v/>
      </c>
      <c r="M570" s="123" t="str">
        <f t="shared" ca="1" si="53"/>
        <v/>
      </c>
      <c r="N570" s="124"/>
      <c r="O570" s="132"/>
    </row>
    <row r="571" spans="1:15" x14ac:dyDescent="0.25">
      <c r="A571" s="127"/>
      <c r="B571" s="128" t="str">
        <f t="shared" si="48"/>
        <v/>
      </c>
      <c r="C571" s="129"/>
      <c r="D571" s="129"/>
      <c r="E571" s="130"/>
      <c r="F571" s="130"/>
      <c r="G571" s="122" t="str">
        <f t="shared" si="49"/>
        <v/>
      </c>
      <c r="H571" s="124" t="str">
        <f t="shared" si="50"/>
        <v/>
      </c>
      <c r="I571" s="124" t="s">
        <v>1106</v>
      </c>
      <c r="J571" s="124" t="s">
        <v>1106</v>
      </c>
      <c r="K571" s="123" t="str">
        <f t="shared" ca="1" si="51"/>
        <v/>
      </c>
      <c r="L571" s="123" t="str">
        <f t="shared" ca="1" si="52"/>
        <v/>
      </c>
      <c r="M571" s="123" t="str">
        <f t="shared" ca="1" si="53"/>
        <v/>
      </c>
      <c r="N571" s="124"/>
      <c r="O571" s="132"/>
    </row>
    <row r="572" spans="1:15" x14ac:dyDescent="0.25">
      <c r="A572" s="127"/>
      <c r="B572" s="128" t="str">
        <f t="shared" si="48"/>
        <v/>
      </c>
      <c r="C572" s="129"/>
      <c r="D572" s="129"/>
      <c r="E572" s="130"/>
      <c r="F572" s="130"/>
      <c r="G572" s="122" t="str">
        <f t="shared" si="49"/>
        <v/>
      </c>
      <c r="H572" s="124" t="str">
        <f t="shared" si="50"/>
        <v/>
      </c>
      <c r="I572" s="124" t="s">
        <v>1106</v>
      </c>
      <c r="J572" s="124" t="s">
        <v>1106</v>
      </c>
      <c r="K572" s="123" t="str">
        <f t="shared" ca="1" si="51"/>
        <v/>
      </c>
      <c r="L572" s="123" t="str">
        <f t="shared" ca="1" si="52"/>
        <v/>
      </c>
      <c r="M572" s="123" t="str">
        <f t="shared" ca="1" si="53"/>
        <v/>
      </c>
      <c r="N572" s="124"/>
      <c r="O572" s="132"/>
    </row>
    <row r="573" spans="1:15" x14ac:dyDescent="0.25">
      <c r="A573" s="127"/>
      <c r="B573" s="128" t="str">
        <f t="shared" si="48"/>
        <v/>
      </c>
      <c r="C573" s="129"/>
      <c r="D573" s="129"/>
      <c r="E573" s="130"/>
      <c r="F573" s="130"/>
      <c r="G573" s="122" t="str">
        <f t="shared" si="49"/>
        <v/>
      </c>
      <c r="H573" s="124" t="str">
        <f t="shared" si="50"/>
        <v/>
      </c>
      <c r="I573" s="124" t="s">
        <v>1106</v>
      </c>
      <c r="J573" s="124" t="s">
        <v>1106</v>
      </c>
      <c r="K573" s="123" t="str">
        <f t="shared" ca="1" si="51"/>
        <v/>
      </c>
      <c r="L573" s="123" t="str">
        <f t="shared" ca="1" si="52"/>
        <v/>
      </c>
      <c r="M573" s="123" t="str">
        <f t="shared" ca="1" si="53"/>
        <v/>
      </c>
      <c r="N573" s="124"/>
      <c r="O573" s="132"/>
    </row>
    <row r="574" spans="1:15" x14ac:dyDescent="0.25">
      <c r="A574" s="127"/>
      <c r="B574" s="128" t="str">
        <f t="shared" si="48"/>
        <v/>
      </c>
      <c r="C574" s="129"/>
      <c r="D574" s="129"/>
      <c r="E574" s="130"/>
      <c r="F574" s="130"/>
      <c r="G574" s="122" t="str">
        <f t="shared" si="49"/>
        <v/>
      </c>
      <c r="H574" s="124" t="str">
        <f t="shared" si="50"/>
        <v/>
      </c>
      <c r="I574" s="124" t="s">
        <v>1106</v>
      </c>
      <c r="J574" s="124" t="s">
        <v>1106</v>
      </c>
      <c r="K574" s="123" t="str">
        <f t="shared" ca="1" si="51"/>
        <v/>
      </c>
      <c r="L574" s="123" t="str">
        <f t="shared" ca="1" si="52"/>
        <v/>
      </c>
      <c r="M574" s="123" t="str">
        <f t="shared" ca="1" si="53"/>
        <v/>
      </c>
      <c r="N574" s="124"/>
      <c r="O574" s="132"/>
    </row>
    <row r="575" spans="1:15" x14ac:dyDescent="0.25">
      <c r="A575" s="127"/>
      <c r="B575" s="128" t="str">
        <f t="shared" si="48"/>
        <v/>
      </c>
      <c r="C575" s="129"/>
      <c r="D575" s="129"/>
      <c r="E575" s="130"/>
      <c r="F575" s="130"/>
      <c r="G575" s="122" t="str">
        <f t="shared" si="49"/>
        <v/>
      </c>
      <c r="H575" s="124" t="str">
        <f t="shared" si="50"/>
        <v/>
      </c>
      <c r="I575" s="124" t="s">
        <v>1106</v>
      </c>
      <c r="J575" s="124" t="s">
        <v>1106</v>
      </c>
      <c r="K575" s="123" t="str">
        <f t="shared" ca="1" si="51"/>
        <v/>
      </c>
      <c r="L575" s="123" t="str">
        <f t="shared" ca="1" si="52"/>
        <v/>
      </c>
      <c r="M575" s="123" t="str">
        <f t="shared" ca="1" si="53"/>
        <v/>
      </c>
      <c r="N575" s="124"/>
      <c r="O575" s="132"/>
    </row>
    <row r="576" spans="1:15" x14ac:dyDescent="0.25">
      <c r="A576" s="127"/>
      <c r="B576" s="128" t="str">
        <f t="shared" si="48"/>
        <v/>
      </c>
      <c r="C576" s="129"/>
      <c r="D576" s="129"/>
      <c r="E576" s="130"/>
      <c r="F576" s="130"/>
      <c r="G576" s="122" t="str">
        <f t="shared" si="49"/>
        <v/>
      </c>
      <c r="H576" s="124" t="str">
        <f t="shared" si="50"/>
        <v/>
      </c>
      <c r="I576" s="124" t="s">
        <v>1106</v>
      </c>
      <c r="J576" s="124" t="s">
        <v>1106</v>
      </c>
      <c r="K576" s="123" t="str">
        <f t="shared" ca="1" si="51"/>
        <v/>
      </c>
      <c r="L576" s="123" t="str">
        <f t="shared" ca="1" si="52"/>
        <v/>
      </c>
      <c r="M576" s="123" t="str">
        <f t="shared" ca="1" si="53"/>
        <v/>
      </c>
      <c r="N576" s="124"/>
      <c r="O576" s="132"/>
    </row>
    <row r="577" spans="1:15" x14ac:dyDescent="0.25">
      <c r="A577" s="127"/>
      <c r="B577" s="128" t="str">
        <f t="shared" si="48"/>
        <v/>
      </c>
      <c r="C577" s="129"/>
      <c r="D577" s="129"/>
      <c r="E577" s="130"/>
      <c r="F577" s="130"/>
      <c r="G577" s="122" t="str">
        <f t="shared" si="49"/>
        <v/>
      </c>
      <c r="H577" s="124" t="str">
        <f t="shared" si="50"/>
        <v/>
      </c>
      <c r="I577" s="124" t="s">
        <v>1106</v>
      </c>
      <c r="J577" s="124" t="s">
        <v>1106</v>
      </c>
      <c r="K577" s="123" t="str">
        <f t="shared" ca="1" si="51"/>
        <v/>
      </c>
      <c r="L577" s="123" t="str">
        <f t="shared" ca="1" si="52"/>
        <v/>
      </c>
      <c r="M577" s="123" t="str">
        <f t="shared" ca="1" si="53"/>
        <v/>
      </c>
      <c r="N577" s="124"/>
      <c r="O577" s="132"/>
    </row>
    <row r="578" spans="1:15" x14ac:dyDescent="0.25">
      <c r="A578" s="127"/>
      <c r="B578" s="128" t="str">
        <f t="shared" si="48"/>
        <v/>
      </c>
      <c r="C578" s="129"/>
      <c r="D578" s="129"/>
      <c r="E578" s="130"/>
      <c r="F578" s="130"/>
      <c r="G578" s="122" t="str">
        <f t="shared" si="49"/>
        <v/>
      </c>
      <c r="H578" s="124" t="str">
        <f t="shared" si="50"/>
        <v/>
      </c>
      <c r="I578" s="124" t="s">
        <v>1106</v>
      </c>
      <c r="J578" s="124" t="s">
        <v>1106</v>
      </c>
      <c r="K578" s="123" t="str">
        <f t="shared" ca="1" si="51"/>
        <v/>
      </c>
      <c r="L578" s="123" t="str">
        <f t="shared" ca="1" si="52"/>
        <v/>
      </c>
      <c r="M578" s="123" t="str">
        <f t="shared" ca="1" si="53"/>
        <v/>
      </c>
      <c r="N578" s="124"/>
      <c r="O578" s="132"/>
    </row>
    <row r="579" spans="1:15" x14ac:dyDescent="0.25">
      <c r="A579" s="127"/>
      <c r="B579" s="128" t="str">
        <f t="shared" si="48"/>
        <v/>
      </c>
      <c r="C579" s="129"/>
      <c r="D579" s="129"/>
      <c r="E579" s="130"/>
      <c r="F579" s="130"/>
      <c r="G579" s="122" t="str">
        <f t="shared" si="49"/>
        <v/>
      </c>
      <c r="H579" s="124" t="str">
        <f t="shared" si="50"/>
        <v/>
      </c>
      <c r="I579" s="124" t="s">
        <v>1106</v>
      </c>
      <c r="J579" s="124" t="s">
        <v>1106</v>
      </c>
      <c r="K579" s="123" t="str">
        <f t="shared" ca="1" si="51"/>
        <v/>
      </c>
      <c r="L579" s="123" t="str">
        <f t="shared" ca="1" si="52"/>
        <v/>
      </c>
      <c r="M579" s="123" t="str">
        <f t="shared" ca="1" si="53"/>
        <v/>
      </c>
      <c r="N579" s="124"/>
      <c r="O579" s="132"/>
    </row>
    <row r="580" spans="1:15" x14ac:dyDescent="0.25">
      <c r="A580" s="127"/>
      <c r="B580" s="128" t="str">
        <f t="shared" si="48"/>
        <v/>
      </c>
      <c r="C580" s="129"/>
      <c r="D580" s="129"/>
      <c r="E580" s="130"/>
      <c r="F580" s="130"/>
      <c r="G580" s="122" t="str">
        <f t="shared" si="49"/>
        <v/>
      </c>
      <c r="H580" s="124" t="str">
        <f t="shared" si="50"/>
        <v/>
      </c>
      <c r="I580" s="124" t="s">
        <v>1106</v>
      </c>
      <c r="J580" s="124" t="s">
        <v>1106</v>
      </c>
      <c r="K580" s="123" t="str">
        <f t="shared" ca="1" si="51"/>
        <v/>
      </c>
      <c r="L580" s="123" t="str">
        <f t="shared" ca="1" si="52"/>
        <v/>
      </c>
      <c r="M580" s="123" t="str">
        <f t="shared" ca="1" si="53"/>
        <v/>
      </c>
      <c r="N580" s="124"/>
      <c r="O580" s="132"/>
    </row>
    <row r="581" spans="1:15" x14ac:dyDescent="0.25">
      <c r="A581" s="127"/>
      <c r="B581" s="128" t="str">
        <f t="shared" si="48"/>
        <v/>
      </c>
      <c r="C581" s="129"/>
      <c r="D581" s="129"/>
      <c r="E581" s="130"/>
      <c r="F581" s="130"/>
      <c r="G581" s="122" t="str">
        <f t="shared" si="49"/>
        <v/>
      </c>
      <c r="H581" s="124" t="str">
        <f t="shared" si="50"/>
        <v/>
      </c>
      <c r="I581" s="124" t="s">
        <v>1106</v>
      </c>
      <c r="J581" s="124" t="s">
        <v>1106</v>
      </c>
      <c r="K581" s="123" t="str">
        <f t="shared" ca="1" si="51"/>
        <v/>
      </c>
      <c r="L581" s="123" t="str">
        <f t="shared" ca="1" si="52"/>
        <v/>
      </c>
      <c r="M581" s="123" t="str">
        <f t="shared" ca="1" si="53"/>
        <v/>
      </c>
      <c r="N581" s="124"/>
      <c r="O581" s="132"/>
    </row>
    <row r="582" spans="1:15" x14ac:dyDescent="0.25">
      <c r="A582" s="127"/>
      <c r="B582" s="128" t="str">
        <f t="shared" si="48"/>
        <v/>
      </c>
      <c r="C582" s="129"/>
      <c r="D582" s="129"/>
      <c r="E582" s="130"/>
      <c r="F582" s="130"/>
      <c r="G582" s="122" t="str">
        <f t="shared" si="49"/>
        <v/>
      </c>
      <c r="H582" s="124" t="str">
        <f t="shared" si="50"/>
        <v/>
      </c>
      <c r="I582" s="124" t="s">
        <v>1106</v>
      </c>
      <c r="J582" s="124" t="s">
        <v>1106</v>
      </c>
      <c r="K582" s="123" t="str">
        <f t="shared" ca="1" si="51"/>
        <v/>
      </c>
      <c r="L582" s="123" t="str">
        <f t="shared" ca="1" si="52"/>
        <v/>
      </c>
      <c r="M582" s="123" t="str">
        <f t="shared" ca="1" si="53"/>
        <v/>
      </c>
      <c r="N582" s="124"/>
      <c r="O582" s="132"/>
    </row>
    <row r="583" spans="1:15" x14ac:dyDescent="0.25">
      <c r="A583" s="127"/>
      <c r="B583" s="128" t="str">
        <f t="shared" si="48"/>
        <v/>
      </c>
      <c r="C583" s="129"/>
      <c r="D583" s="129"/>
      <c r="E583" s="130"/>
      <c r="F583" s="130"/>
      <c r="G583" s="122" t="str">
        <f t="shared" si="49"/>
        <v/>
      </c>
      <c r="H583" s="124" t="str">
        <f t="shared" si="50"/>
        <v/>
      </c>
      <c r="I583" s="124" t="s">
        <v>1106</v>
      </c>
      <c r="J583" s="124" t="s">
        <v>1106</v>
      </c>
      <c r="K583" s="123" t="str">
        <f t="shared" ca="1" si="51"/>
        <v/>
      </c>
      <c r="L583" s="123" t="str">
        <f t="shared" ca="1" si="52"/>
        <v/>
      </c>
      <c r="M583" s="123" t="str">
        <f t="shared" ca="1" si="53"/>
        <v/>
      </c>
      <c r="N583" s="124"/>
      <c r="O583" s="132"/>
    </row>
    <row r="584" spans="1:15" x14ac:dyDescent="0.25">
      <c r="A584" s="127"/>
      <c r="B584" s="128" t="str">
        <f t="shared" si="48"/>
        <v/>
      </c>
      <c r="C584" s="129"/>
      <c r="D584" s="129"/>
      <c r="E584" s="130"/>
      <c r="F584" s="130"/>
      <c r="G584" s="122" t="str">
        <f t="shared" si="49"/>
        <v/>
      </c>
      <c r="H584" s="124" t="str">
        <f t="shared" si="50"/>
        <v/>
      </c>
      <c r="I584" s="124" t="s">
        <v>1106</v>
      </c>
      <c r="J584" s="124" t="s">
        <v>1106</v>
      </c>
      <c r="K584" s="123" t="str">
        <f t="shared" ca="1" si="51"/>
        <v/>
      </c>
      <c r="L584" s="123" t="str">
        <f t="shared" ca="1" si="52"/>
        <v/>
      </c>
      <c r="M584" s="123" t="str">
        <f t="shared" ca="1" si="53"/>
        <v/>
      </c>
      <c r="N584" s="124"/>
      <c r="O584" s="132"/>
    </row>
    <row r="585" spans="1:15" x14ac:dyDescent="0.25">
      <c r="A585" s="127"/>
      <c r="B585" s="128" t="str">
        <f t="shared" si="48"/>
        <v/>
      </c>
      <c r="C585" s="129"/>
      <c r="D585" s="129"/>
      <c r="E585" s="130"/>
      <c r="F585" s="130"/>
      <c r="G585" s="122" t="str">
        <f t="shared" si="49"/>
        <v/>
      </c>
      <c r="H585" s="124" t="str">
        <f t="shared" si="50"/>
        <v/>
      </c>
      <c r="I585" s="124" t="s">
        <v>1106</v>
      </c>
      <c r="J585" s="124" t="s">
        <v>1106</v>
      </c>
      <c r="K585" s="123" t="str">
        <f t="shared" ca="1" si="51"/>
        <v/>
      </c>
      <c r="L585" s="123" t="str">
        <f t="shared" ca="1" si="52"/>
        <v/>
      </c>
      <c r="M585" s="123" t="str">
        <f t="shared" ca="1" si="53"/>
        <v/>
      </c>
      <c r="N585" s="124"/>
      <c r="O585" s="132"/>
    </row>
    <row r="586" spans="1:15" x14ac:dyDescent="0.25">
      <c r="A586" s="127"/>
      <c r="B586" s="128" t="str">
        <f t="shared" si="48"/>
        <v/>
      </c>
      <c r="C586" s="129"/>
      <c r="D586" s="129"/>
      <c r="E586" s="130"/>
      <c r="F586" s="130"/>
      <c r="G586" s="122" t="str">
        <f t="shared" si="49"/>
        <v/>
      </c>
      <c r="H586" s="124" t="str">
        <f t="shared" si="50"/>
        <v/>
      </c>
      <c r="I586" s="124" t="s">
        <v>1106</v>
      </c>
      <c r="J586" s="124" t="s">
        <v>1106</v>
      </c>
      <c r="K586" s="123" t="str">
        <f t="shared" ca="1" si="51"/>
        <v/>
      </c>
      <c r="L586" s="123" t="str">
        <f t="shared" ca="1" si="52"/>
        <v/>
      </c>
      <c r="M586" s="123" t="str">
        <f t="shared" ca="1" si="53"/>
        <v/>
      </c>
      <c r="N586" s="124"/>
      <c r="O586" s="132"/>
    </row>
    <row r="587" spans="1:15" x14ac:dyDescent="0.25">
      <c r="A587" s="127"/>
      <c r="B587" s="128" t="str">
        <f t="shared" ref="B587:B650" si="54">IFERROR(IF($A587&lt;&gt;"",VLOOKUP($A587,Matos,2,0),""),"")</f>
        <v/>
      </c>
      <c r="C587" s="129"/>
      <c r="D587" s="129"/>
      <c r="E587" s="130"/>
      <c r="F587" s="130"/>
      <c r="G587" s="122" t="str">
        <f t="shared" ref="G587:G650" si="55">IFERROR(IF(OR($A587="",$B587="",$E587=""),"",IF(AND($F587&lt;&gt;"",MONTH($F587)&lt;MONTH($L$9)),"",IF(MID($B587,1,2)="OT",DATEDIF($E587,$F587,"d")+1,IF(AND($I587="",$F587=""),DATEDIF($E587,DATE(YEAR($L$9),MONTH($L$9)+1,0),"d"),IF(AND($E587&lt;&gt;"",$F587&lt;&gt;"",$I587=""),DATEDIF($E587,$F587,"d"),IF(AND($E587&lt;&gt;"",$F587&lt;&gt;"",$I587&lt;&gt;""),DAY(DATE(YEAR($F587),MONTH($F587)+1,0))-(DATE(YEAR($F587),MONTH($F587)+1,0)-$F587),DAY(DATE(YEAR($L$9),MONTH($L$9)+1,0)))))))),"")</f>
        <v/>
      </c>
      <c r="H587" s="124" t="str">
        <f t="shared" ref="H587:H650" si="56">IFERROR(IF($A587&lt;&gt;"",VLOOKUP($A587,Matos,3,0),""),"")</f>
        <v/>
      </c>
      <c r="I587" s="124" t="s">
        <v>1106</v>
      </c>
      <c r="J587" s="124" t="s">
        <v>1106</v>
      </c>
      <c r="K587" s="123" t="str">
        <f t="shared" ref="K587:K650" ca="1" si="57">IFERROR(ROUND(IF(MID($B587,1,2)="OT","",IF(AND($B$8&lt;&gt;"",$D587="",MONTH($F587)=MONTH($L$9),($F587&gt;$B$8),($F587&gt;$E587)),-SUM($H587/DAY(DATE(YEAR($L$9),MONTH($L$9)+1,0)))*DATEDIF($B$8,$F587,"d")*$C587,IF(AND($B$8&lt;&gt;"",$D587&lt;&gt;"",MONTH($F587)=MONTH($L$9),($F587&gt;$B$8),($F587&gt;$E587)),-SUM($H587/DAY(DATE(YEAR($L$9),MONTH($L$9)+1,0)))*DATEDIF($B$8,$F587,"d")*$D587,""))),2),"")</f>
        <v/>
      </c>
      <c r="L587" s="123" t="str">
        <f t="shared" ref="L587:L650" ca="1" si="58">IFERROR(ROUND(IF(AND($J587="",$D587=""),SUM($H587/DAY(DATE(YEAR($L$9),MONTH($L$9)+1,0)))*$G587*$C587,IF(AND($J587="",$D587&lt;&gt;""),SUM($H587/DAY(DATE(YEAR($L$9),MONTH($L$9)+1,0)))*$G587*$D587,"")),2),"")</f>
        <v/>
      </c>
      <c r="M587" s="123" t="str">
        <f t="shared" ref="M587:M650" ca="1" si="59">IFERROR(ROUND(IF(SUM($I587+$L587)="","",SUM($I587+$L587)),2),"")</f>
        <v/>
      </c>
      <c r="N587" s="124"/>
      <c r="O587" s="132"/>
    </row>
    <row r="588" spans="1:15" x14ac:dyDescent="0.25">
      <c r="A588" s="127"/>
      <c r="B588" s="128" t="str">
        <f t="shared" si="54"/>
        <v/>
      </c>
      <c r="C588" s="129"/>
      <c r="D588" s="129"/>
      <c r="E588" s="130"/>
      <c r="F588" s="130"/>
      <c r="G588" s="122" t="str">
        <f t="shared" si="55"/>
        <v/>
      </c>
      <c r="H588" s="124" t="str">
        <f t="shared" si="56"/>
        <v/>
      </c>
      <c r="I588" s="124" t="s">
        <v>1106</v>
      </c>
      <c r="J588" s="124" t="s">
        <v>1106</v>
      </c>
      <c r="K588" s="123" t="str">
        <f t="shared" ca="1" si="57"/>
        <v/>
      </c>
      <c r="L588" s="123" t="str">
        <f t="shared" ca="1" si="58"/>
        <v/>
      </c>
      <c r="M588" s="123" t="str">
        <f t="shared" ca="1" si="59"/>
        <v/>
      </c>
      <c r="N588" s="124"/>
      <c r="O588" s="132"/>
    </row>
    <row r="589" spans="1:15" x14ac:dyDescent="0.25">
      <c r="A589" s="127"/>
      <c r="B589" s="128" t="str">
        <f t="shared" si="54"/>
        <v/>
      </c>
      <c r="C589" s="129"/>
      <c r="D589" s="129"/>
      <c r="E589" s="130"/>
      <c r="F589" s="130"/>
      <c r="G589" s="122" t="str">
        <f t="shared" si="55"/>
        <v/>
      </c>
      <c r="H589" s="124" t="str">
        <f t="shared" si="56"/>
        <v/>
      </c>
      <c r="I589" s="124" t="s">
        <v>1106</v>
      </c>
      <c r="J589" s="124" t="s">
        <v>1106</v>
      </c>
      <c r="K589" s="123" t="str">
        <f t="shared" ca="1" si="57"/>
        <v/>
      </c>
      <c r="L589" s="123" t="str">
        <f t="shared" ca="1" si="58"/>
        <v/>
      </c>
      <c r="M589" s="123" t="str">
        <f t="shared" ca="1" si="59"/>
        <v/>
      </c>
      <c r="N589" s="124"/>
      <c r="O589" s="132"/>
    </row>
    <row r="590" spans="1:15" x14ac:dyDescent="0.25">
      <c r="A590" s="127"/>
      <c r="B590" s="128" t="str">
        <f t="shared" si="54"/>
        <v/>
      </c>
      <c r="C590" s="129"/>
      <c r="D590" s="129"/>
      <c r="E590" s="130"/>
      <c r="F590" s="130"/>
      <c r="G590" s="122" t="str">
        <f t="shared" si="55"/>
        <v/>
      </c>
      <c r="H590" s="124" t="str">
        <f t="shared" si="56"/>
        <v/>
      </c>
      <c r="I590" s="124" t="s">
        <v>1106</v>
      </c>
      <c r="J590" s="124" t="s">
        <v>1106</v>
      </c>
      <c r="K590" s="123" t="str">
        <f t="shared" ca="1" si="57"/>
        <v/>
      </c>
      <c r="L590" s="123" t="str">
        <f t="shared" ca="1" si="58"/>
        <v/>
      </c>
      <c r="M590" s="123" t="str">
        <f t="shared" ca="1" si="59"/>
        <v/>
      </c>
      <c r="N590" s="124"/>
      <c r="O590" s="132"/>
    </row>
    <row r="591" spans="1:15" x14ac:dyDescent="0.25">
      <c r="A591" s="127"/>
      <c r="B591" s="128" t="str">
        <f t="shared" si="54"/>
        <v/>
      </c>
      <c r="C591" s="129"/>
      <c r="D591" s="129"/>
      <c r="E591" s="130"/>
      <c r="F591" s="130"/>
      <c r="G591" s="122" t="str">
        <f t="shared" si="55"/>
        <v/>
      </c>
      <c r="H591" s="124" t="str">
        <f t="shared" si="56"/>
        <v/>
      </c>
      <c r="I591" s="124" t="s">
        <v>1106</v>
      </c>
      <c r="J591" s="124" t="s">
        <v>1106</v>
      </c>
      <c r="K591" s="123" t="str">
        <f t="shared" ca="1" si="57"/>
        <v/>
      </c>
      <c r="L591" s="123" t="str">
        <f t="shared" ca="1" si="58"/>
        <v/>
      </c>
      <c r="M591" s="123" t="str">
        <f t="shared" ca="1" si="59"/>
        <v/>
      </c>
      <c r="N591" s="124"/>
      <c r="O591" s="132"/>
    </row>
    <row r="592" spans="1:15" x14ac:dyDescent="0.25">
      <c r="A592" s="127"/>
      <c r="B592" s="128" t="str">
        <f t="shared" si="54"/>
        <v/>
      </c>
      <c r="C592" s="129"/>
      <c r="D592" s="129"/>
      <c r="E592" s="130"/>
      <c r="F592" s="130"/>
      <c r="G592" s="122" t="str">
        <f t="shared" si="55"/>
        <v/>
      </c>
      <c r="H592" s="124" t="str">
        <f t="shared" si="56"/>
        <v/>
      </c>
      <c r="I592" s="124" t="s">
        <v>1106</v>
      </c>
      <c r="J592" s="124" t="s">
        <v>1106</v>
      </c>
      <c r="K592" s="123" t="str">
        <f t="shared" ca="1" si="57"/>
        <v/>
      </c>
      <c r="L592" s="123" t="str">
        <f t="shared" ca="1" si="58"/>
        <v/>
      </c>
      <c r="M592" s="123" t="str">
        <f t="shared" ca="1" si="59"/>
        <v/>
      </c>
      <c r="N592" s="124"/>
      <c r="O592" s="132"/>
    </row>
    <row r="593" spans="1:15" x14ac:dyDescent="0.25">
      <c r="A593" s="127"/>
      <c r="B593" s="128" t="str">
        <f t="shared" si="54"/>
        <v/>
      </c>
      <c r="C593" s="129"/>
      <c r="D593" s="129"/>
      <c r="E593" s="130"/>
      <c r="F593" s="130"/>
      <c r="G593" s="122" t="str">
        <f t="shared" si="55"/>
        <v/>
      </c>
      <c r="H593" s="124" t="str">
        <f t="shared" si="56"/>
        <v/>
      </c>
      <c r="I593" s="124" t="s">
        <v>1106</v>
      </c>
      <c r="J593" s="124" t="s">
        <v>1106</v>
      </c>
      <c r="K593" s="123" t="str">
        <f t="shared" ca="1" si="57"/>
        <v/>
      </c>
      <c r="L593" s="123" t="str">
        <f t="shared" ca="1" si="58"/>
        <v/>
      </c>
      <c r="M593" s="123" t="str">
        <f t="shared" ca="1" si="59"/>
        <v/>
      </c>
      <c r="N593" s="124"/>
      <c r="O593" s="132"/>
    </row>
    <row r="594" spans="1:15" x14ac:dyDescent="0.25">
      <c r="A594" s="127"/>
      <c r="B594" s="128" t="str">
        <f t="shared" si="54"/>
        <v/>
      </c>
      <c r="C594" s="129"/>
      <c r="D594" s="129"/>
      <c r="E594" s="130"/>
      <c r="F594" s="130"/>
      <c r="G594" s="122" t="str">
        <f t="shared" si="55"/>
        <v/>
      </c>
      <c r="H594" s="124" t="str">
        <f t="shared" si="56"/>
        <v/>
      </c>
      <c r="I594" s="124" t="s">
        <v>1106</v>
      </c>
      <c r="J594" s="124" t="s">
        <v>1106</v>
      </c>
      <c r="K594" s="123" t="str">
        <f t="shared" ca="1" si="57"/>
        <v/>
      </c>
      <c r="L594" s="123" t="str">
        <f t="shared" ca="1" si="58"/>
        <v/>
      </c>
      <c r="M594" s="123" t="str">
        <f t="shared" ca="1" si="59"/>
        <v/>
      </c>
      <c r="N594" s="124"/>
      <c r="O594" s="132"/>
    </row>
    <row r="595" spans="1:15" x14ac:dyDescent="0.25">
      <c r="A595" s="127"/>
      <c r="B595" s="128" t="str">
        <f t="shared" si="54"/>
        <v/>
      </c>
      <c r="C595" s="129"/>
      <c r="D595" s="129"/>
      <c r="E595" s="130"/>
      <c r="F595" s="130"/>
      <c r="G595" s="122" t="str">
        <f t="shared" si="55"/>
        <v/>
      </c>
      <c r="H595" s="124" t="str">
        <f t="shared" si="56"/>
        <v/>
      </c>
      <c r="I595" s="124" t="s">
        <v>1106</v>
      </c>
      <c r="J595" s="124" t="s">
        <v>1106</v>
      </c>
      <c r="K595" s="123" t="str">
        <f t="shared" ca="1" si="57"/>
        <v/>
      </c>
      <c r="L595" s="123" t="str">
        <f t="shared" ca="1" si="58"/>
        <v/>
      </c>
      <c r="M595" s="123" t="str">
        <f t="shared" ca="1" si="59"/>
        <v/>
      </c>
      <c r="N595" s="124"/>
      <c r="O595" s="132"/>
    </row>
    <row r="596" spans="1:15" x14ac:dyDescent="0.25">
      <c r="A596" s="127"/>
      <c r="B596" s="128" t="str">
        <f t="shared" si="54"/>
        <v/>
      </c>
      <c r="C596" s="129"/>
      <c r="D596" s="129"/>
      <c r="E596" s="130"/>
      <c r="F596" s="130"/>
      <c r="G596" s="122" t="str">
        <f t="shared" si="55"/>
        <v/>
      </c>
      <c r="H596" s="124" t="str">
        <f t="shared" si="56"/>
        <v/>
      </c>
      <c r="I596" s="124" t="s">
        <v>1106</v>
      </c>
      <c r="J596" s="124" t="s">
        <v>1106</v>
      </c>
      <c r="K596" s="123" t="str">
        <f t="shared" ca="1" si="57"/>
        <v/>
      </c>
      <c r="L596" s="123" t="str">
        <f t="shared" ca="1" si="58"/>
        <v/>
      </c>
      <c r="M596" s="123" t="str">
        <f t="shared" ca="1" si="59"/>
        <v/>
      </c>
      <c r="N596" s="124"/>
      <c r="O596" s="132"/>
    </row>
    <row r="597" spans="1:15" x14ac:dyDescent="0.25">
      <c r="A597" s="127"/>
      <c r="B597" s="128" t="str">
        <f t="shared" si="54"/>
        <v/>
      </c>
      <c r="C597" s="129"/>
      <c r="D597" s="129"/>
      <c r="E597" s="130"/>
      <c r="F597" s="130"/>
      <c r="G597" s="122" t="str">
        <f t="shared" si="55"/>
        <v/>
      </c>
      <c r="H597" s="124" t="str">
        <f t="shared" si="56"/>
        <v/>
      </c>
      <c r="I597" s="124" t="s">
        <v>1106</v>
      </c>
      <c r="J597" s="124" t="s">
        <v>1106</v>
      </c>
      <c r="K597" s="123" t="str">
        <f t="shared" ca="1" si="57"/>
        <v/>
      </c>
      <c r="L597" s="123" t="str">
        <f t="shared" ca="1" si="58"/>
        <v/>
      </c>
      <c r="M597" s="123" t="str">
        <f t="shared" ca="1" si="59"/>
        <v/>
      </c>
      <c r="N597" s="124"/>
      <c r="O597" s="132"/>
    </row>
    <row r="598" spans="1:15" x14ac:dyDescent="0.25">
      <c r="A598" s="127"/>
      <c r="B598" s="128" t="str">
        <f t="shared" si="54"/>
        <v/>
      </c>
      <c r="C598" s="129"/>
      <c r="D598" s="129"/>
      <c r="E598" s="130"/>
      <c r="F598" s="130"/>
      <c r="G598" s="122" t="str">
        <f t="shared" si="55"/>
        <v/>
      </c>
      <c r="H598" s="124" t="str">
        <f t="shared" si="56"/>
        <v/>
      </c>
      <c r="I598" s="124" t="s">
        <v>1106</v>
      </c>
      <c r="J598" s="124" t="s">
        <v>1106</v>
      </c>
      <c r="K598" s="123" t="str">
        <f t="shared" ca="1" si="57"/>
        <v/>
      </c>
      <c r="L598" s="123" t="str">
        <f t="shared" ca="1" si="58"/>
        <v/>
      </c>
      <c r="M598" s="123" t="str">
        <f t="shared" ca="1" si="59"/>
        <v/>
      </c>
      <c r="N598" s="124"/>
      <c r="O598" s="132"/>
    </row>
    <row r="599" spans="1:15" x14ac:dyDescent="0.25">
      <c r="A599" s="127"/>
      <c r="B599" s="128" t="str">
        <f t="shared" si="54"/>
        <v/>
      </c>
      <c r="C599" s="129"/>
      <c r="D599" s="129"/>
      <c r="E599" s="130"/>
      <c r="F599" s="130"/>
      <c r="G599" s="122" t="str">
        <f t="shared" si="55"/>
        <v/>
      </c>
      <c r="H599" s="124" t="str">
        <f t="shared" si="56"/>
        <v/>
      </c>
      <c r="I599" s="124" t="s">
        <v>1106</v>
      </c>
      <c r="J599" s="124" t="s">
        <v>1106</v>
      </c>
      <c r="K599" s="123" t="str">
        <f t="shared" ca="1" si="57"/>
        <v/>
      </c>
      <c r="L599" s="123" t="str">
        <f t="shared" ca="1" si="58"/>
        <v/>
      </c>
      <c r="M599" s="123" t="str">
        <f t="shared" ca="1" si="59"/>
        <v/>
      </c>
      <c r="N599" s="124"/>
      <c r="O599" s="132"/>
    </row>
    <row r="600" spans="1:15" x14ac:dyDescent="0.25">
      <c r="A600" s="127"/>
      <c r="B600" s="128" t="str">
        <f t="shared" si="54"/>
        <v/>
      </c>
      <c r="C600" s="129"/>
      <c r="D600" s="129"/>
      <c r="E600" s="130"/>
      <c r="F600" s="130"/>
      <c r="G600" s="122" t="str">
        <f t="shared" si="55"/>
        <v/>
      </c>
      <c r="H600" s="124" t="str">
        <f t="shared" si="56"/>
        <v/>
      </c>
      <c r="I600" s="124" t="s">
        <v>1106</v>
      </c>
      <c r="J600" s="124" t="s">
        <v>1106</v>
      </c>
      <c r="K600" s="123" t="str">
        <f t="shared" ca="1" si="57"/>
        <v/>
      </c>
      <c r="L600" s="123" t="str">
        <f t="shared" ca="1" si="58"/>
        <v/>
      </c>
      <c r="M600" s="123" t="str">
        <f t="shared" ca="1" si="59"/>
        <v/>
      </c>
      <c r="N600" s="124"/>
      <c r="O600" s="132"/>
    </row>
    <row r="601" spans="1:15" x14ac:dyDescent="0.25">
      <c r="A601" s="127"/>
      <c r="B601" s="128" t="str">
        <f t="shared" si="54"/>
        <v/>
      </c>
      <c r="C601" s="129"/>
      <c r="D601" s="129"/>
      <c r="E601" s="130"/>
      <c r="F601" s="130"/>
      <c r="G601" s="122" t="str">
        <f t="shared" si="55"/>
        <v/>
      </c>
      <c r="H601" s="124" t="str">
        <f t="shared" si="56"/>
        <v/>
      </c>
      <c r="I601" s="124" t="s">
        <v>1106</v>
      </c>
      <c r="J601" s="124" t="s">
        <v>1106</v>
      </c>
      <c r="K601" s="123" t="str">
        <f t="shared" ca="1" si="57"/>
        <v/>
      </c>
      <c r="L601" s="123" t="str">
        <f t="shared" ca="1" si="58"/>
        <v/>
      </c>
      <c r="M601" s="123" t="str">
        <f t="shared" ca="1" si="59"/>
        <v/>
      </c>
      <c r="N601" s="124"/>
      <c r="O601" s="132"/>
    </row>
    <row r="602" spans="1:15" x14ac:dyDescent="0.25">
      <c r="A602" s="127"/>
      <c r="B602" s="128" t="str">
        <f t="shared" si="54"/>
        <v/>
      </c>
      <c r="C602" s="129"/>
      <c r="D602" s="129"/>
      <c r="E602" s="130"/>
      <c r="F602" s="130"/>
      <c r="G602" s="122" t="str">
        <f t="shared" si="55"/>
        <v/>
      </c>
      <c r="H602" s="124" t="str">
        <f t="shared" si="56"/>
        <v/>
      </c>
      <c r="I602" s="124" t="s">
        <v>1106</v>
      </c>
      <c r="J602" s="124" t="s">
        <v>1106</v>
      </c>
      <c r="K602" s="123" t="str">
        <f t="shared" ca="1" si="57"/>
        <v/>
      </c>
      <c r="L602" s="123" t="str">
        <f t="shared" ca="1" si="58"/>
        <v/>
      </c>
      <c r="M602" s="123" t="str">
        <f t="shared" ca="1" si="59"/>
        <v/>
      </c>
      <c r="N602" s="124"/>
      <c r="O602" s="132"/>
    </row>
    <row r="603" spans="1:15" x14ac:dyDescent="0.25">
      <c r="A603" s="127"/>
      <c r="B603" s="128" t="str">
        <f t="shared" si="54"/>
        <v/>
      </c>
      <c r="C603" s="129"/>
      <c r="D603" s="129"/>
      <c r="E603" s="130"/>
      <c r="F603" s="130"/>
      <c r="G603" s="122" t="str">
        <f t="shared" si="55"/>
        <v/>
      </c>
      <c r="H603" s="124" t="str">
        <f t="shared" si="56"/>
        <v/>
      </c>
      <c r="I603" s="124" t="s">
        <v>1106</v>
      </c>
      <c r="J603" s="124" t="s">
        <v>1106</v>
      </c>
      <c r="K603" s="123" t="str">
        <f t="shared" ca="1" si="57"/>
        <v/>
      </c>
      <c r="L603" s="123" t="str">
        <f t="shared" ca="1" si="58"/>
        <v/>
      </c>
      <c r="M603" s="123" t="str">
        <f t="shared" ca="1" si="59"/>
        <v/>
      </c>
      <c r="N603" s="124"/>
      <c r="O603" s="132"/>
    </row>
    <row r="604" spans="1:15" x14ac:dyDescent="0.25">
      <c r="A604" s="127"/>
      <c r="B604" s="128" t="str">
        <f t="shared" si="54"/>
        <v/>
      </c>
      <c r="C604" s="129"/>
      <c r="D604" s="129"/>
      <c r="E604" s="130"/>
      <c r="F604" s="130"/>
      <c r="G604" s="122" t="str">
        <f t="shared" si="55"/>
        <v/>
      </c>
      <c r="H604" s="124" t="str">
        <f t="shared" si="56"/>
        <v/>
      </c>
      <c r="I604" s="124" t="s">
        <v>1106</v>
      </c>
      <c r="J604" s="124" t="s">
        <v>1106</v>
      </c>
      <c r="K604" s="123" t="str">
        <f t="shared" ca="1" si="57"/>
        <v/>
      </c>
      <c r="L604" s="123" t="str">
        <f t="shared" ca="1" si="58"/>
        <v/>
      </c>
      <c r="M604" s="123" t="str">
        <f t="shared" ca="1" si="59"/>
        <v/>
      </c>
      <c r="N604" s="124"/>
      <c r="O604" s="132"/>
    </row>
    <row r="605" spans="1:15" x14ac:dyDescent="0.25">
      <c r="A605" s="127"/>
      <c r="B605" s="128" t="str">
        <f t="shared" si="54"/>
        <v/>
      </c>
      <c r="C605" s="129"/>
      <c r="D605" s="129"/>
      <c r="E605" s="130"/>
      <c r="F605" s="130"/>
      <c r="G605" s="122" t="str">
        <f t="shared" si="55"/>
        <v/>
      </c>
      <c r="H605" s="124" t="str">
        <f t="shared" si="56"/>
        <v/>
      </c>
      <c r="I605" s="124" t="s">
        <v>1106</v>
      </c>
      <c r="J605" s="124" t="s">
        <v>1106</v>
      </c>
      <c r="K605" s="123" t="str">
        <f t="shared" ca="1" si="57"/>
        <v/>
      </c>
      <c r="L605" s="123" t="str">
        <f t="shared" ca="1" si="58"/>
        <v/>
      </c>
      <c r="M605" s="123" t="str">
        <f t="shared" ca="1" si="59"/>
        <v/>
      </c>
      <c r="N605" s="124"/>
      <c r="O605" s="132"/>
    </row>
    <row r="606" spans="1:15" x14ac:dyDescent="0.25">
      <c r="A606" s="127"/>
      <c r="B606" s="128" t="str">
        <f t="shared" si="54"/>
        <v/>
      </c>
      <c r="C606" s="129"/>
      <c r="D606" s="129"/>
      <c r="E606" s="130"/>
      <c r="F606" s="130"/>
      <c r="G606" s="122" t="str">
        <f t="shared" si="55"/>
        <v/>
      </c>
      <c r="H606" s="124" t="str">
        <f t="shared" si="56"/>
        <v/>
      </c>
      <c r="I606" s="124" t="s">
        <v>1106</v>
      </c>
      <c r="J606" s="124" t="s">
        <v>1106</v>
      </c>
      <c r="K606" s="123" t="str">
        <f t="shared" ca="1" si="57"/>
        <v/>
      </c>
      <c r="L606" s="123" t="str">
        <f t="shared" ca="1" si="58"/>
        <v/>
      </c>
      <c r="M606" s="123" t="str">
        <f t="shared" ca="1" si="59"/>
        <v/>
      </c>
      <c r="N606" s="124"/>
      <c r="O606" s="132"/>
    </row>
    <row r="607" spans="1:15" x14ac:dyDescent="0.25">
      <c r="A607" s="127"/>
      <c r="B607" s="128" t="str">
        <f t="shared" si="54"/>
        <v/>
      </c>
      <c r="C607" s="129"/>
      <c r="D607" s="129"/>
      <c r="E607" s="130"/>
      <c r="F607" s="130"/>
      <c r="G607" s="122" t="str">
        <f t="shared" si="55"/>
        <v/>
      </c>
      <c r="H607" s="124" t="str">
        <f t="shared" si="56"/>
        <v/>
      </c>
      <c r="I607" s="124" t="s">
        <v>1106</v>
      </c>
      <c r="J607" s="124" t="s">
        <v>1106</v>
      </c>
      <c r="K607" s="123" t="str">
        <f t="shared" ca="1" si="57"/>
        <v/>
      </c>
      <c r="L607" s="123" t="str">
        <f t="shared" ca="1" si="58"/>
        <v/>
      </c>
      <c r="M607" s="123" t="str">
        <f t="shared" ca="1" si="59"/>
        <v/>
      </c>
      <c r="N607" s="124"/>
      <c r="O607" s="132"/>
    </row>
    <row r="608" spans="1:15" x14ac:dyDescent="0.25">
      <c r="A608" s="127"/>
      <c r="B608" s="128" t="str">
        <f t="shared" si="54"/>
        <v/>
      </c>
      <c r="C608" s="129"/>
      <c r="D608" s="129"/>
      <c r="E608" s="130"/>
      <c r="F608" s="130"/>
      <c r="G608" s="122" t="str">
        <f t="shared" si="55"/>
        <v/>
      </c>
      <c r="H608" s="124" t="str">
        <f t="shared" si="56"/>
        <v/>
      </c>
      <c r="I608" s="124" t="s">
        <v>1106</v>
      </c>
      <c r="J608" s="124" t="s">
        <v>1106</v>
      </c>
      <c r="K608" s="123" t="str">
        <f t="shared" ca="1" si="57"/>
        <v/>
      </c>
      <c r="L608" s="123" t="str">
        <f t="shared" ca="1" si="58"/>
        <v/>
      </c>
      <c r="M608" s="123" t="str">
        <f t="shared" ca="1" si="59"/>
        <v/>
      </c>
      <c r="N608" s="124"/>
      <c r="O608" s="132"/>
    </row>
    <row r="609" spans="1:15" x14ac:dyDescent="0.25">
      <c r="A609" s="127"/>
      <c r="B609" s="128" t="str">
        <f t="shared" si="54"/>
        <v/>
      </c>
      <c r="C609" s="129"/>
      <c r="D609" s="129"/>
      <c r="E609" s="130"/>
      <c r="F609" s="130"/>
      <c r="G609" s="122" t="str">
        <f t="shared" si="55"/>
        <v/>
      </c>
      <c r="H609" s="124" t="str">
        <f t="shared" si="56"/>
        <v/>
      </c>
      <c r="I609" s="124" t="s">
        <v>1106</v>
      </c>
      <c r="J609" s="124" t="s">
        <v>1106</v>
      </c>
      <c r="K609" s="123" t="str">
        <f t="shared" ca="1" si="57"/>
        <v/>
      </c>
      <c r="L609" s="123" t="str">
        <f t="shared" ca="1" si="58"/>
        <v/>
      </c>
      <c r="M609" s="123" t="str">
        <f t="shared" ca="1" si="59"/>
        <v/>
      </c>
      <c r="N609" s="124"/>
      <c r="O609" s="132"/>
    </row>
    <row r="610" spans="1:15" x14ac:dyDescent="0.25">
      <c r="A610" s="127"/>
      <c r="B610" s="128" t="str">
        <f t="shared" si="54"/>
        <v/>
      </c>
      <c r="C610" s="129"/>
      <c r="D610" s="129"/>
      <c r="E610" s="130"/>
      <c r="F610" s="130"/>
      <c r="G610" s="122" t="str">
        <f t="shared" si="55"/>
        <v/>
      </c>
      <c r="H610" s="124" t="str">
        <f t="shared" si="56"/>
        <v/>
      </c>
      <c r="I610" s="124" t="s">
        <v>1106</v>
      </c>
      <c r="J610" s="124" t="s">
        <v>1106</v>
      </c>
      <c r="K610" s="123" t="str">
        <f t="shared" ca="1" si="57"/>
        <v/>
      </c>
      <c r="L610" s="123" t="str">
        <f t="shared" ca="1" si="58"/>
        <v/>
      </c>
      <c r="M610" s="123" t="str">
        <f t="shared" ca="1" si="59"/>
        <v/>
      </c>
      <c r="N610" s="124"/>
      <c r="O610" s="132"/>
    </row>
    <row r="611" spans="1:15" x14ac:dyDescent="0.25">
      <c r="A611" s="127"/>
      <c r="B611" s="128" t="str">
        <f t="shared" si="54"/>
        <v/>
      </c>
      <c r="C611" s="129"/>
      <c r="D611" s="129"/>
      <c r="E611" s="130"/>
      <c r="F611" s="130"/>
      <c r="G611" s="122" t="str">
        <f t="shared" si="55"/>
        <v/>
      </c>
      <c r="H611" s="124" t="str">
        <f t="shared" si="56"/>
        <v/>
      </c>
      <c r="I611" s="124" t="s">
        <v>1106</v>
      </c>
      <c r="J611" s="124" t="s">
        <v>1106</v>
      </c>
      <c r="K611" s="123" t="str">
        <f t="shared" ca="1" si="57"/>
        <v/>
      </c>
      <c r="L611" s="123" t="str">
        <f t="shared" ca="1" si="58"/>
        <v/>
      </c>
      <c r="M611" s="123" t="str">
        <f t="shared" ca="1" si="59"/>
        <v/>
      </c>
      <c r="N611" s="124"/>
      <c r="O611" s="132"/>
    </row>
    <row r="612" spans="1:15" x14ac:dyDescent="0.25">
      <c r="A612" s="127"/>
      <c r="B612" s="128" t="str">
        <f t="shared" si="54"/>
        <v/>
      </c>
      <c r="C612" s="129"/>
      <c r="D612" s="129"/>
      <c r="E612" s="130"/>
      <c r="F612" s="130"/>
      <c r="G612" s="122" t="str">
        <f t="shared" si="55"/>
        <v/>
      </c>
      <c r="H612" s="124" t="str">
        <f t="shared" si="56"/>
        <v/>
      </c>
      <c r="I612" s="124" t="s">
        <v>1106</v>
      </c>
      <c r="J612" s="124" t="s">
        <v>1106</v>
      </c>
      <c r="K612" s="123" t="str">
        <f t="shared" ca="1" si="57"/>
        <v/>
      </c>
      <c r="L612" s="123" t="str">
        <f t="shared" ca="1" si="58"/>
        <v/>
      </c>
      <c r="M612" s="123" t="str">
        <f t="shared" ca="1" si="59"/>
        <v/>
      </c>
      <c r="N612" s="124"/>
      <c r="O612" s="132"/>
    </row>
    <row r="613" spans="1:15" x14ac:dyDescent="0.25">
      <c r="A613" s="127"/>
      <c r="B613" s="128" t="str">
        <f t="shared" si="54"/>
        <v/>
      </c>
      <c r="C613" s="129"/>
      <c r="D613" s="129"/>
      <c r="E613" s="130"/>
      <c r="F613" s="130"/>
      <c r="G613" s="122" t="str">
        <f t="shared" si="55"/>
        <v/>
      </c>
      <c r="H613" s="124" t="str">
        <f t="shared" si="56"/>
        <v/>
      </c>
      <c r="I613" s="124" t="s">
        <v>1106</v>
      </c>
      <c r="J613" s="124" t="s">
        <v>1106</v>
      </c>
      <c r="K613" s="123" t="str">
        <f t="shared" ca="1" si="57"/>
        <v/>
      </c>
      <c r="L613" s="123" t="str">
        <f t="shared" ca="1" si="58"/>
        <v/>
      </c>
      <c r="M613" s="123" t="str">
        <f t="shared" ca="1" si="59"/>
        <v/>
      </c>
      <c r="N613" s="124"/>
      <c r="O613" s="132"/>
    </row>
    <row r="614" spans="1:15" x14ac:dyDescent="0.25">
      <c r="A614" s="127"/>
      <c r="B614" s="128" t="str">
        <f t="shared" si="54"/>
        <v/>
      </c>
      <c r="C614" s="129"/>
      <c r="D614" s="129"/>
      <c r="E614" s="130"/>
      <c r="F614" s="130"/>
      <c r="G614" s="122" t="str">
        <f t="shared" si="55"/>
        <v/>
      </c>
      <c r="H614" s="124" t="str">
        <f t="shared" si="56"/>
        <v/>
      </c>
      <c r="I614" s="124" t="s">
        <v>1106</v>
      </c>
      <c r="J614" s="124" t="s">
        <v>1106</v>
      </c>
      <c r="K614" s="123" t="str">
        <f t="shared" ca="1" si="57"/>
        <v/>
      </c>
      <c r="L614" s="123" t="str">
        <f t="shared" ca="1" si="58"/>
        <v/>
      </c>
      <c r="M614" s="123" t="str">
        <f t="shared" ca="1" si="59"/>
        <v/>
      </c>
      <c r="N614" s="124"/>
      <c r="O614" s="132"/>
    </row>
    <row r="615" spans="1:15" x14ac:dyDescent="0.25">
      <c r="A615" s="127"/>
      <c r="B615" s="128" t="str">
        <f t="shared" si="54"/>
        <v/>
      </c>
      <c r="C615" s="129"/>
      <c r="D615" s="129"/>
      <c r="E615" s="130"/>
      <c r="F615" s="130"/>
      <c r="G615" s="122" t="str">
        <f t="shared" si="55"/>
        <v/>
      </c>
      <c r="H615" s="124" t="str">
        <f t="shared" si="56"/>
        <v/>
      </c>
      <c r="I615" s="124" t="s">
        <v>1106</v>
      </c>
      <c r="J615" s="124" t="s">
        <v>1106</v>
      </c>
      <c r="K615" s="123" t="str">
        <f t="shared" ca="1" si="57"/>
        <v/>
      </c>
      <c r="L615" s="123" t="str">
        <f t="shared" ca="1" si="58"/>
        <v/>
      </c>
      <c r="M615" s="123" t="str">
        <f t="shared" ca="1" si="59"/>
        <v/>
      </c>
      <c r="N615" s="124"/>
      <c r="O615" s="132"/>
    </row>
    <row r="616" spans="1:15" x14ac:dyDescent="0.25">
      <c r="A616" s="127"/>
      <c r="B616" s="128" t="str">
        <f t="shared" si="54"/>
        <v/>
      </c>
      <c r="C616" s="129"/>
      <c r="D616" s="129"/>
      <c r="E616" s="130"/>
      <c r="F616" s="130"/>
      <c r="G616" s="122" t="str">
        <f t="shared" si="55"/>
        <v/>
      </c>
      <c r="H616" s="124" t="str">
        <f t="shared" si="56"/>
        <v/>
      </c>
      <c r="I616" s="124" t="s">
        <v>1106</v>
      </c>
      <c r="J616" s="124" t="s">
        <v>1106</v>
      </c>
      <c r="K616" s="123" t="str">
        <f t="shared" ca="1" si="57"/>
        <v/>
      </c>
      <c r="L616" s="123" t="str">
        <f t="shared" ca="1" si="58"/>
        <v/>
      </c>
      <c r="M616" s="123" t="str">
        <f t="shared" ca="1" si="59"/>
        <v/>
      </c>
      <c r="N616" s="124"/>
      <c r="O616" s="132"/>
    </row>
    <row r="617" spans="1:15" x14ac:dyDescent="0.25">
      <c r="A617" s="127"/>
      <c r="B617" s="128" t="str">
        <f t="shared" si="54"/>
        <v/>
      </c>
      <c r="C617" s="129"/>
      <c r="D617" s="129"/>
      <c r="E617" s="130"/>
      <c r="F617" s="130"/>
      <c r="G617" s="122" t="str">
        <f t="shared" si="55"/>
        <v/>
      </c>
      <c r="H617" s="124" t="str">
        <f t="shared" si="56"/>
        <v/>
      </c>
      <c r="I617" s="124" t="s">
        <v>1106</v>
      </c>
      <c r="J617" s="124" t="s">
        <v>1106</v>
      </c>
      <c r="K617" s="123" t="str">
        <f t="shared" ca="1" si="57"/>
        <v/>
      </c>
      <c r="L617" s="123" t="str">
        <f t="shared" ca="1" si="58"/>
        <v/>
      </c>
      <c r="M617" s="123" t="str">
        <f t="shared" ca="1" si="59"/>
        <v/>
      </c>
      <c r="N617" s="124"/>
      <c r="O617" s="132"/>
    </row>
    <row r="618" spans="1:15" x14ac:dyDescent="0.25">
      <c r="A618" s="127"/>
      <c r="B618" s="128" t="str">
        <f t="shared" si="54"/>
        <v/>
      </c>
      <c r="C618" s="129"/>
      <c r="D618" s="129"/>
      <c r="E618" s="130"/>
      <c r="F618" s="130"/>
      <c r="G618" s="122" t="str">
        <f t="shared" si="55"/>
        <v/>
      </c>
      <c r="H618" s="124" t="str">
        <f t="shared" si="56"/>
        <v/>
      </c>
      <c r="I618" s="124" t="s">
        <v>1106</v>
      </c>
      <c r="J618" s="124" t="s">
        <v>1106</v>
      </c>
      <c r="K618" s="123" t="str">
        <f t="shared" ca="1" si="57"/>
        <v/>
      </c>
      <c r="L618" s="123" t="str">
        <f t="shared" ca="1" si="58"/>
        <v/>
      </c>
      <c r="M618" s="123" t="str">
        <f t="shared" ca="1" si="59"/>
        <v/>
      </c>
      <c r="N618" s="124"/>
      <c r="O618" s="132"/>
    </row>
    <row r="619" spans="1:15" x14ac:dyDescent="0.25">
      <c r="A619" s="127"/>
      <c r="B619" s="128" t="str">
        <f t="shared" si="54"/>
        <v/>
      </c>
      <c r="C619" s="129"/>
      <c r="D619" s="129"/>
      <c r="E619" s="130"/>
      <c r="F619" s="130"/>
      <c r="G619" s="122" t="str">
        <f t="shared" si="55"/>
        <v/>
      </c>
      <c r="H619" s="124" t="str">
        <f t="shared" si="56"/>
        <v/>
      </c>
      <c r="I619" s="124" t="s">
        <v>1106</v>
      </c>
      <c r="J619" s="124" t="s">
        <v>1106</v>
      </c>
      <c r="K619" s="123" t="str">
        <f t="shared" ca="1" si="57"/>
        <v/>
      </c>
      <c r="L619" s="123" t="str">
        <f t="shared" ca="1" si="58"/>
        <v/>
      </c>
      <c r="M619" s="123" t="str">
        <f t="shared" ca="1" si="59"/>
        <v/>
      </c>
      <c r="N619" s="124"/>
      <c r="O619" s="132"/>
    </row>
    <row r="620" spans="1:15" x14ac:dyDescent="0.25">
      <c r="A620" s="127"/>
      <c r="B620" s="128" t="str">
        <f t="shared" si="54"/>
        <v/>
      </c>
      <c r="C620" s="129"/>
      <c r="D620" s="129"/>
      <c r="E620" s="130"/>
      <c r="F620" s="130"/>
      <c r="G620" s="122" t="str">
        <f t="shared" si="55"/>
        <v/>
      </c>
      <c r="H620" s="124" t="str">
        <f t="shared" si="56"/>
        <v/>
      </c>
      <c r="I620" s="124" t="s">
        <v>1106</v>
      </c>
      <c r="J620" s="124" t="s">
        <v>1106</v>
      </c>
      <c r="K620" s="123" t="str">
        <f t="shared" ca="1" si="57"/>
        <v/>
      </c>
      <c r="L620" s="123" t="str">
        <f t="shared" ca="1" si="58"/>
        <v/>
      </c>
      <c r="M620" s="123" t="str">
        <f t="shared" ca="1" si="59"/>
        <v/>
      </c>
      <c r="N620" s="124"/>
      <c r="O620" s="132"/>
    </row>
    <row r="621" spans="1:15" x14ac:dyDescent="0.25">
      <c r="A621" s="127"/>
      <c r="B621" s="128" t="str">
        <f t="shared" si="54"/>
        <v/>
      </c>
      <c r="C621" s="129"/>
      <c r="D621" s="129"/>
      <c r="E621" s="130"/>
      <c r="F621" s="130"/>
      <c r="G621" s="122" t="str">
        <f t="shared" si="55"/>
        <v/>
      </c>
      <c r="H621" s="124" t="str">
        <f t="shared" si="56"/>
        <v/>
      </c>
      <c r="I621" s="124" t="s">
        <v>1106</v>
      </c>
      <c r="J621" s="124" t="s">
        <v>1106</v>
      </c>
      <c r="K621" s="123" t="str">
        <f t="shared" ca="1" si="57"/>
        <v/>
      </c>
      <c r="L621" s="123" t="str">
        <f t="shared" ca="1" si="58"/>
        <v/>
      </c>
      <c r="M621" s="123" t="str">
        <f t="shared" ca="1" si="59"/>
        <v/>
      </c>
      <c r="N621" s="124"/>
      <c r="O621" s="132"/>
    </row>
    <row r="622" spans="1:15" x14ac:dyDescent="0.25">
      <c r="A622" s="127"/>
      <c r="B622" s="128" t="str">
        <f t="shared" si="54"/>
        <v/>
      </c>
      <c r="C622" s="129"/>
      <c r="D622" s="129"/>
      <c r="E622" s="130"/>
      <c r="F622" s="130"/>
      <c r="G622" s="122" t="str">
        <f t="shared" si="55"/>
        <v/>
      </c>
      <c r="H622" s="124" t="str">
        <f t="shared" si="56"/>
        <v/>
      </c>
      <c r="I622" s="124" t="s">
        <v>1106</v>
      </c>
      <c r="J622" s="124" t="s">
        <v>1106</v>
      </c>
      <c r="K622" s="123" t="str">
        <f t="shared" ca="1" si="57"/>
        <v/>
      </c>
      <c r="L622" s="123" t="str">
        <f t="shared" ca="1" si="58"/>
        <v/>
      </c>
      <c r="M622" s="123" t="str">
        <f t="shared" ca="1" si="59"/>
        <v/>
      </c>
      <c r="N622" s="124"/>
      <c r="O622" s="132"/>
    </row>
    <row r="623" spans="1:15" x14ac:dyDescent="0.25">
      <c r="A623" s="127"/>
      <c r="B623" s="128" t="str">
        <f t="shared" si="54"/>
        <v/>
      </c>
      <c r="C623" s="129"/>
      <c r="D623" s="129"/>
      <c r="E623" s="130"/>
      <c r="F623" s="130"/>
      <c r="G623" s="122" t="str">
        <f t="shared" si="55"/>
        <v/>
      </c>
      <c r="H623" s="124" t="str">
        <f t="shared" si="56"/>
        <v/>
      </c>
      <c r="I623" s="124" t="s">
        <v>1106</v>
      </c>
      <c r="J623" s="124" t="s">
        <v>1106</v>
      </c>
      <c r="K623" s="123" t="str">
        <f t="shared" ca="1" si="57"/>
        <v/>
      </c>
      <c r="L623" s="123" t="str">
        <f t="shared" ca="1" si="58"/>
        <v/>
      </c>
      <c r="M623" s="123" t="str">
        <f t="shared" ca="1" si="59"/>
        <v/>
      </c>
      <c r="N623" s="124"/>
      <c r="O623" s="132"/>
    </row>
    <row r="624" spans="1:15" x14ac:dyDescent="0.25">
      <c r="A624" s="127"/>
      <c r="B624" s="128" t="str">
        <f t="shared" si="54"/>
        <v/>
      </c>
      <c r="C624" s="129"/>
      <c r="D624" s="129"/>
      <c r="E624" s="130"/>
      <c r="F624" s="130"/>
      <c r="G624" s="122" t="str">
        <f t="shared" si="55"/>
        <v/>
      </c>
      <c r="H624" s="124" t="str">
        <f t="shared" si="56"/>
        <v/>
      </c>
      <c r="I624" s="124" t="s">
        <v>1106</v>
      </c>
      <c r="J624" s="124" t="s">
        <v>1106</v>
      </c>
      <c r="K624" s="123" t="str">
        <f t="shared" ca="1" si="57"/>
        <v/>
      </c>
      <c r="L624" s="123" t="str">
        <f t="shared" ca="1" si="58"/>
        <v/>
      </c>
      <c r="M624" s="123" t="str">
        <f t="shared" ca="1" si="59"/>
        <v/>
      </c>
      <c r="N624" s="124"/>
      <c r="O624" s="132"/>
    </row>
    <row r="625" spans="1:15" x14ac:dyDescent="0.25">
      <c r="A625" s="127"/>
      <c r="B625" s="128" t="str">
        <f t="shared" si="54"/>
        <v/>
      </c>
      <c r="C625" s="129"/>
      <c r="D625" s="129"/>
      <c r="E625" s="130"/>
      <c r="F625" s="130"/>
      <c r="G625" s="122" t="str">
        <f t="shared" si="55"/>
        <v/>
      </c>
      <c r="H625" s="124" t="str">
        <f t="shared" si="56"/>
        <v/>
      </c>
      <c r="I625" s="124" t="s">
        <v>1106</v>
      </c>
      <c r="J625" s="124" t="s">
        <v>1106</v>
      </c>
      <c r="K625" s="123" t="str">
        <f t="shared" ca="1" si="57"/>
        <v/>
      </c>
      <c r="L625" s="123" t="str">
        <f t="shared" ca="1" si="58"/>
        <v/>
      </c>
      <c r="M625" s="123" t="str">
        <f t="shared" ca="1" si="59"/>
        <v/>
      </c>
      <c r="N625" s="124"/>
      <c r="O625" s="132"/>
    </row>
    <row r="626" spans="1:15" x14ac:dyDescent="0.25">
      <c r="A626" s="127"/>
      <c r="B626" s="128" t="str">
        <f t="shared" si="54"/>
        <v/>
      </c>
      <c r="C626" s="129"/>
      <c r="D626" s="129"/>
      <c r="E626" s="130"/>
      <c r="F626" s="130"/>
      <c r="G626" s="122" t="str">
        <f t="shared" si="55"/>
        <v/>
      </c>
      <c r="H626" s="124" t="str">
        <f t="shared" si="56"/>
        <v/>
      </c>
      <c r="I626" s="124" t="s">
        <v>1106</v>
      </c>
      <c r="J626" s="124" t="s">
        <v>1106</v>
      </c>
      <c r="K626" s="123" t="str">
        <f t="shared" ca="1" si="57"/>
        <v/>
      </c>
      <c r="L626" s="123" t="str">
        <f t="shared" ca="1" si="58"/>
        <v/>
      </c>
      <c r="M626" s="123" t="str">
        <f t="shared" ca="1" si="59"/>
        <v/>
      </c>
      <c r="N626" s="124"/>
      <c r="O626" s="132"/>
    </row>
    <row r="627" spans="1:15" x14ac:dyDescent="0.25">
      <c r="A627" s="127"/>
      <c r="B627" s="128" t="str">
        <f t="shared" si="54"/>
        <v/>
      </c>
      <c r="C627" s="129"/>
      <c r="D627" s="129"/>
      <c r="E627" s="130"/>
      <c r="F627" s="130"/>
      <c r="G627" s="122" t="str">
        <f t="shared" si="55"/>
        <v/>
      </c>
      <c r="H627" s="124" t="str">
        <f t="shared" si="56"/>
        <v/>
      </c>
      <c r="I627" s="124" t="s">
        <v>1106</v>
      </c>
      <c r="J627" s="124" t="s">
        <v>1106</v>
      </c>
      <c r="K627" s="123" t="str">
        <f t="shared" ca="1" si="57"/>
        <v/>
      </c>
      <c r="L627" s="123" t="str">
        <f t="shared" ca="1" si="58"/>
        <v/>
      </c>
      <c r="M627" s="123" t="str">
        <f t="shared" ca="1" si="59"/>
        <v/>
      </c>
      <c r="N627" s="124"/>
      <c r="O627" s="132"/>
    </row>
    <row r="628" spans="1:15" x14ac:dyDescent="0.25">
      <c r="A628" s="127"/>
      <c r="B628" s="128" t="str">
        <f t="shared" si="54"/>
        <v/>
      </c>
      <c r="C628" s="129"/>
      <c r="D628" s="129"/>
      <c r="E628" s="130"/>
      <c r="F628" s="130"/>
      <c r="G628" s="122" t="str">
        <f t="shared" si="55"/>
        <v/>
      </c>
      <c r="H628" s="124" t="str">
        <f t="shared" si="56"/>
        <v/>
      </c>
      <c r="I628" s="124" t="s">
        <v>1106</v>
      </c>
      <c r="J628" s="124" t="s">
        <v>1106</v>
      </c>
      <c r="K628" s="123" t="str">
        <f t="shared" ca="1" si="57"/>
        <v/>
      </c>
      <c r="L628" s="123" t="str">
        <f t="shared" ca="1" si="58"/>
        <v/>
      </c>
      <c r="M628" s="123" t="str">
        <f t="shared" ca="1" si="59"/>
        <v/>
      </c>
      <c r="N628" s="124"/>
      <c r="O628" s="132"/>
    </row>
    <row r="629" spans="1:15" x14ac:dyDescent="0.25">
      <c r="A629" s="127"/>
      <c r="B629" s="128" t="str">
        <f t="shared" si="54"/>
        <v/>
      </c>
      <c r="C629" s="129"/>
      <c r="D629" s="129"/>
      <c r="E629" s="130"/>
      <c r="F629" s="130"/>
      <c r="G629" s="122" t="str">
        <f t="shared" si="55"/>
        <v/>
      </c>
      <c r="H629" s="124" t="str">
        <f t="shared" si="56"/>
        <v/>
      </c>
      <c r="I629" s="124" t="s">
        <v>1106</v>
      </c>
      <c r="J629" s="124" t="s">
        <v>1106</v>
      </c>
      <c r="K629" s="123" t="str">
        <f t="shared" ca="1" si="57"/>
        <v/>
      </c>
      <c r="L629" s="123" t="str">
        <f t="shared" ca="1" si="58"/>
        <v/>
      </c>
      <c r="M629" s="123" t="str">
        <f t="shared" ca="1" si="59"/>
        <v/>
      </c>
      <c r="N629" s="124"/>
      <c r="O629" s="132"/>
    </row>
    <row r="630" spans="1:15" x14ac:dyDescent="0.25">
      <c r="A630" s="127"/>
      <c r="B630" s="128" t="str">
        <f t="shared" si="54"/>
        <v/>
      </c>
      <c r="C630" s="129"/>
      <c r="D630" s="129"/>
      <c r="E630" s="130"/>
      <c r="F630" s="130"/>
      <c r="G630" s="122" t="str">
        <f t="shared" si="55"/>
        <v/>
      </c>
      <c r="H630" s="124" t="str">
        <f t="shared" si="56"/>
        <v/>
      </c>
      <c r="I630" s="124" t="s">
        <v>1106</v>
      </c>
      <c r="J630" s="124" t="s">
        <v>1106</v>
      </c>
      <c r="K630" s="123" t="str">
        <f t="shared" ca="1" si="57"/>
        <v/>
      </c>
      <c r="L630" s="123" t="str">
        <f t="shared" ca="1" si="58"/>
        <v/>
      </c>
      <c r="M630" s="123" t="str">
        <f t="shared" ca="1" si="59"/>
        <v/>
      </c>
      <c r="N630" s="124"/>
      <c r="O630" s="132"/>
    </row>
    <row r="631" spans="1:15" x14ac:dyDescent="0.25">
      <c r="A631" s="127"/>
      <c r="B631" s="128" t="str">
        <f t="shared" si="54"/>
        <v/>
      </c>
      <c r="C631" s="129"/>
      <c r="D631" s="129"/>
      <c r="E631" s="130"/>
      <c r="F631" s="130"/>
      <c r="G631" s="122" t="str">
        <f t="shared" si="55"/>
        <v/>
      </c>
      <c r="H631" s="124" t="str">
        <f t="shared" si="56"/>
        <v/>
      </c>
      <c r="I631" s="124" t="s">
        <v>1106</v>
      </c>
      <c r="J631" s="124" t="s">
        <v>1106</v>
      </c>
      <c r="K631" s="123" t="str">
        <f t="shared" ca="1" si="57"/>
        <v/>
      </c>
      <c r="L631" s="123" t="str">
        <f t="shared" ca="1" si="58"/>
        <v/>
      </c>
      <c r="M631" s="123" t="str">
        <f t="shared" ca="1" si="59"/>
        <v/>
      </c>
      <c r="N631" s="124"/>
      <c r="O631" s="132"/>
    </row>
    <row r="632" spans="1:15" x14ac:dyDescent="0.25">
      <c r="A632" s="127"/>
      <c r="B632" s="128" t="str">
        <f t="shared" si="54"/>
        <v/>
      </c>
      <c r="C632" s="129"/>
      <c r="D632" s="129"/>
      <c r="E632" s="130"/>
      <c r="F632" s="130"/>
      <c r="G632" s="122" t="str">
        <f t="shared" si="55"/>
        <v/>
      </c>
      <c r="H632" s="124" t="str">
        <f t="shared" si="56"/>
        <v/>
      </c>
      <c r="I632" s="124" t="s">
        <v>1106</v>
      </c>
      <c r="J632" s="124" t="s">
        <v>1106</v>
      </c>
      <c r="K632" s="123" t="str">
        <f t="shared" ca="1" si="57"/>
        <v/>
      </c>
      <c r="L632" s="123" t="str">
        <f t="shared" ca="1" si="58"/>
        <v/>
      </c>
      <c r="M632" s="123" t="str">
        <f t="shared" ca="1" si="59"/>
        <v/>
      </c>
      <c r="N632" s="124"/>
      <c r="O632" s="132"/>
    </row>
    <row r="633" spans="1:15" x14ac:dyDescent="0.25">
      <c r="A633" s="127"/>
      <c r="B633" s="128" t="str">
        <f t="shared" si="54"/>
        <v/>
      </c>
      <c r="C633" s="129"/>
      <c r="D633" s="129"/>
      <c r="E633" s="130"/>
      <c r="F633" s="130"/>
      <c r="G633" s="122" t="str">
        <f t="shared" si="55"/>
        <v/>
      </c>
      <c r="H633" s="124" t="str">
        <f t="shared" si="56"/>
        <v/>
      </c>
      <c r="I633" s="124" t="s">
        <v>1106</v>
      </c>
      <c r="J633" s="124" t="s">
        <v>1106</v>
      </c>
      <c r="K633" s="123" t="str">
        <f t="shared" ca="1" si="57"/>
        <v/>
      </c>
      <c r="L633" s="123" t="str">
        <f t="shared" ca="1" si="58"/>
        <v/>
      </c>
      <c r="M633" s="123" t="str">
        <f t="shared" ca="1" si="59"/>
        <v/>
      </c>
      <c r="N633" s="124"/>
      <c r="O633" s="132"/>
    </row>
    <row r="634" spans="1:15" x14ac:dyDescent="0.25">
      <c r="A634" s="127"/>
      <c r="B634" s="128" t="str">
        <f t="shared" si="54"/>
        <v/>
      </c>
      <c r="C634" s="129"/>
      <c r="D634" s="129"/>
      <c r="E634" s="130"/>
      <c r="F634" s="130"/>
      <c r="G634" s="122" t="str">
        <f t="shared" si="55"/>
        <v/>
      </c>
      <c r="H634" s="124" t="str">
        <f t="shared" si="56"/>
        <v/>
      </c>
      <c r="I634" s="124" t="s">
        <v>1106</v>
      </c>
      <c r="J634" s="124" t="s">
        <v>1106</v>
      </c>
      <c r="K634" s="123" t="str">
        <f t="shared" ca="1" si="57"/>
        <v/>
      </c>
      <c r="L634" s="123" t="str">
        <f t="shared" ca="1" si="58"/>
        <v/>
      </c>
      <c r="M634" s="123" t="str">
        <f t="shared" ca="1" si="59"/>
        <v/>
      </c>
      <c r="N634" s="124"/>
      <c r="O634" s="132"/>
    </row>
    <row r="635" spans="1:15" x14ac:dyDescent="0.25">
      <c r="A635" s="127"/>
      <c r="B635" s="128" t="str">
        <f t="shared" si="54"/>
        <v/>
      </c>
      <c r="C635" s="129"/>
      <c r="D635" s="129"/>
      <c r="E635" s="130"/>
      <c r="F635" s="130"/>
      <c r="G635" s="122" t="str">
        <f t="shared" si="55"/>
        <v/>
      </c>
      <c r="H635" s="124" t="str">
        <f t="shared" si="56"/>
        <v/>
      </c>
      <c r="I635" s="124" t="s">
        <v>1106</v>
      </c>
      <c r="J635" s="124" t="s">
        <v>1106</v>
      </c>
      <c r="K635" s="123" t="str">
        <f t="shared" ca="1" si="57"/>
        <v/>
      </c>
      <c r="L635" s="123" t="str">
        <f t="shared" ca="1" si="58"/>
        <v/>
      </c>
      <c r="M635" s="123" t="str">
        <f t="shared" ca="1" si="59"/>
        <v/>
      </c>
      <c r="N635" s="124"/>
      <c r="O635" s="132"/>
    </row>
    <row r="636" spans="1:15" x14ac:dyDescent="0.25">
      <c r="A636" s="127"/>
      <c r="B636" s="128" t="str">
        <f t="shared" si="54"/>
        <v/>
      </c>
      <c r="C636" s="129"/>
      <c r="D636" s="129"/>
      <c r="E636" s="130"/>
      <c r="F636" s="130"/>
      <c r="G636" s="122" t="str">
        <f t="shared" si="55"/>
        <v/>
      </c>
      <c r="H636" s="124" t="str">
        <f t="shared" si="56"/>
        <v/>
      </c>
      <c r="I636" s="124" t="s">
        <v>1106</v>
      </c>
      <c r="J636" s="124" t="s">
        <v>1106</v>
      </c>
      <c r="K636" s="123" t="str">
        <f t="shared" ca="1" si="57"/>
        <v/>
      </c>
      <c r="L636" s="123" t="str">
        <f t="shared" ca="1" si="58"/>
        <v/>
      </c>
      <c r="M636" s="123" t="str">
        <f t="shared" ca="1" si="59"/>
        <v/>
      </c>
      <c r="N636" s="124"/>
      <c r="O636" s="132"/>
    </row>
    <row r="637" spans="1:15" x14ac:dyDescent="0.25">
      <c r="A637" s="127"/>
      <c r="B637" s="128" t="str">
        <f t="shared" si="54"/>
        <v/>
      </c>
      <c r="C637" s="129"/>
      <c r="D637" s="129"/>
      <c r="E637" s="130"/>
      <c r="F637" s="130"/>
      <c r="G637" s="122" t="str">
        <f t="shared" si="55"/>
        <v/>
      </c>
      <c r="H637" s="124" t="str">
        <f t="shared" si="56"/>
        <v/>
      </c>
      <c r="I637" s="124" t="s">
        <v>1106</v>
      </c>
      <c r="J637" s="124" t="s">
        <v>1106</v>
      </c>
      <c r="K637" s="123" t="str">
        <f t="shared" ca="1" si="57"/>
        <v/>
      </c>
      <c r="L637" s="123" t="str">
        <f t="shared" ca="1" si="58"/>
        <v/>
      </c>
      <c r="M637" s="123" t="str">
        <f t="shared" ca="1" si="59"/>
        <v/>
      </c>
      <c r="N637" s="124"/>
      <c r="O637" s="132"/>
    </row>
    <row r="638" spans="1:15" x14ac:dyDescent="0.25">
      <c r="A638" s="127"/>
      <c r="B638" s="128" t="str">
        <f t="shared" si="54"/>
        <v/>
      </c>
      <c r="C638" s="129"/>
      <c r="D638" s="129"/>
      <c r="E638" s="130"/>
      <c r="F638" s="130"/>
      <c r="G638" s="122" t="str">
        <f t="shared" si="55"/>
        <v/>
      </c>
      <c r="H638" s="124" t="str">
        <f t="shared" si="56"/>
        <v/>
      </c>
      <c r="I638" s="124" t="s">
        <v>1106</v>
      </c>
      <c r="J638" s="124" t="s">
        <v>1106</v>
      </c>
      <c r="K638" s="123" t="str">
        <f t="shared" ca="1" si="57"/>
        <v/>
      </c>
      <c r="L638" s="123" t="str">
        <f t="shared" ca="1" si="58"/>
        <v/>
      </c>
      <c r="M638" s="123" t="str">
        <f t="shared" ca="1" si="59"/>
        <v/>
      </c>
      <c r="N638" s="124"/>
      <c r="O638" s="132"/>
    </row>
    <row r="639" spans="1:15" x14ac:dyDescent="0.25">
      <c r="A639" s="127"/>
      <c r="B639" s="128" t="str">
        <f t="shared" si="54"/>
        <v/>
      </c>
      <c r="C639" s="129"/>
      <c r="D639" s="129"/>
      <c r="E639" s="130"/>
      <c r="F639" s="130"/>
      <c r="G639" s="122" t="str">
        <f t="shared" si="55"/>
        <v/>
      </c>
      <c r="H639" s="124" t="str">
        <f t="shared" si="56"/>
        <v/>
      </c>
      <c r="I639" s="124" t="s">
        <v>1106</v>
      </c>
      <c r="J639" s="124" t="s">
        <v>1106</v>
      </c>
      <c r="K639" s="123" t="str">
        <f t="shared" ca="1" si="57"/>
        <v/>
      </c>
      <c r="L639" s="123" t="str">
        <f t="shared" ca="1" si="58"/>
        <v/>
      </c>
      <c r="M639" s="123" t="str">
        <f t="shared" ca="1" si="59"/>
        <v/>
      </c>
      <c r="N639" s="124"/>
      <c r="O639" s="132"/>
    </row>
    <row r="640" spans="1:15" x14ac:dyDescent="0.25">
      <c r="A640" s="127"/>
      <c r="B640" s="128" t="str">
        <f t="shared" si="54"/>
        <v/>
      </c>
      <c r="C640" s="129"/>
      <c r="D640" s="129"/>
      <c r="E640" s="130"/>
      <c r="F640" s="130"/>
      <c r="G640" s="122" t="str">
        <f t="shared" si="55"/>
        <v/>
      </c>
      <c r="H640" s="124" t="str">
        <f t="shared" si="56"/>
        <v/>
      </c>
      <c r="I640" s="124" t="s">
        <v>1106</v>
      </c>
      <c r="J640" s="124" t="s">
        <v>1106</v>
      </c>
      <c r="K640" s="123" t="str">
        <f t="shared" ca="1" si="57"/>
        <v/>
      </c>
      <c r="L640" s="123" t="str">
        <f t="shared" ca="1" si="58"/>
        <v/>
      </c>
      <c r="M640" s="123" t="str">
        <f t="shared" ca="1" si="59"/>
        <v/>
      </c>
      <c r="N640" s="124"/>
      <c r="O640" s="132"/>
    </row>
    <row r="641" spans="1:15" x14ac:dyDescent="0.25">
      <c r="A641" s="127"/>
      <c r="B641" s="128" t="str">
        <f t="shared" si="54"/>
        <v/>
      </c>
      <c r="C641" s="129"/>
      <c r="D641" s="129"/>
      <c r="E641" s="130"/>
      <c r="F641" s="130"/>
      <c r="G641" s="122" t="str">
        <f t="shared" si="55"/>
        <v/>
      </c>
      <c r="H641" s="124" t="str">
        <f t="shared" si="56"/>
        <v/>
      </c>
      <c r="I641" s="124" t="s">
        <v>1106</v>
      </c>
      <c r="J641" s="124" t="s">
        <v>1106</v>
      </c>
      <c r="K641" s="123" t="str">
        <f t="shared" ca="1" si="57"/>
        <v/>
      </c>
      <c r="L641" s="123" t="str">
        <f t="shared" ca="1" si="58"/>
        <v/>
      </c>
      <c r="M641" s="123" t="str">
        <f t="shared" ca="1" si="59"/>
        <v/>
      </c>
      <c r="N641" s="124"/>
      <c r="O641" s="132"/>
    </row>
    <row r="642" spans="1:15" x14ac:dyDescent="0.25">
      <c r="A642" s="127"/>
      <c r="B642" s="128" t="str">
        <f t="shared" si="54"/>
        <v/>
      </c>
      <c r="C642" s="129"/>
      <c r="D642" s="129"/>
      <c r="E642" s="130"/>
      <c r="F642" s="130"/>
      <c r="G642" s="122" t="str">
        <f t="shared" si="55"/>
        <v/>
      </c>
      <c r="H642" s="124" t="str">
        <f t="shared" si="56"/>
        <v/>
      </c>
      <c r="I642" s="124" t="s">
        <v>1106</v>
      </c>
      <c r="J642" s="124" t="s">
        <v>1106</v>
      </c>
      <c r="K642" s="123" t="str">
        <f t="shared" ca="1" si="57"/>
        <v/>
      </c>
      <c r="L642" s="123" t="str">
        <f t="shared" ca="1" si="58"/>
        <v/>
      </c>
      <c r="M642" s="123" t="str">
        <f t="shared" ca="1" si="59"/>
        <v/>
      </c>
      <c r="N642" s="124"/>
      <c r="O642" s="132"/>
    </row>
    <row r="643" spans="1:15" x14ac:dyDescent="0.25">
      <c r="A643" s="127"/>
      <c r="B643" s="128" t="str">
        <f t="shared" si="54"/>
        <v/>
      </c>
      <c r="C643" s="129"/>
      <c r="D643" s="129"/>
      <c r="E643" s="130"/>
      <c r="F643" s="130"/>
      <c r="G643" s="122" t="str">
        <f t="shared" si="55"/>
        <v/>
      </c>
      <c r="H643" s="124" t="str">
        <f t="shared" si="56"/>
        <v/>
      </c>
      <c r="I643" s="124" t="s">
        <v>1106</v>
      </c>
      <c r="J643" s="124" t="s">
        <v>1106</v>
      </c>
      <c r="K643" s="123" t="str">
        <f t="shared" ca="1" si="57"/>
        <v/>
      </c>
      <c r="L643" s="123" t="str">
        <f t="shared" ca="1" si="58"/>
        <v/>
      </c>
      <c r="M643" s="123" t="str">
        <f t="shared" ca="1" si="59"/>
        <v/>
      </c>
      <c r="N643" s="124"/>
      <c r="O643" s="132"/>
    </row>
    <row r="644" spans="1:15" x14ac:dyDescent="0.25">
      <c r="A644" s="127"/>
      <c r="B644" s="128" t="str">
        <f t="shared" si="54"/>
        <v/>
      </c>
      <c r="C644" s="129"/>
      <c r="D644" s="129"/>
      <c r="E644" s="130"/>
      <c r="F644" s="130"/>
      <c r="G644" s="122" t="str">
        <f t="shared" si="55"/>
        <v/>
      </c>
      <c r="H644" s="124" t="str">
        <f t="shared" si="56"/>
        <v/>
      </c>
      <c r="I644" s="124" t="s">
        <v>1106</v>
      </c>
      <c r="J644" s="124" t="s">
        <v>1106</v>
      </c>
      <c r="K644" s="123" t="str">
        <f t="shared" ca="1" si="57"/>
        <v/>
      </c>
      <c r="L644" s="123" t="str">
        <f t="shared" ca="1" si="58"/>
        <v/>
      </c>
      <c r="M644" s="123" t="str">
        <f t="shared" ca="1" si="59"/>
        <v/>
      </c>
      <c r="N644" s="124"/>
      <c r="O644" s="132"/>
    </row>
    <row r="645" spans="1:15" x14ac:dyDescent="0.25">
      <c r="A645" s="127"/>
      <c r="B645" s="128" t="str">
        <f t="shared" si="54"/>
        <v/>
      </c>
      <c r="C645" s="129"/>
      <c r="D645" s="129"/>
      <c r="E645" s="130"/>
      <c r="F645" s="130"/>
      <c r="G645" s="122" t="str">
        <f t="shared" si="55"/>
        <v/>
      </c>
      <c r="H645" s="124" t="str">
        <f t="shared" si="56"/>
        <v/>
      </c>
      <c r="I645" s="124" t="s">
        <v>1106</v>
      </c>
      <c r="J645" s="124" t="s">
        <v>1106</v>
      </c>
      <c r="K645" s="123" t="str">
        <f t="shared" ca="1" si="57"/>
        <v/>
      </c>
      <c r="L645" s="123" t="str">
        <f t="shared" ca="1" si="58"/>
        <v/>
      </c>
      <c r="M645" s="123" t="str">
        <f t="shared" ca="1" si="59"/>
        <v/>
      </c>
      <c r="N645" s="124"/>
      <c r="O645" s="132"/>
    </row>
    <row r="646" spans="1:15" x14ac:dyDescent="0.25">
      <c r="A646" s="127"/>
      <c r="B646" s="128" t="str">
        <f t="shared" si="54"/>
        <v/>
      </c>
      <c r="C646" s="129"/>
      <c r="D646" s="129"/>
      <c r="E646" s="130"/>
      <c r="F646" s="130"/>
      <c r="G646" s="122" t="str">
        <f t="shared" si="55"/>
        <v/>
      </c>
      <c r="H646" s="124" t="str">
        <f t="shared" si="56"/>
        <v/>
      </c>
      <c r="I646" s="124" t="s">
        <v>1106</v>
      </c>
      <c r="J646" s="124" t="s">
        <v>1106</v>
      </c>
      <c r="K646" s="123" t="str">
        <f t="shared" ca="1" si="57"/>
        <v/>
      </c>
      <c r="L646" s="123" t="str">
        <f t="shared" ca="1" si="58"/>
        <v/>
      </c>
      <c r="M646" s="123" t="str">
        <f t="shared" ca="1" si="59"/>
        <v/>
      </c>
      <c r="N646" s="124"/>
      <c r="O646" s="132"/>
    </row>
    <row r="647" spans="1:15" x14ac:dyDescent="0.25">
      <c r="A647" s="127"/>
      <c r="B647" s="128" t="str">
        <f t="shared" si="54"/>
        <v/>
      </c>
      <c r="C647" s="129"/>
      <c r="D647" s="129"/>
      <c r="E647" s="130"/>
      <c r="F647" s="130"/>
      <c r="G647" s="122" t="str">
        <f t="shared" si="55"/>
        <v/>
      </c>
      <c r="H647" s="124" t="str">
        <f t="shared" si="56"/>
        <v/>
      </c>
      <c r="I647" s="124" t="s">
        <v>1106</v>
      </c>
      <c r="J647" s="124" t="s">
        <v>1106</v>
      </c>
      <c r="K647" s="123" t="str">
        <f t="shared" ca="1" si="57"/>
        <v/>
      </c>
      <c r="L647" s="123" t="str">
        <f t="shared" ca="1" si="58"/>
        <v/>
      </c>
      <c r="M647" s="123" t="str">
        <f t="shared" ca="1" si="59"/>
        <v/>
      </c>
      <c r="N647" s="124"/>
      <c r="O647" s="132"/>
    </row>
    <row r="648" spans="1:15" x14ac:dyDescent="0.25">
      <c r="A648" s="127"/>
      <c r="B648" s="128" t="str">
        <f t="shared" si="54"/>
        <v/>
      </c>
      <c r="C648" s="129"/>
      <c r="D648" s="129"/>
      <c r="E648" s="130"/>
      <c r="F648" s="130"/>
      <c r="G648" s="122" t="str">
        <f t="shared" si="55"/>
        <v/>
      </c>
      <c r="H648" s="124" t="str">
        <f t="shared" si="56"/>
        <v/>
      </c>
      <c r="I648" s="124" t="s">
        <v>1106</v>
      </c>
      <c r="J648" s="124" t="s">
        <v>1106</v>
      </c>
      <c r="K648" s="123" t="str">
        <f t="shared" ca="1" si="57"/>
        <v/>
      </c>
      <c r="L648" s="123" t="str">
        <f t="shared" ca="1" si="58"/>
        <v/>
      </c>
      <c r="M648" s="123" t="str">
        <f t="shared" ca="1" si="59"/>
        <v/>
      </c>
      <c r="N648" s="124"/>
      <c r="O648" s="132"/>
    </row>
    <row r="649" spans="1:15" x14ac:dyDescent="0.25">
      <c r="A649" s="127"/>
      <c r="B649" s="128" t="str">
        <f t="shared" si="54"/>
        <v/>
      </c>
      <c r="C649" s="129"/>
      <c r="D649" s="129"/>
      <c r="E649" s="130"/>
      <c r="F649" s="130"/>
      <c r="G649" s="122" t="str">
        <f t="shared" si="55"/>
        <v/>
      </c>
      <c r="H649" s="124" t="str">
        <f t="shared" si="56"/>
        <v/>
      </c>
      <c r="I649" s="124" t="s">
        <v>1106</v>
      </c>
      <c r="J649" s="124" t="s">
        <v>1106</v>
      </c>
      <c r="K649" s="123" t="str">
        <f t="shared" ca="1" si="57"/>
        <v/>
      </c>
      <c r="L649" s="123" t="str">
        <f t="shared" ca="1" si="58"/>
        <v/>
      </c>
      <c r="M649" s="123" t="str">
        <f t="shared" ca="1" si="59"/>
        <v/>
      </c>
      <c r="N649" s="124"/>
      <c r="O649" s="132"/>
    </row>
    <row r="650" spans="1:15" x14ac:dyDescent="0.25">
      <c r="A650" s="127"/>
      <c r="B650" s="128" t="str">
        <f t="shared" si="54"/>
        <v/>
      </c>
      <c r="C650" s="129"/>
      <c r="D650" s="129"/>
      <c r="E650" s="130"/>
      <c r="F650" s="130"/>
      <c r="G650" s="122" t="str">
        <f t="shared" si="55"/>
        <v/>
      </c>
      <c r="H650" s="124" t="str">
        <f t="shared" si="56"/>
        <v/>
      </c>
      <c r="I650" s="124" t="s">
        <v>1106</v>
      </c>
      <c r="J650" s="124" t="s">
        <v>1106</v>
      </c>
      <c r="K650" s="123" t="str">
        <f t="shared" ca="1" si="57"/>
        <v/>
      </c>
      <c r="L650" s="123" t="str">
        <f t="shared" ca="1" si="58"/>
        <v/>
      </c>
      <c r="M650" s="123" t="str">
        <f t="shared" ca="1" si="59"/>
        <v/>
      </c>
      <c r="N650" s="124"/>
      <c r="O650" s="132"/>
    </row>
    <row r="651" spans="1:15" x14ac:dyDescent="0.25">
      <c r="A651" s="127"/>
      <c r="B651" s="128" t="str">
        <f t="shared" ref="B651:B714" si="60">IFERROR(IF($A651&lt;&gt;"",VLOOKUP($A651,Matos,2,0),""),"")</f>
        <v/>
      </c>
      <c r="C651" s="129"/>
      <c r="D651" s="129"/>
      <c r="E651" s="130"/>
      <c r="F651" s="130"/>
      <c r="G651" s="122" t="str">
        <f t="shared" ref="G651:G714" si="61">IFERROR(IF(OR($A651="",$B651="",$E651=""),"",IF(AND($F651&lt;&gt;"",MONTH($F651)&lt;MONTH($L$9)),"",IF(MID($B651,1,2)="OT",DATEDIF($E651,$F651,"d")+1,IF(AND($I651="",$F651=""),DATEDIF($E651,DATE(YEAR($L$9),MONTH($L$9)+1,0),"d"),IF(AND($E651&lt;&gt;"",$F651&lt;&gt;"",$I651=""),DATEDIF($E651,$F651,"d"),IF(AND($E651&lt;&gt;"",$F651&lt;&gt;"",$I651&lt;&gt;""),DAY(DATE(YEAR($F651),MONTH($F651)+1,0))-(DATE(YEAR($F651),MONTH($F651)+1,0)-$F651),DAY(DATE(YEAR($L$9),MONTH($L$9)+1,0)))))))),"")</f>
        <v/>
      </c>
      <c r="H651" s="124" t="str">
        <f t="shared" ref="H651:H714" si="62">IFERROR(IF($A651&lt;&gt;"",VLOOKUP($A651,Matos,3,0),""),"")</f>
        <v/>
      </c>
      <c r="I651" s="124" t="s">
        <v>1106</v>
      </c>
      <c r="J651" s="124" t="s">
        <v>1106</v>
      </c>
      <c r="K651" s="123" t="str">
        <f t="shared" ref="K651:K714" ca="1" si="63">IFERROR(ROUND(IF(MID($B651,1,2)="OT","",IF(AND($B$8&lt;&gt;"",$D651="",MONTH($F651)=MONTH($L$9),($F651&gt;$B$8),($F651&gt;$E651)),-SUM($H651/DAY(DATE(YEAR($L$9),MONTH($L$9)+1,0)))*DATEDIF($B$8,$F651,"d")*$C651,IF(AND($B$8&lt;&gt;"",$D651&lt;&gt;"",MONTH($F651)=MONTH($L$9),($F651&gt;$B$8),($F651&gt;$E651)),-SUM($H651/DAY(DATE(YEAR($L$9),MONTH($L$9)+1,0)))*DATEDIF($B$8,$F651,"d")*$D651,""))),2),"")</f>
        <v/>
      </c>
      <c r="L651" s="123" t="str">
        <f t="shared" ref="L651:L714" ca="1" si="64">IFERROR(ROUND(IF(AND($J651="",$D651=""),SUM($H651/DAY(DATE(YEAR($L$9),MONTH($L$9)+1,0)))*$G651*$C651,IF(AND($J651="",$D651&lt;&gt;""),SUM($H651/DAY(DATE(YEAR($L$9),MONTH($L$9)+1,0)))*$G651*$D651,"")),2),"")</f>
        <v/>
      </c>
      <c r="M651" s="123" t="str">
        <f t="shared" ref="M651:M714" ca="1" si="65">IFERROR(ROUND(IF(SUM($I651+$L651)="","",SUM($I651+$L651)),2),"")</f>
        <v/>
      </c>
      <c r="N651" s="124"/>
      <c r="O651" s="132"/>
    </row>
    <row r="652" spans="1:15" x14ac:dyDescent="0.25">
      <c r="A652" s="127"/>
      <c r="B652" s="128" t="str">
        <f t="shared" si="60"/>
        <v/>
      </c>
      <c r="C652" s="129"/>
      <c r="D652" s="129"/>
      <c r="E652" s="130"/>
      <c r="F652" s="130"/>
      <c r="G652" s="122" t="str">
        <f t="shared" si="61"/>
        <v/>
      </c>
      <c r="H652" s="124" t="str">
        <f t="shared" si="62"/>
        <v/>
      </c>
      <c r="I652" s="124" t="s">
        <v>1106</v>
      </c>
      <c r="J652" s="124" t="s">
        <v>1106</v>
      </c>
      <c r="K652" s="123" t="str">
        <f t="shared" ca="1" si="63"/>
        <v/>
      </c>
      <c r="L652" s="123" t="str">
        <f t="shared" ca="1" si="64"/>
        <v/>
      </c>
      <c r="M652" s="123" t="str">
        <f t="shared" ca="1" si="65"/>
        <v/>
      </c>
      <c r="N652" s="124"/>
      <c r="O652" s="132"/>
    </row>
    <row r="653" spans="1:15" x14ac:dyDescent="0.25">
      <c r="A653" s="127"/>
      <c r="B653" s="128" t="str">
        <f t="shared" si="60"/>
        <v/>
      </c>
      <c r="C653" s="129"/>
      <c r="D653" s="129"/>
      <c r="E653" s="130"/>
      <c r="F653" s="130"/>
      <c r="G653" s="122" t="str">
        <f t="shared" si="61"/>
        <v/>
      </c>
      <c r="H653" s="124" t="str">
        <f t="shared" si="62"/>
        <v/>
      </c>
      <c r="I653" s="124" t="s">
        <v>1106</v>
      </c>
      <c r="J653" s="124" t="s">
        <v>1106</v>
      </c>
      <c r="K653" s="123" t="str">
        <f t="shared" ca="1" si="63"/>
        <v/>
      </c>
      <c r="L653" s="123" t="str">
        <f t="shared" ca="1" si="64"/>
        <v/>
      </c>
      <c r="M653" s="123" t="str">
        <f t="shared" ca="1" si="65"/>
        <v/>
      </c>
      <c r="N653" s="124"/>
      <c r="O653" s="132"/>
    </row>
    <row r="654" spans="1:15" x14ac:dyDescent="0.25">
      <c r="A654" s="127"/>
      <c r="B654" s="128" t="str">
        <f t="shared" si="60"/>
        <v/>
      </c>
      <c r="C654" s="129"/>
      <c r="D654" s="129"/>
      <c r="E654" s="130"/>
      <c r="F654" s="130"/>
      <c r="G654" s="122" t="str">
        <f t="shared" si="61"/>
        <v/>
      </c>
      <c r="H654" s="124" t="str">
        <f t="shared" si="62"/>
        <v/>
      </c>
      <c r="I654" s="124" t="s">
        <v>1106</v>
      </c>
      <c r="J654" s="124" t="s">
        <v>1106</v>
      </c>
      <c r="K654" s="123" t="str">
        <f t="shared" ca="1" si="63"/>
        <v/>
      </c>
      <c r="L654" s="123" t="str">
        <f t="shared" ca="1" si="64"/>
        <v/>
      </c>
      <c r="M654" s="123" t="str">
        <f t="shared" ca="1" si="65"/>
        <v/>
      </c>
      <c r="N654" s="124"/>
      <c r="O654" s="132"/>
    </row>
    <row r="655" spans="1:15" x14ac:dyDescent="0.25">
      <c r="A655" s="127"/>
      <c r="B655" s="128" t="str">
        <f t="shared" si="60"/>
        <v/>
      </c>
      <c r="C655" s="129"/>
      <c r="D655" s="129"/>
      <c r="E655" s="130"/>
      <c r="F655" s="130"/>
      <c r="G655" s="122" t="str">
        <f t="shared" si="61"/>
        <v/>
      </c>
      <c r="H655" s="124" t="str">
        <f t="shared" si="62"/>
        <v/>
      </c>
      <c r="I655" s="124" t="s">
        <v>1106</v>
      </c>
      <c r="J655" s="124" t="s">
        <v>1106</v>
      </c>
      <c r="K655" s="123" t="str">
        <f t="shared" ca="1" si="63"/>
        <v/>
      </c>
      <c r="L655" s="123" t="str">
        <f t="shared" ca="1" si="64"/>
        <v/>
      </c>
      <c r="M655" s="123" t="str">
        <f t="shared" ca="1" si="65"/>
        <v/>
      </c>
      <c r="N655" s="124"/>
      <c r="O655" s="132"/>
    </row>
    <row r="656" spans="1:15" x14ac:dyDescent="0.25">
      <c r="A656" s="127"/>
      <c r="B656" s="128" t="str">
        <f t="shared" si="60"/>
        <v/>
      </c>
      <c r="C656" s="129"/>
      <c r="D656" s="129"/>
      <c r="E656" s="130"/>
      <c r="F656" s="130"/>
      <c r="G656" s="122" t="str">
        <f t="shared" si="61"/>
        <v/>
      </c>
      <c r="H656" s="124" t="str">
        <f t="shared" si="62"/>
        <v/>
      </c>
      <c r="I656" s="124" t="s">
        <v>1106</v>
      </c>
      <c r="J656" s="124" t="s">
        <v>1106</v>
      </c>
      <c r="K656" s="123" t="str">
        <f t="shared" ca="1" si="63"/>
        <v/>
      </c>
      <c r="L656" s="123" t="str">
        <f t="shared" ca="1" si="64"/>
        <v/>
      </c>
      <c r="M656" s="123" t="str">
        <f t="shared" ca="1" si="65"/>
        <v/>
      </c>
      <c r="N656" s="124"/>
      <c r="O656" s="132"/>
    </row>
    <row r="657" spans="1:15" x14ac:dyDescent="0.25">
      <c r="A657" s="127"/>
      <c r="B657" s="128" t="str">
        <f t="shared" si="60"/>
        <v/>
      </c>
      <c r="C657" s="129"/>
      <c r="D657" s="129"/>
      <c r="E657" s="130"/>
      <c r="F657" s="130"/>
      <c r="G657" s="122" t="str">
        <f t="shared" si="61"/>
        <v/>
      </c>
      <c r="H657" s="124" t="str">
        <f t="shared" si="62"/>
        <v/>
      </c>
      <c r="I657" s="124" t="s">
        <v>1106</v>
      </c>
      <c r="J657" s="124" t="s">
        <v>1106</v>
      </c>
      <c r="K657" s="123" t="str">
        <f t="shared" ca="1" si="63"/>
        <v/>
      </c>
      <c r="L657" s="123" t="str">
        <f t="shared" ca="1" si="64"/>
        <v/>
      </c>
      <c r="M657" s="123" t="str">
        <f t="shared" ca="1" si="65"/>
        <v/>
      </c>
      <c r="N657" s="124"/>
      <c r="O657" s="132"/>
    </row>
    <row r="658" spans="1:15" x14ac:dyDescent="0.25">
      <c r="A658" s="127"/>
      <c r="B658" s="128" t="str">
        <f t="shared" si="60"/>
        <v/>
      </c>
      <c r="C658" s="129"/>
      <c r="D658" s="129"/>
      <c r="E658" s="130"/>
      <c r="F658" s="130"/>
      <c r="G658" s="122" t="str">
        <f t="shared" si="61"/>
        <v/>
      </c>
      <c r="H658" s="124" t="str">
        <f t="shared" si="62"/>
        <v/>
      </c>
      <c r="I658" s="124" t="s">
        <v>1106</v>
      </c>
      <c r="J658" s="124" t="s">
        <v>1106</v>
      </c>
      <c r="K658" s="123" t="str">
        <f t="shared" ca="1" si="63"/>
        <v/>
      </c>
      <c r="L658" s="123" t="str">
        <f t="shared" ca="1" si="64"/>
        <v/>
      </c>
      <c r="M658" s="123" t="str">
        <f t="shared" ca="1" si="65"/>
        <v/>
      </c>
      <c r="N658" s="124"/>
      <c r="O658" s="132"/>
    </row>
    <row r="659" spans="1:15" x14ac:dyDescent="0.25">
      <c r="A659" s="127"/>
      <c r="B659" s="128" t="str">
        <f t="shared" si="60"/>
        <v/>
      </c>
      <c r="C659" s="129"/>
      <c r="D659" s="129"/>
      <c r="E659" s="130"/>
      <c r="F659" s="130"/>
      <c r="G659" s="122" t="str">
        <f t="shared" si="61"/>
        <v/>
      </c>
      <c r="H659" s="124" t="str">
        <f t="shared" si="62"/>
        <v/>
      </c>
      <c r="I659" s="124" t="s">
        <v>1106</v>
      </c>
      <c r="J659" s="124" t="s">
        <v>1106</v>
      </c>
      <c r="K659" s="123" t="str">
        <f t="shared" ca="1" si="63"/>
        <v/>
      </c>
      <c r="L659" s="123" t="str">
        <f t="shared" ca="1" si="64"/>
        <v/>
      </c>
      <c r="M659" s="123" t="str">
        <f t="shared" ca="1" si="65"/>
        <v/>
      </c>
      <c r="N659" s="124"/>
      <c r="O659" s="132"/>
    </row>
    <row r="660" spans="1:15" x14ac:dyDescent="0.25">
      <c r="A660" s="127"/>
      <c r="B660" s="128" t="str">
        <f t="shared" si="60"/>
        <v/>
      </c>
      <c r="C660" s="129"/>
      <c r="D660" s="129"/>
      <c r="E660" s="130"/>
      <c r="F660" s="130"/>
      <c r="G660" s="122" t="str">
        <f t="shared" si="61"/>
        <v/>
      </c>
      <c r="H660" s="124" t="str">
        <f t="shared" si="62"/>
        <v/>
      </c>
      <c r="I660" s="124" t="s">
        <v>1106</v>
      </c>
      <c r="J660" s="124" t="s">
        <v>1106</v>
      </c>
      <c r="K660" s="123" t="str">
        <f t="shared" ca="1" si="63"/>
        <v/>
      </c>
      <c r="L660" s="123" t="str">
        <f t="shared" ca="1" si="64"/>
        <v/>
      </c>
      <c r="M660" s="123" t="str">
        <f t="shared" ca="1" si="65"/>
        <v/>
      </c>
      <c r="N660" s="124"/>
      <c r="O660" s="132"/>
    </row>
    <row r="661" spans="1:15" x14ac:dyDescent="0.25">
      <c r="A661" s="127"/>
      <c r="B661" s="128" t="str">
        <f t="shared" si="60"/>
        <v/>
      </c>
      <c r="C661" s="129"/>
      <c r="D661" s="129"/>
      <c r="E661" s="130"/>
      <c r="F661" s="130"/>
      <c r="G661" s="122" t="str">
        <f t="shared" si="61"/>
        <v/>
      </c>
      <c r="H661" s="124" t="str">
        <f t="shared" si="62"/>
        <v/>
      </c>
      <c r="I661" s="124" t="s">
        <v>1106</v>
      </c>
      <c r="J661" s="124" t="s">
        <v>1106</v>
      </c>
      <c r="K661" s="123" t="str">
        <f t="shared" ca="1" si="63"/>
        <v/>
      </c>
      <c r="L661" s="123" t="str">
        <f t="shared" ca="1" si="64"/>
        <v/>
      </c>
      <c r="M661" s="123" t="str">
        <f t="shared" ca="1" si="65"/>
        <v/>
      </c>
      <c r="N661" s="124"/>
      <c r="O661" s="132"/>
    </row>
    <row r="662" spans="1:15" x14ac:dyDescent="0.25">
      <c r="A662" s="127"/>
      <c r="B662" s="128" t="str">
        <f t="shared" si="60"/>
        <v/>
      </c>
      <c r="C662" s="129"/>
      <c r="D662" s="129"/>
      <c r="E662" s="130"/>
      <c r="F662" s="130"/>
      <c r="G662" s="122" t="str">
        <f t="shared" si="61"/>
        <v/>
      </c>
      <c r="H662" s="124" t="str">
        <f t="shared" si="62"/>
        <v/>
      </c>
      <c r="I662" s="124" t="s">
        <v>1106</v>
      </c>
      <c r="J662" s="124" t="s">
        <v>1106</v>
      </c>
      <c r="K662" s="123" t="str">
        <f t="shared" ca="1" si="63"/>
        <v/>
      </c>
      <c r="L662" s="123" t="str">
        <f t="shared" ca="1" si="64"/>
        <v/>
      </c>
      <c r="M662" s="123" t="str">
        <f t="shared" ca="1" si="65"/>
        <v/>
      </c>
      <c r="N662" s="124"/>
      <c r="O662" s="132"/>
    </row>
    <row r="663" spans="1:15" x14ac:dyDescent="0.25">
      <c r="A663" s="127"/>
      <c r="B663" s="128" t="str">
        <f t="shared" si="60"/>
        <v/>
      </c>
      <c r="C663" s="129"/>
      <c r="D663" s="129"/>
      <c r="E663" s="130"/>
      <c r="F663" s="130"/>
      <c r="G663" s="122" t="str">
        <f t="shared" si="61"/>
        <v/>
      </c>
      <c r="H663" s="124" t="str">
        <f t="shared" si="62"/>
        <v/>
      </c>
      <c r="I663" s="124" t="s">
        <v>1106</v>
      </c>
      <c r="J663" s="124" t="s">
        <v>1106</v>
      </c>
      <c r="K663" s="123" t="str">
        <f t="shared" ca="1" si="63"/>
        <v/>
      </c>
      <c r="L663" s="123" t="str">
        <f t="shared" ca="1" si="64"/>
        <v/>
      </c>
      <c r="M663" s="123" t="str">
        <f t="shared" ca="1" si="65"/>
        <v/>
      </c>
      <c r="N663" s="124"/>
      <c r="O663" s="132"/>
    </row>
    <row r="664" spans="1:15" x14ac:dyDescent="0.25">
      <c r="A664" s="127"/>
      <c r="B664" s="128" t="str">
        <f t="shared" si="60"/>
        <v/>
      </c>
      <c r="C664" s="129"/>
      <c r="D664" s="129"/>
      <c r="E664" s="130"/>
      <c r="F664" s="130"/>
      <c r="G664" s="122" t="str">
        <f t="shared" si="61"/>
        <v/>
      </c>
      <c r="H664" s="124" t="str">
        <f t="shared" si="62"/>
        <v/>
      </c>
      <c r="I664" s="124" t="s">
        <v>1106</v>
      </c>
      <c r="J664" s="124" t="s">
        <v>1106</v>
      </c>
      <c r="K664" s="123" t="str">
        <f t="shared" ca="1" si="63"/>
        <v/>
      </c>
      <c r="L664" s="123" t="str">
        <f t="shared" ca="1" si="64"/>
        <v/>
      </c>
      <c r="M664" s="123" t="str">
        <f t="shared" ca="1" si="65"/>
        <v/>
      </c>
      <c r="N664" s="124"/>
      <c r="O664" s="132"/>
    </row>
    <row r="665" spans="1:15" x14ac:dyDescent="0.25">
      <c r="A665" s="127"/>
      <c r="B665" s="128" t="str">
        <f t="shared" si="60"/>
        <v/>
      </c>
      <c r="C665" s="129"/>
      <c r="D665" s="129"/>
      <c r="E665" s="130"/>
      <c r="F665" s="130"/>
      <c r="G665" s="122" t="str">
        <f t="shared" si="61"/>
        <v/>
      </c>
      <c r="H665" s="124" t="str">
        <f t="shared" si="62"/>
        <v/>
      </c>
      <c r="I665" s="124" t="s">
        <v>1106</v>
      </c>
      <c r="J665" s="124" t="s">
        <v>1106</v>
      </c>
      <c r="K665" s="123" t="str">
        <f t="shared" ca="1" si="63"/>
        <v/>
      </c>
      <c r="L665" s="123" t="str">
        <f t="shared" ca="1" si="64"/>
        <v/>
      </c>
      <c r="M665" s="123" t="str">
        <f t="shared" ca="1" si="65"/>
        <v/>
      </c>
      <c r="N665" s="124"/>
      <c r="O665" s="132"/>
    </row>
    <row r="666" spans="1:15" x14ac:dyDescent="0.25">
      <c r="A666" s="127"/>
      <c r="B666" s="128" t="str">
        <f t="shared" si="60"/>
        <v/>
      </c>
      <c r="C666" s="129"/>
      <c r="D666" s="129"/>
      <c r="E666" s="130"/>
      <c r="F666" s="130"/>
      <c r="G666" s="122" t="str">
        <f t="shared" si="61"/>
        <v/>
      </c>
      <c r="H666" s="124" t="str">
        <f t="shared" si="62"/>
        <v/>
      </c>
      <c r="I666" s="124" t="s">
        <v>1106</v>
      </c>
      <c r="J666" s="124" t="s">
        <v>1106</v>
      </c>
      <c r="K666" s="123" t="str">
        <f t="shared" ca="1" si="63"/>
        <v/>
      </c>
      <c r="L666" s="123" t="str">
        <f t="shared" ca="1" si="64"/>
        <v/>
      </c>
      <c r="M666" s="123" t="str">
        <f t="shared" ca="1" si="65"/>
        <v/>
      </c>
      <c r="N666" s="124"/>
      <c r="O666" s="132"/>
    </row>
    <row r="667" spans="1:15" x14ac:dyDescent="0.25">
      <c r="A667" s="127"/>
      <c r="B667" s="128" t="str">
        <f t="shared" si="60"/>
        <v/>
      </c>
      <c r="C667" s="129"/>
      <c r="D667" s="129"/>
      <c r="E667" s="130"/>
      <c r="F667" s="130"/>
      <c r="G667" s="122" t="str">
        <f t="shared" si="61"/>
        <v/>
      </c>
      <c r="H667" s="124" t="str">
        <f t="shared" si="62"/>
        <v/>
      </c>
      <c r="I667" s="124" t="s">
        <v>1106</v>
      </c>
      <c r="J667" s="124" t="s">
        <v>1106</v>
      </c>
      <c r="K667" s="123" t="str">
        <f t="shared" ca="1" si="63"/>
        <v/>
      </c>
      <c r="L667" s="123" t="str">
        <f t="shared" ca="1" si="64"/>
        <v/>
      </c>
      <c r="M667" s="123" t="str">
        <f t="shared" ca="1" si="65"/>
        <v/>
      </c>
      <c r="N667" s="124"/>
      <c r="O667" s="132"/>
    </row>
    <row r="668" spans="1:15" x14ac:dyDescent="0.25">
      <c r="A668" s="127"/>
      <c r="B668" s="128" t="str">
        <f t="shared" si="60"/>
        <v/>
      </c>
      <c r="C668" s="129"/>
      <c r="D668" s="129"/>
      <c r="E668" s="130"/>
      <c r="F668" s="130"/>
      <c r="G668" s="122" t="str">
        <f t="shared" si="61"/>
        <v/>
      </c>
      <c r="H668" s="124" t="str">
        <f t="shared" si="62"/>
        <v/>
      </c>
      <c r="I668" s="124" t="s">
        <v>1106</v>
      </c>
      <c r="J668" s="124" t="s">
        <v>1106</v>
      </c>
      <c r="K668" s="123" t="str">
        <f t="shared" ca="1" si="63"/>
        <v/>
      </c>
      <c r="L668" s="123" t="str">
        <f t="shared" ca="1" si="64"/>
        <v/>
      </c>
      <c r="M668" s="123" t="str">
        <f t="shared" ca="1" si="65"/>
        <v/>
      </c>
      <c r="N668" s="124"/>
      <c r="O668" s="132"/>
    </row>
    <row r="669" spans="1:15" x14ac:dyDescent="0.25">
      <c r="A669" s="127"/>
      <c r="B669" s="128" t="str">
        <f t="shared" si="60"/>
        <v/>
      </c>
      <c r="C669" s="129"/>
      <c r="D669" s="129"/>
      <c r="E669" s="130"/>
      <c r="F669" s="130"/>
      <c r="G669" s="122" t="str">
        <f t="shared" si="61"/>
        <v/>
      </c>
      <c r="H669" s="124" t="str">
        <f t="shared" si="62"/>
        <v/>
      </c>
      <c r="I669" s="124" t="s">
        <v>1106</v>
      </c>
      <c r="J669" s="124" t="s">
        <v>1106</v>
      </c>
      <c r="K669" s="123" t="str">
        <f t="shared" ca="1" si="63"/>
        <v/>
      </c>
      <c r="L669" s="123" t="str">
        <f t="shared" ca="1" si="64"/>
        <v/>
      </c>
      <c r="M669" s="123" t="str">
        <f t="shared" ca="1" si="65"/>
        <v/>
      </c>
      <c r="N669" s="124"/>
      <c r="O669" s="132"/>
    </row>
    <row r="670" spans="1:15" x14ac:dyDescent="0.25">
      <c r="A670" s="127"/>
      <c r="B670" s="128" t="str">
        <f t="shared" si="60"/>
        <v/>
      </c>
      <c r="C670" s="129"/>
      <c r="D670" s="129"/>
      <c r="E670" s="130"/>
      <c r="F670" s="130"/>
      <c r="G670" s="122" t="str">
        <f t="shared" si="61"/>
        <v/>
      </c>
      <c r="H670" s="124" t="str">
        <f t="shared" si="62"/>
        <v/>
      </c>
      <c r="I670" s="124" t="s">
        <v>1106</v>
      </c>
      <c r="J670" s="124" t="s">
        <v>1106</v>
      </c>
      <c r="K670" s="123" t="str">
        <f t="shared" ca="1" si="63"/>
        <v/>
      </c>
      <c r="L670" s="123" t="str">
        <f t="shared" ca="1" si="64"/>
        <v/>
      </c>
      <c r="M670" s="123" t="str">
        <f t="shared" ca="1" si="65"/>
        <v/>
      </c>
      <c r="N670" s="124"/>
      <c r="O670" s="132"/>
    </row>
    <row r="671" spans="1:15" x14ac:dyDescent="0.25">
      <c r="A671" s="127"/>
      <c r="B671" s="128" t="str">
        <f t="shared" si="60"/>
        <v/>
      </c>
      <c r="C671" s="129"/>
      <c r="D671" s="129"/>
      <c r="E671" s="130"/>
      <c r="F671" s="130"/>
      <c r="G671" s="122" t="str">
        <f t="shared" si="61"/>
        <v/>
      </c>
      <c r="H671" s="124" t="str">
        <f t="shared" si="62"/>
        <v/>
      </c>
      <c r="I671" s="124" t="s">
        <v>1106</v>
      </c>
      <c r="J671" s="124" t="s">
        <v>1106</v>
      </c>
      <c r="K671" s="123" t="str">
        <f t="shared" ca="1" si="63"/>
        <v/>
      </c>
      <c r="L671" s="123" t="str">
        <f t="shared" ca="1" si="64"/>
        <v/>
      </c>
      <c r="M671" s="123" t="str">
        <f t="shared" ca="1" si="65"/>
        <v/>
      </c>
      <c r="N671" s="124"/>
      <c r="O671" s="132"/>
    </row>
    <row r="672" spans="1:15" x14ac:dyDescent="0.25">
      <c r="A672" s="127"/>
      <c r="B672" s="128" t="str">
        <f t="shared" si="60"/>
        <v/>
      </c>
      <c r="C672" s="129"/>
      <c r="D672" s="129"/>
      <c r="E672" s="130"/>
      <c r="F672" s="130"/>
      <c r="G672" s="122" t="str">
        <f t="shared" si="61"/>
        <v/>
      </c>
      <c r="H672" s="124" t="str">
        <f t="shared" si="62"/>
        <v/>
      </c>
      <c r="I672" s="124" t="s">
        <v>1106</v>
      </c>
      <c r="J672" s="124" t="s">
        <v>1106</v>
      </c>
      <c r="K672" s="123" t="str">
        <f t="shared" ca="1" si="63"/>
        <v/>
      </c>
      <c r="L672" s="123" t="str">
        <f t="shared" ca="1" si="64"/>
        <v/>
      </c>
      <c r="M672" s="123" t="str">
        <f t="shared" ca="1" si="65"/>
        <v/>
      </c>
      <c r="N672" s="124"/>
      <c r="O672" s="132"/>
    </row>
    <row r="673" spans="1:15" x14ac:dyDescent="0.25">
      <c r="A673" s="127"/>
      <c r="B673" s="128" t="str">
        <f t="shared" si="60"/>
        <v/>
      </c>
      <c r="C673" s="129"/>
      <c r="D673" s="129"/>
      <c r="E673" s="130"/>
      <c r="F673" s="130"/>
      <c r="G673" s="122" t="str">
        <f t="shared" si="61"/>
        <v/>
      </c>
      <c r="H673" s="124" t="str">
        <f t="shared" si="62"/>
        <v/>
      </c>
      <c r="I673" s="124" t="s">
        <v>1106</v>
      </c>
      <c r="J673" s="124" t="s">
        <v>1106</v>
      </c>
      <c r="K673" s="123" t="str">
        <f t="shared" ca="1" si="63"/>
        <v/>
      </c>
      <c r="L673" s="123" t="str">
        <f t="shared" ca="1" si="64"/>
        <v/>
      </c>
      <c r="M673" s="123" t="str">
        <f t="shared" ca="1" si="65"/>
        <v/>
      </c>
      <c r="N673" s="124"/>
      <c r="O673" s="132"/>
    </row>
    <row r="674" spans="1:15" x14ac:dyDescent="0.25">
      <c r="A674" s="127"/>
      <c r="B674" s="128" t="str">
        <f t="shared" si="60"/>
        <v/>
      </c>
      <c r="C674" s="129"/>
      <c r="D674" s="129"/>
      <c r="E674" s="130"/>
      <c r="F674" s="130"/>
      <c r="G674" s="122" t="str">
        <f t="shared" si="61"/>
        <v/>
      </c>
      <c r="H674" s="124" t="str">
        <f t="shared" si="62"/>
        <v/>
      </c>
      <c r="I674" s="124" t="s">
        <v>1106</v>
      </c>
      <c r="J674" s="124" t="s">
        <v>1106</v>
      </c>
      <c r="K674" s="123" t="str">
        <f t="shared" ca="1" si="63"/>
        <v/>
      </c>
      <c r="L674" s="123" t="str">
        <f t="shared" ca="1" si="64"/>
        <v/>
      </c>
      <c r="M674" s="123" t="str">
        <f t="shared" ca="1" si="65"/>
        <v/>
      </c>
      <c r="N674" s="124"/>
      <c r="O674" s="132"/>
    </row>
    <row r="675" spans="1:15" x14ac:dyDescent="0.25">
      <c r="A675" s="127"/>
      <c r="B675" s="128" t="str">
        <f t="shared" si="60"/>
        <v/>
      </c>
      <c r="C675" s="129"/>
      <c r="D675" s="129"/>
      <c r="E675" s="130"/>
      <c r="F675" s="130"/>
      <c r="G675" s="122" t="str">
        <f t="shared" si="61"/>
        <v/>
      </c>
      <c r="H675" s="124" t="str">
        <f t="shared" si="62"/>
        <v/>
      </c>
      <c r="I675" s="124" t="s">
        <v>1106</v>
      </c>
      <c r="J675" s="124" t="s">
        <v>1106</v>
      </c>
      <c r="K675" s="123" t="str">
        <f t="shared" ca="1" si="63"/>
        <v/>
      </c>
      <c r="L675" s="123" t="str">
        <f t="shared" ca="1" si="64"/>
        <v/>
      </c>
      <c r="M675" s="123" t="str">
        <f t="shared" ca="1" si="65"/>
        <v/>
      </c>
      <c r="N675" s="124"/>
      <c r="O675" s="132"/>
    </row>
    <row r="676" spans="1:15" x14ac:dyDescent="0.25">
      <c r="A676" s="127"/>
      <c r="B676" s="128" t="str">
        <f t="shared" si="60"/>
        <v/>
      </c>
      <c r="C676" s="129"/>
      <c r="D676" s="129"/>
      <c r="E676" s="130"/>
      <c r="F676" s="130"/>
      <c r="G676" s="122" t="str">
        <f t="shared" si="61"/>
        <v/>
      </c>
      <c r="H676" s="124" t="str">
        <f t="shared" si="62"/>
        <v/>
      </c>
      <c r="I676" s="124" t="s">
        <v>1106</v>
      </c>
      <c r="J676" s="124" t="s">
        <v>1106</v>
      </c>
      <c r="K676" s="123" t="str">
        <f t="shared" ca="1" si="63"/>
        <v/>
      </c>
      <c r="L676" s="123" t="str">
        <f t="shared" ca="1" si="64"/>
        <v/>
      </c>
      <c r="M676" s="123" t="str">
        <f t="shared" ca="1" si="65"/>
        <v/>
      </c>
      <c r="N676" s="124"/>
      <c r="O676" s="132"/>
    </row>
    <row r="677" spans="1:15" x14ac:dyDescent="0.25">
      <c r="A677" s="127"/>
      <c r="B677" s="128" t="str">
        <f t="shared" si="60"/>
        <v/>
      </c>
      <c r="C677" s="129"/>
      <c r="D677" s="129"/>
      <c r="E677" s="130"/>
      <c r="F677" s="130"/>
      <c r="G677" s="122" t="str">
        <f t="shared" si="61"/>
        <v/>
      </c>
      <c r="H677" s="124" t="str">
        <f t="shared" si="62"/>
        <v/>
      </c>
      <c r="I677" s="124" t="s">
        <v>1106</v>
      </c>
      <c r="J677" s="124" t="s">
        <v>1106</v>
      </c>
      <c r="K677" s="123" t="str">
        <f t="shared" ca="1" si="63"/>
        <v/>
      </c>
      <c r="L677" s="123" t="str">
        <f t="shared" ca="1" si="64"/>
        <v/>
      </c>
      <c r="M677" s="123" t="str">
        <f t="shared" ca="1" si="65"/>
        <v/>
      </c>
      <c r="N677" s="124"/>
      <c r="O677" s="132"/>
    </row>
    <row r="678" spans="1:15" x14ac:dyDescent="0.25">
      <c r="A678" s="127"/>
      <c r="B678" s="128" t="str">
        <f t="shared" si="60"/>
        <v/>
      </c>
      <c r="C678" s="129"/>
      <c r="D678" s="129"/>
      <c r="E678" s="130"/>
      <c r="F678" s="130"/>
      <c r="G678" s="122" t="str">
        <f t="shared" si="61"/>
        <v/>
      </c>
      <c r="H678" s="124" t="str">
        <f t="shared" si="62"/>
        <v/>
      </c>
      <c r="I678" s="124" t="s">
        <v>1106</v>
      </c>
      <c r="J678" s="124" t="s">
        <v>1106</v>
      </c>
      <c r="K678" s="123" t="str">
        <f t="shared" ca="1" si="63"/>
        <v/>
      </c>
      <c r="L678" s="123" t="str">
        <f t="shared" ca="1" si="64"/>
        <v/>
      </c>
      <c r="M678" s="123" t="str">
        <f t="shared" ca="1" si="65"/>
        <v/>
      </c>
      <c r="N678" s="124"/>
      <c r="O678" s="132"/>
    </row>
    <row r="679" spans="1:15" x14ac:dyDescent="0.25">
      <c r="A679" s="127"/>
      <c r="B679" s="128" t="str">
        <f t="shared" si="60"/>
        <v/>
      </c>
      <c r="C679" s="129"/>
      <c r="D679" s="129"/>
      <c r="E679" s="130"/>
      <c r="F679" s="130"/>
      <c r="G679" s="122" t="str">
        <f t="shared" si="61"/>
        <v/>
      </c>
      <c r="H679" s="124" t="str">
        <f t="shared" si="62"/>
        <v/>
      </c>
      <c r="I679" s="124" t="s">
        <v>1106</v>
      </c>
      <c r="J679" s="124" t="s">
        <v>1106</v>
      </c>
      <c r="K679" s="123" t="str">
        <f t="shared" ca="1" si="63"/>
        <v/>
      </c>
      <c r="L679" s="123" t="str">
        <f t="shared" ca="1" si="64"/>
        <v/>
      </c>
      <c r="M679" s="123" t="str">
        <f t="shared" ca="1" si="65"/>
        <v/>
      </c>
      <c r="N679" s="124"/>
      <c r="O679" s="132"/>
    </row>
    <row r="680" spans="1:15" x14ac:dyDescent="0.25">
      <c r="A680" s="127"/>
      <c r="B680" s="128" t="str">
        <f t="shared" si="60"/>
        <v/>
      </c>
      <c r="C680" s="129"/>
      <c r="D680" s="129"/>
      <c r="E680" s="130"/>
      <c r="F680" s="130"/>
      <c r="G680" s="122" t="str">
        <f t="shared" si="61"/>
        <v/>
      </c>
      <c r="H680" s="124" t="str">
        <f t="shared" si="62"/>
        <v/>
      </c>
      <c r="I680" s="124" t="s">
        <v>1106</v>
      </c>
      <c r="J680" s="124" t="s">
        <v>1106</v>
      </c>
      <c r="K680" s="123" t="str">
        <f t="shared" ca="1" si="63"/>
        <v/>
      </c>
      <c r="L680" s="123" t="str">
        <f t="shared" ca="1" si="64"/>
        <v/>
      </c>
      <c r="M680" s="123" t="str">
        <f t="shared" ca="1" si="65"/>
        <v/>
      </c>
      <c r="N680" s="124"/>
      <c r="O680" s="132"/>
    </row>
    <row r="681" spans="1:15" x14ac:dyDescent="0.25">
      <c r="A681" s="127"/>
      <c r="B681" s="128" t="str">
        <f t="shared" si="60"/>
        <v/>
      </c>
      <c r="C681" s="129"/>
      <c r="D681" s="129"/>
      <c r="E681" s="130"/>
      <c r="F681" s="130"/>
      <c r="G681" s="122" t="str">
        <f t="shared" si="61"/>
        <v/>
      </c>
      <c r="H681" s="124" t="str">
        <f t="shared" si="62"/>
        <v/>
      </c>
      <c r="I681" s="124" t="s">
        <v>1106</v>
      </c>
      <c r="J681" s="124" t="s">
        <v>1106</v>
      </c>
      <c r="K681" s="123" t="str">
        <f t="shared" ca="1" si="63"/>
        <v/>
      </c>
      <c r="L681" s="123" t="str">
        <f t="shared" ca="1" si="64"/>
        <v/>
      </c>
      <c r="M681" s="123" t="str">
        <f t="shared" ca="1" si="65"/>
        <v/>
      </c>
      <c r="N681" s="124"/>
      <c r="O681" s="132"/>
    </row>
    <row r="682" spans="1:15" x14ac:dyDescent="0.25">
      <c r="A682" s="127"/>
      <c r="B682" s="128" t="str">
        <f t="shared" si="60"/>
        <v/>
      </c>
      <c r="C682" s="129"/>
      <c r="D682" s="129"/>
      <c r="E682" s="130"/>
      <c r="F682" s="130"/>
      <c r="G682" s="122" t="str">
        <f t="shared" si="61"/>
        <v/>
      </c>
      <c r="H682" s="124" t="str">
        <f t="shared" si="62"/>
        <v/>
      </c>
      <c r="I682" s="124" t="s">
        <v>1106</v>
      </c>
      <c r="J682" s="124" t="s">
        <v>1106</v>
      </c>
      <c r="K682" s="123" t="str">
        <f t="shared" ca="1" si="63"/>
        <v/>
      </c>
      <c r="L682" s="123" t="str">
        <f t="shared" ca="1" si="64"/>
        <v/>
      </c>
      <c r="M682" s="123" t="str">
        <f t="shared" ca="1" si="65"/>
        <v/>
      </c>
      <c r="N682" s="124"/>
      <c r="O682" s="132"/>
    </row>
    <row r="683" spans="1:15" x14ac:dyDescent="0.25">
      <c r="A683" s="127"/>
      <c r="B683" s="128" t="str">
        <f t="shared" si="60"/>
        <v/>
      </c>
      <c r="C683" s="129"/>
      <c r="D683" s="129"/>
      <c r="E683" s="130"/>
      <c r="F683" s="130"/>
      <c r="G683" s="122" t="str">
        <f t="shared" si="61"/>
        <v/>
      </c>
      <c r="H683" s="124" t="str">
        <f t="shared" si="62"/>
        <v/>
      </c>
      <c r="I683" s="124" t="s">
        <v>1106</v>
      </c>
      <c r="J683" s="124" t="s">
        <v>1106</v>
      </c>
      <c r="K683" s="123" t="str">
        <f t="shared" ca="1" si="63"/>
        <v/>
      </c>
      <c r="L683" s="123" t="str">
        <f t="shared" ca="1" si="64"/>
        <v/>
      </c>
      <c r="M683" s="123" t="str">
        <f t="shared" ca="1" si="65"/>
        <v/>
      </c>
      <c r="N683" s="124"/>
      <c r="O683" s="132"/>
    </row>
    <row r="684" spans="1:15" x14ac:dyDescent="0.25">
      <c r="A684" s="127"/>
      <c r="B684" s="128" t="str">
        <f t="shared" si="60"/>
        <v/>
      </c>
      <c r="C684" s="129"/>
      <c r="D684" s="129"/>
      <c r="E684" s="130"/>
      <c r="F684" s="130"/>
      <c r="G684" s="122" t="str">
        <f t="shared" si="61"/>
        <v/>
      </c>
      <c r="H684" s="124" t="str">
        <f t="shared" si="62"/>
        <v/>
      </c>
      <c r="I684" s="124" t="s">
        <v>1106</v>
      </c>
      <c r="J684" s="124" t="s">
        <v>1106</v>
      </c>
      <c r="K684" s="123" t="str">
        <f t="shared" ca="1" si="63"/>
        <v/>
      </c>
      <c r="L684" s="123" t="str">
        <f t="shared" ca="1" si="64"/>
        <v/>
      </c>
      <c r="M684" s="123" t="str">
        <f t="shared" ca="1" si="65"/>
        <v/>
      </c>
      <c r="N684" s="124"/>
      <c r="O684" s="132"/>
    </row>
    <row r="685" spans="1:15" x14ac:dyDescent="0.25">
      <c r="A685" s="127"/>
      <c r="B685" s="128" t="str">
        <f t="shared" si="60"/>
        <v/>
      </c>
      <c r="C685" s="129"/>
      <c r="D685" s="129"/>
      <c r="E685" s="130"/>
      <c r="F685" s="130"/>
      <c r="G685" s="122" t="str">
        <f t="shared" si="61"/>
        <v/>
      </c>
      <c r="H685" s="124" t="str">
        <f t="shared" si="62"/>
        <v/>
      </c>
      <c r="I685" s="124" t="s">
        <v>1106</v>
      </c>
      <c r="J685" s="124" t="s">
        <v>1106</v>
      </c>
      <c r="K685" s="123" t="str">
        <f t="shared" ca="1" si="63"/>
        <v/>
      </c>
      <c r="L685" s="123" t="str">
        <f t="shared" ca="1" si="64"/>
        <v/>
      </c>
      <c r="M685" s="123" t="str">
        <f t="shared" ca="1" si="65"/>
        <v/>
      </c>
      <c r="N685" s="124"/>
      <c r="O685" s="132"/>
    </row>
    <row r="686" spans="1:15" x14ac:dyDescent="0.25">
      <c r="A686" s="127"/>
      <c r="B686" s="128" t="str">
        <f t="shared" si="60"/>
        <v/>
      </c>
      <c r="C686" s="129"/>
      <c r="D686" s="129"/>
      <c r="E686" s="130"/>
      <c r="F686" s="130"/>
      <c r="G686" s="122" t="str">
        <f t="shared" si="61"/>
        <v/>
      </c>
      <c r="H686" s="124" t="str">
        <f t="shared" si="62"/>
        <v/>
      </c>
      <c r="I686" s="124" t="s">
        <v>1106</v>
      </c>
      <c r="J686" s="124" t="s">
        <v>1106</v>
      </c>
      <c r="K686" s="123" t="str">
        <f t="shared" ca="1" si="63"/>
        <v/>
      </c>
      <c r="L686" s="123" t="str">
        <f t="shared" ca="1" si="64"/>
        <v/>
      </c>
      <c r="M686" s="123" t="str">
        <f t="shared" ca="1" si="65"/>
        <v/>
      </c>
      <c r="N686" s="124"/>
      <c r="O686" s="132"/>
    </row>
    <row r="687" spans="1:15" x14ac:dyDescent="0.25">
      <c r="A687" s="127"/>
      <c r="B687" s="128" t="str">
        <f t="shared" si="60"/>
        <v/>
      </c>
      <c r="C687" s="129"/>
      <c r="D687" s="129"/>
      <c r="E687" s="130"/>
      <c r="F687" s="130"/>
      <c r="G687" s="122" t="str">
        <f t="shared" si="61"/>
        <v/>
      </c>
      <c r="H687" s="124" t="str">
        <f t="shared" si="62"/>
        <v/>
      </c>
      <c r="I687" s="124" t="s">
        <v>1106</v>
      </c>
      <c r="J687" s="124" t="s">
        <v>1106</v>
      </c>
      <c r="K687" s="123" t="str">
        <f t="shared" ca="1" si="63"/>
        <v/>
      </c>
      <c r="L687" s="123" t="str">
        <f t="shared" ca="1" si="64"/>
        <v/>
      </c>
      <c r="M687" s="123" t="str">
        <f t="shared" ca="1" si="65"/>
        <v/>
      </c>
      <c r="N687" s="124"/>
      <c r="O687" s="132"/>
    </row>
    <row r="688" spans="1:15" x14ac:dyDescent="0.25">
      <c r="A688" s="127"/>
      <c r="B688" s="128" t="str">
        <f t="shared" si="60"/>
        <v/>
      </c>
      <c r="C688" s="129"/>
      <c r="D688" s="129"/>
      <c r="E688" s="130"/>
      <c r="F688" s="130"/>
      <c r="G688" s="122" t="str">
        <f t="shared" si="61"/>
        <v/>
      </c>
      <c r="H688" s="124" t="str">
        <f t="shared" si="62"/>
        <v/>
      </c>
      <c r="I688" s="124" t="s">
        <v>1106</v>
      </c>
      <c r="J688" s="124" t="s">
        <v>1106</v>
      </c>
      <c r="K688" s="123" t="str">
        <f t="shared" ca="1" si="63"/>
        <v/>
      </c>
      <c r="L688" s="123" t="str">
        <f t="shared" ca="1" si="64"/>
        <v/>
      </c>
      <c r="M688" s="123" t="str">
        <f t="shared" ca="1" si="65"/>
        <v/>
      </c>
      <c r="N688" s="124"/>
      <c r="O688" s="132"/>
    </row>
    <row r="689" spans="1:15" x14ac:dyDescent="0.25">
      <c r="A689" s="127"/>
      <c r="B689" s="128" t="str">
        <f t="shared" si="60"/>
        <v/>
      </c>
      <c r="C689" s="129"/>
      <c r="D689" s="129"/>
      <c r="E689" s="130"/>
      <c r="F689" s="130"/>
      <c r="G689" s="122" t="str">
        <f t="shared" si="61"/>
        <v/>
      </c>
      <c r="H689" s="124" t="str">
        <f t="shared" si="62"/>
        <v/>
      </c>
      <c r="I689" s="124" t="s">
        <v>1106</v>
      </c>
      <c r="J689" s="124" t="s">
        <v>1106</v>
      </c>
      <c r="K689" s="123" t="str">
        <f t="shared" ca="1" si="63"/>
        <v/>
      </c>
      <c r="L689" s="123" t="str">
        <f t="shared" ca="1" si="64"/>
        <v/>
      </c>
      <c r="M689" s="123" t="str">
        <f t="shared" ca="1" si="65"/>
        <v/>
      </c>
      <c r="N689" s="124"/>
      <c r="O689" s="132"/>
    </row>
    <row r="690" spans="1:15" x14ac:dyDescent="0.25">
      <c r="A690" s="127"/>
      <c r="B690" s="128" t="str">
        <f t="shared" si="60"/>
        <v/>
      </c>
      <c r="C690" s="129"/>
      <c r="D690" s="129"/>
      <c r="E690" s="130"/>
      <c r="F690" s="130"/>
      <c r="G690" s="122" t="str">
        <f t="shared" si="61"/>
        <v/>
      </c>
      <c r="H690" s="124" t="str">
        <f t="shared" si="62"/>
        <v/>
      </c>
      <c r="I690" s="124" t="s">
        <v>1106</v>
      </c>
      <c r="J690" s="124" t="s">
        <v>1106</v>
      </c>
      <c r="K690" s="123" t="str">
        <f t="shared" ca="1" si="63"/>
        <v/>
      </c>
      <c r="L690" s="123" t="str">
        <f t="shared" ca="1" si="64"/>
        <v/>
      </c>
      <c r="M690" s="123" t="str">
        <f t="shared" ca="1" si="65"/>
        <v/>
      </c>
      <c r="N690" s="124"/>
      <c r="O690" s="132"/>
    </row>
    <row r="691" spans="1:15" x14ac:dyDescent="0.25">
      <c r="A691" s="127"/>
      <c r="B691" s="128" t="str">
        <f t="shared" si="60"/>
        <v/>
      </c>
      <c r="C691" s="129"/>
      <c r="D691" s="129"/>
      <c r="E691" s="130"/>
      <c r="F691" s="130"/>
      <c r="G691" s="122" t="str">
        <f t="shared" si="61"/>
        <v/>
      </c>
      <c r="H691" s="124" t="str">
        <f t="shared" si="62"/>
        <v/>
      </c>
      <c r="I691" s="124" t="s">
        <v>1106</v>
      </c>
      <c r="J691" s="124" t="s">
        <v>1106</v>
      </c>
      <c r="K691" s="123" t="str">
        <f t="shared" ca="1" si="63"/>
        <v/>
      </c>
      <c r="L691" s="123" t="str">
        <f t="shared" ca="1" si="64"/>
        <v/>
      </c>
      <c r="M691" s="123" t="str">
        <f t="shared" ca="1" si="65"/>
        <v/>
      </c>
      <c r="N691" s="124"/>
      <c r="O691" s="132"/>
    </row>
    <row r="692" spans="1:15" x14ac:dyDescent="0.25">
      <c r="A692" s="127"/>
      <c r="B692" s="128" t="str">
        <f t="shared" si="60"/>
        <v/>
      </c>
      <c r="C692" s="129"/>
      <c r="D692" s="129"/>
      <c r="E692" s="130"/>
      <c r="F692" s="130"/>
      <c r="G692" s="122" t="str">
        <f t="shared" si="61"/>
        <v/>
      </c>
      <c r="H692" s="124" t="str">
        <f t="shared" si="62"/>
        <v/>
      </c>
      <c r="I692" s="124" t="s">
        <v>1106</v>
      </c>
      <c r="J692" s="124" t="s">
        <v>1106</v>
      </c>
      <c r="K692" s="123" t="str">
        <f t="shared" ca="1" si="63"/>
        <v/>
      </c>
      <c r="L692" s="123" t="str">
        <f t="shared" ca="1" si="64"/>
        <v/>
      </c>
      <c r="M692" s="123" t="str">
        <f t="shared" ca="1" si="65"/>
        <v/>
      </c>
      <c r="N692" s="124"/>
      <c r="O692" s="132"/>
    </row>
    <row r="693" spans="1:15" x14ac:dyDescent="0.25">
      <c r="A693" s="127"/>
      <c r="B693" s="128" t="str">
        <f t="shared" si="60"/>
        <v/>
      </c>
      <c r="C693" s="129"/>
      <c r="D693" s="129"/>
      <c r="E693" s="130"/>
      <c r="F693" s="130"/>
      <c r="G693" s="122" t="str">
        <f t="shared" si="61"/>
        <v/>
      </c>
      <c r="H693" s="124" t="str">
        <f t="shared" si="62"/>
        <v/>
      </c>
      <c r="I693" s="124" t="s">
        <v>1106</v>
      </c>
      <c r="J693" s="124" t="s">
        <v>1106</v>
      </c>
      <c r="K693" s="123" t="str">
        <f t="shared" ca="1" si="63"/>
        <v/>
      </c>
      <c r="L693" s="123" t="str">
        <f t="shared" ca="1" si="64"/>
        <v/>
      </c>
      <c r="M693" s="123" t="str">
        <f t="shared" ca="1" si="65"/>
        <v/>
      </c>
      <c r="N693" s="124"/>
      <c r="O693" s="132"/>
    </row>
    <row r="694" spans="1:15" x14ac:dyDescent="0.25">
      <c r="A694" s="127"/>
      <c r="B694" s="128" t="str">
        <f t="shared" si="60"/>
        <v/>
      </c>
      <c r="C694" s="129"/>
      <c r="D694" s="129"/>
      <c r="E694" s="130"/>
      <c r="F694" s="130"/>
      <c r="G694" s="122" t="str">
        <f t="shared" si="61"/>
        <v/>
      </c>
      <c r="H694" s="124" t="str">
        <f t="shared" si="62"/>
        <v/>
      </c>
      <c r="I694" s="124" t="s">
        <v>1106</v>
      </c>
      <c r="J694" s="124" t="s">
        <v>1106</v>
      </c>
      <c r="K694" s="123" t="str">
        <f t="shared" ca="1" si="63"/>
        <v/>
      </c>
      <c r="L694" s="123" t="str">
        <f t="shared" ca="1" si="64"/>
        <v/>
      </c>
      <c r="M694" s="123" t="str">
        <f t="shared" ca="1" si="65"/>
        <v/>
      </c>
      <c r="N694" s="124"/>
      <c r="O694" s="132"/>
    </row>
    <row r="695" spans="1:15" x14ac:dyDescent="0.25">
      <c r="A695" s="127"/>
      <c r="B695" s="128" t="str">
        <f t="shared" si="60"/>
        <v/>
      </c>
      <c r="C695" s="129"/>
      <c r="D695" s="129"/>
      <c r="E695" s="130"/>
      <c r="F695" s="130"/>
      <c r="G695" s="122" t="str">
        <f t="shared" si="61"/>
        <v/>
      </c>
      <c r="H695" s="124" t="str">
        <f t="shared" si="62"/>
        <v/>
      </c>
      <c r="I695" s="124" t="s">
        <v>1106</v>
      </c>
      <c r="J695" s="124" t="s">
        <v>1106</v>
      </c>
      <c r="K695" s="123" t="str">
        <f t="shared" ca="1" si="63"/>
        <v/>
      </c>
      <c r="L695" s="123" t="str">
        <f t="shared" ca="1" si="64"/>
        <v/>
      </c>
      <c r="M695" s="123" t="str">
        <f t="shared" ca="1" si="65"/>
        <v/>
      </c>
      <c r="N695" s="124"/>
      <c r="O695" s="132"/>
    </row>
    <row r="696" spans="1:15" x14ac:dyDescent="0.25">
      <c r="A696" s="127"/>
      <c r="B696" s="128" t="str">
        <f t="shared" si="60"/>
        <v/>
      </c>
      <c r="C696" s="129"/>
      <c r="D696" s="129"/>
      <c r="E696" s="130"/>
      <c r="F696" s="130"/>
      <c r="G696" s="122" t="str">
        <f t="shared" si="61"/>
        <v/>
      </c>
      <c r="H696" s="124" t="str">
        <f t="shared" si="62"/>
        <v/>
      </c>
      <c r="I696" s="124" t="s">
        <v>1106</v>
      </c>
      <c r="J696" s="124" t="s">
        <v>1106</v>
      </c>
      <c r="K696" s="123" t="str">
        <f t="shared" ca="1" si="63"/>
        <v/>
      </c>
      <c r="L696" s="123" t="str">
        <f t="shared" ca="1" si="64"/>
        <v/>
      </c>
      <c r="M696" s="123" t="str">
        <f t="shared" ca="1" si="65"/>
        <v/>
      </c>
      <c r="N696" s="124"/>
      <c r="O696" s="132"/>
    </row>
    <row r="697" spans="1:15" x14ac:dyDescent="0.25">
      <c r="A697" s="127"/>
      <c r="B697" s="128" t="str">
        <f t="shared" si="60"/>
        <v/>
      </c>
      <c r="C697" s="129"/>
      <c r="D697" s="129"/>
      <c r="E697" s="130"/>
      <c r="F697" s="130"/>
      <c r="G697" s="122" t="str">
        <f t="shared" si="61"/>
        <v/>
      </c>
      <c r="H697" s="124" t="str">
        <f t="shared" si="62"/>
        <v/>
      </c>
      <c r="I697" s="124" t="s">
        <v>1106</v>
      </c>
      <c r="J697" s="124" t="s">
        <v>1106</v>
      </c>
      <c r="K697" s="123" t="str">
        <f t="shared" ca="1" si="63"/>
        <v/>
      </c>
      <c r="L697" s="123" t="str">
        <f t="shared" ca="1" si="64"/>
        <v/>
      </c>
      <c r="M697" s="123" t="str">
        <f t="shared" ca="1" si="65"/>
        <v/>
      </c>
      <c r="N697" s="124"/>
      <c r="O697" s="132"/>
    </row>
    <row r="698" spans="1:15" x14ac:dyDescent="0.25">
      <c r="A698" s="127"/>
      <c r="B698" s="128" t="str">
        <f t="shared" si="60"/>
        <v/>
      </c>
      <c r="C698" s="129"/>
      <c r="D698" s="129"/>
      <c r="E698" s="130"/>
      <c r="F698" s="130"/>
      <c r="G698" s="122" t="str">
        <f t="shared" si="61"/>
        <v/>
      </c>
      <c r="H698" s="124" t="str">
        <f t="shared" si="62"/>
        <v/>
      </c>
      <c r="I698" s="124" t="s">
        <v>1106</v>
      </c>
      <c r="J698" s="124" t="s">
        <v>1106</v>
      </c>
      <c r="K698" s="123" t="str">
        <f t="shared" ca="1" si="63"/>
        <v/>
      </c>
      <c r="L698" s="123" t="str">
        <f t="shared" ca="1" si="64"/>
        <v/>
      </c>
      <c r="M698" s="123" t="str">
        <f t="shared" ca="1" si="65"/>
        <v/>
      </c>
      <c r="N698" s="124"/>
      <c r="O698" s="132"/>
    </row>
    <row r="699" spans="1:15" x14ac:dyDescent="0.25">
      <c r="A699" s="127"/>
      <c r="B699" s="128" t="str">
        <f t="shared" si="60"/>
        <v/>
      </c>
      <c r="C699" s="129"/>
      <c r="D699" s="129"/>
      <c r="E699" s="130"/>
      <c r="F699" s="130"/>
      <c r="G699" s="122" t="str">
        <f t="shared" si="61"/>
        <v/>
      </c>
      <c r="H699" s="124" t="str">
        <f t="shared" si="62"/>
        <v/>
      </c>
      <c r="I699" s="124" t="s">
        <v>1106</v>
      </c>
      <c r="J699" s="124" t="s">
        <v>1106</v>
      </c>
      <c r="K699" s="123" t="str">
        <f t="shared" ca="1" si="63"/>
        <v/>
      </c>
      <c r="L699" s="123" t="str">
        <f t="shared" ca="1" si="64"/>
        <v/>
      </c>
      <c r="M699" s="123" t="str">
        <f t="shared" ca="1" si="65"/>
        <v/>
      </c>
      <c r="N699" s="124"/>
      <c r="O699" s="132"/>
    </row>
    <row r="700" spans="1:15" x14ac:dyDescent="0.25">
      <c r="A700" s="127"/>
      <c r="B700" s="128" t="str">
        <f t="shared" si="60"/>
        <v/>
      </c>
      <c r="C700" s="129"/>
      <c r="D700" s="129"/>
      <c r="E700" s="130"/>
      <c r="F700" s="130"/>
      <c r="G700" s="122" t="str">
        <f t="shared" si="61"/>
        <v/>
      </c>
      <c r="H700" s="124" t="str">
        <f t="shared" si="62"/>
        <v/>
      </c>
      <c r="I700" s="124" t="s">
        <v>1106</v>
      </c>
      <c r="J700" s="124" t="s">
        <v>1106</v>
      </c>
      <c r="K700" s="123" t="str">
        <f t="shared" ca="1" si="63"/>
        <v/>
      </c>
      <c r="L700" s="123" t="str">
        <f t="shared" ca="1" si="64"/>
        <v/>
      </c>
      <c r="M700" s="123" t="str">
        <f t="shared" ca="1" si="65"/>
        <v/>
      </c>
      <c r="N700" s="124"/>
      <c r="O700" s="132"/>
    </row>
    <row r="701" spans="1:15" x14ac:dyDescent="0.25">
      <c r="A701" s="127"/>
      <c r="B701" s="128" t="str">
        <f t="shared" si="60"/>
        <v/>
      </c>
      <c r="C701" s="129"/>
      <c r="D701" s="129"/>
      <c r="E701" s="130"/>
      <c r="F701" s="130"/>
      <c r="G701" s="122" t="str">
        <f t="shared" si="61"/>
        <v/>
      </c>
      <c r="H701" s="124" t="str">
        <f t="shared" si="62"/>
        <v/>
      </c>
      <c r="I701" s="124" t="s">
        <v>1106</v>
      </c>
      <c r="J701" s="124" t="s">
        <v>1106</v>
      </c>
      <c r="K701" s="123" t="str">
        <f t="shared" ca="1" si="63"/>
        <v/>
      </c>
      <c r="L701" s="123" t="str">
        <f t="shared" ca="1" si="64"/>
        <v/>
      </c>
      <c r="M701" s="123" t="str">
        <f t="shared" ca="1" si="65"/>
        <v/>
      </c>
      <c r="N701" s="124"/>
      <c r="O701" s="132"/>
    </row>
    <row r="702" spans="1:15" x14ac:dyDescent="0.25">
      <c r="A702" s="127"/>
      <c r="B702" s="128" t="str">
        <f t="shared" si="60"/>
        <v/>
      </c>
      <c r="C702" s="129"/>
      <c r="D702" s="129"/>
      <c r="E702" s="130"/>
      <c r="F702" s="130"/>
      <c r="G702" s="122" t="str">
        <f t="shared" si="61"/>
        <v/>
      </c>
      <c r="H702" s="124" t="str">
        <f t="shared" si="62"/>
        <v/>
      </c>
      <c r="I702" s="124" t="s">
        <v>1106</v>
      </c>
      <c r="J702" s="124" t="s">
        <v>1106</v>
      </c>
      <c r="K702" s="123" t="str">
        <f t="shared" ca="1" si="63"/>
        <v/>
      </c>
      <c r="L702" s="123" t="str">
        <f t="shared" ca="1" si="64"/>
        <v/>
      </c>
      <c r="M702" s="123" t="str">
        <f t="shared" ca="1" si="65"/>
        <v/>
      </c>
      <c r="N702" s="124"/>
      <c r="O702" s="132"/>
    </row>
    <row r="703" spans="1:15" x14ac:dyDescent="0.25">
      <c r="A703" s="127"/>
      <c r="B703" s="128" t="str">
        <f t="shared" si="60"/>
        <v/>
      </c>
      <c r="C703" s="129"/>
      <c r="D703" s="129"/>
      <c r="E703" s="130"/>
      <c r="F703" s="130"/>
      <c r="G703" s="122" t="str">
        <f t="shared" si="61"/>
        <v/>
      </c>
      <c r="H703" s="124" t="str">
        <f t="shared" si="62"/>
        <v/>
      </c>
      <c r="I703" s="124" t="s">
        <v>1106</v>
      </c>
      <c r="J703" s="124" t="s">
        <v>1106</v>
      </c>
      <c r="K703" s="123" t="str">
        <f t="shared" ca="1" si="63"/>
        <v/>
      </c>
      <c r="L703" s="123" t="str">
        <f t="shared" ca="1" si="64"/>
        <v/>
      </c>
      <c r="M703" s="123" t="str">
        <f t="shared" ca="1" si="65"/>
        <v/>
      </c>
      <c r="N703" s="124"/>
      <c r="O703" s="132"/>
    </row>
    <row r="704" spans="1:15" x14ac:dyDescent="0.25">
      <c r="A704" s="127"/>
      <c r="B704" s="128" t="str">
        <f t="shared" si="60"/>
        <v/>
      </c>
      <c r="C704" s="129"/>
      <c r="D704" s="129"/>
      <c r="E704" s="130"/>
      <c r="F704" s="130"/>
      <c r="G704" s="122" t="str">
        <f t="shared" si="61"/>
        <v/>
      </c>
      <c r="H704" s="124" t="str">
        <f t="shared" si="62"/>
        <v/>
      </c>
      <c r="I704" s="124" t="s">
        <v>1106</v>
      </c>
      <c r="J704" s="124" t="s">
        <v>1106</v>
      </c>
      <c r="K704" s="123" t="str">
        <f t="shared" ca="1" si="63"/>
        <v/>
      </c>
      <c r="L704" s="123" t="str">
        <f t="shared" ca="1" si="64"/>
        <v/>
      </c>
      <c r="M704" s="123" t="str">
        <f t="shared" ca="1" si="65"/>
        <v/>
      </c>
      <c r="N704" s="124"/>
      <c r="O704" s="132"/>
    </row>
    <row r="705" spans="1:15" x14ac:dyDescent="0.25">
      <c r="A705" s="127"/>
      <c r="B705" s="128" t="str">
        <f t="shared" si="60"/>
        <v/>
      </c>
      <c r="C705" s="129"/>
      <c r="D705" s="129"/>
      <c r="E705" s="130"/>
      <c r="F705" s="130"/>
      <c r="G705" s="122" t="str">
        <f t="shared" si="61"/>
        <v/>
      </c>
      <c r="H705" s="124" t="str">
        <f t="shared" si="62"/>
        <v/>
      </c>
      <c r="I705" s="124" t="s">
        <v>1106</v>
      </c>
      <c r="J705" s="124" t="s">
        <v>1106</v>
      </c>
      <c r="K705" s="123" t="str">
        <f t="shared" ca="1" si="63"/>
        <v/>
      </c>
      <c r="L705" s="123" t="str">
        <f t="shared" ca="1" si="64"/>
        <v/>
      </c>
      <c r="M705" s="123" t="str">
        <f t="shared" ca="1" si="65"/>
        <v/>
      </c>
      <c r="N705" s="124"/>
      <c r="O705" s="132"/>
    </row>
    <row r="706" spans="1:15" x14ac:dyDescent="0.25">
      <c r="A706" s="127"/>
      <c r="B706" s="128" t="str">
        <f t="shared" si="60"/>
        <v/>
      </c>
      <c r="C706" s="129"/>
      <c r="D706" s="129"/>
      <c r="E706" s="130"/>
      <c r="F706" s="130"/>
      <c r="G706" s="122" t="str">
        <f t="shared" si="61"/>
        <v/>
      </c>
      <c r="H706" s="124" t="str">
        <f t="shared" si="62"/>
        <v/>
      </c>
      <c r="I706" s="124" t="s">
        <v>1106</v>
      </c>
      <c r="J706" s="124" t="s">
        <v>1106</v>
      </c>
      <c r="K706" s="123" t="str">
        <f t="shared" ca="1" si="63"/>
        <v/>
      </c>
      <c r="L706" s="123" t="str">
        <f t="shared" ca="1" si="64"/>
        <v/>
      </c>
      <c r="M706" s="123" t="str">
        <f t="shared" ca="1" si="65"/>
        <v/>
      </c>
      <c r="N706" s="124"/>
      <c r="O706" s="132"/>
    </row>
    <row r="707" spans="1:15" x14ac:dyDescent="0.25">
      <c r="A707" s="127"/>
      <c r="B707" s="128" t="str">
        <f t="shared" si="60"/>
        <v/>
      </c>
      <c r="C707" s="129"/>
      <c r="D707" s="129"/>
      <c r="E707" s="130"/>
      <c r="F707" s="130"/>
      <c r="G707" s="122" t="str">
        <f t="shared" si="61"/>
        <v/>
      </c>
      <c r="H707" s="124" t="str">
        <f t="shared" si="62"/>
        <v/>
      </c>
      <c r="I707" s="124" t="s">
        <v>1106</v>
      </c>
      <c r="J707" s="124" t="s">
        <v>1106</v>
      </c>
      <c r="K707" s="123" t="str">
        <f t="shared" ca="1" si="63"/>
        <v/>
      </c>
      <c r="L707" s="123" t="str">
        <f t="shared" ca="1" si="64"/>
        <v/>
      </c>
      <c r="M707" s="123" t="str">
        <f t="shared" ca="1" si="65"/>
        <v/>
      </c>
      <c r="N707" s="124"/>
      <c r="O707" s="132"/>
    </row>
    <row r="708" spans="1:15" x14ac:dyDescent="0.25">
      <c r="A708" s="127"/>
      <c r="B708" s="128" t="str">
        <f t="shared" si="60"/>
        <v/>
      </c>
      <c r="C708" s="129"/>
      <c r="D708" s="129"/>
      <c r="E708" s="130"/>
      <c r="F708" s="130"/>
      <c r="G708" s="122" t="str">
        <f t="shared" si="61"/>
        <v/>
      </c>
      <c r="H708" s="124" t="str">
        <f t="shared" si="62"/>
        <v/>
      </c>
      <c r="I708" s="124" t="s">
        <v>1106</v>
      </c>
      <c r="J708" s="124" t="s">
        <v>1106</v>
      </c>
      <c r="K708" s="123" t="str">
        <f t="shared" ca="1" si="63"/>
        <v/>
      </c>
      <c r="L708" s="123" t="str">
        <f t="shared" ca="1" si="64"/>
        <v/>
      </c>
      <c r="M708" s="123" t="str">
        <f t="shared" ca="1" si="65"/>
        <v/>
      </c>
      <c r="N708" s="124"/>
      <c r="O708" s="132"/>
    </row>
    <row r="709" spans="1:15" x14ac:dyDescent="0.25">
      <c r="A709" s="127"/>
      <c r="B709" s="128" t="str">
        <f t="shared" si="60"/>
        <v/>
      </c>
      <c r="C709" s="129"/>
      <c r="D709" s="129"/>
      <c r="E709" s="130"/>
      <c r="F709" s="130"/>
      <c r="G709" s="122" t="str">
        <f t="shared" si="61"/>
        <v/>
      </c>
      <c r="H709" s="124" t="str">
        <f t="shared" si="62"/>
        <v/>
      </c>
      <c r="I709" s="124" t="s">
        <v>1106</v>
      </c>
      <c r="J709" s="124" t="s">
        <v>1106</v>
      </c>
      <c r="K709" s="123" t="str">
        <f t="shared" ca="1" si="63"/>
        <v/>
      </c>
      <c r="L709" s="123" t="str">
        <f t="shared" ca="1" si="64"/>
        <v/>
      </c>
      <c r="M709" s="123" t="str">
        <f t="shared" ca="1" si="65"/>
        <v/>
      </c>
      <c r="N709" s="124"/>
      <c r="O709" s="132"/>
    </row>
    <row r="710" spans="1:15" x14ac:dyDescent="0.25">
      <c r="A710" s="127"/>
      <c r="B710" s="128" t="str">
        <f t="shared" si="60"/>
        <v/>
      </c>
      <c r="C710" s="129"/>
      <c r="D710" s="129"/>
      <c r="E710" s="130"/>
      <c r="F710" s="130"/>
      <c r="G710" s="122" t="str">
        <f t="shared" si="61"/>
        <v/>
      </c>
      <c r="H710" s="124" t="str">
        <f t="shared" si="62"/>
        <v/>
      </c>
      <c r="I710" s="124" t="s">
        <v>1106</v>
      </c>
      <c r="J710" s="124" t="s">
        <v>1106</v>
      </c>
      <c r="K710" s="123" t="str">
        <f t="shared" ca="1" si="63"/>
        <v/>
      </c>
      <c r="L710" s="123" t="str">
        <f t="shared" ca="1" si="64"/>
        <v/>
      </c>
      <c r="M710" s="123" t="str">
        <f t="shared" ca="1" si="65"/>
        <v/>
      </c>
      <c r="N710" s="124"/>
      <c r="O710" s="132"/>
    </row>
    <row r="711" spans="1:15" x14ac:dyDescent="0.25">
      <c r="A711" s="127"/>
      <c r="B711" s="128" t="str">
        <f t="shared" si="60"/>
        <v/>
      </c>
      <c r="C711" s="129"/>
      <c r="D711" s="129"/>
      <c r="E711" s="130"/>
      <c r="F711" s="130"/>
      <c r="G711" s="122" t="str">
        <f t="shared" si="61"/>
        <v/>
      </c>
      <c r="H711" s="124" t="str">
        <f t="shared" si="62"/>
        <v/>
      </c>
      <c r="I711" s="124" t="s">
        <v>1106</v>
      </c>
      <c r="J711" s="124" t="s">
        <v>1106</v>
      </c>
      <c r="K711" s="123" t="str">
        <f t="shared" ca="1" si="63"/>
        <v/>
      </c>
      <c r="L711" s="123" t="str">
        <f t="shared" ca="1" si="64"/>
        <v/>
      </c>
      <c r="M711" s="123" t="str">
        <f t="shared" ca="1" si="65"/>
        <v/>
      </c>
      <c r="N711" s="124"/>
      <c r="O711" s="132"/>
    </row>
    <row r="712" spans="1:15" x14ac:dyDescent="0.25">
      <c r="A712" s="127"/>
      <c r="B712" s="128" t="str">
        <f t="shared" si="60"/>
        <v/>
      </c>
      <c r="C712" s="129"/>
      <c r="D712" s="129"/>
      <c r="E712" s="130"/>
      <c r="F712" s="130"/>
      <c r="G712" s="122" t="str">
        <f t="shared" si="61"/>
        <v/>
      </c>
      <c r="H712" s="124" t="str">
        <f t="shared" si="62"/>
        <v/>
      </c>
      <c r="I712" s="124" t="s">
        <v>1106</v>
      </c>
      <c r="J712" s="124" t="s">
        <v>1106</v>
      </c>
      <c r="K712" s="123" t="str">
        <f t="shared" ca="1" si="63"/>
        <v/>
      </c>
      <c r="L712" s="123" t="str">
        <f t="shared" ca="1" si="64"/>
        <v/>
      </c>
      <c r="M712" s="123" t="str">
        <f t="shared" ca="1" si="65"/>
        <v/>
      </c>
      <c r="N712" s="124"/>
      <c r="O712" s="132"/>
    </row>
    <row r="713" spans="1:15" x14ac:dyDescent="0.25">
      <c r="A713" s="127"/>
      <c r="B713" s="128" t="str">
        <f t="shared" si="60"/>
        <v/>
      </c>
      <c r="C713" s="129"/>
      <c r="D713" s="129"/>
      <c r="E713" s="130"/>
      <c r="F713" s="130"/>
      <c r="G713" s="122" t="str">
        <f t="shared" si="61"/>
        <v/>
      </c>
      <c r="H713" s="124" t="str">
        <f t="shared" si="62"/>
        <v/>
      </c>
      <c r="I713" s="124" t="s">
        <v>1106</v>
      </c>
      <c r="J713" s="124" t="s">
        <v>1106</v>
      </c>
      <c r="K713" s="123" t="str">
        <f t="shared" ca="1" si="63"/>
        <v/>
      </c>
      <c r="L713" s="123" t="str">
        <f t="shared" ca="1" si="64"/>
        <v/>
      </c>
      <c r="M713" s="123" t="str">
        <f t="shared" ca="1" si="65"/>
        <v/>
      </c>
      <c r="N713" s="124"/>
      <c r="O713" s="132"/>
    </row>
    <row r="714" spans="1:15" x14ac:dyDescent="0.25">
      <c r="A714" s="127"/>
      <c r="B714" s="128" t="str">
        <f t="shared" si="60"/>
        <v/>
      </c>
      <c r="C714" s="129"/>
      <c r="D714" s="129"/>
      <c r="E714" s="130"/>
      <c r="F714" s="130"/>
      <c r="G714" s="122" t="str">
        <f t="shared" si="61"/>
        <v/>
      </c>
      <c r="H714" s="124" t="str">
        <f t="shared" si="62"/>
        <v/>
      </c>
      <c r="I714" s="124" t="s">
        <v>1106</v>
      </c>
      <c r="J714" s="124" t="s">
        <v>1106</v>
      </c>
      <c r="K714" s="123" t="str">
        <f t="shared" ca="1" si="63"/>
        <v/>
      </c>
      <c r="L714" s="123" t="str">
        <f t="shared" ca="1" si="64"/>
        <v/>
      </c>
      <c r="M714" s="123" t="str">
        <f t="shared" ca="1" si="65"/>
        <v/>
      </c>
      <c r="N714" s="124"/>
      <c r="O714" s="132"/>
    </row>
    <row r="715" spans="1:15" x14ac:dyDescent="0.25">
      <c r="A715" s="127"/>
      <c r="B715" s="128" t="str">
        <f t="shared" ref="B715:B778" si="66">IFERROR(IF($A715&lt;&gt;"",VLOOKUP($A715,Matos,2,0),""),"")</f>
        <v/>
      </c>
      <c r="C715" s="129"/>
      <c r="D715" s="129"/>
      <c r="E715" s="130"/>
      <c r="F715" s="130"/>
      <c r="G715" s="122" t="str">
        <f t="shared" ref="G715:G778" si="67">IFERROR(IF(OR($A715="",$B715="",$E715=""),"",IF(AND($F715&lt;&gt;"",MONTH($F715)&lt;MONTH($L$9)),"",IF(MID($B715,1,2)="OT",DATEDIF($E715,$F715,"d")+1,IF(AND($I715="",$F715=""),DATEDIF($E715,DATE(YEAR($L$9),MONTH($L$9)+1,0),"d"),IF(AND($E715&lt;&gt;"",$F715&lt;&gt;"",$I715=""),DATEDIF($E715,$F715,"d"),IF(AND($E715&lt;&gt;"",$F715&lt;&gt;"",$I715&lt;&gt;""),DAY(DATE(YEAR($F715),MONTH($F715)+1,0))-(DATE(YEAR($F715),MONTH($F715)+1,0)-$F715),DAY(DATE(YEAR($L$9),MONTH($L$9)+1,0)))))))),"")</f>
        <v/>
      </c>
      <c r="H715" s="124" t="str">
        <f t="shared" ref="H715:H778" si="68">IFERROR(IF($A715&lt;&gt;"",VLOOKUP($A715,Matos,3,0),""),"")</f>
        <v/>
      </c>
      <c r="I715" s="124" t="s">
        <v>1106</v>
      </c>
      <c r="J715" s="124" t="s">
        <v>1106</v>
      </c>
      <c r="K715" s="123" t="str">
        <f t="shared" ref="K715:K778" ca="1" si="69">IFERROR(ROUND(IF(MID($B715,1,2)="OT","",IF(AND($B$8&lt;&gt;"",$D715="",MONTH($F715)=MONTH($L$9),($F715&gt;$B$8),($F715&gt;$E715)),-SUM($H715/DAY(DATE(YEAR($L$9),MONTH($L$9)+1,0)))*DATEDIF($B$8,$F715,"d")*$C715,IF(AND($B$8&lt;&gt;"",$D715&lt;&gt;"",MONTH($F715)=MONTH($L$9),($F715&gt;$B$8),($F715&gt;$E715)),-SUM($H715/DAY(DATE(YEAR($L$9),MONTH($L$9)+1,0)))*DATEDIF($B$8,$F715,"d")*$D715,""))),2),"")</f>
        <v/>
      </c>
      <c r="L715" s="123" t="str">
        <f t="shared" ref="L715:L778" ca="1" si="70">IFERROR(ROUND(IF(AND($J715="",$D715=""),SUM($H715/DAY(DATE(YEAR($L$9),MONTH($L$9)+1,0)))*$G715*$C715,IF(AND($J715="",$D715&lt;&gt;""),SUM($H715/DAY(DATE(YEAR($L$9),MONTH($L$9)+1,0)))*$G715*$D715,"")),2),"")</f>
        <v/>
      </c>
      <c r="M715" s="123" t="str">
        <f t="shared" ref="M715:M778" ca="1" si="71">IFERROR(ROUND(IF(SUM($I715+$L715)="","",SUM($I715+$L715)),2),"")</f>
        <v/>
      </c>
      <c r="N715" s="124"/>
      <c r="O715" s="132"/>
    </row>
    <row r="716" spans="1:15" x14ac:dyDescent="0.25">
      <c r="A716" s="127"/>
      <c r="B716" s="128" t="str">
        <f t="shared" si="66"/>
        <v/>
      </c>
      <c r="C716" s="129"/>
      <c r="D716" s="129"/>
      <c r="E716" s="130"/>
      <c r="F716" s="130"/>
      <c r="G716" s="122" t="str">
        <f t="shared" si="67"/>
        <v/>
      </c>
      <c r="H716" s="124" t="str">
        <f t="shared" si="68"/>
        <v/>
      </c>
      <c r="I716" s="124" t="s">
        <v>1106</v>
      </c>
      <c r="J716" s="124" t="s">
        <v>1106</v>
      </c>
      <c r="K716" s="123" t="str">
        <f t="shared" ca="1" si="69"/>
        <v/>
      </c>
      <c r="L716" s="123" t="str">
        <f t="shared" ca="1" si="70"/>
        <v/>
      </c>
      <c r="M716" s="123" t="str">
        <f t="shared" ca="1" si="71"/>
        <v/>
      </c>
      <c r="N716" s="124"/>
      <c r="O716" s="132"/>
    </row>
    <row r="717" spans="1:15" x14ac:dyDescent="0.25">
      <c r="A717" s="127"/>
      <c r="B717" s="128" t="str">
        <f t="shared" si="66"/>
        <v/>
      </c>
      <c r="C717" s="129"/>
      <c r="D717" s="129"/>
      <c r="E717" s="130"/>
      <c r="F717" s="130"/>
      <c r="G717" s="122" t="str">
        <f t="shared" si="67"/>
        <v/>
      </c>
      <c r="H717" s="124" t="str">
        <f t="shared" si="68"/>
        <v/>
      </c>
      <c r="I717" s="124" t="s">
        <v>1106</v>
      </c>
      <c r="J717" s="124" t="s">
        <v>1106</v>
      </c>
      <c r="K717" s="123" t="str">
        <f t="shared" ca="1" si="69"/>
        <v/>
      </c>
      <c r="L717" s="123" t="str">
        <f t="shared" ca="1" si="70"/>
        <v/>
      </c>
      <c r="M717" s="123" t="str">
        <f t="shared" ca="1" si="71"/>
        <v/>
      </c>
      <c r="N717" s="124"/>
      <c r="O717" s="132"/>
    </row>
    <row r="718" spans="1:15" x14ac:dyDescent="0.25">
      <c r="A718" s="127"/>
      <c r="B718" s="128" t="str">
        <f t="shared" si="66"/>
        <v/>
      </c>
      <c r="C718" s="129"/>
      <c r="D718" s="129"/>
      <c r="E718" s="130"/>
      <c r="F718" s="130"/>
      <c r="G718" s="122" t="str">
        <f t="shared" si="67"/>
        <v/>
      </c>
      <c r="H718" s="124" t="str">
        <f t="shared" si="68"/>
        <v/>
      </c>
      <c r="I718" s="124" t="s">
        <v>1106</v>
      </c>
      <c r="J718" s="124" t="s">
        <v>1106</v>
      </c>
      <c r="K718" s="123" t="str">
        <f t="shared" ca="1" si="69"/>
        <v/>
      </c>
      <c r="L718" s="123" t="str">
        <f t="shared" ca="1" si="70"/>
        <v/>
      </c>
      <c r="M718" s="123" t="str">
        <f t="shared" ca="1" si="71"/>
        <v/>
      </c>
      <c r="N718" s="124"/>
      <c r="O718" s="132"/>
    </row>
    <row r="719" spans="1:15" x14ac:dyDescent="0.25">
      <c r="A719" s="127"/>
      <c r="B719" s="128" t="str">
        <f t="shared" si="66"/>
        <v/>
      </c>
      <c r="C719" s="129"/>
      <c r="D719" s="129"/>
      <c r="E719" s="130"/>
      <c r="F719" s="130"/>
      <c r="G719" s="122" t="str">
        <f t="shared" si="67"/>
        <v/>
      </c>
      <c r="H719" s="124" t="str">
        <f t="shared" si="68"/>
        <v/>
      </c>
      <c r="I719" s="124" t="s">
        <v>1106</v>
      </c>
      <c r="J719" s="124" t="s">
        <v>1106</v>
      </c>
      <c r="K719" s="123" t="str">
        <f t="shared" ca="1" si="69"/>
        <v/>
      </c>
      <c r="L719" s="123" t="str">
        <f t="shared" ca="1" si="70"/>
        <v/>
      </c>
      <c r="M719" s="123" t="str">
        <f t="shared" ca="1" si="71"/>
        <v/>
      </c>
      <c r="N719" s="124"/>
      <c r="O719" s="132"/>
    </row>
    <row r="720" spans="1:15" x14ac:dyDescent="0.25">
      <c r="A720" s="127"/>
      <c r="B720" s="128" t="str">
        <f t="shared" si="66"/>
        <v/>
      </c>
      <c r="C720" s="129"/>
      <c r="D720" s="129"/>
      <c r="E720" s="130"/>
      <c r="F720" s="130"/>
      <c r="G720" s="122" t="str">
        <f t="shared" si="67"/>
        <v/>
      </c>
      <c r="H720" s="124" t="str">
        <f t="shared" si="68"/>
        <v/>
      </c>
      <c r="I720" s="124" t="s">
        <v>1106</v>
      </c>
      <c r="J720" s="124" t="s">
        <v>1106</v>
      </c>
      <c r="K720" s="123" t="str">
        <f t="shared" ca="1" si="69"/>
        <v/>
      </c>
      <c r="L720" s="123" t="str">
        <f t="shared" ca="1" si="70"/>
        <v/>
      </c>
      <c r="M720" s="123" t="str">
        <f t="shared" ca="1" si="71"/>
        <v/>
      </c>
      <c r="N720" s="124"/>
      <c r="O720" s="132"/>
    </row>
    <row r="721" spans="1:15" x14ac:dyDescent="0.25">
      <c r="A721" s="127"/>
      <c r="B721" s="128" t="str">
        <f t="shared" si="66"/>
        <v/>
      </c>
      <c r="C721" s="129"/>
      <c r="D721" s="129"/>
      <c r="E721" s="130"/>
      <c r="F721" s="130"/>
      <c r="G721" s="122" t="str">
        <f t="shared" si="67"/>
        <v/>
      </c>
      <c r="H721" s="124" t="str">
        <f t="shared" si="68"/>
        <v/>
      </c>
      <c r="I721" s="124" t="s">
        <v>1106</v>
      </c>
      <c r="J721" s="124" t="s">
        <v>1106</v>
      </c>
      <c r="K721" s="123" t="str">
        <f t="shared" ca="1" si="69"/>
        <v/>
      </c>
      <c r="L721" s="123" t="str">
        <f t="shared" ca="1" si="70"/>
        <v/>
      </c>
      <c r="M721" s="123" t="str">
        <f t="shared" ca="1" si="71"/>
        <v/>
      </c>
      <c r="N721" s="124"/>
      <c r="O721" s="132"/>
    </row>
    <row r="722" spans="1:15" x14ac:dyDescent="0.25">
      <c r="A722" s="127"/>
      <c r="B722" s="128" t="str">
        <f t="shared" si="66"/>
        <v/>
      </c>
      <c r="C722" s="129"/>
      <c r="D722" s="129"/>
      <c r="E722" s="130"/>
      <c r="F722" s="130"/>
      <c r="G722" s="122" t="str">
        <f t="shared" si="67"/>
        <v/>
      </c>
      <c r="H722" s="124" t="str">
        <f t="shared" si="68"/>
        <v/>
      </c>
      <c r="I722" s="124" t="s">
        <v>1106</v>
      </c>
      <c r="J722" s="124" t="s">
        <v>1106</v>
      </c>
      <c r="K722" s="123" t="str">
        <f t="shared" ca="1" si="69"/>
        <v/>
      </c>
      <c r="L722" s="123" t="str">
        <f t="shared" ca="1" si="70"/>
        <v/>
      </c>
      <c r="M722" s="123" t="str">
        <f t="shared" ca="1" si="71"/>
        <v/>
      </c>
      <c r="N722" s="124"/>
      <c r="O722" s="132"/>
    </row>
    <row r="723" spans="1:15" x14ac:dyDescent="0.25">
      <c r="A723" s="127"/>
      <c r="B723" s="128" t="str">
        <f t="shared" si="66"/>
        <v/>
      </c>
      <c r="C723" s="129"/>
      <c r="D723" s="129"/>
      <c r="E723" s="130"/>
      <c r="F723" s="130"/>
      <c r="G723" s="122" t="str">
        <f t="shared" si="67"/>
        <v/>
      </c>
      <c r="H723" s="124" t="str">
        <f t="shared" si="68"/>
        <v/>
      </c>
      <c r="I723" s="124" t="s">
        <v>1106</v>
      </c>
      <c r="J723" s="124" t="s">
        <v>1106</v>
      </c>
      <c r="K723" s="123" t="str">
        <f t="shared" ca="1" si="69"/>
        <v/>
      </c>
      <c r="L723" s="123" t="str">
        <f t="shared" ca="1" si="70"/>
        <v/>
      </c>
      <c r="M723" s="123" t="str">
        <f t="shared" ca="1" si="71"/>
        <v/>
      </c>
      <c r="N723" s="124"/>
      <c r="O723" s="132"/>
    </row>
    <row r="724" spans="1:15" x14ac:dyDescent="0.25">
      <c r="A724" s="127"/>
      <c r="B724" s="128" t="str">
        <f t="shared" si="66"/>
        <v/>
      </c>
      <c r="C724" s="129"/>
      <c r="D724" s="129"/>
      <c r="E724" s="130"/>
      <c r="F724" s="130"/>
      <c r="G724" s="122" t="str">
        <f t="shared" si="67"/>
        <v/>
      </c>
      <c r="H724" s="124" t="str">
        <f t="shared" si="68"/>
        <v/>
      </c>
      <c r="I724" s="124" t="s">
        <v>1106</v>
      </c>
      <c r="J724" s="124" t="s">
        <v>1106</v>
      </c>
      <c r="K724" s="123" t="str">
        <f t="shared" ca="1" si="69"/>
        <v/>
      </c>
      <c r="L724" s="123" t="str">
        <f t="shared" ca="1" si="70"/>
        <v/>
      </c>
      <c r="M724" s="123" t="str">
        <f t="shared" ca="1" si="71"/>
        <v/>
      </c>
      <c r="N724" s="124"/>
      <c r="O724" s="132"/>
    </row>
    <row r="725" spans="1:15" x14ac:dyDescent="0.25">
      <c r="A725" s="127"/>
      <c r="B725" s="128" t="str">
        <f t="shared" si="66"/>
        <v/>
      </c>
      <c r="C725" s="129"/>
      <c r="D725" s="129"/>
      <c r="E725" s="130"/>
      <c r="F725" s="130"/>
      <c r="G725" s="122" t="str">
        <f t="shared" si="67"/>
        <v/>
      </c>
      <c r="H725" s="124" t="str">
        <f t="shared" si="68"/>
        <v/>
      </c>
      <c r="I725" s="124" t="s">
        <v>1106</v>
      </c>
      <c r="J725" s="124" t="s">
        <v>1106</v>
      </c>
      <c r="K725" s="123" t="str">
        <f t="shared" ca="1" si="69"/>
        <v/>
      </c>
      <c r="L725" s="123" t="str">
        <f t="shared" ca="1" si="70"/>
        <v/>
      </c>
      <c r="M725" s="123" t="str">
        <f t="shared" ca="1" si="71"/>
        <v/>
      </c>
      <c r="N725" s="124"/>
      <c r="O725" s="132"/>
    </row>
    <row r="726" spans="1:15" x14ac:dyDescent="0.25">
      <c r="A726" s="127"/>
      <c r="B726" s="128" t="str">
        <f t="shared" si="66"/>
        <v/>
      </c>
      <c r="C726" s="129"/>
      <c r="D726" s="129"/>
      <c r="E726" s="130"/>
      <c r="F726" s="130"/>
      <c r="G726" s="122" t="str">
        <f t="shared" si="67"/>
        <v/>
      </c>
      <c r="H726" s="124" t="str">
        <f t="shared" si="68"/>
        <v/>
      </c>
      <c r="I726" s="124" t="s">
        <v>1106</v>
      </c>
      <c r="J726" s="124" t="s">
        <v>1106</v>
      </c>
      <c r="K726" s="123" t="str">
        <f t="shared" ca="1" si="69"/>
        <v/>
      </c>
      <c r="L726" s="123" t="str">
        <f t="shared" ca="1" si="70"/>
        <v/>
      </c>
      <c r="M726" s="123" t="str">
        <f t="shared" ca="1" si="71"/>
        <v/>
      </c>
      <c r="N726" s="124"/>
      <c r="O726" s="132"/>
    </row>
    <row r="727" spans="1:15" x14ac:dyDescent="0.25">
      <c r="A727" s="127"/>
      <c r="B727" s="128" t="str">
        <f t="shared" si="66"/>
        <v/>
      </c>
      <c r="C727" s="129"/>
      <c r="D727" s="129"/>
      <c r="E727" s="130"/>
      <c r="F727" s="130"/>
      <c r="G727" s="122" t="str">
        <f t="shared" si="67"/>
        <v/>
      </c>
      <c r="H727" s="124" t="str">
        <f t="shared" si="68"/>
        <v/>
      </c>
      <c r="I727" s="124" t="s">
        <v>1106</v>
      </c>
      <c r="J727" s="124" t="s">
        <v>1106</v>
      </c>
      <c r="K727" s="123" t="str">
        <f t="shared" ca="1" si="69"/>
        <v/>
      </c>
      <c r="L727" s="123" t="str">
        <f t="shared" ca="1" si="70"/>
        <v/>
      </c>
      <c r="M727" s="123" t="str">
        <f t="shared" ca="1" si="71"/>
        <v/>
      </c>
      <c r="N727" s="124"/>
      <c r="O727" s="132"/>
    </row>
    <row r="728" spans="1:15" x14ac:dyDescent="0.25">
      <c r="A728" s="127"/>
      <c r="B728" s="128" t="str">
        <f t="shared" si="66"/>
        <v/>
      </c>
      <c r="C728" s="129"/>
      <c r="D728" s="129"/>
      <c r="E728" s="130"/>
      <c r="F728" s="130"/>
      <c r="G728" s="122" t="str">
        <f t="shared" si="67"/>
        <v/>
      </c>
      <c r="H728" s="124" t="str">
        <f t="shared" si="68"/>
        <v/>
      </c>
      <c r="I728" s="124" t="s">
        <v>1106</v>
      </c>
      <c r="J728" s="124" t="s">
        <v>1106</v>
      </c>
      <c r="K728" s="123" t="str">
        <f t="shared" ca="1" si="69"/>
        <v/>
      </c>
      <c r="L728" s="123" t="str">
        <f t="shared" ca="1" si="70"/>
        <v/>
      </c>
      <c r="M728" s="123" t="str">
        <f t="shared" ca="1" si="71"/>
        <v/>
      </c>
      <c r="N728" s="124"/>
      <c r="O728" s="132"/>
    </row>
    <row r="729" spans="1:15" x14ac:dyDescent="0.25">
      <c r="A729" s="127"/>
      <c r="B729" s="128" t="str">
        <f t="shared" si="66"/>
        <v/>
      </c>
      <c r="C729" s="129"/>
      <c r="D729" s="129"/>
      <c r="E729" s="130"/>
      <c r="F729" s="130"/>
      <c r="G729" s="122" t="str">
        <f t="shared" si="67"/>
        <v/>
      </c>
      <c r="H729" s="124" t="str">
        <f t="shared" si="68"/>
        <v/>
      </c>
      <c r="I729" s="124" t="s">
        <v>1106</v>
      </c>
      <c r="J729" s="124" t="s">
        <v>1106</v>
      </c>
      <c r="K729" s="123" t="str">
        <f t="shared" ca="1" si="69"/>
        <v/>
      </c>
      <c r="L729" s="123" t="str">
        <f t="shared" ca="1" si="70"/>
        <v/>
      </c>
      <c r="M729" s="123" t="str">
        <f t="shared" ca="1" si="71"/>
        <v/>
      </c>
      <c r="N729" s="124"/>
      <c r="O729" s="132"/>
    </row>
    <row r="730" spans="1:15" x14ac:dyDescent="0.25">
      <c r="A730" s="127"/>
      <c r="B730" s="128" t="str">
        <f t="shared" si="66"/>
        <v/>
      </c>
      <c r="C730" s="129"/>
      <c r="D730" s="129"/>
      <c r="E730" s="130"/>
      <c r="F730" s="130"/>
      <c r="G730" s="122" t="str">
        <f t="shared" si="67"/>
        <v/>
      </c>
      <c r="H730" s="124" t="str">
        <f t="shared" si="68"/>
        <v/>
      </c>
      <c r="I730" s="124" t="s">
        <v>1106</v>
      </c>
      <c r="J730" s="124" t="s">
        <v>1106</v>
      </c>
      <c r="K730" s="123" t="str">
        <f t="shared" ca="1" si="69"/>
        <v/>
      </c>
      <c r="L730" s="123" t="str">
        <f t="shared" ca="1" si="70"/>
        <v/>
      </c>
      <c r="M730" s="123" t="str">
        <f t="shared" ca="1" si="71"/>
        <v/>
      </c>
      <c r="N730" s="124"/>
      <c r="O730" s="132"/>
    </row>
    <row r="731" spans="1:15" x14ac:dyDescent="0.25">
      <c r="A731" s="127"/>
      <c r="B731" s="128" t="str">
        <f t="shared" si="66"/>
        <v/>
      </c>
      <c r="C731" s="129"/>
      <c r="D731" s="129"/>
      <c r="E731" s="130"/>
      <c r="F731" s="130"/>
      <c r="G731" s="122" t="str">
        <f t="shared" si="67"/>
        <v/>
      </c>
      <c r="H731" s="124" t="str">
        <f t="shared" si="68"/>
        <v/>
      </c>
      <c r="I731" s="124" t="s">
        <v>1106</v>
      </c>
      <c r="J731" s="124" t="s">
        <v>1106</v>
      </c>
      <c r="K731" s="123" t="str">
        <f t="shared" ca="1" si="69"/>
        <v/>
      </c>
      <c r="L731" s="123" t="str">
        <f t="shared" ca="1" si="70"/>
        <v/>
      </c>
      <c r="M731" s="123" t="str">
        <f t="shared" ca="1" si="71"/>
        <v/>
      </c>
      <c r="N731" s="124"/>
      <c r="O731" s="132"/>
    </row>
    <row r="732" spans="1:15" x14ac:dyDescent="0.25">
      <c r="A732" s="127"/>
      <c r="B732" s="128" t="str">
        <f t="shared" si="66"/>
        <v/>
      </c>
      <c r="C732" s="129"/>
      <c r="D732" s="129"/>
      <c r="E732" s="130"/>
      <c r="F732" s="130"/>
      <c r="G732" s="122" t="str">
        <f t="shared" si="67"/>
        <v/>
      </c>
      <c r="H732" s="124" t="str">
        <f t="shared" si="68"/>
        <v/>
      </c>
      <c r="I732" s="124" t="s">
        <v>1106</v>
      </c>
      <c r="J732" s="124" t="s">
        <v>1106</v>
      </c>
      <c r="K732" s="123" t="str">
        <f t="shared" ca="1" si="69"/>
        <v/>
      </c>
      <c r="L732" s="123" t="str">
        <f t="shared" ca="1" si="70"/>
        <v/>
      </c>
      <c r="M732" s="123" t="str">
        <f t="shared" ca="1" si="71"/>
        <v/>
      </c>
      <c r="N732" s="124"/>
      <c r="O732" s="132"/>
    </row>
    <row r="733" spans="1:15" x14ac:dyDescent="0.25">
      <c r="A733" s="127"/>
      <c r="B733" s="128" t="str">
        <f t="shared" si="66"/>
        <v/>
      </c>
      <c r="C733" s="129"/>
      <c r="D733" s="129"/>
      <c r="E733" s="130"/>
      <c r="F733" s="130"/>
      <c r="G733" s="122" t="str">
        <f t="shared" si="67"/>
        <v/>
      </c>
      <c r="H733" s="124" t="str">
        <f t="shared" si="68"/>
        <v/>
      </c>
      <c r="I733" s="124" t="s">
        <v>1106</v>
      </c>
      <c r="J733" s="124" t="s">
        <v>1106</v>
      </c>
      <c r="K733" s="123" t="str">
        <f t="shared" ca="1" si="69"/>
        <v/>
      </c>
      <c r="L733" s="123" t="str">
        <f t="shared" ca="1" si="70"/>
        <v/>
      </c>
      <c r="M733" s="123" t="str">
        <f t="shared" ca="1" si="71"/>
        <v/>
      </c>
      <c r="N733" s="124"/>
      <c r="O733" s="132"/>
    </row>
    <row r="734" spans="1:15" x14ac:dyDescent="0.25">
      <c r="A734" s="127"/>
      <c r="B734" s="128" t="str">
        <f t="shared" si="66"/>
        <v/>
      </c>
      <c r="C734" s="129"/>
      <c r="D734" s="129"/>
      <c r="E734" s="130"/>
      <c r="F734" s="130"/>
      <c r="G734" s="122" t="str">
        <f t="shared" si="67"/>
        <v/>
      </c>
      <c r="H734" s="124" t="str">
        <f t="shared" si="68"/>
        <v/>
      </c>
      <c r="I734" s="124" t="s">
        <v>1106</v>
      </c>
      <c r="J734" s="124" t="s">
        <v>1106</v>
      </c>
      <c r="K734" s="123" t="str">
        <f t="shared" ca="1" si="69"/>
        <v/>
      </c>
      <c r="L734" s="123" t="str">
        <f t="shared" ca="1" si="70"/>
        <v/>
      </c>
      <c r="M734" s="123" t="str">
        <f t="shared" ca="1" si="71"/>
        <v/>
      </c>
      <c r="N734" s="124"/>
      <c r="O734" s="132"/>
    </row>
    <row r="735" spans="1:15" x14ac:dyDescent="0.25">
      <c r="A735" s="127"/>
      <c r="B735" s="128" t="str">
        <f t="shared" si="66"/>
        <v/>
      </c>
      <c r="C735" s="129"/>
      <c r="D735" s="129"/>
      <c r="E735" s="130"/>
      <c r="F735" s="130"/>
      <c r="G735" s="122" t="str">
        <f t="shared" si="67"/>
        <v/>
      </c>
      <c r="H735" s="124" t="str">
        <f t="shared" si="68"/>
        <v/>
      </c>
      <c r="I735" s="124" t="s">
        <v>1106</v>
      </c>
      <c r="J735" s="124" t="s">
        <v>1106</v>
      </c>
      <c r="K735" s="123" t="str">
        <f t="shared" ca="1" si="69"/>
        <v/>
      </c>
      <c r="L735" s="123" t="str">
        <f t="shared" ca="1" si="70"/>
        <v/>
      </c>
      <c r="M735" s="123" t="str">
        <f t="shared" ca="1" si="71"/>
        <v/>
      </c>
      <c r="N735" s="124"/>
      <c r="O735" s="132"/>
    </row>
    <row r="736" spans="1:15" x14ac:dyDescent="0.25">
      <c r="A736" s="127"/>
      <c r="B736" s="128" t="str">
        <f t="shared" si="66"/>
        <v/>
      </c>
      <c r="C736" s="129"/>
      <c r="D736" s="129"/>
      <c r="E736" s="130"/>
      <c r="F736" s="130"/>
      <c r="G736" s="122" t="str">
        <f t="shared" si="67"/>
        <v/>
      </c>
      <c r="H736" s="124" t="str">
        <f t="shared" si="68"/>
        <v/>
      </c>
      <c r="I736" s="124" t="s">
        <v>1106</v>
      </c>
      <c r="J736" s="124" t="s">
        <v>1106</v>
      </c>
      <c r="K736" s="123" t="str">
        <f t="shared" ca="1" si="69"/>
        <v/>
      </c>
      <c r="L736" s="123" t="str">
        <f t="shared" ca="1" si="70"/>
        <v/>
      </c>
      <c r="M736" s="123" t="str">
        <f t="shared" ca="1" si="71"/>
        <v/>
      </c>
      <c r="N736" s="124"/>
      <c r="O736" s="132"/>
    </row>
    <row r="737" spans="1:15" x14ac:dyDescent="0.25">
      <c r="A737" s="127"/>
      <c r="B737" s="128" t="str">
        <f t="shared" si="66"/>
        <v/>
      </c>
      <c r="C737" s="129"/>
      <c r="D737" s="129"/>
      <c r="E737" s="130"/>
      <c r="F737" s="130"/>
      <c r="G737" s="122" t="str">
        <f t="shared" si="67"/>
        <v/>
      </c>
      <c r="H737" s="124" t="str">
        <f t="shared" si="68"/>
        <v/>
      </c>
      <c r="I737" s="124" t="s">
        <v>1106</v>
      </c>
      <c r="J737" s="124" t="s">
        <v>1106</v>
      </c>
      <c r="K737" s="123" t="str">
        <f t="shared" ca="1" si="69"/>
        <v/>
      </c>
      <c r="L737" s="123" t="str">
        <f t="shared" ca="1" si="70"/>
        <v/>
      </c>
      <c r="M737" s="123" t="str">
        <f t="shared" ca="1" si="71"/>
        <v/>
      </c>
      <c r="N737" s="124"/>
      <c r="O737" s="132"/>
    </row>
    <row r="738" spans="1:15" x14ac:dyDescent="0.25">
      <c r="A738" s="127"/>
      <c r="B738" s="128" t="str">
        <f t="shared" si="66"/>
        <v/>
      </c>
      <c r="C738" s="129"/>
      <c r="D738" s="129"/>
      <c r="E738" s="130"/>
      <c r="F738" s="130"/>
      <c r="G738" s="122" t="str">
        <f t="shared" si="67"/>
        <v/>
      </c>
      <c r="H738" s="124" t="str">
        <f t="shared" si="68"/>
        <v/>
      </c>
      <c r="I738" s="124" t="s">
        <v>1106</v>
      </c>
      <c r="J738" s="124" t="s">
        <v>1106</v>
      </c>
      <c r="K738" s="123" t="str">
        <f t="shared" ca="1" si="69"/>
        <v/>
      </c>
      <c r="L738" s="123" t="str">
        <f t="shared" ca="1" si="70"/>
        <v/>
      </c>
      <c r="M738" s="123" t="str">
        <f t="shared" ca="1" si="71"/>
        <v/>
      </c>
      <c r="N738" s="124"/>
      <c r="O738" s="132"/>
    </row>
    <row r="739" spans="1:15" x14ac:dyDescent="0.25">
      <c r="A739" s="127"/>
      <c r="B739" s="128" t="str">
        <f t="shared" si="66"/>
        <v/>
      </c>
      <c r="C739" s="129"/>
      <c r="D739" s="129"/>
      <c r="E739" s="130"/>
      <c r="F739" s="130"/>
      <c r="G739" s="122" t="str">
        <f t="shared" si="67"/>
        <v/>
      </c>
      <c r="H739" s="124" t="str">
        <f t="shared" si="68"/>
        <v/>
      </c>
      <c r="I739" s="124" t="s">
        <v>1106</v>
      </c>
      <c r="J739" s="124" t="s">
        <v>1106</v>
      </c>
      <c r="K739" s="123" t="str">
        <f t="shared" ca="1" si="69"/>
        <v/>
      </c>
      <c r="L739" s="123" t="str">
        <f t="shared" ca="1" si="70"/>
        <v/>
      </c>
      <c r="M739" s="123" t="str">
        <f t="shared" ca="1" si="71"/>
        <v/>
      </c>
      <c r="N739" s="124"/>
      <c r="O739" s="132"/>
    </row>
    <row r="740" spans="1:15" x14ac:dyDescent="0.25">
      <c r="A740" s="127"/>
      <c r="B740" s="128" t="str">
        <f t="shared" si="66"/>
        <v/>
      </c>
      <c r="C740" s="129"/>
      <c r="D740" s="129"/>
      <c r="E740" s="130"/>
      <c r="F740" s="130"/>
      <c r="G740" s="122" t="str">
        <f t="shared" si="67"/>
        <v/>
      </c>
      <c r="H740" s="124" t="str">
        <f t="shared" si="68"/>
        <v/>
      </c>
      <c r="I740" s="124" t="s">
        <v>1106</v>
      </c>
      <c r="J740" s="124" t="s">
        <v>1106</v>
      </c>
      <c r="K740" s="123" t="str">
        <f t="shared" ca="1" si="69"/>
        <v/>
      </c>
      <c r="L740" s="123" t="str">
        <f t="shared" ca="1" si="70"/>
        <v/>
      </c>
      <c r="M740" s="123" t="str">
        <f t="shared" ca="1" si="71"/>
        <v/>
      </c>
      <c r="N740" s="124"/>
      <c r="O740" s="132"/>
    </row>
    <row r="741" spans="1:15" x14ac:dyDescent="0.25">
      <c r="A741" s="127"/>
      <c r="B741" s="128" t="str">
        <f t="shared" si="66"/>
        <v/>
      </c>
      <c r="C741" s="129"/>
      <c r="D741" s="129"/>
      <c r="E741" s="130"/>
      <c r="F741" s="130"/>
      <c r="G741" s="122" t="str">
        <f t="shared" si="67"/>
        <v/>
      </c>
      <c r="H741" s="124" t="str">
        <f t="shared" si="68"/>
        <v/>
      </c>
      <c r="I741" s="124" t="s">
        <v>1106</v>
      </c>
      <c r="J741" s="124" t="s">
        <v>1106</v>
      </c>
      <c r="K741" s="123" t="str">
        <f t="shared" ca="1" si="69"/>
        <v/>
      </c>
      <c r="L741" s="123" t="str">
        <f t="shared" ca="1" si="70"/>
        <v/>
      </c>
      <c r="M741" s="123" t="str">
        <f t="shared" ca="1" si="71"/>
        <v/>
      </c>
      <c r="N741" s="124"/>
      <c r="O741" s="132"/>
    </row>
    <row r="742" spans="1:15" x14ac:dyDescent="0.25">
      <c r="A742" s="127"/>
      <c r="B742" s="128" t="str">
        <f t="shared" si="66"/>
        <v/>
      </c>
      <c r="C742" s="129"/>
      <c r="D742" s="129"/>
      <c r="E742" s="130"/>
      <c r="F742" s="130"/>
      <c r="G742" s="122" t="str">
        <f t="shared" si="67"/>
        <v/>
      </c>
      <c r="H742" s="124" t="str">
        <f t="shared" si="68"/>
        <v/>
      </c>
      <c r="I742" s="124" t="s">
        <v>1106</v>
      </c>
      <c r="J742" s="124" t="s">
        <v>1106</v>
      </c>
      <c r="K742" s="123" t="str">
        <f t="shared" ca="1" si="69"/>
        <v/>
      </c>
      <c r="L742" s="123" t="str">
        <f t="shared" ca="1" si="70"/>
        <v/>
      </c>
      <c r="M742" s="123" t="str">
        <f t="shared" ca="1" si="71"/>
        <v/>
      </c>
      <c r="N742" s="124"/>
      <c r="O742" s="132"/>
    </row>
    <row r="743" spans="1:15" x14ac:dyDescent="0.25">
      <c r="A743" s="127"/>
      <c r="B743" s="128" t="str">
        <f t="shared" si="66"/>
        <v/>
      </c>
      <c r="C743" s="129"/>
      <c r="D743" s="129"/>
      <c r="E743" s="130"/>
      <c r="F743" s="130"/>
      <c r="G743" s="122" t="str">
        <f t="shared" si="67"/>
        <v/>
      </c>
      <c r="H743" s="124" t="str">
        <f t="shared" si="68"/>
        <v/>
      </c>
      <c r="I743" s="124" t="s">
        <v>1106</v>
      </c>
      <c r="J743" s="124" t="s">
        <v>1106</v>
      </c>
      <c r="K743" s="123" t="str">
        <f t="shared" ca="1" si="69"/>
        <v/>
      </c>
      <c r="L743" s="123" t="str">
        <f t="shared" ca="1" si="70"/>
        <v/>
      </c>
      <c r="M743" s="123" t="str">
        <f t="shared" ca="1" si="71"/>
        <v/>
      </c>
      <c r="N743" s="124"/>
      <c r="O743" s="132"/>
    </row>
    <row r="744" spans="1:15" x14ac:dyDescent="0.25">
      <c r="A744" s="127"/>
      <c r="B744" s="128" t="str">
        <f t="shared" si="66"/>
        <v/>
      </c>
      <c r="C744" s="129"/>
      <c r="D744" s="129"/>
      <c r="E744" s="130"/>
      <c r="F744" s="130"/>
      <c r="G744" s="122" t="str">
        <f t="shared" si="67"/>
        <v/>
      </c>
      <c r="H744" s="124" t="str">
        <f t="shared" si="68"/>
        <v/>
      </c>
      <c r="I744" s="124" t="s">
        <v>1106</v>
      </c>
      <c r="J744" s="124" t="s">
        <v>1106</v>
      </c>
      <c r="K744" s="123" t="str">
        <f t="shared" ca="1" si="69"/>
        <v/>
      </c>
      <c r="L744" s="123" t="str">
        <f t="shared" ca="1" si="70"/>
        <v/>
      </c>
      <c r="M744" s="123" t="str">
        <f t="shared" ca="1" si="71"/>
        <v/>
      </c>
      <c r="N744" s="124"/>
      <c r="O744" s="132"/>
    </row>
    <row r="745" spans="1:15" x14ac:dyDescent="0.25">
      <c r="A745" s="127"/>
      <c r="B745" s="128" t="str">
        <f t="shared" si="66"/>
        <v/>
      </c>
      <c r="C745" s="129"/>
      <c r="D745" s="129"/>
      <c r="E745" s="130"/>
      <c r="F745" s="130"/>
      <c r="G745" s="122" t="str">
        <f t="shared" si="67"/>
        <v/>
      </c>
      <c r="H745" s="124" t="str">
        <f t="shared" si="68"/>
        <v/>
      </c>
      <c r="I745" s="124" t="s">
        <v>1106</v>
      </c>
      <c r="J745" s="124" t="s">
        <v>1106</v>
      </c>
      <c r="K745" s="123" t="str">
        <f t="shared" ca="1" si="69"/>
        <v/>
      </c>
      <c r="L745" s="123" t="str">
        <f t="shared" ca="1" si="70"/>
        <v/>
      </c>
      <c r="M745" s="123" t="str">
        <f t="shared" ca="1" si="71"/>
        <v/>
      </c>
      <c r="N745" s="124"/>
      <c r="O745" s="132"/>
    </row>
    <row r="746" spans="1:15" x14ac:dyDescent="0.25">
      <c r="A746" s="127"/>
      <c r="B746" s="128" t="str">
        <f t="shared" si="66"/>
        <v/>
      </c>
      <c r="C746" s="129"/>
      <c r="D746" s="129"/>
      <c r="E746" s="130"/>
      <c r="F746" s="130"/>
      <c r="G746" s="122" t="str">
        <f t="shared" si="67"/>
        <v/>
      </c>
      <c r="H746" s="124" t="str">
        <f t="shared" si="68"/>
        <v/>
      </c>
      <c r="I746" s="124" t="s">
        <v>1106</v>
      </c>
      <c r="J746" s="124" t="s">
        <v>1106</v>
      </c>
      <c r="K746" s="123" t="str">
        <f t="shared" ca="1" si="69"/>
        <v/>
      </c>
      <c r="L746" s="123" t="str">
        <f t="shared" ca="1" si="70"/>
        <v/>
      </c>
      <c r="M746" s="123" t="str">
        <f t="shared" ca="1" si="71"/>
        <v/>
      </c>
      <c r="N746" s="124"/>
      <c r="O746" s="132"/>
    </row>
    <row r="747" spans="1:15" x14ac:dyDescent="0.25">
      <c r="A747" s="127"/>
      <c r="B747" s="128" t="str">
        <f t="shared" si="66"/>
        <v/>
      </c>
      <c r="C747" s="129"/>
      <c r="D747" s="129"/>
      <c r="E747" s="130"/>
      <c r="F747" s="130"/>
      <c r="G747" s="122" t="str">
        <f t="shared" si="67"/>
        <v/>
      </c>
      <c r="H747" s="124" t="str">
        <f t="shared" si="68"/>
        <v/>
      </c>
      <c r="I747" s="124" t="s">
        <v>1106</v>
      </c>
      <c r="J747" s="124" t="s">
        <v>1106</v>
      </c>
      <c r="K747" s="123" t="str">
        <f t="shared" ca="1" si="69"/>
        <v/>
      </c>
      <c r="L747" s="123" t="str">
        <f t="shared" ca="1" si="70"/>
        <v/>
      </c>
      <c r="M747" s="123" t="str">
        <f t="shared" ca="1" si="71"/>
        <v/>
      </c>
      <c r="N747" s="124"/>
      <c r="O747" s="132"/>
    </row>
    <row r="748" spans="1:15" x14ac:dyDescent="0.25">
      <c r="A748" s="127"/>
      <c r="B748" s="128" t="str">
        <f t="shared" si="66"/>
        <v/>
      </c>
      <c r="C748" s="129"/>
      <c r="D748" s="129"/>
      <c r="E748" s="130"/>
      <c r="F748" s="130"/>
      <c r="G748" s="122" t="str">
        <f t="shared" si="67"/>
        <v/>
      </c>
      <c r="H748" s="124" t="str">
        <f t="shared" si="68"/>
        <v/>
      </c>
      <c r="I748" s="124" t="s">
        <v>1106</v>
      </c>
      <c r="J748" s="124" t="s">
        <v>1106</v>
      </c>
      <c r="K748" s="123" t="str">
        <f t="shared" ca="1" si="69"/>
        <v/>
      </c>
      <c r="L748" s="123" t="str">
        <f t="shared" ca="1" si="70"/>
        <v/>
      </c>
      <c r="M748" s="123" t="str">
        <f t="shared" ca="1" si="71"/>
        <v/>
      </c>
      <c r="N748" s="124"/>
      <c r="O748" s="132"/>
    </row>
    <row r="749" spans="1:15" x14ac:dyDescent="0.25">
      <c r="A749" s="127"/>
      <c r="B749" s="128" t="str">
        <f t="shared" si="66"/>
        <v/>
      </c>
      <c r="C749" s="129"/>
      <c r="D749" s="129"/>
      <c r="E749" s="130"/>
      <c r="F749" s="130"/>
      <c r="G749" s="122" t="str">
        <f t="shared" si="67"/>
        <v/>
      </c>
      <c r="H749" s="124" t="str">
        <f t="shared" si="68"/>
        <v/>
      </c>
      <c r="I749" s="124" t="s">
        <v>1106</v>
      </c>
      <c r="J749" s="124" t="s">
        <v>1106</v>
      </c>
      <c r="K749" s="123" t="str">
        <f t="shared" ca="1" si="69"/>
        <v/>
      </c>
      <c r="L749" s="123" t="str">
        <f t="shared" ca="1" si="70"/>
        <v/>
      </c>
      <c r="M749" s="123" t="str">
        <f t="shared" ca="1" si="71"/>
        <v/>
      </c>
      <c r="N749" s="124"/>
      <c r="O749" s="132"/>
    </row>
    <row r="750" spans="1:15" x14ac:dyDescent="0.25">
      <c r="A750" s="127"/>
      <c r="B750" s="128" t="str">
        <f t="shared" si="66"/>
        <v/>
      </c>
      <c r="C750" s="129"/>
      <c r="D750" s="129"/>
      <c r="E750" s="130"/>
      <c r="F750" s="130"/>
      <c r="G750" s="122" t="str">
        <f t="shared" si="67"/>
        <v/>
      </c>
      <c r="H750" s="124" t="str">
        <f t="shared" si="68"/>
        <v/>
      </c>
      <c r="I750" s="124" t="s">
        <v>1106</v>
      </c>
      <c r="J750" s="124" t="s">
        <v>1106</v>
      </c>
      <c r="K750" s="123" t="str">
        <f t="shared" ca="1" si="69"/>
        <v/>
      </c>
      <c r="L750" s="123" t="str">
        <f t="shared" ca="1" si="70"/>
        <v/>
      </c>
      <c r="M750" s="123" t="str">
        <f t="shared" ca="1" si="71"/>
        <v/>
      </c>
      <c r="N750" s="124"/>
      <c r="O750" s="132"/>
    </row>
    <row r="751" spans="1:15" x14ac:dyDescent="0.25">
      <c r="A751" s="127"/>
      <c r="B751" s="128" t="str">
        <f t="shared" si="66"/>
        <v/>
      </c>
      <c r="C751" s="129"/>
      <c r="D751" s="129"/>
      <c r="E751" s="130"/>
      <c r="F751" s="130"/>
      <c r="G751" s="122" t="str">
        <f t="shared" si="67"/>
        <v/>
      </c>
      <c r="H751" s="124" t="str">
        <f t="shared" si="68"/>
        <v/>
      </c>
      <c r="I751" s="124" t="s">
        <v>1106</v>
      </c>
      <c r="J751" s="124" t="s">
        <v>1106</v>
      </c>
      <c r="K751" s="123" t="str">
        <f t="shared" ca="1" si="69"/>
        <v/>
      </c>
      <c r="L751" s="123" t="str">
        <f t="shared" ca="1" si="70"/>
        <v/>
      </c>
      <c r="M751" s="123" t="str">
        <f t="shared" ca="1" si="71"/>
        <v/>
      </c>
      <c r="N751" s="124"/>
      <c r="O751" s="132"/>
    </row>
    <row r="752" spans="1:15" x14ac:dyDescent="0.25">
      <c r="A752" s="127"/>
      <c r="B752" s="128" t="str">
        <f t="shared" si="66"/>
        <v/>
      </c>
      <c r="C752" s="129"/>
      <c r="D752" s="129"/>
      <c r="E752" s="130"/>
      <c r="F752" s="130"/>
      <c r="G752" s="122" t="str">
        <f t="shared" si="67"/>
        <v/>
      </c>
      <c r="H752" s="124" t="str">
        <f t="shared" si="68"/>
        <v/>
      </c>
      <c r="I752" s="124" t="s">
        <v>1106</v>
      </c>
      <c r="J752" s="124" t="s">
        <v>1106</v>
      </c>
      <c r="K752" s="123" t="str">
        <f t="shared" ca="1" si="69"/>
        <v/>
      </c>
      <c r="L752" s="123" t="str">
        <f t="shared" ca="1" si="70"/>
        <v/>
      </c>
      <c r="M752" s="123" t="str">
        <f t="shared" ca="1" si="71"/>
        <v/>
      </c>
      <c r="N752" s="124"/>
      <c r="O752" s="132"/>
    </row>
    <row r="753" spans="1:15" x14ac:dyDescent="0.25">
      <c r="A753" s="127"/>
      <c r="B753" s="128" t="str">
        <f t="shared" si="66"/>
        <v/>
      </c>
      <c r="C753" s="129"/>
      <c r="D753" s="129"/>
      <c r="E753" s="130"/>
      <c r="F753" s="130"/>
      <c r="G753" s="122" t="str">
        <f t="shared" si="67"/>
        <v/>
      </c>
      <c r="H753" s="124" t="str">
        <f t="shared" si="68"/>
        <v/>
      </c>
      <c r="I753" s="124" t="s">
        <v>1106</v>
      </c>
      <c r="J753" s="124" t="s">
        <v>1106</v>
      </c>
      <c r="K753" s="123" t="str">
        <f t="shared" ca="1" si="69"/>
        <v/>
      </c>
      <c r="L753" s="123" t="str">
        <f t="shared" ca="1" si="70"/>
        <v/>
      </c>
      <c r="M753" s="123" t="str">
        <f t="shared" ca="1" si="71"/>
        <v/>
      </c>
      <c r="N753" s="124"/>
      <c r="O753" s="132"/>
    </row>
    <row r="754" spans="1:15" x14ac:dyDescent="0.25">
      <c r="A754" s="127"/>
      <c r="B754" s="128" t="str">
        <f t="shared" si="66"/>
        <v/>
      </c>
      <c r="C754" s="129"/>
      <c r="D754" s="129"/>
      <c r="E754" s="130"/>
      <c r="F754" s="130"/>
      <c r="G754" s="122" t="str">
        <f t="shared" si="67"/>
        <v/>
      </c>
      <c r="H754" s="124" t="str">
        <f t="shared" si="68"/>
        <v/>
      </c>
      <c r="I754" s="124" t="s">
        <v>1106</v>
      </c>
      <c r="J754" s="124" t="s">
        <v>1106</v>
      </c>
      <c r="K754" s="123" t="str">
        <f t="shared" ca="1" si="69"/>
        <v/>
      </c>
      <c r="L754" s="123" t="str">
        <f t="shared" ca="1" si="70"/>
        <v/>
      </c>
      <c r="M754" s="123" t="str">
        <f t="shared" ca="1" si="71"/>
        <v/>
      </c>
      <c r="N754" s="124"/>
      <c r="O754" s="132"/>
    </row>
    <row r="755" spans="1:15" x14ac:dyDescent="0.25">
      <c r="A755" s="127"/>
      <c r="B755" s="128" t="str">
        <f t="shared" si="66"/>
        <v/>
      </c>
      <c r="C755" s="129"/>
      <c r="D755" s="129"/>
      <c r="E755" s="130"/>
      <c r="F755" s="130"/>
      <c r="G755" s="122" t="str">
        <f t="shared" si="67"/>
        <v/>
      </c>
      <c r="H755" s="124" t="str">
        <f t="shared" si="68"/>
        <v/>
      </c>
      <c r="I755" s="124" t="s">
        <v>1106</v>
      </c>
      <c r="J755" s="124" t="s">
        <v>1106</v>
      </c>
      <c r="K755" s="123" t="str">
        <f t="shared" ca="1" si="69"/>
        <v/>
      </c>
      <c r="L755" s="123" t="str">
        <f t="shared" ca="1" si="70"/>
        <v/>
      </c>
      <c r="M755" s="123" t="str">
        <f t="shared" ca="1" si="71"/>
        <v/>
      </c>
      <c r="N755" s="124"/>
      <c r="O755" s="132"/>
    </row>
    <row r="756" spans="1:15" x14ac:dyDescent="0.25">
      <c r="A756" s="127"/>
      <c r="B756" s="128" t="str">
        <f t="shared" si="66"/>
        <v/>
      </c>
      <c r="C756" s="129"/>
      <c r="D756" s="129"/>
      <c r="E756" s="130"/>
      <c r="F756" s="130"/>
      <c r="G756" s="122" t="str">
        <f t="shared" si="67"/>
        <v/>
      </c>
      <c r="H756" s="124" t="str">
        <f t="shared" si="68"/>
        <v/>
      </c>
      <c r="I756" s="124" t="s">
        <v>1106</v>
      </c>
      <c r="J756" s="124" t="s">
        <v>1106</v>
      </c>
      <c r="K756" s="123" t="str">
        <f t="shared" ca="1" si="69"/>
        <v/>
      </c>
      <c r="L756" s="123" t="str">
        <f t="shared" ca="1" si="70"/>
        <v/>
      </c>
      <c r="M756" s="123" t="str">
        <f t="shared" ca="1" si="71"/>
        <v/>
      </c>
      <c r="N756" s="124"/>
      <c r="O756" s="132"/>
    </row>
    <row r="757" spans="1:15" x14ac:dyDescent="0.25">
      <c r="A757" s="127"/>
      <c r="B757" s="128" t="str">
        <f t="shared" si="66"/>
        <v/>
      </c>
      <c r="C757" s="129"/>
      <c r="D757" s="129"/>
      <c r="E757" s="130"/>
      <c r="F757" s="130"/>
      <c r="G757" s="122" t="str">
        <f t="shared" si="67"/>
        <v/>
      </c>
      <c r="H757" s="124" t="str">
        <f t="shared" si="68"/>
        <v/>
      </c>
      <c r="I757" s="124" t="s">
        <v>1106</v>
      </c>
      <c r="J757" s="124" t="s">
        <v>1106</v>
      </c>
      <c r="K757" s="123" t="str">
        <f t="shared" ca="1" si="69"/>
        <v/>
      </c>
      <c r="L757" s="123" t="str">
        <f t="shared" ca="1" si="70"/>
        <v/>
      </c>
      <c r="M757" s="123" t="str">
        <f t="shared" ca="1" si="71"/>
        <v/>
      </c>
      <c r="N757" s="124"/>
      <c r="O757" s="132"/>
    </row>
    <row r="758" spans="1:15" x14ac:dyDescent="0.25">
      <c r="A758" s="127"/>
      <c r="B758" s="128" t="str">
        <f t="shared" si="66"/>
        <v/>
      </c>
      <c r="C758" s="129"/>
      <c r="D758" s="129"/>
      <c r="E758" s="130"/>
      <c r="F758" s="130"/>
      <c r="G758" s="122" t="str">
        <f t="shared" si="67"/>
        <v/>
      </c>
      <c r="H758" s="124" t="str">
        <f t="shared" si="68"/>
        <v/>
      </c>
      <c r="I758" s="124" t="s">
        <v>1106</v>
      </c>
      <c r="J758" s="124" t="s">
        <v>1106</v>
      </c>
      <c r="K758" s="123" t="str">
        <f t="shared" ca="1" si="69"/>
        <v/>
      </c>
      <c r="L758" s="123" t="str">
        <f t="shared" ca="1" si="70"/>
        <v/>
      </c>
      <c r="M758" s="123" t="str">
        <f t="shared" ca="1" si="71"/>
        <v/>
      </c>
      <c r="N758" s="124"/>
      <c r="O758" s="132"/>
    </row>
    <row r="759" spans="1:15" x14ac:dyDescent="0.25">
      <c r="A759" s="127"/>
      <c r="B759" s="128" t="str">
        <f t="shared" si="66"/>
        <v/>
      </c>
      <c r="C759" s="129"/>
      <c r="D759" s="129"/>
      <c r="E759" s="130"/>
      <c r="F759" s="130"/>
      <c r="G759" s="122" t="str">
        <f t="shared" si="67"/>
        <v/>
      </c>
      <c r="H759" s="124" t="str">
        <f t="shared" si="68"/>
        <v/>
      </c>
      <c r="I759" s="124" t="s">
        <v>1106</v>
      </c>
      <c r="J759" s="124" t="s">
        <v>1106</v>
      </c>
      <c r="K759" s="123" t="str">
        <f t="shared" ca="1" si="69"/>
        <v/>
      </c>
      <c r="L759" s="123" t="str">
        <f t="shared" ca="1" si="70"/>
        <v/>
      </c>
      <c r="M759" s="123" t="str">
        <f t="shared" ca="1" si="71"/>
        <v/>
      </c>
      <c r="N759" s="124"/>
      <c r="O759" s="132"/>
    </row>
    <row r="760" spans="1:15" x14ac:dyDescent="0.25">
      <c r="A760" s="127"/>
      <c r="B760" s="128" t="str">
        <f t="shared" si="66"/>
        <v/>
      </c>
      <c r="C760" s="129"/>
      <c r="D760" s="129"/>
      <c r="E760" s="130"/>
      <c r="F760" s="130"/>
      <c r="G760" s="122" t="str">
        <f t="shared" si="67"/>
        <v/>
      </c>
      <c r="H760" s="124" t="str">
        <f t="shared" si="68"/>
        <v/>
      </c>
      <c r="I760" s="124" t="s">
        <v>1106</v>
      </c>
      <c r="J760" s="124" t="s">
        <v>1106</v>
      </c>
      <c r="K760" s="123" t="str">
        <f t="shared" ca="1" si="69"/>
        <v/>
      </c>
      <c r="L760" s="123" t="str">
        <f t="shared" ca="1" si="70"/>
        <v/>
      </c>
      <c r="M760" s="123" t="str">
        <f t="shared" ca="1" si="71"/>
        <v/>
      </c>
      <c r="N760" s="124"/>
      <c r="O760" s="132"/>
    </row>
    <row r="761" spans="1:15" x14ac:dyDescent="0.25">
      <c r="A761" s="127"/>
      <c r="B761" s="128" t="str">
        <f t="shared" si="66"/>
        <v/>
      </c>
      <c r="C761" s="129"/>
      <c r="D761" s="129"/>
      <c r="E761" s="130"/>
      <c r="F761" s="130"/>
      <c r="G761" s="122" t="str">
        <f t="shared" si="67"/>
        <v/>
      </c>
      <c r="H761" s="124" t="str">
        <f t="shared" si="68"/>
        <v/>
      </c>
      <c r="I761" s="124" t="s">
        <v>1106</v>
      </c>
      <c r="J761" s="124" t="s">
        <v>1106</v>
      </c>
      <c r="K761" s="123" t="str">
        <f t="shared" ca="1" si="69"/>
        <v/>
      </c>
      <c r="L761" s="123" t="str">
        <f t="shared" ca="1" si="70"/>
        <v/>
      </c>
      <c r="M761" s="123" t="str">
        <f t="shared" ca="1" si="71"/>
        <v/>
      </c>
      <c r="N761" s="124"/>
      <c r="O761" s="132"/>
    </row>
    <row r="762" spans="1:15" x14ac:dyDescent="0.25">
      <c r="A762" s="127"/>
      <c r="B762" s="128" t="str">
        <f t="shared" si="66"/>
        <v/>
      </c>
      <c r="C762" s="129"/>
      <c r="D762" s="129"/>
      <c r="E762" s="130"/>
      <c r="F762" s="130"/>
      <c r="G762" s="122" t="str">
        <f t="shared" si="67"/>
        <v/>
      </c>
      <c r="H762" s="124" t="str">
        <f t="shared" si="68"/>
        <v/>
      </c>
      <c r="I762" s="124" t="s">
        <v>1106</v>
      </c>
      <c r="J762" s="124" t="s">
        <v>1106</v>
      </c>
      <c r="K762" s="123" t="str">
        <f t="shared" ca="1" si="69"/>
        <v/>
      </c>
      <c r="L762" s="123" t="str">
        <f t="shared" ca="1" si="70"/>
        <v/>
      </c>
      <c r="M762" s="123" t="str">
        <f t="shared" ca="1" si="71"/>
        <v/>
      </c>
      <c r="N762" s="124"/>
      <c r="O762" s="132"/>
    </row>
    <row r="763" spans="1:15" x14ac:dyDescent="0.25">
      <c r="A763" s="127"/>
      <c r="B763" s="128" t="str">
        <f t="shared" si="66"/>
        <v/>
      </c>
      <c r="C763" s="129"/>
      <c r="D763" s="129"/>
      <c r="E763" s="130"/>
      <c r="F763" s="130"/>
      <c r="G763" s="122" t="str">
        <f t="shared" si="67"/>
        <v/>
      </c>
      <c r="H763" s="124" t="str">
        <f t="shared" si="68"/>
        <v/>
      </c>
      <c r="I763" s="124" t="s">
        <v>1106</v>
      </c>
      <c r="J763" s="124" t="s">
        <v>1106</v>
      </c>
      <c r="K763" s="123" t="str">
        <f t="shared" ca="1" si="69"/>
        <v/>
      </c>
      <c r="L763" s="123" t="str">
        <f t="shared" ca="1" si="70"/>
        <v/>
      </c>
      <c r="M763" s="123" t="str">
        <f t="shared" ca="1" si="71"/>
        <v/>
      </c>
      <c r="N763" s="124"/>
      <c r="O763" s="132"/>
    </row>
    <row r="764" spans="1:15" x14ac:dyDescent="0.25">
      <c r="A764" s="127"/>
      <c r="B764" s="128" t="str">
        <f t="shared" si="66"/>
        <v/>
      </c>
      <c r="C764" s="129"/>
      <c r="D764" s="129"/>
      <c r="E764" s="130"/>
      <c r="F764" s="130"/>
      <c r="G764" s="122" t="str">
        <f t="shared" si="67"/>
        <v/>
      </c>
      <c r="H764" s="124" t="str">
        <f t="shared" si="68"/>
        <v/>
      </c>
      <c r="I764" s="124" t="s">
        <v>1106</v>
      </c>
      <c r="J764" s="124" t="s">
        <v>1106</v>
      </c>
      <c r="K764" s="123" t="str">
        <f t="shared" ca="1" si="69"/>
        <v/>
      </c>
      <c r="L764" s="123" t="str">
        <f t="shared" ca="1" si="70"/>
        <v/>
      </c>
      <c r="M764" s="123" t="str">
        <f t="shared" ca="1" si="71"/>
        <v/>
      </c>
      <c r="N764" s="124"/>
      <c r="O764" s="132"/>
    </row>
    <row r="765" spans="1:15" x14ac:dyDescent="0.25">
      <c r="A765" s="127"/>
      <c r="B765" s="128" t="str">
        <f t="shared" si="66"/>
        <v/>
      </c>
      <c r="C765" s="129"/>
      <c r="D765" s="129"/>
      <c r="E765" s="130"/>
      <c r="F765" s="130"/>
      <c r="G765" s="122" t="str">
        <f t="shared" si="67"/>
        <v/>
      </c>
      <c r="H765" s="124" t="str">
        <f t="shared" si="68"/>
        <v/>
      </c>
      <c r="I765" s="124" t="s">
        <v>1106</v>
      </c>
      <c r="J765" s="124" t="s">
        <v>1106</v>
      </c>
      <c r="K765" s="123" t="str">
        <f t="shared" ca="1" si="69"/>
        <v/>
      </c>
      <c r="L765" s="123" t="str">
        <f t="shared" ca="1" si="70"/>
        <v/>
      </c>
      <c r="M765" s="123" t="str">
        <f t="shared" ca="1" si="71"/>
        <v/>
      </c>
      <c r="N765" s="124"/>
      <c r="O765" s="132"/>
    </row>
    <row r="766" spans="1:15" x14ac:dyDescent="0.25">
      <c r="A766" s="127"/>
      <c r="B766" s="128" t="str">
        <f t="shared" si="66"/>
        <v/>
      </c>
      <c r="C766" s="129"/>
      <c r="D766" s="129"/>
      <c r="E766" s="130"/>
      <c r="F766" s="130"/>
      <c r="G766" s="122" t="str">
        <f t="shared" si="67"/>
        <v/>
      </c>
      <c r="H766" s="124" t="str">
        <f t="shared" si="68"/>
        <v/>
      </c>
      <c r="I766" s="124" t="s">
        <v>1106</v>
      </c>
      <c r="J766" s="124" t="s">
        <v>1106</v>
      </c>
      <c r="K766" s="123" t="str">
        <f t="shared" ca="1" si="69"/>
        <v/>
      </c>
      <c r="L766" s="123" t="str">
        <f t="shared" ca="1" si="70"/>
        <v/>
      </c>
      <c r="M766" s="123" t="str">
        <f t="shared" ca="1" si="71"/>
        <v/>
      </c>
      <c r="N766" s="124"/>
      <c r="O766" s="132"/>
    </row>
    <row r="767" spans="1:15" x14ac:dyDescent="0.25">
      <c r="A767" s="127"/>
      <c r="B767" s="128" t="str">
        <f t="shared" si="66"/>
        <v/>
      </c>
      <c r="C767" s="129"/>
      <c r="D767" s="129"/>
      <c r="E767" s="130"/>
      <c r="F767" s="130"/>
      <c r="G767" s="122" t="str">
        <f t="shared" si="67"/>
        <v/>
      </c>
      <c r="H767" s="124" t="str">
        <f t="shared" si="68"/>
        <v/>
      </c>
      <c r="I767" s="124" t="s">
        <v>1106</v>
      </c>
      <c r="J767" s="124" t="s">
        <v>1106</v>
      </c>
      <c r="K767" s="123" t="str">
        <f t="shared" ca="1" si="69"/>
        <v/>
      </c>
      <c r="L767" s="123" t="str">
        <f t="shared" ca="1" si="70"/>
        <v/>
      </c>
      <c r="M767" s="123" t="str">
        <f t="shared" ca="1" si="71"/>
        <v/>
      </c>
      <c r="N767" s="124"/>
      <c r="O767" s="132"/>
    </row>
    <row r="768" spans="1:15" x14ac:dyDescent="0.25">
      <c r="A768" s="127"/>
      <c r="B768" s="128" t="str">
        <f t="shared" si="66"/>
        <v/>
      </c>
      <c r="C768" s="129"/>
      <c r="D768" s="129"/>
      <c r="E768" s="130"/>
      <c r="F768" s="130"/>
      <c r="G768" s="122" t="str">
        <f t="shared" si="67"/>
        <v/>
      </c>
      <c r="H768" s="124" t="str">
        <f t="shared" si="68"/>
        <v/>
      </c>
      <c r="I768" s="124" t="s">
        <v>1106</v>
      </c>
      <c r="J768" s="124" t="s">
        <v>1106</v>
      </c>
      <c r="K768" s="123" t="str">
        <f t="shared" ca="1" si="69"/>
        <v/>
      </c>
      <c r="L768" s="123" t="str">
        <f t="shared" ca="1" si="70"/>
        <v/>
      </c>
      <c r="M768" s="123" t="str">
        <f t="shared" ca="1" si="71"/>
        <v/>
      </c>
      <c r="N768" s="124"/>
      <c r="O768" s="132"/>
    </row>
    <row r="769" spans="1:15" x14ac:dyDescent="0.25">
      <c r="A769" s="127"/>
      <c r="B769" s="128" t="str">
        <f t="shared" si="66"/>
        <v/>
      </c>
      <c r="C769" s="129"/>
      <c r="D769" s="129"/>
      <c r="E769" s="130"/>
      <c r="F769" s="130"/>
      <c r="G769" s="122" t="str">
        <f t="shared" si="67"/>
        <v/>
      </c>
      <c r="H769" s="124" t="str">
        <f t="shared" si="68"/>
        <v/>
      </c>
      <c r="I769" s="124" t="s">
        <v>1106</v>
      </c>
      <c r="J769" s="124" t="s">
        <v>1106</v>
      </c>
      <c r="K769" s="123" t="str">
        <f t="shared" ca="1" si="69"/>
        <v/>
      </c>
      <c r="L769" s="123" t="str">
        <f t="shared" ca="1" si="70"/>
        <v/>
      </c>
      <c r="M769" s="123" t="str">
        <f t="shared" ca="1" si="71"/>
        <v/>
      </c>
      <c r="N769" s="124"/>
      <c r="O769" s="132"/>
    </row>
    <row r="770" spans="1:15" x14ac:dyDescent="0.25">
      <c r="A770" s="127"/>
      <c r="B770" s="128" t="str">
        <f t="shared" si="66"/>
        <v/>
      </c>
      <c r="C770" s="129"/>
      <c r="D770" s="129"/>
      <c r="E770" s="130"/>
      <c r="F770" s="130"/>
      <c r="G770" s="122" t="str">
        <f t="shared" si="67"/>
        <v/>
      </c>
      <c r="H770" s="124" t="str">
        <f t="shared" si="68"/>
        <v/>
      </c>
      <c r="I770" s="124" t="s">
        <v>1106</v>
      </c>
      <c r="J770" s="124" t="s">
        <v>1106</v>
      </c>
      <c r="K770" s="123" t="str">
        <f t="shared" ca="1" si="69"/>
        <v/>
      </c>
      <c r="L770" s="123" t="str">
        <f t="shared" ca="1" si="70"/>
        <v/>
      </c>
      <c r="M770" s="123" t="str">
        <f t="shared" ca="1" si="71"/>
        <v/>
      </c>
      <c r="N770" s="124"/>
      <c r="O770" s="132"/>
    </row>
    <row r="771" spans="1:15" x14ac:dyDescent="0.25">
      <c r="A771" s="127"/>
      <c r="B771" s="128" t="str">
        <f t="shared" si="66"/>
        <v/>
      </c>
      <c r="C771" s="129"/>
      <c r="D771" s="129"/>
      <c r="E771" s="130"/>
      <c r="F771" s="130"/>
      <c r="G771" s="122" t="str">
        <f t="shared" si="67"/>
        <v/>
      </c>
      <c r="H771" s="124" t="str">
        <f t="shared" si="68"/>
        <v/>
      </c>
      <c r="I771" s="124" t="s">
        <v>1106</v>
      </c>
      <c r="J771" s="124" t="s">
        <v>1106</v>
      </c>
      <c r="K771" s="123" t="str">
        <f t="shared" ca="1" si="69"/>
        <v/>
      </c>
      <c r="L771" s="123" t="str">
        <f t="shared" ca="1" si="70"/>
        <v/>
      </c>
      <c r="M771" s="123" t="str">
        <f t="shared" ca="1" si="71"/>
        <v/>
      </c>
      <c r="N771" s="124"/>
      <c r="O771" s="132"/>
    </row>
    <row r="772" spans="1:15" x14ac:dyDescent="0.25">
      <c r="A772" s="127"/>
      <c r="B772" s="128" t="str">
        <f t="shared" si="66"/>
        <v/>
      </c>
      <c r="C772" s="129"/>
      <c r="D772" s="129"/>
      <c r="E772" s="130"/>
      <c r="F772" s="130"/>
      <c r="G772" s="122" t="str">
        <f t="shared" si="67"/>
        <v/>
      </c>
      <c r="H772" s="124" t="str">
        <f t="shared" si="68"/>
        <v/>
      </c>
      <c r="I772" s="124" t="s">
        <v>1106</v>
      </c>
      <c r="J772" s="124" t="s">
        <v>1106</v>
      </c>
      <c r="K772" s="123" t="str">
        <f t="shared" ca="1" si="69"/>
        <v/>
      </c>
      <c r="L772" s="123" t="str">
        <f t="shared" ca="1" si="70"/>
        <v/>
      </c>
      <c r="M772" s="123" t="str">
        <f t="shared" ca="1" si="71"/>
        <v/>
      </c>
      <c r="N772" s="124"/>
      <c r="O772" s="132"/>
    </row>
    <row r="773" spans="1:15" x14ac:dyDescent="0.25">
      <c r="A773" s="127"/>
      <c r="B773" s="128" t="str">
        <f t="shared" si="66"/>
        <v/>
      </c>
      <c r="C773" s="129"/>
      <c r="D773" s="129"/>
      <c r="E773" s="130"/>
      <c r="F773" s="130"/>
      <c r="G773" s="122" t="str">
        <f t="shared" si="67"/>
        <v/>
      </c>
      <c r="H773" s="124" t="str">
        <f t="shared" si="68"/>
        <v/>
      </c>
      <c r="I773" s="124" t="s">
        <v>1106</v>
      </c>
      <c r="J773" s="124" t="s">
        <v>1106</v>
      </c>
      <c r="K773" s="123" t="str">
        <f t="shared" ca="1" si="69"/>
        <v/>
      </c>
      <c r="L773" s="123" t="str">
        <f t="shared" ca="1" si="70"/>
        <v/>
      </c>
      <c r="M773" s="123" t="str">
        <f t="shared" ca="1" si="71"/>
        <v/>
      </c>
      <c r="N773" s="124"/>
      <c r="O773" s="132"/>
    </row>
    <row r="774" spans="1:15" x14ac:dyDescent="0.25">
      <c r="A774" s="127"/>
      <c r="B774" s="128" t="str">
        <f t="shared" si="66"/>
        <v/>
      </c>
      <c r="C774" s="129"/>
      <c r="D774" s="129"/>
      <c r="E774" s="130"/>
      <c r="F774" s="130"/>
      <c r="G774" s="122" t="str">
        <f t="shared" si="67"/>
        <v/>
      </c>
      <c r="H774" s="124" t="str">
        <f t="shared" si="68"/>
        <v/>
      </c>
      <c r="I774" s="124" t="s">
        <v>1106</v>
      </c>
      <c r="J774" s="124" t="s">
        <v>1106</v>
      </c>
      <c r="K774" s="123" t="str">
        <f t="shared" ca="1" si="69"/>
        <v/>
      </c>
      <c r="L774" s="123" t="str">
        <f t="shared" ca="1" si="70"/>
        <v/>
      </c>
      <c r="M774" s="123" t="str">
        <f t="shared" ca="1" si="71"/>
        <v/>
      </c>
      <c r="N774" s="124"/>
      <c r="O774" s="132"/>
    </row>
    <row r="775" spans="1:15" x14ac:dyDescent="0.25">
      <c r="A775" s="127"/>
      <c r="B775" s="128" t="str">
        <f t="shared" si="66"/>
        <v/>
      </c>
      <c r="C775" s="129"/>
      <c r="D775" s="129"/>
      <c r="E775" s="130"/>
      <c r="F775" s="130"/>
      <c r="G775" s="122" t="str">
        <f t="shared" si="67"/>
        <v/>
      </c>
      <c r="H775" s="124" t="str">
        <f t="shared" si="68"/>
        <v/>
      </c>
      <c r="I775" s="124" t="s">
        <v>1106</v>
      </c>
      <c r="J775" s="124" t="s">
        <v>1106</v>
      </c>
      <c r="K775" s="123" t="str">
        <f t="shared" ca="1" si="69"/>
        <v/>
      </c>
      <c r="L775" s="123" t="str">
        <f t="shared" ca="1" si="70"/>
        <v/>
      </c>
      <c r="M775" s="123" t="str">
        <f t="shared" ca="1" si="71"/>
        <v/>
      </c>
      <c r="N775" s="124"/>
      <c r="O775" s="132"/>
    </row>
    <row r="776" spans="1:15" x14ac:dyDescent="0.25">
      <c r="A776" s="127"/>
      <c r="B776" s="128" t="str">
        <f t="shared" si="66"/>
        <v/>
      </c>
      <c r="C776" s="129"/>
      <c r="D776" s="129"/>
      <c r="E776" s="130"/>
      <c r="F776" s="130"/>
      <c r="G776" s="122" t="str">
        <f t="shared" si="67"/>
        <v/>
      </c>
      <c r="H776" s="124" t="str">
        <f t="shared" si="68"/>
        <v/>
      </c>
      <c r="I776" s="124" t="s">
        <v>1106</v>
      </c>
      <c r="J776" s="124" t="s">
        <v>1106</v>
      </c>
      <c r="K776" s="123" t="str">
        <f t="shared" ca="1" si="69"/>
        <v/>
      </c>
      <c r="L776" s="123" t="str">
        <f t="shared" ca="1" si="70"/>
        <v/>
      </c>
      <c r="M776" s="123" t="str">
        <f t="shared" ca="1" si="71"/>
        <v/>
      </c>
      <c r="N776" s="124"/>
      <c r="O776" s="132"/>
    </row>
    <row r="777" spans="1:15" x14ac:dyDescent="0.25">
      <c r="A777" s="127"/>
      <c r="B777" s="128" t="str">
        <f t="shared" si="66"/>
        <v/>
      </c>
      <c r="C777" s="129"/>
      <c r="D777" s="129"/>
      <c r="E777" s="130"/>
      <c r="F777" s="130"/>
      <c r="G777" s="122" t="str">
        <f t="shared" si="67"/>
        <v/>
      </c>
      <c r="H777" s="124" t="str">
        <f t="shared" si="68"/>
        <v/>
      </c>
      <c r="I777" s="124" t="s">
        <v>1106</v>
      </c>
      <c r="J777" s="124" t="s">
        <v>1106</v>
      </c>
      <c r="K777" s="123" t="str">
        <f t="shared" ca="1" si="69"/>
        <v/>
      </c>
      <c r="L777" s="123" t="str">
        <f t="shared" ca="1" si="70"/>
        <v/>
      </c>
      <c r="M777" s="123" t="str">
        <f t="shared" ca="1" si="71"/>
        <v/>
      </c>
      <c r="N777" s="124"/>
      <c r="O777" s="132"/>
    </row>
    <row r="778" spans="1:15" x14ac:dyDescent="0.25">
      <c r="A778" s="127"/>
      <c r="B778" s="128" t="str">
        <f t="shared" si="66"/>
        <v/>
      </c>
      <c r="C778" s="129"/>
      <c r="D778" s="129"/>
      <c r="E778" s="130"/>
      <c r="F778" s="130"/>
      <c r="G778" s="122" t="str">
        <f t="shared" si="67"/>
        <v/>
      </c>
      <c r="H778" s="124" t="str">
        <f t="shared" si="68"/>
        <v/>
      </c>
      <c r="I778" s="124" t="s">
        <v>1106</v>
      </c>
      <c r="J778" s="124" t="s">
        <v>1106</v>
      </c>
      <c r="K778" s="123" t="str">
        <f t="shared" ca="1" si="69"/>
        <v/>
      </c>
      <c r="L778" s="123" t="str">
        <f t="shared" ca="1" si="70"/>
        <v/>
      </c>
      <c r="M778" s="123" t="str">
        <f t="shared" ca="1" si="71"/>
        <v/>
      </c>
      <c r="N778" s="124"/>
      <c r="O778" s="132"/>
    </row>
    <row r="779" spans="1:15" x14ac:dyDescent="0.25">
      <c r="A779" s="127"/>
      <c r="B779" s="128" t="str">
        <f t="shared" ref="B779:B842" si="72">IFERROR(IF($A779&lt;&gt;"",VLOOKUP($A779,Matos,2,0),""),"")</f>
        <v/>
      </c>
      <c r="C779" s="129"/>
      <c r="D779" s="129"/>
      <c r="E779" s="130"/>
      <c r="F779" s="130"/>
      <c r="G779" s="122" t="str">
        <f t="shared" ref="G779:G842" si="73">IFERROR(IF(OR($A779="",$B779="",$E779=""),"",IF(AND($F779&lt;&gt;"",MONTH($F779)&lt;MONTH($L$9)),"",IF(MID($B779,1,2)="OT",DATEDIF($E779,$F779,"d")+1,IF(AND($I779="",$F779=""),DATEDIF($E779,DATE(YEAR($L$9),MONTH($L$9)+1,0),"d"),IF(AND($E779&lt;&gt;"",$F779&lt;&gt;"",$I779=""),DATEDIF($E779,$F779,"d"),IF(AND($E779&lt;&gt;"",$F779&lt;&gt;"",$I779&lt;&gt;""),DAY(DATE(YEAR($F779),MONTH($F779)+1,0))-(DATE(YEAR($F779),MONTH($F779)+1,0)-$F779),DAY(DATE(YEAR($L$9),MONTH($L$9)+1,0)))))))),"")</f>
        <v/>
      </c>
      <c r="H779" s="124" t="str">
        <f t="shared" ref="H779:H842" si="74">IFERROR(IF($A779&lt;&gt;"",VLOOKUP($A779,Matos,3,0),""),"")</f>
        <v/>
      </c>
      <c r="I779" s="124" t="s">
        <v>1106</v>
      </c>
      <c r="J779" s="124" t="s">
        <v>1106</v>
      </c>
      <c r="K779" s="123" t="str">
        <f t="shared" ref="K779:K842" ca="1" si="75">IFERROR(ROUND(IF(MID($B779,1,2)="OT","",IF(AND($B$8&lt;&gt;"",$D779="",MONTH($F779)=MONTH($L$9),($F779&gt;$B$8),($F779&gt;$E779)),-SUM($H779/DAY(DATE(YEAR($L$9),MONTH($L$9)+1,0)))*DATEDIF($B$8,$F779,"d")*$C779,IF(AND($B$8&lt;&gt;"",$D779&lt;&gt;"",MONTH($F779)=MONTH($L$9),($F779&gt;$B$8),($F779&gt;$E779)),-SUM($H779/DAY(DATE(YEAR($L$9),MONTH($L$9)+1,0)))*DATEDIF($B$8,$F779,"d")*$D779,""))),2),"")</f>
        <v/>
      </c>
      <c r="L779" s="123" t="str">
        <f t="shared" ref="L779:L842" ca="1" si="76">IFERROR(ROUND(IF(AND($J779="",$D779=""),SUM($H779/DAY(DATE(YEAR($L$9),MONTH($L$9)+1,0)))*$G779*$C779,IF(AND($J779="",$D779&lt;&gt;""),SUM($H779/DAY(DATE(YEAR($L$9),MONTH($L$9)+1,0)))*$G779*$D779,"")),2),"")</f>
        <v/>
      </c>
      <c r="M779" s="123" t="str">
        <f t="shared" ref="M779:M842" ca="1" si="77">IFERROR(ROUND(IF(SUM($I779+$L779)="","",SUM($I779+$L779)),2),"")</f>
        <v/>
      </c>
      <c r="N779" s="124"/>
      <c r="O779" s="132"/>
    </row>
    <row r="780" spans="1:15" x14ac:dyDescent="0.25">
      <c r="A780" s="127"/>
      <c r="B780" s="128" t="str">
        <f t="shared" si="72"/>
        <v/>
      </c>
      <c r="C780" s="129"/>
      <c r="D780" s="129"/>
      <c r="E780" s="130"/>
      <c r="F780" s="130"/>
      <c r="G780" s="122" t="str">
        <f t="shared" si="73"/>
        <v/>
      </c>
      <c r="H780" s="124" t="str">
        <f t="shared" si="74"/>
        <v/>
      </c>
      <c r="I780" s="124" t="s">
        <v>1106</v>
      </c>
      <c r="J780" s="124" t="s">
        <v>1106</v>
      </c>
      <c r="K780" s="123" t="str">
        <f t="shared" ca="1" si="75"/>
        <v/>
      </c>
      <c r="L780" s="123" t="str">
        <f t="shared" ca="1" si="76"/>
        <v/>
      </c>
      <c r="M780" s="123" t="str">
        <f t="shared" ca="1" si="77"/>
        <v/>
      </c>
      <c r="N780" s="124"/>
      <c r="O780" s="132"/>
    </row>
    <row r="781" spans="1:15" x14ac:dyDescent="0.25">
      <c r="A781" s="127"/>
      <c r="B781" s="128" t="str">
        <f t="shared" si="72"/>
        <v/>
      </c>
      <c r="C781" s="129"/>
      <c r="D781" s="129"/>
      <c r="E781" s="130"/>
      <c r="F781" s="130"/>
      <c r="G781" s="122" t="str">
        <f t="shared" si="73"/>
        <v/>
      </c>
      <c r="H781" s="124" t="str">
        <f t="shared" si="74"/>
        <v/>
      </c>
      <c r="I781" s="124" t="s">
        <v>1106</v>
      </c>
      <c r="J781" s="124" t="s">
        <v>1106</v>
      </c>
      <c r="K781" s="123" t="str">
        <f t="shared" ca="1" si="75"/>
        <v/>
      </c>
      <c r="L781" s="123" t="str">
        <f t="shared" ca="1" si="76"/>
        <v/>
      </c>
      <c r="M781" s="123" t="str">
        <f t="shared" ca="1" si="77"/>
        <v/>
      </c>
      <c r="N781" s="124"/>
      <c r="O781" s="132"/>
    </row>
    <row r="782" spans="1:15" x14ac:dyDescent="0.25">
      <c r="A782" s="127"/>
      <c r="B782" s="128" t="str">
        <f t="shared" si="72"/>
        <v/>
      </c>
      <c r="C782" s="129"/>
      <c r="D782" s="129"/>
      <c r="E782" s="130"/>
      <c r="F782" s="130"/>
      <c r="G782" s="122" t="str">
        <f t="shared" si="73"/>
        <v/>
      </c>
      <c r="H782" s="124" t="str">
        <f t="shared" si="74"/>
        <v/>
      </c>
      <c r="I782" s="124" t="s">
        <v>1106</v>
      </c>
      <c r="J782" s="124" t="s">
        <v>1106</v>
      </c>
      <c r="K782" s="123" t="str">
        <f t="shared" ca="1" si="75"/>
        <v/>
      </c>
      <c r="L782" s="123" t="str">
        <f t="shared" ca="1" si="76"/>
        <v/>
      </c>
      <c r="M782" s="123" t="str">
        <f t="shared" ca="1" si="77"/>
        <v/>
      </c>
      <c r="N782" s="124"/>
      <c r="O782" s="132"/>
    </row>
    <row r="783" spans="1:15" x14ac:dyDescent="0.25">
      <c r="A783" s="127"/>
      <c r="B783" s="128" t="str">
        <f t="shared" si="72"/>
        <v/>
      </c>
      <c r="C783" s="129"/>
      <c r="D783" s="129"/>
      <c r="E783" s="130"/>
      <c r="F783" s="130"/>
      <c r="G783" s="122" t="str">
        <f t="shared" si="73"/>
        <v/>
      </c>
      <c r="H783" s="124" t="str">
        <f t="shared" si="74"/>
        <v/>
      </c>
      <c r="I783" s="124" t="s">
        <v>1106</v>
      </c>
      <c r="J783" s="124" t="s">
        <v>1106</v>
      </c>
      <c r="K783" s="123" t="str">
        <f t="shared" ca="1" si="75"/>
        <v/>
      </c>
      <c r="L783" s="123" t="str">
        <f t="shared" ca="1" si="76"/>
        <v/>
      </c>
      <c r="M783" s="123" t="str">
        <f t="shared" ca="1" si="77"/>
        <v/>
      </c>
      <c r="N783" s="124"/>
      <c r="O783" s="132"/>
    </row>
    <row r="784" spans="1:15" x14ac:dyDescent="0.25">
      <c r="A784" s="127"/>
      <c r="B784" s="128" t="str">
        <f t="shared" si="72"/>
        <v/>
      </c>
      <c r="C784" s="129"/>
      <c r="D784" s="129"/>
      <c r="E784" s="130"/>
      <c r="F784" s="130"/>
      <c r="G784" s="122" t="str">
        <f t="shared" si="73"/>
        <v/>
      </c>
      <c r="H784" s="124" t="str">
        <f t="shared" si="74"/>
        <v/>
      </c>
      <c r="I784" s="124" t="s">
        <v>1106</v>
      </c>
      <c r="J784" s="124" t="s">
        <v>1106</v>
      </c>
      <c r="K784" s="123" t="str">
        <f t="shared" ca="1" si="75"/>
        <v/>
      </c>
      <c r="L784" s="123" t="str">
        <f t="shared" ca="1" si="76"/>
        <v/>
      </c>
      <c r="M784" s="123" t="str">
        <f t="shared" ca="1" si="77"/>
        <v/>
      </c>
      <c r="N784" s="124"/>
      <c r="O784" s="132"/>
    </row>
    <row r="785" spans="1:15" x14ac:dyDescent="0.25">
      <c r="A785" s="127"/>
      <c r="B785" s="128" t="str">
        <f t="shared" si="72"/>
        <v/>
      </c>
      <c r="C785" s="129"/>
      <c r="D785" s="129"/>
      <c r="E785" s="130"/>
      <c r="F785" s="130"/>
      <c r="G785" s="122" t="str">
        <f t="shared" si="73"/>
        <v/>
      </c>
      <c r="H785" s="124" t="str">
        <f t="shared" si="74"/>
        <v/>
      </c>
      <c r="I785" s="124" t="s">
        <v>1106</v>
      </c>
      <c r="J785" s="124" t="s">
        <v>1106</v>
      </c>
      <c r="K785" s="123" t="str">
        <f t="shared" ca="1" si="75"/>
        <v/>
      </c>
      <c r="L785" s="123" t="str">
        <f t="shared" ca="1" si="76"/>
        <v/>
      </c>
      <c r="M785" s="123" t="str">
        <f t="shared" ca="1" si="77"/>
        <v/>
      </c>
      <c r="N785" s="124"/>
      <c r="O785" s="132"/>
    </row>
    <row r="786" spans="1:15" x14ac:dyDescent="0.25">
      <c r="A786" s="127"/>
      <c r="B786" s="128" t="str">
        <f t="shared" si="72"/>
        <v/>
      </c>
      <c r="C786" s="129"/>
      <c r="D786" s="129"/>
      <c r="E786" s="130"/>
      <c r="F786" s="130"/>
      <c r="G786" s="122" t="str">
        <f t="shared" si="73"/>
        <v/>
      </c>
      <c r="H786" s="124" t="str">
        <f t="shared" si="74"/>
        <v/>
      </c>
      <c r="I786" s="124" t="s">
        <v>1106</v>
      </c>
      <c r="J786" s="124" t="s">
        <v>1106</v>
      </c>
      <c r="K786" s="123" t="str">
        <f t="shared" ca="1" si="75"/>
        <v/>
      </c>
      <c r="L786" s="123" t="str">
        <f t="shared" ca="1" si="76"/>
        <v/>
      </c>
      <c r="M786" s="123" t="str">
        <f t="shared" ca="1" si="77"/>
        <v/>
      </c>
      <c r="N786" s="124"/>
      <c r="O786" s="132"/>
    </row>
    <row r="787" spans="1:15" x14ac:dyDescent="0.25">
      <c r="A787" s="127"/>
      <c r="B787" s="128" t="str">
        <f t="shared" si="72"/>
        <v/>
      </c>
      <c r="C787" s="129"/>
      <c r="D787" s="129"/>
      <c r="E787" s="130"/>
      <c r="F787" s="130"/>
      <c r="G787" s="122" t="str">
        <f t="shared" si="73"/>
        <v/>
      </c>
      <c r="H787" s="124" t="str">
        <f t="shared" si="74"/>
        <v/>
      </c>
      <c r="I787" s="124" t="s">
        <v>1106</v>
      </c>
      <c r="J787" s="124" t="s">
        <v>1106</v>
      </c>
      <c r="K787" s="123" t="str">
        <f t="shared" ca="1" si="75"/>
        <v/>
      </c>
      <c r="L787" s="123" t="str">
        <f t="shared" ca="1" si="76"/>
        <v/>
      </c>
      <c r="M787" s="123" t="str">
        <f t="shared" ca="1" si="77"/>
        <v/>
      </c>
      <c r="N787" s="124"/>
      <c r="O787" s="132"/>
    </row>
    <row r="788" spans="1:15" x14ac:dyDescent="0.25">
      <c r="A788" s="127"/>
      <c r="B788" s="128" t="str">
        <f t="shared" si="72"/>
        <v/>
      </c>
      <c r="C788" s="129"/>
      <c r="D788" s="129"/>
      <c r="E788" s="130"/>
      <c r="F788" s="130"/>
      <c r="G788" s="122" t="str">
        <f t="shared" si="73"/>
        <v/>
      </c>
      <c r="H788" s="124" t="str">
        <f t="shared" si="74"/>
        <v/>
      </c>
      <c r="I788" s="124" t="s">
        <v>1106</v>
      </c>
      <c r="J788" s="124" t="s">
        <v>1106</v>
      </c>
      <c r="K788" s="123" t="str">
        <f t="shared" ca="1" si="75"/>
        <v/>
      </c>
      <c r="L788" s="123" t="str">
        <f t="shared" ca="1" si="76"/>
        <v/>
      </c>
      <c r="M788" s="123" t="str">
        <f t="shared" ca="1" si="77"/>
        <v/>
      </c>
      <c r="N788" s="124"/>
      <c r="O788" s="132"/>
    </row>
    <row r="789" spans="1:15" x14ac:dyDescent="0.25">
      <c r="A789" s="127"/>
      <c r="B789" s="128" t="str">
        <f t="shared" si="72"/>
        <v/>
      </c>
      <c r="C789" s="129"/>
      <c r="D789" s="129"/>
      <c r="E789" s="130"/>
      <c r="F789" s="130"/>
      <c r="G789" s="122" t="str">
        <f t="shared" si="73"/>
        <v/>
      </c>
      <c r="H789" s="124" t="str">
        <f t="shared" si="74"/>
        <v/>
      </c>
      <c r="I789" s="124" t="s">
        <v>1106</v>
      </c>
      <c r="J789" s="124" t="s">
        <v>1106</v>
      </c>
      <c r="K789" s="123" t="str">
        <f t="shared" ca="1" si="75"/>
        <v/>
      </c>
      <c r="L789" s="123" t="str">
        <f t="shared" ca="1" si="76"/>
        <v/>
      </c>
      <c r="M789" s="123" t="str">
        <f t="shared" ca="1" si="77"/>
        <v/>
      </c>
      <c r="N789" s="124"/>
      <c r="O789" s="132"/>
    </row>
    <row r="790" spans="1:15" x14ac:dyDescent="0.25">
      <c r="A790" s="127"/>
      <c r="B790" s="128" t="str">
        <f t="shared" si="72"/>
        <v/>
      </c>
      <c r="C790" s="129"/>
      <c r="D790" s="129"/>
      <c r="E790" s="130"/>
      <c r="F790" s="130"/>
      <c r="G790" s="122" t="str">
        <f t="shared" si="73"/>
        <v/>
      </c>
      <c r="H790" s="124" t="str">
        <f t="shared" si="74"/>
        <v/>
      </c>
      <c r="I790" s="124" t="s">
        <v>1106</v>
      </c>
      <c r="J790" s="124" t="s">
        <v>1106</v>
      </c>
      <c r="K790" s="123" t="str">
        <f t="shared" ca="1" si="75"/>
        <v/>
      </c>
      <c r="L790" s="123" t="str">
        <f t="shared" ca="1" si="76"/>
        <v/>
      </c>
      <c r="M790" s="123" t="str">
        <f t="shared" ca="1" si="77"/>
        <v/>
      </c>
      <c r="N790" s="124"/>
      <c r="O790" s="132"/>
    </row>
    <row r="791" spans="1:15" x14ac:dyDescent="0.25">
      <c r="A791" s="127"/>
      <c r="B791" s="128" t="str">
        <f t="shared" si="72"/>
        <v/>
      </c>
      <c r="C791" s="129"/>
      <c r="D791" s="129"/>
      <c r="E791" s="130"/>
      <c r="F791" s="130"/>
      <c r="G791" s="122" t="str">
        <f t="shared" si="73"/>
        <v/>
      </c>
      <c r="H791" s="124" t="str">
        <f t="shared" si="74"/>
        <v/>
      </c>
      <c r="I791" s="124" t="s">
        <v>1106</v>
      </c>
      <c r="J791" s="124" t="s">
        <v>1106</v>
      </c>
      <c r="K791" s="123" t="str">
        <f t="shared" ca="1" si="75"/>
        <v/>
      </c>
      <c r="L791" s="123" t="str">
        <f t="shared" ca="1" si="76"/>
        <v/>
      </c>
      <c r="M791" s="123" t="str">
        <f t="shared" ca="1" si="77"/>
        <v/>
      </c>
      <c r="N791" s="124"/>
      <c r="O791" s="132"/>
    </row>
    <row r="792" spans="1:15" x14ac:dyDescent="0.25">
      <c r="A792" s="127"/>
      <c r="B792" s="128" t="str">
        <f t="shared" si="72"/>
        <v/>
      </c>
      <c r="C792" s="129"/>
      <c r="D792" s="129"/>
      <c r="E792" s="130"/>
      <c r="F792" s="130"/>
      <c r="G792" s="122" t="str">
        <f t="shared" si="73"/>
        <v/>
      </c>
      <c r="H792" s="124" t="str">
        <f t="shared" si="74"/>
        <v/>
      </c>
      <c r="I792" s="124" t="s">
        <v>1106</v>
      </c>
      <c r="J792" s="124" t="s">
        <v>1106</v>
      </c>
      <c r="K792" s="123" t="str">
        <f t="shared" ca="1" si="75"/>
        <v/>
      </c>
      <c r="L792" s="123" t="str">
        <f t="shared" ca="1" si="76"/>
        <v/>
      </c>
      <c r="M792" s="123" t="str">
        <f t="shared" ca="1" si="77"/>
        <v/>
      </c>
      <c r="N792" s="124"/>
      <c r="O792" s="132"/>
    </row>
    <row r="793" spans="1:15" x14ac:dyDescent="0.25">
      <c r="A793" s="127"/>
      <c r="B793" s="128" t="str">
        <f t="shared" si="72"/>
        <v/>
      </c>
      <c r="C793" s="129"/>
      <c r="D793" s="129"/>
      <c r="E793" s="130"/>
      <c r="F793" s="130"/>
      <c r="G793" s="122" t="str">
        <f t="shared" si="73"/>
        <v/>
      </c>
      <c r="H793" s="124" t="str">
        <f t="shared" si="74"/>
        <v/>
      </c>
      <c r="I793" s="124" t="s">
        <v>1106</v>
      </c>
      <c r="J793" s="124" t="s">
        <v>1106</v>
      </c>
      <c r="K793" s="123" t="str">
        <f t="shared" ca="1" si="75"/>
        <v/>
      </c>
      <c r="L793" s="123" t="str">
        <f t="shared" ca="1" si="76"/>
        <v/>
      </c>
      <c r="M793" s="123" t="str">
        <f t="shared" ca="1" si="77"/>
        <v/>
      </c>
      <c r="N793" s="124"/>
      <c r="O793" s="132"/>
    </row>
    <row r="794" spans="1:15" x14ac:dyDescent="0.25">
      <c r="A794" s="127"/>
      <c r="B794" s="128" t="str">
        <f t="shared" si="72"/>
        <v/>
      </c>
      <c r="C794" s="129"/>
      <c r="D794" s="129"/>
      <c r="E794" s="130"/>
      <c r="F794" s="130"/>
      <c r="G794" s="122" t="str">
        <f t="shared" si="73"/>
        <v/>
      </c>
      <c r="H794" s="124" t="str">
        <f t="shared" si="74"/>
        <v/>
      </c>
      <c r="I794" s="124" t="s">
        <v>1106</v>
      </c>
      <c r="J794" s="124" t="s">
        <v>1106</v>
      </c>
      <c r="K794" s="123" t="str">
        <f t="shared" ca="1" si="75"/>
        <v/>
      </c>
      <c r="L794" s="123" t="str">
        <f t="shared" ca="1" si="76"/>
        <v/>
      </c>
      <c r="M794" s="123" t="str">
        <f t="shared" ca="1" si="77"/>
        <v/>
      </c>
      <c r="N794" s="124"/>
      <c r="O794" s="132"/>
    </row>
    <row r="795" spans="1:15" x14ac:dyDescent="0.25">
      <c r="A795" s="127"/>
      <c r="B795" s="128" t="str">
        <f t="shared" si="72"/>
        <v/>
      </c>
      <c r="C795" s="129"/>
      <c r="D795" s="129"/>
      <c r="E795" s="130"/>
      <c r="F795" s="130"/>
      <c r="G795" s="122" t="str">
        <f t="shared" si="73"/>
        <v/>
      </c>
      <c r="H795" s="124" t="str">
        <f t="shared" si="74"/>
        <v/>
      </c>
      <c r="I795" s="124" t="s">
        <v>1106</v>
      </c>
      <c r="J795" s="124" t="s">
        <v>1106</v>
      </c>
      <c r="K795" s="123" t="str">
        <f t="shared" ca="1" si="75"/>
        <v/>
      </c>
      <c r="L795" s="123" t="str">
        <f t="shared" ca="1" si="76"/>
        <v/>
      </c>
      <c r="M795" s="123" t="str">
        <f t="shared" ca="1" si="77"/>
        <v/>
      </c>
      <c r="N795" s="124"/>
      <c r="O795" s="132"/>
    </row>
    <row r="796" spans="1:15" x14ac:dyDescent="0.25">
      <c r="A796" s="127"/>
      <c r="B796" s="128" t="str">
        <f t="shared" si="72"/>
        <v/>
      </c>
      <c r="C796" s="129"/>
      <c r="D796" s="129"/>
      <c r="E796" s="130"/>
      <c r="F796" s="130"/>
      <c r="G796" s="122" t="str">
        <f t="shared" si="73"/>
        <v/>
      </c>
      <c r="H796" s="124" t="str">
        <f t="shared" si="74"/>
        <v/>
      </c>
      <c r="I796" s="124" t="s">
        <v>1106</v>
      </c>
      <c r="J796" s="124" t="s">
        <v>1106</v>
      </c>
      <c r="K796" s="123" t="str">
        <f t="shared" ca="1" si="75"/>
        <v/>
      </c>
      <c r="L796" s="123" t="str">
        <f t="shared" ca="1" si="76"/>
        <v/>
      </c>
      <c r="M796" s="123" t="str">
        <f t="shared" ca="1" si="77"/>
        <v/>
      </c>
      <c r="N796" s="124"/>
      <c r="O796" s="132"/>
    </row>
    <row r="797" spans="1:15" x14ac:dyDescent="0.25">
      <c r="A797" s="127"/>
      <c r="B797" s="128" t="str">
        <f t="shared" si="72"/>
        <v/>
      </c>
      <c r="C797" s="129"/>
      <c r="D797" s="129"/>
      <c r="E797" s="130"/>
      <c r="F797" s="130"/>
      <c r="G797" s="122" t="str">
        <f t="shared" si="73"/>
        <v/>
      </c>
      <c r="H797" s="124" t="str">
        <f t="shared" si="74"/>
        <v/>
      </c>
      <c r="I797" s="124" t="s">
        <v>1106</v>
      </c>
      <c r="J797" s="124" t="s">
        <v>1106</v>
      </c>
      <c r="K797" s="123" t="str">
        <f t="shared" ca="1" si="75"/>
        <v/>
      </c>
      <c r="L797" s="123" t="str">
        <f t="shared" ca="1" si="76"/>
        <v/>
      </c>
      <c r="M797" s="123" t="str">
        <f t="shared" ca="1" si="77"/>
        <v/>
      </c>
      <c r="N797" s="124"/>
      <c r="O797" s="132"/>
    </row>
    <row r="798" spans="1:15" x14ac:dyDescent="0.25">
      <c r="A798" s="127"/>
      <c r="B798" s="128" t="str">
        <f t="shared" si="72"/>
        <v/>
      </c>
      <c r="C798" s="129"/>
      <c r="D798" s="129"/>
      <c r="E798" s="130"/>
      <c r="F798" s="130"/>
      <c r="G798" s="122" t="str">
        <f t="shared" si="73"/>
        <v/>
      </c>
      <c r="H798" s="124" t="str">
        <f t="shared" si="74"/>
        <v/>
      </c>
      <c r="I798" s="124" t="s">
        <v>1106</v>
      </c>
      <c r="J798" s="124" t="s">
        <v>1106</v>
      </c>
      <c r="K798" s="123" t="str">
        <f t="shared" ca="1" si="75"/>
        <v/>
      </c>
      <c r="L798" s="123" t="str">
        <f t="shared" ca="1" si="76"/>
        <v/>
      </c>
      <c r="M798" s="123" t="str">
        <f t="shared" ca="1" si="77"/>
        <v/>
      </c>
      <c r="N798" s="124"/>
      <c r="O798" s="132"/>
    </row>
    <row r="799" spans="1:15" x14ac:dyDescent="0.25">
      <c r="A799" s="127"/>
      <c r="B799" s="128" t="str">
        <f t="shared" si="72"/>
        <v/>
      </c>
      <c r="C799" s="129"/>
      <c r="D799" s="129"/>
      <c r="E799" s="130"/>
      <c r="F799" s="130"/>
      <c r="G799" s="122" t="str">
        <f t="shared" si="73"/>
        <v/>
      </c>
      <c r="H799" s="124" t="str">
        <f t="shared" si="74"/>
        <v/>
      </c>
      <c r="I799" s="124" t="s">
        <v>1106</v>
      </c>
      <c r="J799" s="124" t="s">
        <v>1106</v>
      </c>
      <c r="K799" s="123" t="str">
        <f t="shared" ca="1" si="75"/>
        <v/>
      </c>
      <c r="L799" s="123" t="str">
        <f t="shared" ca="1" si="76"/>
        <v/>
      </c>
      <c r="M799" s="123" t="str">
        <f t="shared" ca="1" si="77"/>
        <v/>
      </c>
      <c r="N799" s="124"/>
      <c r="O799" s="132"/>
    </row>
    <row r="800" spans="1:15" x14ac:dyDescent="0.25">
      <c r="A800" s="127"/>
      <c r="B800" s="128" t="str">
        <f t="shared" si="72"/>
        <v/>
      </c>
      <c r="C800" s="129"/>
      <c r="D800" s="129"/>
      <c r="E800" s="130"/>
      <c r="F800" s="130"/>
      <c r="G800" s="122" t="str">
        <f t="shared" si="73"/>
        <v/>
      </c>
      <c r="H800" s="124" t="str">
        <f t="shared" si="74"/>
        <v/>
      </c>
      <c r="I800" s="124" t="s">
        <v>1106</v>
      </c>
      <c r="J800" s="124" t="s">
        <v>1106</v>
      </c>
      <c r="K800" s="123" t="str">
        <f t="shared" ca="1" si="75"/>
        <v/>
      </c>
      <c r="L800" s="123" t="str">
        <f t="shared" ca="1" si="76"/>
        <v/>
      </c>
      <c r="M800" s="123" t="str">
        <f t="shared" ca="1" si="77"/>
        <v/>
      </c>
      <c r="N800" s="124"/>
      <c r="O800" s="132"/>
    </row>
    <row r="801" spans="1:15" x14ac:dyDescent="0.25">
      <c r="A801" s="127"/>
      <c r="B801" s="128" t="str">
        <f t="shared" si="72"/>
        <v/>
      </c>
      <c r="C801" s="129"/>
      <c r="D801" s="129"/>
      <c r="E801" s="130"/>
      <c r="F801" s="130"/>
      <c r="G801" s="122" t="str">
        <f t="shared" si="73"/>
        <v/>
      </c>
      <c r="H801" s="124" t="str">
        <f t="shared" si="74"/>
        <v/>
      </c>
      <c r="I801" s="124" t="s">
        <v>1106</v>
      </c>
      <c r="J801" s="124" t="s">
        <v>1106</v>
      </c>
      <c r="K801" s="123" t="str">
        <f t="shared" ca="1" si="75"/>
        <v/>
      </c>
      <c r="L801" s="123" t="str">
        <f t="shared" ca="1" si="76"/>
        <v/>
      </c>
      <c r="M801" s="123" t="str">
        <f t="shared" ca="1" si="77"/>
        <v/>
      </c>
      <c r="N801" s="124"/>
      <c r="O801" s="132"/>
    </row>
    <row r="802" spans="1:15" x14ac:dyDescent="0.25">
      <c r="A802" s="127"/>
      <c r="B802" s="128" t="str">
        <f t="shared" si="72"/>
        <v/>
      </c>
      <c r="C802" s="129"/>
      <c r="D802" s="129"/>
      <c r="E802" s="130"/>
      <c r="F802" s="130"/>
      <c r="G802" s="122" t="str">
        <f t="shared" si="73"/>
        <v/>
      </c>
      <c r="H802" s="124" t="str">
        <f t="shared" si="74"/>
        <v/>
      </c>
      <c r="I802" s="124" t="s">
        <v>1106</v>
      </c>
      <c r="J802" s="124" t="s">
        <v>1106</v>
      </c>
      <c r="K802" s="123" t="str">
        <f t="shared" ca="1" si="75"/>
        <v/>
      </c>
      <c r="L802" s="123" t="str">
        <f t="shared" ca="1" si="76"/>
        <v/>
      </c>
      <c r="M802" s="123" t="str">
        <f t="shared" ca="1" si="77"/>
        <v/>
      </c>
      <c r="N802" s="124"/>
      <c r="O802" s="132"/>
    </row>
    <row r="803" spans="1:15" x14ac:dyDescent="0.25">
      <c r="A803" s="127"/>
      <c r="B803" s="128" t="str">
        <f t="shared" si="72"/>
        <v/>
      </c>
      <c r="C803" s="129"/>
      <c r="D803" s="129"/>
      <c r="E803" s="130"/>
      <c r="F803" s="130"/>
      <c r="G803" s="122" t="str">
        <f t="shared" si="73"/>
        <v/>
      </c>
      <c r="H803" s="124" t="str">
        <f t="shared" si="74"/>
        <v/>
      </c>
      <c r="I803" s="124" t="s">
        <v>1106</v>
      </c>
      <c r="J803" s="124" t="s">
        <v>1106</v>
      </c>
      <c r="K803" s="123" t="str">
        <f t="shared" ca="1" si="75"/>
        <v/>
      </c>
      <c r="L803" s="123" t="str">
        <f t="shared" ca="1" si="76"/>
        <v/>
      </c>
      <c r="M803" s="123" t="str">
        <f t="shared" ca="1" si="77"/>
        <v/>
      </c>
      <c r="N803" s="124"/>
      <c r="O803" s="132"/>
    </row>
    <row r="804" spans="1:15" x14ac:dyDescent="0.25">
      <c r="A804" s="127"/>
      <c r="B804" s="128" t="str">
        <f t="shared" si="72"/>
        <v/>
      </c>
      <c r="C804" s="129"/>
      <c r="D804" s="129"/>
      <c r="E804" s="130"/>
      <c r="F804" s="130"/>
      <c r="G804" s="122" t="str">
        <f t="shared" si="73"/>
        <v/>
      </c>
      <c r="H804" s="124" t="str">
        <f t="shared" si="74"/>
        <v/>
      </c>
      <c r="I804" s="124" t="s">
        <v>1106</v>
      </c>
      <c r="J804" s="124" t="s">
        <v>1106</v>
      </c>
      <c r="K804" s="123" t="str">
        <f t="shared" ca="1" si="75"/>
        <v/>
      </c>
      <c r="L804" s="123" t="str">
        <f t="shared" ca="1" si="76"/>
        <v/>
      </c>
      <c r="M804" s="123" t="str">
        <f t="shared" ca="1" si="77"/>
        <v/>
      </c>
      <c r="N804" s="124"/>
      <c r="O804" s="132"/>
    </row>
    <row r="805" spans="1:15" x14ac:dyDescent="0.25">
      <c r="A805" s="127"/>
      <c r="B805" s="128" t="str">
        <f t="shared" si="72"/>
        <v/>
      </c>
      <c r="C805" s="129"/>
      <c r="D805" s="129"/>
      <c r="E805" s="130"/>
      <c r="F805" s="130"/>
      <c r="G805" s="122" t="str">
        <f t="shared" si="73"/>
        <v/>
      </c>
      <c r="H805" s="124" t="str">
        <f t="shared" si="74"/>
        <v/>
      </c>
      <c r="I805" s="124" t="s">
        <v>1106</v>
      </c>
      <c r="J805" s="124" t="s">
        <v>1106</v>
      </c>
      <c r="K805" s="123" t="str">
        <f t="shared" ca="1" si="75"/>
        <v/>
      </c>
      <c r="L805" s="123" t="str">
        <f t="shared" ca="1" si="76"/>
        <v/>
      </c>
      <c r="M805" s="123" t="str">
        <f t="shared" ca="1" si="77"/>
        <v/>
      </c>
      <c r="N805" s="124"/>
      <c r="O805" s="132"/>
    </row>
    <row r="806" spans="1:15" x14ac:dyDescent="0.25">
      <c r="A806" s="127"/>
      <c r="B806" s="128" t="str">
        <f t="shared" si="72"/>
        <v/>
      </c>
      <c r="C806" s="129"/>
      <c r="D806" s="129"/>
      <c r="E806" s="130"/>
      <c r="F806" s="130"/>
      <c r="G806" s="122" t="str">
        <f t="shared" si="73"/>
        <v/>
      </c>
      <c r="H806" s="124" t="str">
        <f t="shared" si="74"/>
        <v/>
      </c>
      <c r="I806" s="124" t="s">
        <v>1106</v>
      </c>
      <c r="J806" s="124" t="s">
        <v>1106</v>
      </c>
      <c r="K806" s="123" t="str">
        <f t="shared" ca="1" si="75"/>
        <v/>
      </c>
      <c r="L806" s="123" t="str">
        <f t="shared" ca="1" si="76"/>
        <v/>
      </c>
      <c r="M806" s="123" t="str">
        <f t="shared" ca="1" si="77"/>
        <v/>
      </c>
      <c r="N806" s="124"/>
      <c r="O806" s="132"/>
    </row>
    <row r="807" spans="1:15" x14ac:dyDescent="0.25">
      <c r="A807" s="127"/>
      <c r="B807" s="128" t="str">
        <f t="shared" si="72"/>
        <v/>
      </c>
      <c r="C807" s="129"/>
      <c r="D807" s="129"/>
      <c r="E807" s="130"/>
      <c r="F807" s="130"/>
      <c r="G807" s="122" t="str">
        <f t="shared" si="73"/>
        <v/>
      </c>
      <c r="H807" s="124" t="str">
        <f t="shared" si="74"/>
        <v/>
      </c>
      <c r="I807" s="124" t="s">
        <v>1106</v>
      </c>
      <c r="J807" s="124" t="s">
        <v>1106</v>
      </c>
      <c r="K807" s="123" t="str">
        <f t="shared" ca="1" si="75"/>
        <v/>
      </c>
      <c r="L807" s="123" t="str">
        <f t="shared" ca="1" si="76"/>
        <v/>
      </c>
      <c r="M807" s="123" t="str">
        <f t="shared" ca="1" si="77"/>
        <v/>
      </c>
      <c r="N807" s="124"/>
      <c r="O807" s="132"/>
    </row>
    <row r="808" spans="1:15" x14ac:dyDescent="0.25">
      <c r="A808" s="127"/>
      <c r="B808" s="128" t="str">
        <f t="shared" si="72"/>
        <v/>
      </c>
      <c r="C808" s="129"/>
      <c r="D808" s="129"/>
      <c r="E808" s="130"/>
      <c r="F808" s="130"/>
      <c r="G808" s="122" t="str">
        <f t="shared" si="73"/>
        <v/>
      </c>
      <c r="H808" s="124" t="str">
        <f t="shared" si="74"/>
        <v/>
      </c>
      <c r="I808" s="124" t="s">
        <v>1106</v>
      </c>
      <c r="J808" s="124" t="s">
        <v>1106</v>
      </c>
      <c r="K808" s="123" t="str">
        <f t="shared" ca="1" si="75"/>
        <v/>
      </c>
      <c r="L808" s="123" t="str">
        <f t="shared" ca="1" si="76"/>
        <v/>
      </c>
      <c r="M808" s="123" t="str">
        <f t="shared" ca="1" si="77"/>
        <v/>
      </c>
      <c r="N808" s="124"/>
      <c r="O808" s="132"/>
    </row>
    <row r="809" spans="1:15" x14ac:dyDescent="0.25">
      <c r="A809" s="127"/>
      <c r="B809" s="128" t="str">
        <f t="shared" si="72"/>
        <v/>
      </c>
      <c r="C809" s="129"/>
      <c r="D809" s="129"/>
      <c r="E809" s="130"/>
      <c r="F809" s="130"/>
      <c r="G809" s="122" t="str">
        <f t="shared" si="73"/>
        <v/>
      </c>
      <c r="H809" s="124" t="str">
        <f t="shared" si="74"/>
        <v/>
      </c>
      <c r="I809" s="124" t="s">
        <v>1106</v>
      </c>
      <c r="J809" s="124" t="s">
        <v>1106</v>
      </c>
      <c r="K809" s="123" t="str">
        <f t="shared" ca="1" si="75"/>
        <v/>
      </c>
      <c r="L809" s="123" t="str">
        <f t="shared" ca="1" si="76"/>
        <v/>
      </c>
      <c r="M809" s="123" t="str">
        <f t="shared" ca="1" si="77"/>
        <v/>
      </c>
      <c r="N809" s="124"/>
      <c r="O809" s="132"/>
    </row>
    <row r="810" spans="1:15" x14ac:dyDescent="0.25">
      <c r="A810" s="127"/>
      <c r="B810" s="128" t="str">
        <f t="shared" si="72"/>
        <v/>
      </c>
      <c r="C810" s="129"/>
      <c r="D810" s="129"/>
      <c r="E810" s="130"/>
      <c r="F810" s="130"/>
      <c r="G810" s="122" t="str">
        <f t="shared" si="73"/>
        <v/>
      </c>
      <c r="H810" s="124" t="str">
        <f t="shared" si="74"/>
        <v/>
      </c>
      <c r="I810" s="124" t="s">
        <v>1106</v>
      </c>
      <c r="J810" s="124" t="s">
        <v>1106</v>
      </c>
      <c r="K810" s="123" t="str">
        <f t="shared" ca="1" si="75"/>
        <v/>
      </c>
      <c r="L810" s="123" t="str">
        <f t="shared" ca="1" si="76"/>
        <v/>
      </c>
      <c r="M810" s="123" t="str">
        <f t="shared" ca="1" si="77"/>
        <v/>
      </c>
      <c r="N810" s="124"/>
      <c r="O810" s="132"/>
    </row>
    <row r="811" spans="1:15" x14ac:dyDescent="0.25">
      <c r="A811" s="127"/>
      <c r="B811" s="128" t="str">
        <f t="shared" si="72"/>
        <v/>
      </c>
      <c r="C811" s="129"/>
      <c r="D811" s="129"/>
      <c r="E811" s="130"/>
      <c r="F811" s="130"/>
      <c r="G811" s="122" t="str">
        <f t="shared" si="73"/>
        <v/>
      </c>
      <c r="H811" s="124" t="str">
        <f t="shared" si="74"/>
        <v/>
      </c>
      <c r="I811" s="124" t="s">
        <v>1106</v>
      </c>
      <c r="J811" s="124" t="s">
        <v>1106</v>
      </c>
      <c r="K811" s="123" t="str">
        <f t="shared" ca="1" si="75"/>
        <v/>
      </c>
      <c r="L811" s="123" t="str">
        <f t="shared" ca="1" si="76"/>
        <v/>
      </c>
      <c r="M811" s="123" t="str">
        <f t="shared" ca="1" si="77"/>
        <v/>
      </c>
      <c r="N811" s="124"/>
      <c r="O811" s="132"/>
    </row>
    <row r="812" spans="1:15" x14ac:dyDescent="0.25">
      <c r="A812" s="127"/>
      <c r="B812" s="128" t="str">
        <f t="shared" si="72"/>
        <v/>
      </c>
      <c r="C812" s="129"/>
      <c r="D812" s="129"/>
      <c r="E812" s="130"/>
      <c r="F812" s="130"/>
      <c r="G812" s="122" t="str">
        <f t="shared" si="73"/>
        <v/>
      </c>
      <c r="H812" s="124" t="str">
        <f t="shared" si="74"/>
        <v/>
      </c>
      <c r="I812" s="124" t="s">
        <v>1106</v>
      </c>
      <c r="J812" s="124" t="s">
        <v>1106</v>
      </c>
      <c r="K812" s="123" t="str">
        <f t="shared" ca="1" si="75"/>
        <v/>
      </c>
      <c r="L812" s="123" t="str">
        <f t="shared" ca="1" si="76"/>
        <v/>
      </c>
      <c r="M812" s="123" t="str">
        <f t="shared" ca="1" si="77"/>
        <v/>
      </c>
      <c r="N812" s="124"/>
      <c r="O812" s="132"/>
    </row>
    <row r="813" spans="1:15" x14ac:dyDescent="0.25">
      <c r="A813" s="127"/>
      <c r="B813" s="128" t="str">
        <f t="shared" si="72"/>
        <v/>
      </c>
      <c r="C813" s="129"/>
      <c r="D813" s="129"/>
      <c r="E813" s="130"/>
      <c r="F813" s="130"/>
      <c r="G813" s="122" t="str">
        <f t="shared" si="73"/>
        <v/>
      </c>
      <c r="H813" s="124" t="str">
        <f t="shared" si="74"/>
        <v/>
      </c>
      <c r="I813" s="124" t="s">
        <v>1106</v>
      </c>
      <c r="J813" s="124" t="s">
        <v>1106</v>
      </c>
      <c r="K813" s="123" t="str">
        <f t="shared" ca="1" si="75"/>
        <v/>
      </c>
      <c r="L813" s="123" t="str">
        <f t="shared" ca="1" si="76"/>
        <v/>
      </c>
      <c r="M813" s="123" t="str">
        <f t="shared" ca="1" si="77"/>
        <v/>
      </c>
      <c r="N813" s="124"/>
      <c r="O813" s="132"/>
    </row>
    <row r="814" spans="1:15" x14ac:dyDescent="0.25">
      <c r="A814" s="127"/>
      <c r="B814" s="128" t="str">
        <f t="shared" si="72"/>
        <v/>
      </c>
      <c r="C814" s="129"/>
      <c r="D814" s="129"/>
      <c r="E814" s="130"/>
      <c r="F814" s="130"/>
      <c r="G814" s="122" t="str">
        <f t="shared" si="73"/>
        <v/>
      </c>
      <c r="H814" s="124" t="str">
        <f t="shared" si="74"/>
        <v/>
      </c>
      <c r="I814" s="124" t="s">
        <v>1106</v>
      </c>
      <c r="J814" s="124" t="s">
        <v>1106</v>
      </c>
      <c r="K814" s="123" t="str">
        <f t="shared" ca="1" si="75"/>
        <v/>
      </c>
      <c r="L814" s="123" t="str">
        <f t="shared" ca="1" si="76"/>
        <v/>
      </c>
      <c r="M814" s="123" t="str">
        <f t="shared" ca="1" si="77"/>
        <v/>
      </c>
      <c r="N814" s="124"/>
      <c r="O814" s="132"/>
    </row>
    <row r="815" spans="1:15" x14ac:dyDescent="0.25">
      <c r="A815" s="127"/>
      <c r="B815" s="128" t="str">
        <f t="shared" si="72"/>
        <v/>
      </c>
      <c r="C815" s="129"/>
      <c r="D815" s="129"/>
      <c r="E815" s="130"/>
      <c r="F815" s="130"/>
      <c r="G815" s="122" t="str">
        <f t="shared" si="73"/>
        <v/>
      </c>
      <c r="H815" s="124" t="str">
        <f t="shared" si="74"/>
        <v/>
      </c>
      <c r="I815" s="124" t="s">
        <v>1106</v>
      </c>
      <c r="J815" s="124" t="s">
        <v>1106</v>
      </c>
      <c r="K815" s="123" t="str">
        <f t="shared" ca="1" si="75"/>
        <v/>
      </c>
      <c r="L815" s="123" t="str">
        <f t="shared" ca="1" si="76"/>
        <v/>
      </c>
      <c r="M815" s="123" t="str">
        <f t="shared" ca="1" si="77"/>
        <v/>
      </c>
      <c r="N815" s="124"/>
      <c r="O815" s="132"/>
    </row>
    <row r="816" spans="1:15" x14ac:dyDescent="0.25">
      <c r="A816" s="127"/>
      <c r="B816" s="128" t="str">
        <f t="shared" si="72"/>
        <v/>
      </c>
      <c r="C816" s="129"/>
      <c r="D816" s="129"/>
      <c r="E816" s="130"/>
      <c r="F816" s="130"/>
      <c r="G816" s="122" t="str">
        <f t="shared" si="73"/>
        <v/>
      </c>
      <c r="H816" s="124" t="str">
        <f t="shared" si="74"/>
        <v/>
      </c>
      <c r="I816" s="124" t="s">
        <v>1106</v>
      </c>
      <c r="J816" s="124" t="s">
        <v>1106</v>
      </c>
      <c r="K816" s="123" t="str">
        <f t="shared" ca="1" si="75"/>
        <v/>
      </c>
      <c r="L816" s="123" t="str">
        <f t="shared" ca="1" si="76"/>
        <v/>
      </c>
      <c r="M816" s="123" t="str">
        <f t="shared" ca="1" si="77"/>
        <v/>
      </c>
      <c r="N816" s="124"/>
      <c r="O816" s="132"/>
    </row>
    <row r="817" spans="1:15" x14ac:dyDescent="0.25">
      <c r="A817" s="127"/>
      <c r="B817" s="128" t="str">
        <f t="shared" si="72"/>
        <v/>
      </c>
      <c r="C817" s="129"/>
      <c r="D817" s="129"/>
      <c r="E817" s="130"/>
      <c r="F817" s="130"/>
      <c r="G817" s="122" t="str">
        <f t="shared" si="73"/>
        <v/>
      </c>
      <c r="H817" s="124" t="str">
        <f t="shared" si="74"/>
        <v/>
      </c>
      <c r="I817" s="124" t="s">
        <v>1106</v>
      </c>
      <c r="J817" s="124" t="s">
        <v>1106</v>
      </c>
      <c r="K817" s="123" t="str">
        <f t="shared" ca="1" si="75"/>
        <v/>
      </c>
      <c r="L817" s="123" t="str">
        <f t="shared" ca="1" si="76"/>
        <v/>
      </c>
      <c r="M817" s="123" t="str">
        <f t="shared" ca="1" si="77"/>
        <v/>
      </c>
      <c r="N817" s="124"/>
      <c r="O817" s="132"/>
    </row>
    <row r="818" spans="1:15" x14ac:dyDescent="0.25">
      <c r="A818" s="127"/>
      <c r="B818" s="128" t="str">
        <f t="shared" si="72"/>
        <v/>
      </c>
      <c r="C818" s="129"/>
      <c r="D818" s="129"/>
      <c r="E818" s="130"/>
      <c r="F818" s="130"/>
      <c r="G818" s="122" t="str">
        <f t="shared" si="73"/>
        <v/>
      </c>
      <c r="H818" s="124" t="str">
        <f t="shared" si="74"/>
        <v/>
      </c>
      <c r="I818" s="124" t="s">
        <v>1106</v>
      </c>
      <c r="J818" s="124" t="s">
        <v>1106</v>
      </c>
      <c r="K818" s="123" t="str">
        <f t="shared" ca="1" si="75"/>
        <v/>
      </c>
      <c r="L818" s="123" t="str">
        <f t="shared" ca="1" si="76"/>
        <v/>
      </c>
      <c r="M818" s="123" t="str">
        <f t="shared" ca="1" si="77"/>
        <v/>
      </c>
      <c r="N818" s="124"/>
      <c r="O818" s="132"/>
    </row>
    <row r="819" spans="1:15" x14ac:dyDescent="0.25">
      <c r="A819" s="127"/>
      <c r="B819" s="128" t="str">
        <f t="shared" si="72"/>
        <v/>
      </c>
      <c r="C819" s="129"/>
      <c r="D819" s="129"/>
      <c r="E819" s="130"/>
      <c r="F819" s="130"/>
      <c r="G819" s="122" t="str">
        <f t="shared" si="73"/>
        <v/>
      </c>
      <c r="H819" s="124" t="str">
        <f t="shared" si="74"/>
        <v/>
      </c>
      <c r="I819" s="124" t="s">
        <v>1106</v>
      </c>
      <c r="J819" s="124" t="s">
        <v>1106</v>
      </c>
      <c r="K819" s="123" t="str">
        <f t="shared" ca="1" si="75"/>
        <v/>
      </c>
      <c r="L819" s="123" t="str">
        <f t="shared" ca="1" si="76"/>
        <v/>
      </c>
      <c r="M819" s="123" t="str">
        <f t="shared" ca="1" si="77"/>
        <v/>
      </c>
      <c r="N819" s="124"/>
      <c r="O819" s="132"/>
    </row>
    <row r="820" spans="1:15" x14ac:dyDescent="0.25">
      <c r="A820" s="127"/>
      <c r="B820" s="128" t="str">
        <f t="shared" si="72"/>
        <v/>
      </c>
      <c r="C820" s="129"/>
      <c r="D820" s="129"/>
      <c r="E820" s="130"/>
      <c r="F820" s="130"/>
      <c r="G820" s="122" t="str">
        <f t="shared" si="73"/>
        <v/>
      </c>
      <c r="H820" s="124" t="str">
        <f t="shared" si="74"/>
        <v/>
      </c>
      <c r="I820" s="124" t="s">
        <v>1106</v>
      </c>
      <c r="J820" s="124" t="s">
        <v>1106</v>
      </c>
      <c r="K820" s="123" t="str">
        <f t="shared" ca="1" si="75"/>
        <v/>
      </c>
      <c r="L820" s="123" t="str">
        <f t="shared" ca="1" si="76"/>
        <v/>
      </c>
      <c r="M820" s="123" t="str">
        <f t="shared" ca="1" si="77"/>
        <v/>
      </c>
      <c r="N820" s="124"/>
      <c r="O820" s="132"/>
    </row>
    <row r="821" spans="1:15" x14ac:dyDescent="0.25">
      <c r="A821" s="127"/>
      <c r="B821" s="128" t="str">
        <f t="shared" si="72"/>
        <v/>
      </c>
      <c r="C821" s="129"/>
      <c r="D821" s="129"/>
      <c r="E821" s="130"/>
      <c r="F821" s="130"/>
      <c r="G821" s="122" t="str">
        <f t="shared" si="73"/>
        <v/>
      </c>
      <c r="H821" s="124" t="str">
        <f t="shared" si="74"/>
        <v/>
      </c>
      <c r="I821" s="124" t="s">
        <v>1106</v>
      </c>
      <c r="J821" s="124" t="s">
        <v>1106</v>
      </c>
      <c r="K821" s="123" t="str">
        <f t="shared" ca="1" si="75"/>
        <v/>
      </c>
      <c r="L821" s="123" t="str">
        <f t="shared" ca="1" si="76"/>
        <v/>
      </c>
      <c r="M821" s="123" t="str">
        <f t="shared" ca="1" si="77"/>
        <v/>
      </c>
      <c r="N821" s="124"/>
      <c r="O821" s="132"/>
    </row>
    <row r="822" spans="1:15" x14ac:dyDescent="0.25">
      <c r="A822" s="127"/>
      <c r="B822" s="128" t="str">
        <f t="shared" si="72"/>
        <v/>
      </c>
      <c r="C822" s="129"/>
      <c r="D822" s="129"/>
      <c r="E822" s="130"/>
      <c r="F822" s="130"/>
      <c r="G822" s="122" t="str">
        <f t="shared" si="73"/>
        <v/>
      </c>
      <c r="H822" s="124" t="str">
        <f t="shared" si="74"/>
        <v/>
      </c>
      <c r="I822" s="124" t="s">
        <v>1106</v>
      </c>
      <c r="J822" s="124" t="s">
        <v>1106</v>
      </c>
      <c r="K822" s="123" t="str">
        <f t="shared" ca="1" si="75"/>
        <v/>
      </c>
      <c r="L822" s="123" t="str">
        <f t="shared" ca="1" si="76"/>
        <v/>
      </c>
      <c r="M822" s="123" t="str">
        <f t="shared" ca="1" si="77"/>
        <v/>
      </c>
      <c r="N822" s="124"/>
      <c r="O822" s="132"/>
    </row>
    <row r="823" spans="1:15" x14ac:dyDescent="0.25">
      <c r="A823" s="127"/>
      <c r="B823" s="128" t="str">
        <f t="shared" si="72"/>
        <v/>
      </c>
      <c r="C823" s="129"/>
      <c r="D823" s="129"/>
      <c r="E823" s="130"/>
      <c r="F823" s="130"/>
      <c r="G823" s="122" t="str">
        <f t="shared" si="73"/>
        <v/>
      </c>
      <c r="H823" s="124" t="str">
        <f t="shared" si="74"/>
        <v/>
      </c>
      <c r="I823" s="124" t="s">
        <v>1106</v>
      </c>
      <c r="J823" s="124" t="s">
        <v>1106</v>
      </c>
      <c r="K823" s="123" t="str">
        <f t="shared" ca="1" si="75"/>
        <v/>
      </c>
      <c r="L823" s="123" t="str">
        <f t="shared" ca="1" si="76"/>
        <v/>
      </c>
      <c r="M823" s="123" t="str">
        <f t="shared" ca="1" si="77"/>
        <v/>
      </c>
      <c r="N823" s="124"/>
      <c r="O823" s="132"/>
    </row>
    <row r="824" spans="1:15" x14ac:dyDescent="0.25">
      <c r="A824" s="127"/>
      <c r="B824" s="128" t="str">
        <f t="shared" si="72"/>
        <v/>
      </c>
      <c r="C824" s="129"/>
      <c r="D824" s="129"/>
      <c r="E824" s="130"/>
      <c r="F824" s="130"/>
      <c r="G824" s="122" t="str">
        <f t="shared" si="73"/>
        <v/>
      </c>
      <c r="H824" s="124" t="str">
        <f t="shared" si="74"/>
        <v/>
      </c>
      <c r="I824" s="124" t="s">
        <v>1106</v>
      </c>
      <c r="J824" s="124" t="s">
        <v>1106</v>
      </c>
      <c r="K824" s="123" t="str">
        <f t="shared" ca="1" si="75"/>
        <v/>
      </c>
      <c r="L824" s="123" t="str">
        <f t="shared" ca="1" si="76"/>
        <v/>
      </c>
      <c r="M824" s="123" t="str">
        <f t="shared" ca="1" si="77"/>
        <v/>
      </c>
      <c r="N824" s="124"/>
      <c r="O824" s="132"/>
    </row>
    <row r="825" spans="1:15" x14ac:dyDescent="0.25">
      <c r="A825" s="127"/>
      <c r="B825" s="128" t="str">
        <f t="shared" si="72"/>
        <v/>
      </c>
      <c r="C825" s="129"/>
      <c r="D825" s="129"/>
      <c r="E825" s="130"/>
      <c r="F825" s="130"/>
      <c r="G825" s="122" t="str">
        <f t="shared" si="73"/>
        <v/>
      </c>
      <c r="H825" s="124" t="str">
        <f t="shared" si="74"/>
        <v/>
      </c>
      <c r="I825" s="124" t="s">
        <v>1106</v>
      </c>
      <c r="J825" s="124" t="s">
        <v>1106</v>
      </c>
      <c r="K825" s="123" t="str">
        <f t="shared" ca="1" si="75"/>
        <v/>
      </c>
      <c r="L825" s="123" t="str">
        <f t="shared" ca="1" si="76"/>
        <v/>
      </c>
      <c r="M825" s="123" t="str">
        <f t="shared" ca="1" si="77"/>
        <v/>
      </c>
      <c r="N825" s="124"/>
      <c r="O825" s="132"/>
    </row>
    <row r="826" spans="1:15" x14ac:dyDescent="0.25">
      <c r="A826" s="127"/>
      <c r="B826" s="128" t="str">
        <f t="shared" si="72"/>
        <v/>
      </c>
      <c r="C826" s="129"/>
      <c r="D826" s="129"/>
      <c r="E826" s="130"/>
      <c r="F826" s="130"/>
      <c r="G826" s="122" t="str">
        <f t="shared" si="73"/>
        <v/>
      </c>
      <c r="H826" s="124" t="str">
        <f t="shared" si="74"/>
        <v/>
      </c>
      <c r="I826" s="124" t="s">
        <v>1106</v>
      </c>
      <c r="J826" s="124" t="s">
        <v>1106</v>
      </c>
      <c r="K826" s="123" t="str">
        <f t="shared" ca="1" si="75"/>
        <v/>
      </c>
      <c r="L826" s="123" t="str">
        <f t="shared" ca="1" si="76"/>
        <v/>
      </c>
      <c r="M826" s="123" t="str">
        <f t="shared" ca="1" si="77"/>
        <v/>
      </c>
      <c r="N826" s="124"/>
      <c r="O826" s="132"/>
    </row>
    <row r="827" spans="1:15" x14ac:dyDescent="0.25">
      <c r="A827" s="127"/>
      <c r="B827" s="128" t="str">
        <f t="shared" si="72"/>
        <v/>
      </c>
      <c r="C827" s="129"/>
      <c r="D827" s="129"/>
      <c r="E827" s="130"/>
      <c r="F827" s="130"/>
      <c r="G827" s="122" t="str">
        <f t="shared" si="73"/>
        <v/>
      </c>
      <c r="H827" s="124" t="str">
        <f t="shared" si="74"/>
        <v/>
      </c>
      <c r="I827" s="124" t="s">
        <v>1106</v>
      </c>
      <c r="J827" s="124" t="s">
        <v>1106</v>
      </c>
      <c r="K827" s="123" t="str">
        <f t="shared" ca="1" si="75"/>
        <v/>
      </c>
      <c r="L827" s="123" t="str">
        <f t="shared" ca="1" si="76"/>
        <v/>
      </c>
      <c r="M827" s="123" t="str">
        <f t="shared" ca="1" si="77"/>
        <v/>
      </c>
      <c r="N827" s="124"/>
      <c r="O827" s="132"/>
    </row>
    <row r="828" spans="1:15" x14ac:dyDescent="0.25">
      <c r="A828" s="127"/>
      <c r="B828" s="128" t="str">
        <f t="shared" si="72"/>
        <v/>
      </c>
      <c r="C828" s="129"/>
      <c r="D828" s="129"/>
      <c r="E828" s="130"/>
      <c r="F828" s="130"/>
      <c r="G828" s="122" t="str">
        <f t="shared" si="73"/>
        <v/>
      </c>
      <c r="H828" s="124" t="str">
        <f t="shared" si="74"/>
        <v/>
      </c>
      <c r="I828" s="124" t="s">
        <v>1106</v>
      </c>
      <c r="J828" s="124" t="s">
        <v>1106</v>
      </c>
      <c r="K828" s="123" t="str">
        <f t="shared" ca="1" si="75"/>
        <v/>
      </c>
      <c r="L828" s="123" t="str">
        <f t="shared" ca="1" si="76"/>
        <v/>
      </c>
      <c r="M828" s="123" t="str">
        <f t="shared" ca="1" si="77"/>
        <v/>
      </c>
      <c r="N828" s="124"/>
      <c r="O828" s="132"/>
    </row>
    <row r="829" spans="1:15" x14ac:dyDescent="0.25">
      <c r="A829" s="127"/>
      <c r="B829" s="128" t="str">
        <f t="shared" si="72"/>
        <v/>
      </c>
      <c r="C829" s="129"/>
      <c r="D829" s="129"/>
      <c r="E829" s="130"/>
      <c r="F829" s="130"/>
      <c r="G829" s="122" t="str">
        <f t="shared" si="73"/>
        <v/>
      </c>
      <c r="H829" s="124" t="str">
        <f t="shared" si="74"/>
        <v/>
      </c>
      <c r="I829" s="124" t="s">
        <v>1106</v>
      </c>
      <c r="J829" s="124" t="s">
        <v>1106</v>
      </c>
      <c r="K829" s="123" t="str">
        <f t="shared" ca="1" si="75"/>
        <v/>
      </c>
      <c r="L829" s="123" t="str">
        <f t="shared" ca="1" si="76"/>
        <v/>
      </c>
      <c r="M829" s="123" t="str">
        <f t="shared" ca="1" si="77"/>
        <v/>
      </c>
      <c r="N829" s="124"/>
      <c r="O829" s="132"/>
    </row>
    <row r="830" spans="1:15" x14ac:dyDescent="0.25">
      <c r="A830" s="127"/>
      <c r="B830" s="128" t="str">
        <f t="shared" si="72"/>
        <v/>
      </c>
      <c r="C830" s="129"/>
      <c r="D830" s="129"/>
      <c r="E830" s="130"/>
      <c r="F830" s="130"/>
      <c r="G830" s="122" t="str">
        <f t="shared" si="73"/>
        <v/>
      </c>
      <c r="H830" s="124" t="str">
        <f t="shared" si="74"/>
        <v/>
      </c>
      <c r="I830" s="124" t="s">
        <v>1106</v>
      </c>
      <c r="J830" s="124" t="s">
        <v>1106</v>
      </c>
      <c r="K830" s="123" t="str">
        <f t="shared" ca="1" si="75"/>
        <v/>
      </c>
      <c r="L830" s="123" t="str">
        <f t="shared" ca="1" si="76"/>
        <v/>
      </c>
      <c r="M830" s="123" t="str">
        <f t="shared" ca="1" si="77"/>
        <v/>
      </c>
      <c r="N830" s="124"/>
      <c r="O830" s="132"/>
    </row>
    <row r="831" spans="1:15" x14ac:dyDescent="0.25">
      <c r="A831" s="127"/>
      <c r="B831" s="128" t="str">
        <f t="shared" si="72"/>
        <v/>
      </c>
      <c r="C831" s="129"/>
      <c r="D831" s="129"/>
      <c r="E831" s="130"/>
      <c r="F831" s="130"/>
      <c r="G831" s="122" t="str">
        <f t="shared" si="73"/>
        <v/>
      </c>
      <c r="H831" s="124" t="str">
        <f t="shared" si="74"/>
        <v/>
      </c>
      <c r="I831" s="124" t="s">
        <v>1106</v>
      </c>
      <c r="J831" s="124" t="s">
        <v>1106</v>
      </c>
      <c r="K831" s="123" t="str">
        <f t="shared" ca="1" si="75"/>
        <v/>
      </c>
      <c r="L831" s="123" t="str">
        <f t="shared" ca="1" si="76"/>
        <v/>
      </c>
      <c r="M831" s="123" t="str">
        <f t="shared" ca="1" si="77"/>
        <v/>
      </c>
      <c r="N831" s="124"/>
      <c r="O831" s="132"/>
    </row>
    <row r="832" spans="1:15" x14ac:dyDescent="0.25">
      <c r="A832" s="127"/>
      <c r="B832" s="128" t="str">
        <f t="shared" si="72"/>
        <v/>
      </c>
      <c r="C832" s="129"/>
      <c r="D832" s="129"/>
      <c r="E832" s="130"/>
      <c r="F832" s="130"/>
      <c r="G832" s="122" t="str">
        <f t="shared" si="73"/>
        <v/>
      </c>
      <c r="H832" s="124" t="str">
        <f t="shared" si="74"/>
        <v/>
      </c>
      <c r="I832" s="124" t="s">
        <v>1106</v>
      </c>
      <c r="J832" s="124" t="s">
        <v>1106</v>
      </c>
      <c r="K832" s="123" t="str">
        <f t="shared" ca="1" si="75"/>
        <v/>
      </c>
      <c r="L832" s="123" t="str">
        <f t="shared" ca="1" si="76"/>
        <v/>
      </c>
      <c r="M832" s="123" t="str">
        <f t="shared" ca="1" si="77"/>
        <v/>
      </c>
      <c r="N832" s="124"/>
      <c r="O832" s="132"/>
    </row>
    <row r="833" spans="1:15" x14ac:dyDescent="0.25">
      <c r="A833" s="127"/>
      <c r="B833" s="128" t="str">
        <f t="shared" si="72"/>
        <v/>
      </c>
      <c r="C833" s="129"/>
      <c r="D833" s="129"/>
      <c r="E833" s="130"/>
      <c r="F833" s="130"/>
      <c r="G833" s="122" t="str">
        <f t="shared" si="73"/>
        <v/>
      </c>
      <c r="H833" s="124" t="str">
        <f t="shared" si="74"/>
        <v/>
      </c>
      <c r="I833" s="124" t="s">
        <v>1106</v>
      </c>
      <c r="J833" s="124" t="s">
        <v>1106</v>
      </c>
      <c r="K833" s="123" t="str">
        <f t="shared" ca="1" si="75"/>
        <v/>
      </c>
      <c r="L833" s="123" t="str">
        <f t="shared" ca="1" si="76"/>
        <v/>
      </c>
      <c r="M833" s="123" t="str">
        <f t="shared" ca="1" si="77"/>
        <v/>
      </c>
      <c r="N833" s="124"/>
      <c r="O833" s="132"/>
    </row>
    <row r="834" spans="1:15" x14ac:dyDescent="0.25">
      <c r="A834" s="127"/>
      <c r="B834" s="128" t="str">
        <f t="shared" si="72"/>
        <v/>
      </c>
      <c r="C834" s="129"/>
      <c r="D834" s="129"/>
      <c r="E834" s="130"/>
      <c r="F834" s="130"/>
      <c r="G834" s="122" t="str">
        <f t="shared" si="73"/>
        <v/>
      </c>
      <c r="H834" s="124" t="str">
        <f t="shared" si="74"/>
        <v/>
      </c>
      <c r="I834" s="124" t="s">
        <v>1106</v>
      </c>
      <c r="J834" s="124" t="s">
        <v>1106</v>
      </c>
      <c r="K834" s="123" t="str">
        <f t="shared" ca="1" si="75"/>
        <v/>
      </c>
      <c r="L834" s="123" t="str">
        <f t="shared" ca="1" si="76"/>
        <v/>
      </c>
      <c r="M834" s="123" t="str">
        <f t="shared" ca="1" si="77"/>
        <v/>
      </c>
      <c r="N834" s="124"/>
      <c r="O834" s="132"/>
    </row>
    <row r="835" spans="1:15" x14ac:dyDescent="0.25">
      <c r="A835" s="127"/>
      <c r="B835" s="128" t="str">
        <f t="shared" si="72"/>
        <v/>
      </c>
      <c r="C835" s="129"/>
      <c r="D835" s="129"/>
      <c r="E835" s="130"/>
      <c r="F835" s="130"/>
      <c r="G835" s="122" t="str">
        <f t="shared" si="73"/>
        <v/>
      </c>
      <c r="H835" s="124" t="str">
        <f t="shared" si="74"/>
        <v/>
      </c>
      <c r="I835" s="124" t="s">
        <v>1106</v>
      </c>
      <c r="J835" s="124" t="s">
        <v>1106</v>
      </c>
      <c r="K835" s="123" t="str">
        <f t="shared" ca="1" si="75"/>
        <v/>
      </c>
      <c r="L835" s="123" t="str">
        <f t="shared" ca="1" si="76"/>
        <v/>
      </c>
      <c r="M835" s="123" t="str">
        <f t="shared" ca="1" si="77"/>
        <v/>
      </c>
      <c r="N835" s="124"/>
      <c r="O835" s="132"/>
    </row>
    <row r="836" spans="1:15" x14ac:dyDescent="0.25">
      <c r="A836" s="127"/>
      <c r="B836" s="128" t="str">
        <f t="shared" si="72"/>
        <v/>
      </c>
      <c r="C836" s="129"/>
      <c r="D836" s="129"/>
      <c r="E836" s="130"/>
      <c r="F836" s="130"/>
      <c r="G836" s="122" t="str">
        <f t="shared" si="73"/>
        <v/>
      </c>
      <c r="H836" s="124" t="str">
        <f t="shared" si="74"/>
        <v/>
      </c>
      <c r="I836" s="124" t="s">
        <v>1106</v>
      </c>
      <c r="J836" s="124" t="s">
        <v>1106</v>
      </c>
      <c r="K836" s="123" t="str">
        <f t="shared" ca="1" si="75"/>
        <v/>
      </c>
      <c r="L836" s="123" t="str">
        <f t="shared" ca="1" si="76"/>
        <v/>
      </c>
      <c r="M836" s="123" t="str">
        <f t="shared" ca="1" si="77"/>
        <v/>
      </c>
      <c r="N836" s="124"/>
      <c r="O836" s="132"/>
    </row>
    <row r="837" spans="1:15" x14ac:dyDescent="0.25">
      <c r="A837" s="127"/>
      <c r="B837" s="128" t="str">
        <f t="shared" si="72"/>
        <v/>
      </c>
      <c r="C837" s="129"/>
      <c r="D837" s="129"/>
      <c r="E837" s="130"/>
      <c r="F837" s="130"/>
      <c r="G837" s="122" t="str">
        <f t="shared" si="73"/>
        <v/>
      </c>
      <c r="H837" s="124" t="str">
        <f t="shared" si="74"/>
        <v/>
      </c>
      <c r="I837" s="124" t="s">
        <v>1106</v>
      </c>
      <c r="J837" s="124" t="s">
        <v>1106</v>
      </c>
      <c r="K837" s="123" t="str">
        <f t="shared" ca="1" si="75"/>
        <v/>
      </c>
      <c r="L837" s="123" t="str">
        <f t="shared" ca="1" si="76"/>
        <v/>
      </c>
      <c r="M837" s="123" t="str">
        <f t="shared" ca="1" si="77"/>
        <v/>
      </c>
      <c r="N837" s="124"/>
      <c r="O837" s="132"/>
    </row>
    <row r="838" spans="1:15" x14ac:dyDescent="0.25">
      <c r="A838" s="127"/>
      <c r="B838" s="128" t="str">
        <f t="shared" si="72"/>
        <v/>
      </c>
      <c r="C838" s="129"/>
      <c r="D838" s="129"/>
      <c r="E838" s="130"/>
      <c r="F838" s="130"/>
      <c r="G838" s="122" t="str">
        <f t="shared" si="73"/>
        <v/>
      </c>
      <c r="H838" s="124" t="str">
        <f t="shared" si="74"/>
        <v/>
      </c>
      <c r="I838" s="124" t="s">
        <v>1106</v>
      </c>
      <c r="J838" s="124" t="s">
        <v>1106</v>
      </c>
      <c r="K838" s="123" t="str">
        <f t="shared" ca="1" si="75"/>
        <v/>
      </c>
      <c r="L838" s="123" t="str">
        <f t="shared" ca="1" si="76"/>
        <v/>
      </c>
      <c r="M838" s="123" t="str">
        <f t="shared" ca="1" si="77"/>
        <v/>
      </c>
      <c r="N838" s="124"/>
      <c r="O838" s="132"/>
    </row>
    <row r="839" spans="1:15" x14ac:dyDescent="0.25">
      <c r="A839" s="127"/>
      <c r="B839" s="128" t="str">
        <f t="shared" si="72"/>
        <v/>
      </c>
      <c r="C839" s="129"/>
      <c r="D839" s="129"/>
      <c r="E839" s="130"/>
      <c r="F839" s="130"/>
      <c r="G839" s="122" t="str">
        <f t="shared" si="73"/>
        <v/>
      </c>
      <c r="H839" s="124" t="str">
        <f t="shared" si="74"/>
        <v/>
      </c>
      <c r="I839" s="124" t="s">
        <v>1106</v>
      </c>
      <c r="J839" s="124" t="s">
        <v>1106</v>
      </c>
      <c r="K839" s="123" t="str">
        <f t="shared" ca="1" si="75"/>
        <v/>
      </c>
      <c r="L839" s="123" t="str">
        <f t="shared" ca="1" si="76"/>
        <v/>
      </c>
      <c r="M839" s="123" t="str">
        <f t="shared" ca="1" si="77"/>
        <v/>
      </c>
      <c r="N839" s="124"/>
      <c r="O839" s="132"/>
    </row>
    <row r="840" spans="1:15" x14ac:dyDescent="0.25">
      <c r="A840" s="127"/>
      <c r="B840" s="128" t="str">
        <f t="shared" si="72"/>
        <v/>
      </c>
      <c r="C840" s="129"/>
      <c r="D840" s="129"/>
      <c r="E840" s="130"/>
      <c r="F840" s="130"/>
      <c r="G840" s="122" t="str">
        <f t="shared" si="73"/>
        <v/>
      </c>
      <c r="H840" s="124" t="str">
        <f t="shared" si="74"/>
        <v/>
      </c>
      <c r="I840" s="124" t="s">
        <v>1106</v>
      </c>
      <c r="J840" s="124" t="s">
        <v>1106</v>
      </c>
      <c r="K840" s="123" t="str">
        <f t="shared" ca="1" si="75"/>
        <v/>
      </c>
      <c r="L840" s="123" t="str">
        <f t="shared" ca="1" si="76"/>
        <v/>
      </c>
      <c r="M840" s="123" t="str">
        <f t="shared" ca="1" si="77"/>
        <v/>
      </c>
      <c r="N840" s="124"/>
      <c r="O840" s="132"/>
    </row>
    <row r="841" spans="1:15" x14ac:dyDescent="0.25">
      <c r="A841" s="127"/>
      <c r="B841" s="128" t="str">
        <f t="shared" si="72"/>
        <v/>
      </c>
      <c r="C841" s="129"/>
      <c r="D841" s="129"/>
      <c r="E841" s="130"/>
      <c r="F841" s="130"/>
      <c r="G841" s="122" t="str">
        <f t="shared" si="73"/>
        <v/>
      </c>
      <c r="H841" s="124" t="str">
        <f t="shared" si="74"/>
        <v/>
      </c>
      <c r="I841" s="124" t="s">
        <v>1106</v>
      </c>
      <c r="J841" s="124" t="s">
        <v>1106</v>
      </c>
      <c r="K841" s="123" t="str">
        <f t="shared" ca="1" si="75"/>
        <v/>
      </c>
      <c r="L841" s="123" t="str">
        <f t="shared" ca="1" si="76"/>
        <v/>
      </c>
      <c r="M841" s="123" t="str">
        <f t="shared" ca="1" si="77"/>
        <v/>
      </c>
      <c r="N841" s="124"/>
      <c r="O841" s="132"/>
    </row>
    <row r="842" spans="1:15" x14ac:dyDescent="0.25">
      <c r="A842" s="127"/>
      <c r="B842" s="128" t="str">
        <f t="shared" si="72"/>
        <v/>
      </c>
      <c r="C842" s="129"/>
      <c r="D842" s="129"/>
      <c r="E842" s="130"/>
      <c r="F842" s="130"/>
      <c r="G842" s="122" t="str">
        <f t="shared" si="73"/>
        <v/>
      </c>
      <c r="H842" s="124" t="str">
        <f t="shared" si="74"/>
        <v/>
      </c>
      <c r="I842" s="124" t="s">
        <v>1106</v>
      </c>
      <c r="J842" s="124" t="s">
        <v>1106</v>
      </c>
      <c r="K842" s="123" t="str">
        <f t="shared" ca="1" si="75"/>
        <v/>
      </c>
      <c r="L842" s="123" t="str">
        <f t="shared" ca="1" si="76"/>
        <v/>
      </c>
      <c r="M842" s="123" t="str">
        <f t="shared" ca="1" si="77"/>
        <v/>
      </c>
      <c r="N842" s="124"/>
      <c r="O842" s="132"/>
    </row>
    <row r="843" spans="1:15" x14ac:dyDescent="0.25">
      <c r="A843" s="127"/>
      <c r="B843" s="128" t="str">
        <f t="shared" ref="B843:B901" si="78">IFERROR(IF($A843&lt;&gt;"",VLOOKUP($A843,Matos,2,0),""),"")</f>
        <v/>
      </c>
      <c r="C843" s="129"/>
      <c r="D843" s="129"/>
      <c r="E843" s="130"/>
      <c r="F843" s="130"/>
      <c r="G843" s="122" t="str">
        <f t="shared" ref="G843:G901" si="79">IFERROR(IF(OR($A843="",$B843="",$E843=""),"",IF(AND($F843&lt;&gt;"",MONTH($F843)&lt;MONTH($L$9)),"",IF(MID($B843,1,2)="OT",DATEDIF($E843,$F843,"d")+1,IF(AND($I843="",$F843=""),DATEDIF($E843,DATE(YEAR($L$9),MONTH($L$9)+1,0),"d"),IF(AND($E843&lt;&gt;"",$F843&lt;&gt;"",$I843=""),DATEDIF($E843,$F843,"d"),IF(AND($E843&lt;&gt;"",$F843&lt;&gt;"",$I843&lt;&gt;""),DAY(DATE(YEAR($F843),MONTH($F843)+1,0))-(DATE(YEAR($F843),MONTH($F843)+1,0)-$F843),DAY(DATE(YEAR($L$9),MONTH($L$9)+1,0)))))))),"")</f>
        <v/>
      </c>
      <c r="H843" s="124" t="str">
        <f t="shared" ref="H843:H901" si="80">IFERROR(IF($A843&lt;&gt;"",VLOOKUP($A843,Matos,3,0),""),"")</f>
        <v/>
      </c>
      <c r="I843" s="124" t="s">
        <v>1106</v>
      </c>
      <c r="J843" s="124" t="s">
        <v>1106</v>
      </c>
      <c r="K843" s="123" t="str">
        <f t="shared" ref="K843:K901" ca="1" si="81">IFERROR(ROUND(IF(MID($B843,1,2)="OT","",IF(AND($B$8&lt;&gt;"",$D843="",MONTH($F843)=MONTH($L$9),($F843&gt;$B$8),($F843&gt;$E843)),-SUM($H843/DAY(DATE(YEAR($L$9),MONTH($L$9)+1,0)))*DATEDIF($B$8,$F843,"d")*$C843,IF(AND($B$8&lt;&gt;"",$D843&lt;&gt;"",MONTH($F843)=MONTH($L$9),($F843&gt;$B$8),($F843&gt;$E843)),-SUM($H843/DAY(DATE(YEAR($L$9),MONTH($L$9)+1,0)))*DATEDIF($B$8,$F843,"d")*$D843,""))),2),"")</f>
        <v/>
      </c>
      <c r="L843" s="123" t="str">
        <f t="shared" ref="L843:L901" ca="1" si="82">IFERROR(ROUND(IF(AND($J843="",$D843=""),SUM($H843/DAY(DATE(YEAR($L$9),MONTH($L$9)+1,0)))*$G843*$C843,IF(AND($J843="",$D843&lt;&gt;""),SUM($H843/DAY(DATE(YEAR($L$9),MONTH($L$9)+1,0)))*$G843*$D843,"")),2),"")</f>
        <v/>
      </c>
      <c r="M843" s="123" t="str">
        <f t="shared" ref="M843:M901" ca="1" si="83">IFERROR(ROUND(IF(SUM($I843+$L843)="","",SUM($I843+$L843)),2),"")</f>
        <v/>
      </c>
      <c r="N843" s="124"/>
      <c r="O843" s="132"/>
    </row>
    <row r="844" spans="1:15" x14ac:dyDescent="0.25">
      <c r="A844" s="127"/>
      <c r="B844" s="128" t="str">
        <f t="shared" si="78"/>
        <v/>
      </c>
      <c r="C844" s="129"/>
      <c r="D844" s="129"/>
      <c r="E844" s="130"/>
      <c r="F844" s="130"/>
      <c r="G844" s="122" t="str">
        <f t="shared" si="79"/>
        <v/>
      </c>
      <c r="H844" s="124" t="str">
        <f t="shared" si="80"/>
        <v/>
      </c>
      <c r="I844" s="124" t="s">
        <v>1106</v>
      </c>
      <c r="J844" s="124" t="s">
        <v>1106</v>
      </c>
      <c r="K844" s="123" t="str">
        <f t="shared" ca="1" si="81"/>
        <v/>
      </c>
      <c r="L844" s="123" t="str">
        <f t="shared" ca="1" si="82"/>
        <v/>
      </c>
      <c r="M844" s="123" t="str">
        <f t="shared" ca="1" si="83"/>
        <v/>
      </c>
      <c r="N844" s="124"/>
      <c r="O844" s="132"/>
    </row>
    <row r="845" spans="1:15" x14ac:dyDescent="0.25">
      <c r="A845" s="127"/>
      <c r="B845" s="128" t="str">
        <f t="shared" si="78"/>
        <v/>
      </c>
      <c r="C845" s="129"/>
      <c r="D845" s="129"/>
      <c r="E845" s="130"/>
      <c r="F845" s="130"/>
      <c r="G845" s="122" t="str">
        <f t="shared" si="79"/>
        <v/>
      </c>
      <c r="H845" s="124" t="str">
        <f t="shared" si="80"/>
        <v/>
      </c>
      <c r="I845" s="124" t="s">
        <v>1106</v>
      </c>
      <c r="J845" s="124" t="s">
        <v>1106</v>
      </c>
      <c r="K845" s="123" t="str">
        <f t="shared" ca="1" si="81"/>
        <v/>
      </c>
      <c r="L845" s="123" t="str">
        <f t="shared" ca="1" si="82"/>
        <v/>
      </c>
      <c r="M845" s="123" t="str">
        <f t="shared" ca="1" si="83"/>
        <v/>
      </c>
      <c r="N845" s="124"/>
      <c r="O845" s="132"/>
    </row>
    <row r="846" spans="1:15" x14ac:dyDescent="0.25">
      <c r="A846" s="127"/>
      <c r="B846" s="128" t="str">
        <f t="shared" si="78"/>
        <v/>
      </c>
      <c r="C846" s="129"/>
      <c r="D846" s="129"/>
      <c r="E846" s="130"/>
      <c r="F846" s="130"/>
      <c r="G846" s="122" t="str">
        <f t="shared" si="79"/>
        <v/>
      </c>
      <c r="H846" s="124" t="str">
        <f t="shared" si="80"/>
        <v/>
      </c>
      <c r="I846" s="124" t="s">
        <v>1106</v>
      </c>
      <c r="J846" s="124" t="s">
        <v>1106</v>
      </c>
      <c r="K846" s="123" t="str">
        <f t="shared" ca="1" si="81"/>
        <v/>
      </c>
      <c r="L846" s="123" t="str">
        <f t="shared" ca="1" si="82"/>
        <v/>
      </c>
      <c r="M846" s="123" t="str">
        <f t="shared" ca="1" si="83"/>
        <v/>
      </c>
      <c r="N846" s="124"/>
      <c r="O846" s="132"/>
    </row>
    <row r="847" spans="1:15" x14ac:dyDescent="0.25">
      <c r="A847" s="127"/>
      <c r="B847" s="128" t="str">
        <f t="shared" si="78"/>
        <v/>
      </c>
      <c r="C847" s="129"/>
      <c r="D847" s="129"/>
      <c r="E847" s="130"/>
      <c r="F847" s="130"/>
      <c r="G847" s="122" t="str">
        <f t="shared" si="79"/>
        <v/>
      </c>
      <c r="H847" s="124" t="str">
        <f t="shared" si="80"/>
        <v/>
      </c>
      <c r="I847" s="124" t="s">
        <v>1106</v>
      </c>
      <c r="J847" s="124" t="s">
        <v>1106</v>
      </c>
      <c r="K847" s="123" t="str">
        <f t="shared" ca="1" si="81"/>
        <v/>
      </c>
      <c r="L847" s="123" t="str">
        <f t="shared" ca="1" si="82"/>
        <v/>
      </c>
      <c r="M847" s="123" t="str">
        <f t="shared" ca="1" si="83"/>
        <v/>
      </c>
      <c r="N847" s="124"/>
      <c r="O847" s="132"/>
    </row>
    <row r="848" spans="1:15" x14ac:dyDescent="0.25">
      <c r="A848" s="127"/>
      <c r="B848" s="128" t="str">
        <f t="shared" si="78"/>
        <v/>
      </c>
      <c r="C848" s="129"/>
      <c r="D848" s="129"/>
      <c r="E848" s="130"/>
      <c r="F848" s="130"/>
      <c r="G848" s="122" t="str">
        <f t="shared" si="79"/>
        <v/>
      </c>
      <c r="H848" s="124" t="str">
        <f t="shared" si="80"/>
        <v/>
      </c>
      <c r="I848" s="124" t="s">
        <v>1106</v>
      </c>
      <c r="J848" s="124" t="s">
        <v>1106</v>
      </c>
      <c r="K848" s="123" t="str">
        <f t="shared" ca="1" si="81"/>
        <v/>
      </c>
      <c r="L848" s="123" t="str">
        <f t="shared" ca="1" si="82"/>
        <v/>
      </c>
      <c r="M848" s="123" t="str">
        <f t="shared" ca="1" si="83"/>
        <v/>
      </c>
      <c r="N848" s="124"/>
      <c r="O848" s="132"/>
    </row>
    <row r="849" spans="1:15" x14ac:dyDescent="0.25">
      <c r="A849" s="127"/>
      <c r="B849" s="128" t="str">
        <f t="shared" si="78"/>
        <v/>
      </c>
      <c r="C849" s="129"/>
      <c r="D849" s="129"/>
      <c r="E849" s="130"/>
      <c r="F849" s="130"/>
      <c r="G849" s="122" t="str">
        <f t="shared" si="79"/>
        <v/>
      </c>
      <c r="H849" s="124" t="str">
        <f t="shared" si="80"/>
        <v/>
      </c>
      <c r="I849" s="124" t="s">
        <v>1106</v>
      </c>
      <c r="J849" s="124" t="s">
        <v>1106</v>
      </c>
      <c r="K849" s="123" t="str">
        <f t="shared" ca="1" si="81"/>
        <v/>
      </c>
      <c r="L849" s="123" t="str">
        <f t="shared" ca="1" si="82"/>
        <v/>
      </c>
      <c r="M849" s="123" t="str">
        <f t="shared" ca="1" si="83"/>
        <v/>
      </c>
      <c r="N849" s="124"/>
      <c r="O849" s="132"/>
    </row>
    <row r="850" spans="1:15" x14ac:dyDescent="0.25">
      <c r="A850" s="127"/>
      <c r="B850" s="128" t="str">
        <f t="shared" si="78"/>
        <v/>
      </c>
      <c r="C850" s="129"/>
      <c r="D850" s="129"/>
      <c r="E850" s="130"/>
      <c r="F850" s="130"/>
      <c r="G850" s="122" t="str">
        <f t="shared" si="79"/>
        <v/>
      </c>
      <c r="H850" s="124" t="str">
        <f t="shared" si="80"/>
        <v/>
      </c>
      <c r="I850" s="124" t="s">
        <v>1106</v>
      </c>
      <c r="J850" s="124" t="s">
        <v>1106</v>
      </c>
      <c r="K850" s="123" t="str">
        <f t="shared" ca="1" si="81"/>
        <v/>
      </c>
      <c r="L850" s="123" t="str">
        <f t="shared" ca="1" si="82"/>
        <v/>
      </c>
      <c r="M850" s="123" t="str">
        <f t="shared" ca="1" si="83"/>
        <v/>
      </c>
      <c r="N850" s="124"/>
      <c r="O850" s="132"/>
    </row>
    <row r="851" spans="1:15" x14ac:dyDescent="0.25">
      <c r="A851" s="127"/>
      <c r="B851" s="128" t="str">
        <f t="shared" si="78"/>
        <v/>
      </c>
      <c r="C851" s="129"/>
      <c r="D851" s="129"/>
      <c r="E851" s="130"/>
      <c r="F851" s="130"/>
      <c r="G851" s="122" t="str">
        <f t="shared" si="79"/>
        <v/>
      </c>
      <c r="H851" s="124" t="str">
        <f t="shared" si="80"/>
        <v/>
      </c>
      <c r="I851" s="124" t="s">
        <v>1106</v>
      </c>
      <c r="J851" s="124" t="s">
        <v>1106</v>
      </c>
      <c r="K851" s="123" t="str">
        <f t="shared" ca="1" si="81"/>
        <v/>
      </c>
      <c r="L851" s="123" t="str">
        <f t="shared" ca="1" si="82"/>
        <v/>
      </c>
      <c r="M851" s="123" t="str">
        <f t="shared" ca="1" si="83"/>
        <v/>
      </c>
      <c r="N851" s="124"/>
      <c r="O851" s="132"/>
    </row>
    <row r="852" spans="1:15" x14ac:dyDescent="0.25">
      <c r="A852" s="127"/>
      <c r="B852" s="128" t="str">
        <f t="shared" si="78"/>
        <v/>
      </c>
      <c r="C852" s="129"/>
      <c r="D852" s="129"/>
      <c r="E852" s="130"/>
      <c r="F852" s="130"/>
      <c r="G852" s="122" t="str">
        <f t="shared" si="79"/>
        <v/>
      </c>
      <c r="H852" s="124" t="str">
        <f t="shared" si="80"/>
        <v/>
      </c>
      <c r="I852" s="124" t="s">
        <v>1106</v>
      </c>
      <c r="J852" s="124" t="s">
        <v>1106</v>
      </c>
      <c r="K852" s="123" t="str">
        <f t="shared" ca="1" si="81"/>
        <v/>
      </c>
      <c r="L852" s="123" t="str">
        <f t="shared" ca="1" si="82"/>
        <v/>
      </c>
      <c r="M852" s="123" t="str">
        <f t="shared" ca="1" si="83"/>
        <v/>
      </c>
      <c r="N852" s="124"/>
      <c r="O852" s="132"/>
    </row>
    <row r="853" spans="1:15" x14ac:dyDescent="0.25">
      <c r="A853" s="127"/>
      <c r="B853" s="128" t="str">
        <f t="shared" si="78"/>
        <v/>
      </c>
      <c r="C853" s="129"/>
      <c r="D853" s="129"/>
      <c r="E853" s="130"/>
      <c r="F853" s="130"/>
      <c r="G853" s="122" t="str">
        <f t="shared" si="79"/>
        <v/>
      </c>
      <c r="H853" s="124" t="str">
        <f t="shared" si="80"/>
        <v/>
      </c>
      <c r="I853" s="124" t="s">
        <v>1106</v>
      </c>
      <c r="J853" s="124" t="s">
        <v>1106</v>
      </c>
      <c r="K853" s="123" t="str">
        <f t="shared" ca="1" si="81"/>
        <v/>
      </c>
      <c r="L853" s="123" t="str">
        <f t="shared" ca="1" si="82"/>
        <v/>
      </c>
      <c r="M853" s="123" t="str">
        <f t="shared" ca="1" si="83"/>
        <v/>
      </c>
      <c r="N853" s="124"/>
      <c r="O853" s="132"/>
    </row>
    <row r="854" spans="1:15" x14ac:dyDescent="0.25">
      <c r="A854" s="127"/>
      <c r="B854" s="128" t="str">
        <f t="shared" si="78"/>
        <v/>
      </c>
      <c r="C854" s="129"/>
      <c r="D854" s="129"/>
      <c r="E854" s="130"/>
      <c r="F854" s="130"/>
      <c r="G854" s="122" t="str">
        <f t="shared" si="79"/>
        <v/>
      </c>
      <c r="H854" s="124" t="str">
        <f t="shared" si="80"/>
        <v/>
      </c>
      <c r="I854" s="124" t="s">
        <v>1106</v>
      </c>
      <c r="J854" s="124" t="s">
        <v>1106</v>
      </c>
      <c r="K854" s="123" t="str">
        <f t="shared" ca="1" si="81"/>
        <v/>
      </c>
      <c r="L854" s="123" t="str">
        <f t="shared" ca="1" si="82"/>
        <v/>
      </c>
      <c r="M854" s="123" t="str">
        <f t="shared" ca="1" si="83"/>
        <v/>
      </c>
      <c r="N854" s="124"/>
      <c r="O854" s="132"/>
    </row>
    <row r="855" spans="1:15" x14ac:dyDescent="0.25">
      <c r="A855" s="127"/>
      <c r="B855" s="128" t="str">
        <f t="shared" si="78"/>
        <v/>
      </c>
      <c r="C855" s="129"/>
      <c r="D855" s="129"/>
      <c r="E855" s="130"/>
      <c r="F855" s="130"/>
      <c r="G855" s="122" t="str">
        <f t="shared" si="79"/>
        <v/>
      </c>
      <c r="H855" s="124" t="str">
        <f t="shared" si="80"/>
        <v/>
      </c>
      <c r="I855" s="124" t="s">
        <v>1106</v>
      </c>
      <c r="J855" s="124" t="s">
        <v>1106</v>
      </c>
      <c r="K855" s="123" t="str">
        <f t="shared" ca="1" si="81"/>
        <v/>
      </c>
      <c r="L855" s="123" t="str">
        <f t="shared" ca="1" si="82"/>
        <v/>
      </c>
      <c r="M855" s="123" t="str">
        <f t="shared" ca="1" si="83"/>
        <v/>
      </c>
      <c r="N855" s="124"/>
      <c r="O855" s="132"/>
    </row>
    <row r="856" spans="1:15" x14ac:dyDescent="0.25">
      <c r="A856" s="127"/>
      <c r="B856" s="128" t="str">
        <f t="shared" si="78"/>
        <v/>
      </c>
      <c r="C856" s="129"/>
      <c r="D856" s="129"/>
      <c r="E856" s="130"/>
      <c r="F856" s="130"/>
      <c r="G856" s="122" t="str">
        <f t="shared" si="79"/>
        <v/>
      </c>
      <c r="H856" s="124" t="str">
        <f t="shared" si="80"/>
        <v/>
      </c>
      <c r="I856" s="124" t="s">
        <v>1106</v>
      </c>
      <c r="J856" s="124" t="s">
        <v>1106</v>
      </c>
      <c r="K856" s="123" t="str">
        <f t="shared" ca="1" si="81"/>
        <v/>
      </c>
      <c r="L856" s="123" t="str">
        <f t="shared" ca="1" si="82"/>
        <v/>
      </c>
      <c r="M856" s="123" t="str">
        <f t="shared" ca="1" si="83"/>
        <v/>
      </c>
      <c r="N856" s="124"/>
      <c r="O856" s="132"/>
    </row>
    <row r="857" spans="1:15" x14ac:dyDescent="0.25">
      <c r="A857" s="127"/>
      <c r="B857" s="128" t="str">
        <f t="shared" si="78"/>
        <v/>
      </c>
      <c r="C857" s="129"/>
      <c r="D857" s="129"/>
      <c r="E857" s="130"/>
      <c r="F857" s="130"/>
      <c r="G857" s="122" t="str">
        <f t="shared" si="79"/>
        <v/>
      </c>
      <c r="H857" s="124" t="str">
        <f t="shared" si="80"/>
        <v/>
      </c>
      <c r="I857" s="124" t="s">
        <v>1106</v>
      </c>
      <c r="J857" s="124" t="s">
        <v>1106</v>
      </c>
      <c r="K857" s="123" t="str">
        <f t="shared" ca="1" si="81"/>
        <v/>
      </c>
      <c r="L857" s="123" t="str">
        <f t="shared" ca="1" si="82"/>
        <v/>
      </c>
      <c r="M857" s="123" t="str">
        <f t="shared" ca="1" si="83"/>
        <v/>
      </c>
      <c r="N857" s="124"/>
      <c r="O857" s="132"/>
    </row>
    <row r="858" spans="1:15" x14ac:dyDescent="0.25">
      <c r="A858" s="127"/>
      <c r="B858" s="128" t="str">
        <f t="shared" si="78"/>
        <v/>
      </c>
      <c r="C858" s="129"/>
      <c r="D858" s="129"/>
      <c r="E858" s="130"/>
      <c r="F858" s="130"/>
      <c r="G858" s="122" t="str">
        <f t="shared" si="79"/>
        <v/>
      </c>
      <c r="H858" s="124" t="str">
        <f t="shared" si="80"/>
        <v/>
      </c>
      <c r="I858" s="124" t="s">
        <v>1106</v>
      </c>
      <c r="J858" s="124" t="s">
        <v>1106</v>
      </c>
      <c r="K858" s="123" t="str">
        <f t="shared" ca="1" si="81"/>
        <v/>
      </c>
      <c r="L858" s="123" t="str">
        <f t="shared" ca="1" si="82"/>
        <v/>
      </c>
      <c r="M858" s="123" t="str">
        <f t="shared" ca="1" si="83"/>
        <v/>
      </c>
      <c r="N858" s="124"/>
      <c r="O858" s="132"/>
    </row>
    <row r="859" spans="1:15" x14ac:dyDescent="0.25">
      <c r="A859" s="127"/>
      <c r="B859" s="128" t="str">
        <f t="shared" si="78"/>
        <v/>
      </c>
      <c r="C859" s="129"/>
      <c r="D859" s="129"/>
      <c r="E859" s="130"/>
      <c r="F859" s="130"/>
      <c r="G859" s="122" t="str">
        <f t="shared" si="79"/>
        <v/>
      </c>
      <c r="H859" s="124" t="str">
        <f t="shared" si="80"/>
        <v/>
      </c>
      <c r="I859" s="124" t="s">
        <v>1106</v>
      </c>
      <c r="J859" s="124" t="s">
        <v>1106</v>
      </c>
      <c r="K859" s="123" t="str">
        <f t="shared" ca="1" si="81"/>
        <v/>
      </c>
      <c r="L859" s="123" t="str">
        <f t="shared" ca="1" si="82"/>
        <v/>
      </c>
      <c r="M859" s="123" t="str">
        <f t="shared" ca="1" si="83"/>
        <v/>
      </c>
      <c r="N859" s="124"/>
      <c r="O859" s="132"/>
    </row>
    <row r="860" spans="1:15" x14ac:dyDescent="0.25">
      <c r="A860" s="127"/>
      <c r="B860" s="128" t="str">
        <f t="shared" si="78"/>
        <v/>
      </c>
      <c r="C860" s="129"/>
      <c r="D860" s="129"/>
      <c r="E860" s="130"/>
      <c r="F860" s="130"/>
      <c r="G860" s="122" t="str">
        <f t="shared" si="79"/>
        <v/>
      </c>
      <c r="H860" s="124" t="str">
        <f t="shared" si="80"/>
        <v/>
      </c>
      <c r="I860" s="124" t="s">
        <v>1106</v>
      </c>
      <c r="J860" s="124" t="s">
        <v>1106</v>
      </c>
      <c r="K860" s="123" t="str">
        <f t="shared" ca="1" si="81"/>
        <v/>
      </c>
      <c r="L860" s="123" t="str">
        <f t="shared" ca="1" si="82"/>
        <v/>
      </c>
      <c r="M860" s="123" t="str">
        <f t="shared" ca="1" si="83"/>
        <v/>
      </c>
      <c r="N860" s="124"/>
      <c r="O860" s="132"/>
    </row>
    <row r="861" spans="1:15" x14ac:dyDescent="0.25">
      <c r="A861" s="127"/>
      <c r="B861" s="128" t="str">
        <f t="shared" si="78"/>
        <v/>
      </c>
      <c r="C861" s="129"/>
      <c r="D861" s="129"/>
      <c r="E861" s="130"/>
      <c r="F861" s="130"/>
      <c r="G861" s="122" t="str">
        <f t="shared" si="79"/>
        <v/>
      </c>
      <c r="H861" s="124" t="str">
        <f t="shared" si="80"/>
        <v/>
      </c>
      <c r="I861" s="124" t="s">
        <v>1106</v>
      </c>
      <c r="J861" s="124" t="s">
        <v>1106</v>
      </c>
      <c r="K861" s="123" t="str">
        <f t="shared" ca="1" si="81"/>
        <v/>
      </c>
      <c r="L861" s="123" t="str">
        <f t="shared" ca="1" si="82"/>
        <v/>
      </c>
      <c r="M861" s="123" t="str">
        <f t="shared" ca="1" si="83"/>
        <v/>
      </c>
      <c r="N861" s="124"/>
      <c r="O861" s="132"/>
    </row>
    <row r="862" spans="1:15" x14ac:dyDescent="0.25">
      <c r="A862" s="127"/>
      <c r="B862" s="128" t="str">
        <f t="shared" si="78"/>
        <v/>
      </c>
      <c r="C862" s="129"/>
      <c r="D862" s="129"/>
      <c r="E862" s="130"/>
      <c r="F862" s="130"/>
      <c r="G862" s="122" t="str">
        <f t="shared" si="79"/>
        <v/>
      </c>
      <c r="H862" s="124" t="str">
        <f t="shared" si="80"/>
        <v/>
      </c>
      <c r="I862" s="124" t="s">
        <v>1106</v>
      </c>
      <c r="J862" s="124" t="s">
        <v>1106</v>
      </c>
      <c r="K862" s="123" t="str">
        <f t="shared" ca="1" si="81"/>
        <v/>
      </c>
      <c r="L862" s="123" t="str">
        <f t="shared" ca="1" si="82"/>
        <v/>
      </c>
      <c r="M862" s="123" t="str">
        <f t="shared" ca="1" si="83"/>
        <v/>
      </c>
      <c r="N862" s="124"/>
      <c r="O862" s="132"/>
    </row>
    <row r="863" spans="1:15" x14ac:dyDescent="0.25">
      <c r="A863" s="127"/>
      <c r="B863" s="128" t="str">
        <f t="shared" si="78"/>
        <v/>
      </c>
      <c r="C863" s="129"/>
      <c r="D863" s="129"/>
      <c r="E863" s="130"/>
      <c r="F863" s="130"/>
      <c r="G863" s="122" t="str">
        <f t="shared" si="79"/>
        <v/>
      </c>
      <c r="H863" s="124" t="str">
        <f t="shared" si="80"/>
        <v/>
      </c>
      <c r="I863" s="124" t="s">
        <v>1106</v>
      </c>
      <c r="J863" s="124" t="s">
        <v>1106</v>
      </c>
      <c r="K863" s="123" t="str">
        <f t="shared" ca="1" si="81"/>
        <v/>
      </c>
      <c r="L863" s="123" t="str">
        <f t="shared" ca="1" si="82"/>
        <v/>
      </c>
      <c r="M863" s="123" t="str">
        <f t="shared" ca="1" si="83"/>
        <v/>
      </c>
      <c r="N863" s="124"/>
      <c r="O863" s="132"/>
    </row>
    <row r="864" spans="1:15" x14ac:dyDescent="0.25">
      <c r="A864" s="127"/>
      <c r="B864" s="128" t="str">
        <f t="shared" si="78"/>
        <v/>
      </c>
      <c r="C864" s="129"/>
      <c r="D864" s="129"/>
      <c r="E864" s="130"/>
      <c r="F864" s="130"/>
      <c r="G864" s="122" t="str">
        <f t="shared" si="79"/>
        <v/>
      </c>
      <c r="H864" s="124" t="str">
        <f t="shared" si="80"/>
        <v/>
      </c>
      <c r="I864" s="124" t="s">
        <v>1106</v>
      </c>
      <c r="J864" s="124" t="s">
        <v>1106</v>
      </c>
      <c r="K864" s="123" t="str">
        <f t="shared" ca="1" si="81"/>
        <v/>
      </c>
      <c r="L864" s="123" t="str">
        <f t="shared" ca="1" si="82"/>
        <v/>
      </c>
      <c r="M864" s="123" t="str">
        <f t="shared" ca="1" si="83"/>
        <v/>
      </c>
      <c r="N864" s="124"/>
      <c r="O864" s="132"/>
    </row>
    <row r="865" spans="1:15" x14ac:dyDescent="0.25">
      <c r="A865" s="127"/>
      <c r="B865" s="128" t="str">
        <f t="shared" si="78"/>
        <v/>
      </c>
      <c r="C865" s="129"/>
      <c r="D865" s="129"/>
      <c r="E865" s="130"/>
      <c r="F865" s="130"/>
      <c r="G865" s="122" t="str">
        <f t="shared" si="79"/>
        <v/>
      </c>
      <c r="H865" s="124" t="str">
        <f t="shared" si="80"/>
        <v/>
      </c>
      <c r="I865" s="124" t="s">
        <v>1106</v>
      </c>
      <c r="J865" s="124" t="s">
        <v>1106</v>
      </c>
      <c r="K865" s="123" t="str">
        <f t="shared" ca="1" si="81"/>
        <v/>
      </c>
      <c r="L865" s="123" t="str">
        <f t="shared" ca="1" si="82"/>
        <v/>
      </c>
      <c r="M865" s="123" t="str">
        <f t="shared" ca="1" si="83"/>
        <v/>
      </c>
      <c r="N865" s="124"/>
      <c r="O865" s="132"/>
    </row>
    <row r="866" spans="1:15" x14ac:dyDescent="0.25">
      <c r="A866" s="127"/>
      <c r="B866" s="128" t="str">
        <f t="shared" si="78"/>
        <v/>
      </c>
      <c r="C866" s="129"/>
      <c r="D866" s="129"/>
      <c r="E866" s="130"/>
      <c r="F866" s="130"/>
      <c r="G866" s="122" t="str">
        <f t="shared" si="79"/>
        <v/>
      </c>
      <c r="H866" s="124" t="str">
        <f t="shared" si="80"/>
        <v/>
      </c>
      <c r="I866" s="124" t="s">
        <v>1106</v>
      </c>
      <c r="J866" s="124" t="s">
        <v>1106</v>
      </c>
      <c r="K866" s="123" t="str">
        <f t="shared" ca="1" si="81"/>
        <v/>
      </c>
      <c r="L866" s="123" t="str">
        <f t="shared" ca="1" si="82"/>
        <v/>
      </c>
      <c r="M866" s="123" t="str">
        <f t="shared" ca="1" si="83"/>
        <v/>
      </c>
      <c r="N866" s="124"/>
      <c r="O866" s="132"/>
    </row>
    <row r="867" spans="1:15" x14ac:dyDescent="0.25">
      <c r="A867" s="127"/>
      <c r="B867" s="128" t="str">
        <f t="shared" si="78"/>
        <v/>
      </c>
      <c r="C867" s="129"/>
      <c r="D867" s="129"/>
      <c r="E867" s="130"/>
      <c r="F867" s="130"/>
      <c r="G867" s="122" t="str">
        <f t="shared" si="79"/>
        <v/>
      </c>
      <c r="H867" s="124" t="str">
        <f t="shared" si="80"/>
        <v/>
      </c>
      <c r="I867" s="124" t="s">
        <v>1106</v>
      </c>
      <c r="J867" s="124" t="s">
        <v>1106</v>
      </c>
      <c r="K867" s="123" t="str">
        <f t="shared" ca="1" si="81"/>
        <v/>
      </c>
      <c r="L867" s="123" t="str">
        <f t="shared" ca="1" si="82"/>
        <v/>
      </c>
      <c r="M867" s="123" t="str">
        <f t="shared" ca="1" si="83"/>
        <v/>
      </c>
      <c r="N867" s="124"/>
      <c r="O867" s="132"/>
    </row>
    <row r="868" spans="1:15" x14ac:dyDescent="0.25">
      <c r="A868" s="127"/>
      <c r="B868" s="128" t="str">
        <f t="shared" si="78"/>
        <v/>
      </c>
      <c r="C868" s="129"/>
      <c r="D868" s="129"/>
      <c r="E868" s="130"/>
      <c r="F868" s="130"/>
      <c r="G868" s="122" t="str">
        <f t="shared" si="79"/>
        <v/>
      </c>
      <c r="H868" s="124" t="str">
        <f t="shared" si="80"/>
        <v/>
      </c>
      <c r="I868" s="124" t="s">
        <v>1106</v>
      </c>
      <c r="J868" s="124" t="s">
        <v>1106</v>
      </c>
      <c r="K868" s="123" t="str">
        <f t="shared" ca="1" si="81"/>
        <v/>
      </c>
      <c r="L868" s="123" t="str">
        <f t="shared" ca="1" si="82"/>
        <v/>
      </c>
      <c r="M868" s="123" t="str">
        <f t="shared" ca="1" si="83"/>
        <v/>
      </c>
      <c r="N868" s="124"/>
      <c r="O868" s="132"/>
    </row>
    <row r="869" spans="1:15" x14ac:dyDescent="0.25">
      <c r="A869" s="127"/>
      <c r="B869" s="128" t="str">
        <f t="shared" si="78"/>
        <v/>
      </c>
      <c r="C869" s="129"/>
      <c r="D869" s="129"/>
      <c r="E869" s="130"/>
      <c r="F869" s="130"/>
      <c r="G869" s="122" t="str">
        <f t="shared" si="79"/>
        <v/>
      </c>
      <c r="H869" s="124" t="str">
        <f t="shared" si="80"/>
        <v/>
      </c>
      <c r="I869" s="124" t="s">
        <v>1106</v>
      </c>
      <c r="J869" s="124" t="s">
        <v>1106</v>
      </c>
      <c r="K869" s="123" t="str">
        <f t="shared" ca="1" si="81"/>
        <v/>
      </c>
      <c r="L869" s="123" t="str">
        <f t="shared" ca="1" si="82"/>
        <v/>
      </c>
      <c r="M869" s="123" t="str">
        <f t="shared" ca="1" si="83"/>
        <v/>
      </c>
      <c r="N869" s="124"/>
      <c r="O869" s="132"/>
    </row>
    <row r="870" spans="1:15" x14ac:dyDescent="0.25">
      <c r="A870" s="127"/>
      <c r="B870" s="128" t="str">
        <f t="shared" si="78"/>
        <v/>
      </c>
      <c r="C870" s="129"/>
      <c r="D870" s="129"/>
      <c r="E870" s="130"/>
      <c r="F870" s="130"/>
      <c r="G870" s="122" t="str">
        <f t="shared" si="79"/>
        <v/>
      </c>
      <c r="H870" s="124" t="str">
        <f t="shared" si="80"/>
        <v/>
      </c>
      <c r="I870" s="124" t="s">
        <v>1106</v>
      </c>
      <c r="J870" s="124" t="s">
        <v>1106</v>
      </c>
      <c r="K870" s="123" t="str">
        <f t="shared" ca="1" si="81"/>
        <v/>
      </c>
      <c r="L870" s="123" t="str">
        <f t="shared" ca="1" si="82"/>
        <v/>
      </c>
      <c r="M870" s="123" t="str">
        <f t="shared" ca="1" si="83"/>
        <v/>
      </c>
      <c r="N870" s="124"/>
      <c r="O870" s="132"/>
    </row>
    <row r="871" spans="1:15" x14ac:dyDescent="0.25">
      <c r="A871" s="127"/>
      <c r="B871" s="128" t="str">
        <f t="shared" si="78"/>
        <v/>
      </c>
      <c r="C871" s="129"/>
      <c r="D871" s="129"/>
      <c r="E871" s="130"/>
      <c r="F871" s="130"/>
      <c r="G871" s="122" t="str">
        <f t="shared" si="79"/>
        <v/>
      </c>
      <c r="H871" s="124" t="str">
        <f t="shared" si="80"/>
        <v/>
      </c>
      <c r="I871" s="124" t="s">
        <v>1106</v>
      </c>
      <c r="J871" s="124" t="s">
        <v>1106</v>
      </c>
      <c r="K871" s="123" t="str">
        <f t="shared" ca="1" si="81"/>
        <v/>
      </c>
      <c r="L871" s="123" t="str">
        <f t="shared" ca="1" si="82"/>
        <v/>
      </c>
      <c r="M871" s="123" t="str">
        <f t="shared" ca="1" si="83"/>
        <v/>
      </c>
      <c r="N871" s="124"/>
      <c r="O871" s="132"/>
    </row>
    <row r="872" spans="1:15" x14ac:dyDescent="0.25">
      <c r="A872" s="127"/>
      <c r="B872" s="128" t="str">
        <f t="shared" si="78"/>
        <v/>
      </c>
      <c r="C872" s="129"/>
      <c r="D872" s="129"/>
      <c r="E872" s="130"/>
      <c r="F872" s="130"/>
      <c r="G872" s="122" t="str">
        <f t="shared" si="79"/>
        <v/>
      </c>
      <c r="H872" s="124" t="str">
        <f t="shared" si="80"/>
        <v/>
      </c>
      <c r="I872" s="124" t="s">
        <v>1106</v>
      </c>
      <c r="J872" s="124" t="s">
        <v>1106</v>
      </c>
      <c r="K872" s="123" t="str">
        <f t="shared" ca="1" si="81"/>
        <v/>
      </c>
      <c r="L872" s="123" t="str">
        <f t="shared" ca="1" si="82"/>
        <v/>
      </c>
      <c r="M872" s="123" t="str">
        <f t="shared" ca="1" si="83"/>
        <v/>
      </c>
      <c r="N872" s="124"/>
      <c r="O872" s="132"/>
    </row>
    <row r="873" spans="1:15" x14ac:dyDescent="0.25">
      <c r="A873" s="127"/>
      <c r="B873" s="128" t="str">
        <f t="shared" si="78"/>
        <v/>
      </c>
      <c r="C873" s="129"/>
      <c r="D873" s="129"/>
      <c r="E873" s="130"/>
      <c r="F873" s="130"/>
      <c r="G873" s="122" t="str">
        <f t="shared" si="79"/>
        <v/>
      </c>
      <c r="H873" s="124" t="str">
        <f t="shared" si="80"/>
        <v/>
      </c>
      <c r="I873" s="124" t="s">
        <v>1106</v>
      </c>
      <c r="J873" s="124" t="s">
        <v>1106</v>
      </c>
      <c r="K873" s="123" t="str">
        <f t="shared" ca="1" si="81"/>
        <v/>
      </c>
      <c r="L873" s="123" t="str">
        <f t="shared" ca="1" si="82"/>
        <v/>
      </c>
      <c r="M873" s="123" t="str">
        <f t="shared" ca="1" si="83"/>
        <v/>
      </c>
      <c r="N873" s="124"/>
      <c r="O873" s="132"/>
    </row>
    <row r="874" spans="1:15" x14ac:dyDescent="0.25">
      <c r="A874" s="127"/>
      <c r="B874" s="128" t="str">
        <f t="shared" si="78"/>
        <v/>
      </c>
      <c r="C874" s="129"/>
      <c r="D874" s="129"/>
      <c r="E874" s="130"/>
      <c r="F874" s="130"/>
      <c r="G874" s="122" t="str">
        <f t="shared" si="79"/>
        <v/>
      </c>
      <c r="H874" s="124" t="str">
        <f t="shared" si="80"/>
        <v/>
      </c>
      <c r="I874" s="124" t="s">
        <v>1106</v>
      </c>
      <c r="J874" s="124" t="s">
        <v>1106</v>
      </c>
      <c r="K874" s="123" t="str">
        <f t="shared" ca="1" si="81"/>
        <v/>
      </c>
      <c r="L874" s="123" t="str">
        <f t="shared" ca="1" si="82"/>
        <v/>
      </c>
      <c r="M874" s="123" t="str">
        <f t="shared" ca="1" si="83"/>
        <v/>
      </c>
      <c r="N874" s="124"/>
      <c r="O874" s="132"/>
    </row>
    <row r="875" spans="1:15" x14ac:dyDescent="0.25">
      <c r="A875" s="127"/>
      <c r="B875" s="128" t="str">
        <f t="shared" si="78"/>
        <v/>
      </c>
      <c r="C875" s="129"/>
      <c r="D875" s="129"/>
      <c r="E875" s="130"/>
      <c r="F875" s="130"/>
      <c r="G875" s="122" t="str">
        <f t="shared" si="79"/>
        <v/>
      </c>
      <c r="H875" s="124" t="str">
        <f t="shared" si="80"/>
        <v/>
      </c>
      <c r="I875" s="124" t="s">
        <v>1106</v>
      </c>
      <c r="J875" s="124" t="s">
        <v>1106</v>
      </c>
      <c r="K875" s="123" t="str">
        <f t="shared" ca="1" si="81"/>
        <v/>
      </c>
      <c r="L875" s="123" t="str">
        <f t="shared" ca="1" si="82"/>
        <v/>
      </c>
      <c r="M875" s="123" t="str">
        <f t="shared" ca="1" si="83"/>
        <v/>
      </c>
      <c r="N875" s="124"/>
      <c r="O875" s="132"/>
    </row>
    <row r="876" spans="1:15" x14ac:dyDescent="0.25">
      <c r="A876" s="127"/>
      <c r="B876" s="128" t="str">
        <f t="shared" si="78"/>
        <v/>
      </c>
      <c r="C876" s="129"/>
      <c r="D876" s="129"/>
      <c r="E876" s="130"/>
      <c r="F876" s="130"/>
      <c r="G876" s="122" t="str">
        <f t="shared" si="79"/>
        <v/>
      </c>
      <c r="H876" s="124" t="str">
        <f t="shared" si="80"/>
        <v/>
      </c>
      <c r="I876" s="124" t="s">
        <v>1106</v>
      </c>
      <c r="J876" s="124" t="s">
        <v>1106</v>
      </c>
      <c r="K876" s="123" t="str">
        <f t="shared" ca="1" si="81"/>
        <v/>
      </c>
      <c r="L876" s="123" t="str">
        <f t="shared" ca="1" si="82"/>
        <v/>
      </c>
      <c r="M876" s="123" t="str">
        <f t="shared" ca="1" si="83"/>
        <v/>
      </c>
      <c r="N876" s="124"/>
      <c r="O876" s="132"/>
    </row>
    <row r="877" spans="1:15" x14ac:dyDescent="0.25">
      <c r="A877" s="127"/>
      <c r="B877" s="128" t="str">
        <f t="shared" si="78"/>
        <v/>
      </c>
      <c r="C877" s="129"/>
      <c r="D877" s="129"/>
      <c r="E877" s="130"/>
      <c r="F877" s="130"/>
      <c r="G877" s="122" t="str">
        <f t="shared" si="79"/>
        <v/>
      </c>
      <c r="H877" s="124" t="str">
        <f t="shared" si="80"/>
        <v/>
      </c>
      <c r="I877" s="124" t="s">
        <v>1106</v>
      </c>
      <c r="J877" s="124" t="s">
        <v>1106</v>
      </c>
      <c r="K877" s="123" t="str">
        <f t="shared" ca="1" si="81"/>
        <v/>
      </c>
      <c r="L877" s="123" t="str">
        <f t="shared" ca="1" si="82"/>
        <v/>
      </c>
      <c r="M877" s="123" t="str">
        <f t="shared" ca="1" si="83"/>
        <v/>
      </c>
      <c r="N877" s="124"/>
      <c r="O877" s="132"/>
    </row>
    <row r="878" spans="1:15" x14ac:dyDescent="0.25">
      <c r="A878" s="127"/>
      <c r="B878" s="128" t="str">
        <f t="shared" si="78"/>
        <v/>
      </c>
      <c r="C878" s="129"/>
      <c r="D878" s="129"/>
      <c r="E878" s="130"/>
      <c r="F878" s="130"/>
      <c r="G878" s="122" t="str">
        <f t="shared" si="79"/>
        <v/>
      </c>
      <c r="H878" s="124" t="str">
        <f t="shared" si="80"/>
        <v/>
      </c>
      <c r="I878" s="124" t="s">
        <v>1106</v>
      </c>
      <c r="J878" s="124" t="s">
        <v>1106</v>
      </c>
      <c r="K878" s="123" t="str">
        <f t="shared" ca="1" si="81"/>
        <v/>
      </c>
      <c r="L878" s="123" t="str">
        <f t="shared" ca="1" si="82"/>
        <v/>
      </c>
      <c r="M878" s="123" t="str">
        <f t="shared" ca="1" si="83"/>
        <v/>
      </c>
      <c r="N878" s="124"/>
      <c r="O878" s="132"/>
    </row>
    <row r="879" spans="1:15" x14ac:dyDescent="0.25">
      <c r="A879" s="127"/>
      <c r="B879" s="128" t="str">
        <f t="shared" si="78"/>
        <v/>
      </c>
      <c r="C879" s="129"/>
      <c r="D879" s="129"/>
      <c r="E879" s="130"/>
      <c r="F879" s="130"/>
      <c r="G879" s="122" t="str">
        <f t="shared" si="79"/>
        <v/>
      </c>
      <c r="H879" s="124" t="str">
        <f t="shared" si="80"/>
        <v/>
      </c>
      <c r="I879" s="124" t="s">
        <v>1106</v>
      </c>
      <c r="J879" s="124" t="s">
        <v>1106</v>
      </c>
      <c r="K879" s="123" t="str">
        <f t="shared" ca="1" si="81"/>
        <v/>
      </c>
      <c r="L879" s="123" t="str">
        <f t="shared" ca="1" si="82"/>
        <v/>
      </c>
      <c r="M879" s="123" t="str">
        <f t="shared" ca="1" si="83"/>
        <v/>
      </c>
      <c r="N879" s="124"/>
      <c r="O879" s="132"/>
    </row>
    <row r="880" spans="1:15" x14ac:dyDescent="0.25">
      <c r="A880" s="127"/>
      <c r="B880" s="128" t="str">
        <f t="shared" si="78"/>
        <v/>
      </c>
      <c r="C880" s="129"/>
      <c r="D880" s="129"/>
      <c r="E880" s="130"/>
      <c r="F880" s="130"/>
      <c r="G880" s="122" t="str">
        <f t="shared" si="79"/>
        <v/>
      </c>
      <c r="H880" s="124" t="str">
        <f t="shared" si="80"/>
        <v/>
      </c>
      <c r="I880" s="124" t="s">
        <v>1106</v>
      </c>
      <c r="J880" s="124" t="s">
        <v>1106</v>
      </c>
      <c r="K880" s="123" t="str">
        <f t="shared" ca="1" si="81"/>
        <v/>
      </c>
      <c r="L880" s="123" t="str">
        <f t="shared" ca="1" si="82"/>
        <v/>
      </c>
      <c r="M880" s="123" t="str">
        <f t="shared" ca="1" si="83"/>
        <v/>
      </c>
      <c r="N880" s="124"/>
      <c r="O880" s="132"/>
    </row>
    <row r="881" spans="1:15" x14ac:dyDescent="0.25">
      <c r="A881" s="127"/>
      <c r="B881" s="128" t="str">
        <f t="shared" si="78"/>
        <v/>
      </c>
      <c r="C881" s="129"/>
      <c r="D881" s="129"/>
      <c r="E881" s="130"/>
      <c r="F881" s="130"/>
      <c r="G881" s="122" t="str">
        <f t="shared" si="79"/>
        <v/>
      </c>
      <c r="H881" s="124" t="str">
        <f t="shared" si="80"/>
        <v/>
      </c>
      <c r="I881" s="124" t="s">
        <v>1106</v>
      </c>
      <c r="J881" s="124" t="s">
        <v>1106</v>
      </c>
      <c r="K881" s="123" t="str">
        <f t="shared" ca="1" si="81"/>
        <v/>
      </c>
      <c r="L881" s="123" t="str">
        <f t="shared" ca="1" si="82"/>
        <v/>
      </c>
      <c r="M881" s="123" t="str">
        <f t="shared" ca="1" si="83"/>
        <v/>
      </c>
      <c r="N881" s="124"/>
      <c r="O881" s="132"/>
    </row>
    <row r="882" spans="1:15" x14ac:dyDescent="0.25">
      <c r="A882" s="127"/>
      <c r="B882" s="128" t="str">
        <f t="shared" si="78"/>
        <v/>
      </c>
      <c r="C882" s="129"/>
      <c r="D882" s="129"/>
      <c r="E882" s="130"/>
      <c r="F882" s="130"/>
      <c r="G882" s="122" t="str">
        <f t="shared" si="79"/>
        <v/>
      </c>
      <c r="H882" s="124" t="str">
        <f t="shared" si="80"/>
        <v/>
      </c>
      <c r="I882" s="124" t="s">
        <v>1106</v>
      </c>
      <c r="J882" s="124" t="s">
        <v>1106</v>
      </c>
      <c r="K882" s="123" t="str">
        <f t="shared" ca="1" si="81"/>
        <v/>
      </c>
      <c r="L882" s="123" t="str">
        <f t="shared" ca="1" si="82"/>
        <v/>
      </c>
      <c r="M882" s="123" t="str">
        <f t="shared" ca="1" si="83"/>
        <v/>
      </c>
      <c r="N882" s="124"/>
      <c r="O882" s="132"/>
    </row>
    <row r="883" spans="1:15" x14ac:dyDescent="0.25">
      <c r="A883" s="127"/>
      <c r="B883" s="128" t="str">
        <f t="shared" si="78"/>
        <v/>
      </c>
      <c r="C883" s="129"/>
      <c r="D883" s="129"/>
      <c r="E883" s="130"/>
      <c r="F883" s="130"/>
      <c r="G883" s="122" t="str">
        <f t="shared" si="79"/>
        <v/>
      </c>
      <c r="H883" s="124" t="str">
        <f t="shared" si="80"/>
        <v/>
      </c>
      <c r="I883" s="124" t="s">
        <v>1106</v>
      </c>
      <c r="J883" s="124" t="s">
        <v>1106</v>
      </c>
      <c r="K883" s="123" t="str">
        <f t="shared" ca="1" si="81"/>
        <v/>
      </c>
      <c r="L883" s="123" t="str">
        <f t="shared" ca="1" si="82"/>
        <v/>
      </c>
      <c r="M883" s="123" t="str">
        <f t="shared" ca="1" si="83"/>
        <v/>
      </c>
      <c r="N883" s="124"/>
      <c r="O883" s="132"/>
    </row>
    <row r="884" spans="1:15" x14ac:dyDescent="0.25">
      <c r="A884" s="127"/>
      <c r="B884" s="128" t="str">
        <f t="shared" si="78"/>
        <v/>
      </c>
      <c r="C884" s="129"/>
      <c r="D884" s="129"/>
      <c r="E884" s="130"/>
      <c r="F884" s="130"/>
      <c r="G884" s="122" t="str">
        <f t="shared" si="79"/>
        <v/>
      </c>
      <c r="H884" s="124" t="str">
        <f t="shared" si="80"/>
        <v/>
      </c>
      <c r="I884" s="124" t="s">
        <v>1106</v>
      </c>
      <c r="J884" s="124" t="s">
        <v>1106</v>
      </c>
      <c r="K884" s="123" t="str">
        <f t="shared" ca="1" si="81"/>
        <v/>
      </c>
      <c r="L884" s="123" t="str">
        <f t="shared" ca="1" si="82"/>
        <v/>
      </c>
      <c r="M884" s="123" t="str">
        <f t="shared" ca="1" si="83"/>
        <v/>
      </c>
      <c r="N884" s="124"/>
      <c r="O884" s="132"/>
    </row>
    <row r="885" spans="1:15" x14ac:dyDescent="0.25">
      <c r="A885" s="127"/>
      <c r="B885" s="128" t="str">
        <f t="shared" si="78"/>
        <v/>
      </c>
      <c r="C885" s="129"/>
      <c r="D885" s="129"/>
      <c r="E885" s="130"/>
      <c r="F885" s="130"/>
      <c r="G885" s="122" t="str">
        <f t="shared" si="79"/>
        <v/>
      </c>
      <c r="H885" s="124" t="str">
        <f t="shared" si="80"/>
        <v/>
      </c>
      <c r="I885" s="124" t="s">
        <v>1106</v>
      </c>
      <c r="J885" s="124" t="s">
        <v>1106</v>
      </c>
      <c r="K885" s="123" t="str">
        <f t="shared" ca="1" si="81"/>
        <v/>
      </c>
      <c r="L885" s="123" t="str">
        <f t="shared" ca="1" si="82"/>
        <v/>
      </c>
      <c r="M885" s="123" t="str">
        <f t="shared" ca="1" si="83"/>
        <v/>
      </c>
      <c r="N885" s="124"/>
      <c r="O885" s="132"/>
    </row>
    <row r="886" spans="1:15" x14ac:dyDescent="0.25">
      <c r="A886" s="127"/>
      <c r="B886" s="128" t="str">
        <f t="shared" si="78"/>
        <v/>
      </c>
      <c r="C886" s="129"/>
      <c r="D886" s="129"/>
      <c r="E886" s="130"/>
      <c r="F886" s="130"/>
      <c r="G886" s="122" t="str">
        <f t="shared" si="79"/>
        <v/>
      </c>
      <c r="H886" s="124" t="str">
        <f t="shared" si="80"/>
        <v/>
      </c>
      <c r="I886" s="124" t="s">
        <v>1106</v>
      </c>
      <c r="J886" s="124" t="s">
        <v>1106</v>
      </c>
      <c r="K886" s="123" t="str">
        <f t="shared" ca="1" si="81"/>
        <v/>
      </c>
      <c r="L886" s="123" t="str">
        <f t="shared" ca="1" si="82"/>
        <v/>
      </c>
      <c r="M886" s="123" t="str">
        <f t="shared" ca="1" si="83"/>
        <v/>
      </c>
      <c r="N886" s="124"/>
      <c r="O886" s="132"/>
    </row>
    <row r="887" spans="1:15" x14ac:dyDescent="0.25">
      <c r="A887" s="127"/>
      <c r="B887" s="128" t="str">
        <f t="shared" si="78"/>
        <v/>
      </c>
      <c r="C887" s="129"/>
      <c r="D887" s="129"/>
      <c r="E887" s="130"/>
      <c r="F887" s="130"/>
      <c r="G887" s="122" t="str">
        <f t="shared" si="79"/>
        <v/>
      </c>
      <c r="H887" s="124" t="str">
        <f t="shared" si="80"/>
        <v/>
      </c>
      <c r="I887" s="124" t="s">
        <v>1106</v>
      </c>
      <c r="J887" s="124" t="s">
        <v>1106</v>
      </c>
      <c r="K887" s="123" t="str">
        <f t="shared" ca="1" si="81"/>
        <v/>
      </c>
      <c r="L887" s="123" t="str">
        <f t="shared" ca="1" si="82"/>
        <v/>
      </c>
      <c r="M887" s="123" t="str">
        <f t="shared" ca="1" si="83"/>
        <v/>
      </c>
      <c r="N887" s="124"/>
      <c r="O887" s="132"/>
    </row>
    <row r="888" spans="1:15" x14ac:dyDescent="0.25">
      <c r="A888" s="127"/>
      <c r="B888" s="128" t="str">
        <f t="shared" si="78"/>
        <v/>
      </c>
      <c r="C888" s="129"/>
      <c r="D888" s="129"/>
      <c r="E888" s="130"/>
      <c r="F888" s="130"/>
      <c r="G888" s="122" t="str">
        <f t="shared" si="79"/>
        <v/>
      </c>
      <c r="H888" s="124" t="str">
        <f t="shared" si="80"/>
        <v/>
      </c>
      <c r="I888" s="124" t="s">
        <v>1106</v>
      </c>
      <c r="J888" s="124" t="s">
        <v>1106</v>
      </c>
      <c r="K888" s="123" t="str">
        <f t="shared" ca="1" si="81"/>
        <v/>
      </c>
      <c r="L888" s="123" t="str">
        <f t="shared" ca="1" si="82"/>
        <v/>
      </c>
      <c r="M888" s="123" t="str">
        <f t="shared" ca="1" si="83"/>
        <v/>
      </c>
      <c r="N888" s="124"/>
      <c r="O888" s="132"/>
    </row>
    <row r="889" spans="1:15" x14ac:dyDescent="0.25">
      <c r="A889" s="127"/>
      <c r="B889" s="128" t="str">
        <f t="shared" si="78"/>
        <v/>
      </c>
      <c r="C889" s="129"/>
      <c r="D889" s="129"/>
      <c r="E889" s="130"/>
      <c r="F889" s="130"/>
      <c r="G889" s="122" t="str">
        <f t="shared" si="79"/>
        <v/>
      </c>
      <c r="H889" s="124" t="str">
        <f t="shared" si="80"/>
        <v/>
      </c>
      <c r="I889" s="124" t="s">
        <v>1106</v>
      </c>
      <c r="J889" s="124" t="s">
        <v>1106</v>
      </c>
      <c r="K889" s="123" t="str">
        <f t="shared" ca="1" si="81"/>
        <v/>
      </c>
      <c r="L889" s="123" t="str">
        <f t="shared" ca="1" si="82"/>
        <v/>
      </c>
      <c r="M889" s="123" t="str">
        <f t="shared" ca="1" si="83"/>
        <v/>
      </c>
      <c r="N889" s="124"/>
      <c r="O889" s="132"/>
    </row>
    <row r="890" spans="1:15" x14ac:dyDescent="0.25">
      <c r="A890" s="127"/>
      <c r="B890" s="128" t="str">
        <f t="shared" si="78"/>
        <v/>
      </c>
      <c r="C890" s="129"/>
      <c r="D890" s="129"/>
      <c r="E890" s="130"/>
      <c r="F890" s="130"/>
      <c r="G890" s="122" t="str">
        <f t="shared" si="79"/>
        <v/>
      </c>
      <c r="H890" s="124" t="str">
        <f t="shared" si="80"/>
        <v/>
      </c>
      <c r="I890" s="124" t="s">
        <v>1106</v>
      </c>
      <c r="J890" s="124" t="s">
        <v>1106</v>
      </c>
      <c r="K890" s="123" t="str">
        <f t="shared" ca="1" si="81"/>
        <v/>
      </c>
      <c r="L890" s="123" t="str">
        <f t="shared" ca="1" si="82"/>
        <v/>
      </c>
      <c r="M890" s="123" t="str">
        <f t="shared" ca="1" si="83"/>
        <v/>
      </c>
      <c r="N890" s="124"/>
      <c r="O890" s="132"/>
    </row>
    <row r="891" spans="1:15" x14ac:dyDescent="0.25">
      <c r="A891" s="127"/>
      <c r="B891" s="128" t="str">
        <f t="shared" si="78"/>
        <v/>
      </c>
      <c r="C891" s="129"/>
      <c r="D891" s="129"/>
      <c r="E891" s="130"/>
      <c r="F891" s="130"/>
      <c r="G891" s="122" t="str">
        <f t="shared" si="79"/>
        <v/>
      </c>
      <c r="H891" s="124" t="str">
        <f t="shared" si="80"/>
        <v/>
      </c>
      <c r="I891" s="124" t="s">
        <v>1106</v>
      </c>
      <c r="J891" s="124" t="s">
        <v>1106</v>
      </c>
      <c r="K891" s="123" t="str">
        <f t="shared" ca="1" si="81"/>
        <v/>
      </c>
      <c r="L891" s="123" t="str">
        <f t="shared" ca="1" si="82"/>
        <v/>
      </c>
      <c r="M891" s="123" t="str">
        <f t="shared" ca="1" si="83"/>
        <v/>
      </c>
      <c r="N891" s="124"/>
      <c r="O891" s="132"/>
    </row>
    <row r="892" spans="1:15" x14ac:dyDescent="0.25">
      <c r="A892" s="127"/>
      <c r="B892" s="128" t="str">
        <f t="shared" si="78"/>
        <v/>
      </c>
      <c r="C892" s="129"/>
      <c r="D892" s="129"/>
      <c r="E892" s="130"/>
      <c r="F892" s="130"/>
      <c r="G892" s="122" t="str">
        <f t="shared" si="79"/>
        <v/>
      </c>
      <c r="H892" s="124" t="str">
        <f t="shared" si="80"/>
        <v/>
      </c>
      <c r="I892" s="124" t="s">
        <v>1106</v>
      </c>
      <c r="J892" s="124" t="s">
        <v>1106</v>
      </c>
      <c r="K892" s="123" t="str">
        <f t="shared" ca="1" si="81"/>
        <v/>
      </c>
      <c r="L892" s="123" t="str">
        <f t="shared" ca="1" si="82"/>
        <v/>
      </c>
      <c r="M892" s="123" t="str">
        <f t="shared" ca="1" si="83"/>
        <v/>
      </c>
      <c r="N892" s="124"/>
      <c r="O892" s="132"/>
    </row>
    <row r="893" spans="1:15" x14ac:dyDescent="0.25">
      <c r="A893" s="127"/>
      <c r="B893" s="128" t="str">
        <f t="shared" si="78"/>
        <v/>
      </c>
      <c r="C893" s="129"/>
      <c r="D893" s="129"/>
      <c r="E893" s="130"/>
      <c r="F893" s="130"/>
      <c r="G893" s="122" t="str">
        <f t="shared" si="79"/>
        <v/>
      </c>
      <c r="H893" s="124" t="str">
        <f t="shared" si="80"/>
        <v/>
      </c>
      <c r="I893" s="124" t="s">
        <v>1106</v>
      </c>
      <c r="J893" s="124" t="s">
        <v>1106</v>
      </c>
      <c r="K893" s="123" t="str">
        <f t="shared" ca="1" si="81"/>
        <v/>
      </c>
      <c r="L893" s="123" t="str">
        <f t="shared" ca="1" si="82"/>
        <v/>
      </c>
      <c r="M893" s="123" t="str">
        <f t="shared" ca="1" si="83"/>
        <v/>
      </c>
      <c r="N893" s="124"/>
      <c r="O893" s="132"/>
    </row>
    <row r="894" spans="1:15" x14ac:dyDescent="0.25">
      <c r="A894" s="127"/>
      <c r="B894" s="128" t="str">
        <f t="shared" si="78"/>
        <v/>
      </c>
      <c r="C894" s="129"/>
      <c r="D894" s="129"/>
      <c r="E894" s="130"/>
      <c r="F894" s="130"/>
      <c r="G894" s="122" t="str">
        <f t="shared" si="79"/>
        <v/>
      </c>
      <c r="H894" s="124" t="str">
        <f t="shared" si="80"/>
        <v/>
      </c>
      <c r="I894" s="124" t="s">
        <v>1106</v>
      </c>
      <c r="J894" s="124" t="s">
        <v>1106</v>
      </c>
      <c r="K894" s="123" t="str">
        <f t="shared" ca="1" si="81"/>
        <v/>
      </c>
      <c r="L894" s="123" t="str">
        <f t="shared" ca="1" si="82"/>
        <v/>
      </c>
      <c r="M894" s="123" t="str">
        <f t="shared" ca="1" si="83"/>
        <v/>
      </c>
      <c r="N894" s="124"/>
      <c r="O894" s="132"/>
    </row>
    <row r="895" spans="1:15" x14ac:dyDescent="0.25">
      <c r="A895" s="127"/>
      <c r="B895" s="128" t="str">
        <f t="shared" si="78"/>
        <v/>
      </c>
      <c r="C895" s="129"/>
      <c r="D895" s="129"/>
      <c r="E895" s="130"/>
      <c r="F895" s="130"/>
      <c r="G895" s="122" t="str">
        <f t="shared" si="79"/>
        <v/>
      </c>
      <c r="H895" s="124" t="str">
        <f t="shared" si="80"/>
        <v/>
      </c>
      <c r="I895" s="124" t="s">
        <v>1106</v>
      </c>
      <c r="J895" s="124" t="s">
        <v>1106</v>
      </c>
      <c r="K895" s="123" t="str">
        <f t="shared" ca="1" si="81"/>
        <v/>
      </c>
      <c r="L895" s="123" t="str">
        <f t="shared" ca="1" si="82"/>
        <v/>
      </c>
      <c r="M895" s="123" t="str">
        <f t="shared" ca="1" si="83"/>
        <v/>
      </c>
      <c r="N895" s="124"/>
      <c r="O895" s="132"/>
    </row>
    <row r="896" spans="1:15" x14ac:dyDescent="0.25">
      <c r="A896" s="127"/>
      <c r="B896" s="128" t="str">
        <f t="shared" si="78"/>
        <v/>
      </c>
      <c r="C896" s="129"/>
      <c r="D896" s="129"/>
      <c r="E896" s="130"/>
      <c r="F896" s="130"/>
      <c r="G896" s="122" t="str">
        <f t="shared" si="79"/>
        <v/>
      </c>
      <c r="H896" s="124" t="str">
        <f t="shared" si="80"/>
        <v/>
      </c>
      <c r="I896" s="124" t="s">
        <v>1106</v>
      </c>
      <c r="J896" s="124" t="s">
        <v>1106</v>
      </c>
      <c r="K896" s="123" t="str">
        <f t="shared" ca="1" si="81"/>
        <v/>
      </c>
      <c r="L896" s="123" t="str">
        <f t="shared" ca="1" si="82"/>
        <v/>
      </c>
      <c r="M896" s="123" t="str">
        <f t="shared" ca="1" si="83"/>
        <v/>
      </c>
      <c r="N896" s="124"/>
      <c r="O896" s="132"/>
    </row>
    <row r="897" spans="1:15" x14ac:dyDescent="0.25">
      <c r="A897" s="127"/>
      <c r="B897" s="128" t="str">
        <f t="shared" si="78"/>
        <v/>
      </c>
      <c r="C897" s="129"/>
      <c r="D897" s="129"/>
      <c r="E897" s="130"/>
      <c r="F897" s="130"/>
      <c r="G897" s="122" t="str">
        <f t="shared" si="79"/>
        <v/>
      </c>
      <c r="H897" s="124" t="str">
        <f t="shared" si="80"/>
        <v/>
      </c>
      <c r="I897" s="124" t="s">
        <v>1106</v>
      </c>
      <c r="J897" s="124" t="s">
        <v>1106</v>
      </c>
      <c r="K897" s="123" t="str">
        <f t="shared" ca="1" si="81"/>
        <v/>
      </c>
      <c r="L897" s="123" t="str">
        <f t="shared" ca="1" si="82"/>
        <v/>
      </c>
      <c r="M897" s="123" t="str">
        <f t="shared" ca="1" si="83"/>
        <v/>
      </c>
      <c r="N897" s="124"/>
      <c r="O897" s="132"/>
    </row>
    <row r="898" spans="1:15" x14ac:dyDescent="0.25">
      <c r="A898" s="127"/>
      <c r="B898" s="128" t="str">
        <f t="shared" si="78"/>
        <v/>
      </c>
      <c r="C898" s="129"/>
      <c r="D898" s="129"/>
      <c r="E898" s="130"/>
      <c r="F898" s="130"/>
      <c r="G898" s="122" t="str">
        <f t="shared" si="79"/>
        <v/>
      </c>
      <c r="H898" s="124" t="str">
        <f t="shared" si="80"/>
        <v/>
      </c>
      <c r="I898" s="124" t="s">
        <v>1106</v>
      </c>
      <c r="J898" s="124" t="s">
        <v>1106</v>
      </c>
      <c r="K898" s="123" t="str">
        <f t="shared" ca="1" si="81"/>
        <v/>
      </c>
      <c r="L898" s="123" t="str">
        <f t="shared" ca="1" si="82"/>
        <v/>
      </c>
      <c r="M898" s="123" t="str">
        <f t="shared" ca="1" si="83"/>
        <v/>
      </c>
      <c r="N898" s="124"/>
      <c r="O898" s="132"/>
    </row>
    <row r="899" spans="1:15" x14ac:dyDescent="0.25">
      <c r="A899" s="127"/>
      <c r="B899" s="128" t="str">
        <f t="shared" si="78"/>
        <v/>
      </c>
      <c r="C899" s="129"/>
      <c r="D899" s="129"/>
      <c r="E899" s="130"/>
      <c r="F899" s="130"/>
      <c r="G899" s="122" t="str">
        <f t="shared" si="79"/>
        <v/>
      </c>
      <c r="H899" s="124" t="str">
        <f t="shared" si="80"/>
        <v/>
      </c>
      <c r="I899" s="124" t="s">
        <v>1106</v>
      </c>
      <c r="J899" s="124" t="s">
        <v>1106</v>
      </c>
      <c r="K899" s="123" t="str">
        <f t="shared" ca="1" si="81"/>
        <v/>
      </c>
      <c r="L899" s="123" t="str">
        <f t="shared" ca="1" si="82"/>
        <v/>
      </c>
      <c r="M899" s="123" t="str">
        <f t="shared" ca="1" si="83"/>
        <v/>
      </c>
      <c r="N899" s="124"/>
      <c r="O899" s="132"/>
    </row>
    <row r="900" spans="1:15" x14ac:dyDescent="0.25">
      <c r="A900" s="127"/>
      <c r="B900" s="128" t="str">
        <f t="shared" si="78"/>
        <v/>
      </c>
      <c r="C900" s="129"/>
      <c r="D900" s="129"/>
      <c r="E900" s="130"/>
      <c r="F900" s="130"/>
      <c r="G900" s="122" t="str">
        <f t="shared" si="79"/>
        <v/>
      </c>
      <c r="H900" s="124" t="str">
        <f t="shared" si="80"/>
        <v/>
      </c>
      <c r="I900" s="124" t="s">
        <v>1106</v>
      </c>
      <c r="J900" s="124" t="s">
        <v>1106</v>
      </c>
      <c r="K900" s="123" t="str">
        <f t="shared" ca="1" si="81"/>
        <v/>
      </c>
      <c r="L900" s="123" t="str">
        <f t="shared" ca="1" si="82"/>
        <v/>
      </c>
      <c r="M900" s="123" t="str">
        <f t="shared" ca="1" si="83"/>
        <v/>
      </c>
      <c r="N900" s="124"/>
      <c r="O900" s="132"/>
    </row>
    <row r="901" spans="1:15" ht="15.75" thickBot="1" x14ac:dyDescent="0.3">
      <c r="A901" s="133"/>
      <c r="B901" s="134" t="str">
        <f t="shared" si="78"/>
        <v/>
      </c>
      <c r="C901" s="135"/>
      <c r="D901" s="135"/>
      <c r="E901" s="136"/>
      <c r="F901" s="136"/>
      <c r="G901" s="137" t="str">
        <f t="shared" si="79"/>
        <v/>
      </c>
      <c r="H901" s="138" t="str">
        <f t="shared" si="80"/>
        <v/>
      </c>
      <c r="I901" s="139" t="s">
        <v>1106</v>
      </c>
      <c r="J901" s="139" t="s">
        <v>1106</v>
      </c>
      <c r="K901" s="139" t="str">
        <f t="shared" ca="1" si="81"/>
        <v/>
      </c>
      <c r="L901" s="139" t="str">
        <f t="shared" ca="1" si="82"/>
        <v/>
      </c>
      <c r="M901" s="139" t="str">
        <f t="shared" ca="1" si="83"/>
        <v/>
      </c>
      <c r="N901" s="138"/>
      <c r="O901" s="140"/>
    </row>
  </sheetData>
  <sheetProtection algorithmName="SHA-512" hashValue="owMUkjVvFC0KQpQrYGH97eo/pL/JPhxA0ItxvDiSEdgoy7YULcd5h8yMGWUZrG+FBjN/ByLnNxopQZLqlEkCpg==" saltValue="V1+BTCXxgn5K3tDswDnIDg==" spinCount="100000" sheet="1" objects="1" scenarios="1"/>
  <mergeCells count="4">
    <mergeCell ref="E2:K2"/>
    <mergeCell ref="E4:I5"/>
    <mergeCell ref="J4:J5"/>
    <mergeCell ref="K4:K5"/>
  </mergeCells>
  <dataValidations count="1">
    <dataValidation type="list" showInputMessage="1" showErrorMessage="1" sqref="A10:A901">
      <formula1>IF(A10="",Abréviations,OFFSET(Début,MATCH(A10&amp;"*",Codes,0)-1,,COUNTIF(Codes,A10&amp;"*")))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903"/>
  <sheetViews>
    <sheetView showGridLines="0" tabSelected="1" workbookViewId="0">
      <selection activeCell="B26" sqref="B26"/>
    </sheetView>
  </sheetViews>
  <sheetFormatPr baseColWidth="10" defaultRowHeight="15" x14ac:dyDescent="0.25"/>
  <cols>
    <col min="1" max="1" width="11.7109375" style="3" customWidth="1"/>
    <col min="2" max="2" width="40.7109375" style="3" customWidth="1"/>
    <col min="3" max="4" width="10.7109375" style="3" customWidth="1"/>
    <col min="5" max="8" width="15.7109375" style="3" customWidth="1"/>
    <col min="9" max="13" width="20.7109375" style="3" customWidth="1"/>
    <col min="14" max="15" width="28.7109375" style="3" customWidth="1"/>
    <col min="16" max="16384" width="11.42578125" style="3"/>
  </cols>
  <sheetData>
    <row r="1" spans="1:20" x14ac:dyDescent="0.25">
      <c r="I1" s="105"/>
      <c r="J1" s="105"/>
      <c r="K1" s="105"/>
    </row>
    <row r="2" spans="1:20" ht="30" customHeight="1" x14ac:dyDescent="0.25">
      <c r="E2" s="184" t="str">
        <f>Données!$E$1</f>
        <v>HOTEL ANFA PALACE</v>
      </c>
      <c r="F2" s="184"/>
      <c r="G2" s="184"/>
      <c r="H2" s="184"/>
      <c r="I2" s="184"/>
      <c r="J2" s="184"/>
      <c r="K2" s="184"/>
      <c r="L2" s="106"/>
      <c r="P2" s="107"/>
      <c r="Q2" s="107"/>
      <c r="R2" s="107"/>
      <c r="S2" s="107"/>
      <c r="T2" s="107"/>
    </row>
    <row r="4" spans="1:20" ht="15" customHeight="1" x14ac:dyDescent="0.25">
      <c r="E4" s="185" t="s">
        <v>914</v>
      </c>
      <c r="F4" s="185"/>
      <c r="G4" s="185"/>
      <c r="H4" s="185"/>
      <c r="I4" s="185"/>
      <c r="J4" s="186" t="str">
        <f ca="1">MID($L$9,1,SEARCH("-",$L$9,1)-1)</f>
        <v>Avril</v>
      </c>
      <c r="K4" s="188" t="str">
        <f ca="1">MID($L$9,SEARCH("|",SUBSTITUTE($L$9,"-","|",LEN($L$9)-LEN(SUBSTITUTE($L$9,"-",""))))+1,99)</f>
        <v>2015</v>
      </c>
    </row>
    <row r="5" spans="1:20" ht="15" customHeight="1" x14ac:dyDescent="0.25">
      <c r="C5" s="108"/>
      <c r="D5" s="108"/>
      <c r="E5" s="185"/>
      <c r="F5" s="185"/>
      <c r="G5" s="185"/>
      <c r="H5" s="185"/>
      <c r="I5" s="185"/>
      <c r="J5" s="187"/>
      <c r="K5" s="189"/>
    </row>
    <row r="6" spans="1:20" ht="15" customHeight="1" x14ac:dyDescent="0.25">
      <c r="C6" s="108"/>
      <c r="D6" s="108"/>
      <c r="E6" s="109"/>
      <c r="F6" s="109"/>
      <c r="G6" s="109"/>
      <c r="H6" s="109"/>
      <c r="I6" s="110"/>
      <c r="J6" s="110"/>
      <c r="K6" s="110"/>
      <c r="L6" s="111"/>
    </row>
    <row r="7" spans="1:20" x14ac:dyDescent="0.25">
      <c r="B7" s="144" t="s">
        <v>916</v>
      </c>
    </row>
    <row r="8" spans="1:20" ht="15.75" thickBot="1" x14ac:dyDescent="0.3">
      <c r="B8" s="112"/>
    </row>
    <row r="9" spans="1:20" ht="30" x14ac:dyDescent="0.25">
      <c r="A9" s="113" t="s">
        <v>4</v>
      </c>
      <c r="B9" s="114" t="s">
        <v>5</v>
      </c>
      <c r="C9" s="115" t="s">
        <v>1097</v>
      </c>
      <c r="D9" s="115" t="s">
        <v>1098</v>
      </c>
      <c r="E9" s="115" t="s">
        <v>6</v>
      </c>
      <c r="F9" s="114" t="s">
        <v>7</v>
      </c>
      <c r="G9" s="114" t="s">
        <v>913</v>
      </c>
      <c r="H9" s="114" t="s">
        <v>919</v>
      </c>
      <c r="I9" s="116" t="s">
        <v>8</v>
      </c>
      <c r="J9" s="116" t="s">
        <v>915</v>
      </c>
      <c r="K9" s="116" t="s">
        <v>917</v>
      </c>
      <c r="L9" s="117" t="str">
        <f ca="1">MID(CELL("filename",A1),FIND("]",CELL("filename",A1))+1,LEN(CELL("filename",A1))-FIND("]",CELL("filename",A1)))</f>
        <v>Avril-2015</v>
      </c>
      <c r="M9" s="116" t="s">
        <v>9</v>
      </c>
      <c r="N9" s="116" t="s">
        <v>873</v>
      </c>
      <c r="O9" s="118" t="s">
        <v>874</v>
      </c>
    </row>
    <row r="10" spans="1:20" x14ac:dyDescent="0.25">
      <c r="A10" s="119" t="s">
        <v>78</v>
      </c>
      <c r="B10" s="144" t="str">
        <f t="shared" ref="B10:B76" ca="1" si="0">IFERROR(IF($A10&lt;&gt;"",VLOOKUP($A10,Matos,2,0),""),"")</f>
        <v>Kiosque à plan</v>
      </c>
      <c r="C10" s="121">
        <v>6</v>
      </c>
      <c r="D10" s="121">
        <v>2</v>
      </c>
      <c r="E10" s="141">
        <v>42052</v>
      </c>
      <c r="F10" s="141">
        <v>42055</v>
      </c>
      <c r="G10" s="122" t="str">
        <f t="shared" ref="G10:G76" ca="1" si="1">IFERROR(IF(OR($A10="",$B10="",$E10=""),"",IF(AND($F10&lt;&gt;"",MONTH($F10)&lt;MONTH($L$9)),"",IF(MID($B10,1,2)="OT",DATEDIF($E10,$F10,"d")+1,IF(AND($I10="",$F10=""),DATEDIF($E10,DATE(YEAR($L$9),MONTH($L$9)+1,0),"d"),IF(AND($E10&lt;&gt;"",$F10&lt;&gt;"",$I10=""),DATEDIF($E10,$F10,"d"),IF(AND($E10&lt;&gt;"",$F10&lt;&gt;"",$I10&lt;&gt;""),DAY(DATE(YEAR($F10),MONTH($F10)+1,0))-(DATE(YEAR($F10),MONTH($F10)+1,0)-$F10),DAY(DATE(YEAR($L$9),MONTH($L$9)+1,0)))))))),"")</f>
        <v/>
      </c>
      <c r="H10" s="123">
        <f t="shared" ref="H10:H76" ca="1" si="2">IFERROR(IF($A10&lt;&gt;"",VLOOKUP($A10,Matos,3,0),""),"")</f>
        <v>400</v>
      </c>
      <c r="I10" s="123" t="s">
        <v>1106</v>
      </c>
      <c r="J10" s="124" t="s">
        <v>1106</v>
      </c>
      <c r="K10" s="125" t="str">
        <f t="shared" ref="K10:K76" ca="1" si="3">IFERROR(ROUND(IF(MID($B10,1,2)="OT","",IF(AND($B$8&lt;&gt;"",$D10="",MONTH($F10)=MONTH($L$9),($F10&gt;$B$8),($F10&gt;$E10)),-SUM($H10/DAY(DATE(YEAR($L$9),MONTH($L$9)+1,0)))*DATEDIF($B$8,$F10,"d")*$C10,IF(AND($B$8&lt;&gt;"",$D10&lt;&gt;"",MONTH($F10)=MONTH($L$9),($F10&gt;$B$8),($F10&gt;$E10)),-SUM($H10/DAY(DATE(YEAR($L$9),MONTH($L$9)+1,0)))*DATEDIF($B$8,$F10,"d")*$D10,""))),2),"")</f>
        <v/>
      </c>
      <c r="L10" s="123" t="str">
        <f t="shared" ref="L10:L76" ca="1" si="4">IFERROR(ROUND(IF(AND($J10="",$D10=""),SUM($H10/DAY(DATE(YEAR($L$9),MONTH($L$9)+1,0)))*$G10*$C10,IF(AND($J10="",$D10&lt;&gt;""),SUM($H10/DAY(DATE(YEAR($L$9),MONTH($L$9)+1,0)))*$G10*$D10,"")),2),"")</f>
        <v/>
      </c>
      <c r="M10" s="123" t="str">
        <f t="shared" ref="M10:M76" ca="1" si="5">IFERROR(ROUND(IF(SUM($I10+$L10)="","",SUM($I10+$L10)),2),"")</f>
        <v/>
      </c>
      <c r="N10" s="123" t="s">
        <v>896</v>
      </c>
      <c r="O10" s="126" t="s">
        <v>906</v>
      </c>
    </row>
    <row r="11" spans="1:20" x14ac:dyDescent="0.25">
      <c r="A11" s="119" t="s">
        <v>78</v>
      </c>
      <c r="B11" s="144" t="str">
        <f t="shared" ca="1" si="0"/>
        <v>Kiosque à plan</v>
      </c>
      <c r="C11" s="121">
        <v>4</v>
      </c>
      <c r="D11" s="121"/>
      <c r="E11" s="141">
        <v>42052</v>
      </c>
      <c r="F11" s="146"/>
      <c r="G11" s="122">
        <f t="shared" ca="1" si="1"/>
        <v>72</v>
      </c>
      <c r="H11" s="123">
        <f t="shared" ca="1" si="2"/>
        <v>400</v>
      </c>
      <c r="I11" s="123"/>
      <c r="J11" s="124"/>
      <c r="K11" s="125" t="str">
        <f t="shared" ca="1" si="3"/>
        <v/>
      </c>
      <c r="L11" s="123">
        <f t="shared" ca="1" si="4"/>
        <v>3840</v>
      </c>
      <c r="M11" s="123">
        <f t="shared" ca="1" si="5"/>
        <v>3840</v>
      </c>
      <c r="N11" s="123" t="s">
        <v>896</v>
      </c>
      <c r="O11" s="126" t="s">
        <v>906</v>
      </c>
    </row>
    <row r="12" spans="1:20" x14ac:dyDescent="0.25">
      <c r="A12" s="119" t="s">
        <v>78</v>
      </c>
      <c r="B12" s="120" t="str">
        <f t="shared" ca="1" si="0"/>
        <v>Kiosque à plan</v>
      </c>
      <c r="C12" s="121">
        <v>4</v>
      </c>
      <c r="D12" s="121"/>
      <c r="E12" s="141">
        <v>42052</v>
      </c>
      <c r="F12" s="146"/>
      <c r="G12" s="122">
        <f t="shared" ca="1" si="1"/>
        <v>30</v>
      </c>
      <c r="H12" s="123">
        <f t="shared" ca="1" si="2"/>
        <v>400</v>
      </c>
      <c r="I12" s="123">
        <v>2167.7399999999998</v>
      </c>
      <c r="J12" s="124" t="s">
        <v>1106</v>
      </c>
      <c r="K12" s="125" t="str">
        <f t="shared" ca="1" si="3"/>
        <v/>
      </c>
      <c r="L12" s="123">
        <f t="shared" ca="1" si="4"/>
        <v>1600</v>
      </c>
      <c r="M12" s="123">
        <f t="shared" ca="1" si="5"/>
        <v>3767.74</v>
      </c>
      <c r="N12" s="123" t="s">
        <v>896</v>
      </c>
      <c r="O12" s="126" t="s">
        <v>906</v>
      </c>
    </row>
    <row r="13" spans="1:20" x14ac:dyDescent="0.25">
      <c r="A13" s="127" t="s">
        <v>257</v>
      </c>
      <c r="B13" s="144" t="str">
        <f t="shared" ca="1" si="0"/>
        <v>Citerne à eau fixe 5000L</v>
      </c>
      <c r="C13" s="129">
        <v>4</v>
      </c>
      <c r="D13" s="129">
        <v>3</v>
      </c>
      <c r="E13" s="142">
        <v>42036</v>
      </c>
      <c r="F13" s="142">
        <v>42063</v>
      </c>
      <c r="G13" s="122" t="str">
        <f t="shared" ca="1" si="1"/>
        <v/>
      </c>
      <c r="H13" s="124">
        <f t="shared" ca="1" si="2"/>
        <v>1200</v>
      </c>
      <c r="I13" s="124" t="s">
        <v>1106</v>
      </c>
      <c r="J13" s="124" t="s">
        <v>1106</v>
      </c>
      <c r="K13" s="125" t="str">
        <f t="shared" ca="1" si="3"/>
        <v/>
      </c>
      <c r="L13" s="123" t="str">
        <f t="shared" ca="1" si="4"/>
        <v/>
      </c>
      <c r="M13" s="123" t="str">
        <f t="shared" ca="1" si="5"/>
        <v/>
      </c>
      <c r="N13" s="124" t="s">
        <v>901</v>
      </c>
      <c r="O13" s="131" t="s">
        <v>911</v>
      </c>
    </row>
    <row r="14" spans="1:20" x14ac:dyDescent="0.25">
      <c r="A14" s="127" t="s">
        <v>257</v>
      </c>
      <c r="B14" s="144" t="str">
        <f t="shared" ca="1" si="0"/>
        <v>Citerne à eau fixe 5000L</v>
      </c>
      <c r="C14" s="129">
        <v>1</v>
      </c>
      <c r="D14" s="129"/>
      <c r="E14" s="142">
        <v>42036</v>
      </c>
      <c r="F14" s="130"/>
      <c r="G14" s="122">
        <f t="shared" ca="1" si="1"/>
        <v>88</v>
      </c>
      <c r="H14" s="124">
        <f t="shared" ca="1" si="2"/>
        <v>1200</v>
      </c>
      <c r="I14" s="124"/>
      <c r="J14" s="124"/>
      <c r="K14" s="125" t="str">
        <f t="shared" ca="1" si="3"/>
        <v/>
      </c>
      <c r="L14" s="123">
        <f t="shared" ca="1" si="4"/>
        <v>3520</v>
      </c>
      <c r="M14" s="123">
        <f t="shared" ca="1" si="5"/>
        <v>3520</v>
      </c>
      <c r="N14" s="124" t="s">
        <v>901</v>
      </c>
      <c r="O14" s="131" t="s">
        <v>911</v>
      </c>
    </row>
    <row r="15" spans="1:20" x14ac:dyDescent="0.25">
      <c r="A15" s="127" t="s">
        <v>257</v>
      </c>
      <c r="B15" s="128" t="str">
        <f t="shared" ca="1" si="0"/>
        <v>Citerne à eau fixe 5000L</v>
      </c>
      <c r="C15" s="129">
        <v>1</v>
      </c>
      <c r="D15" s="129"/>
      <c r="E15" s="142">
        <v>42036</v>
      </c>
      <c r="F15" s="130"/>
      <c r="G15" s="122">
        <f t="shared" ca="1" si="1"/>
        <v>30</v>
      </c>
      <c r="H15" s="124">
        <f t="shared" ca="1" si="2"/>
        <v>1200</v>
      </c>
      <c r="I15" s="124">
        <v>2245.16</v>
      </c>
      <c r="J15" s="124" t="s">
        <v>1106</v>
      </c>
      <c r="K15" s="125" t="str">
        <f t="shared" ca="1" si="3"/>
        <v/>
      </c>
      <c r="L15" s="123">
        <f t="shared" ca="1" si="4"/>
        <v>1200</v>
      </c>
      <c r="M15" s="123">
        <f t="shared" ca="1" si="5"/>
        <v>3445.16</v>
      </c>
      <c r="N15" s="124" t="s">
        <v>901</v>
      </c>
      <c r="O15" s="131" t="s">
        <v>911</v>
      </c>
    </row>
    <row r="16" spans="1:20" x14ac:dyDescent="0.25">
      <c r="A16" s="127" t="s">
        <v>857</v>
      </c>
      <c r="B16" s="144" t="str">
        <f t="shared" ca="1" si="0"/>
        <v>Planchon 0,3x 3,00 m</v>
      </c>
      <c r="C16" s="129">
        <v>6</v>
      </c>
      <c r="D16" s="129"/>
      <c r="E16" s="142">
        <v>42045</v>
      </c>
      <c r="F16" s="142">
        <v>42055</v>
      </c>
      <c r="G16" s="122" t="str">
        <f t="shared" ca="1" si="1"/>
        <v/>
      </c>
      <c r="H16" s="124">
        <f t="shared" ca="1" si="2"/>
        <v>11</v>
      </c>
      <c r="I16" s="124" t="s">
        <v>1106</v>
      </c>
      <c r="J16" s="124" t="s">
        <v>1106</v>
      </c>
      <c r="K16" s="125" t="str">
        <f t="shared" ca="1" si="3"/>
        <v/>
      </c>
      <c r="L16" s="123" t="str">
        <f t="shared" ca="1" si="4"/>
        <v/>
      </c>
      <c r="M16" s="123" t="str">
        <f t="shared" ca="1" si="5"/>
        <v/>
      </c>
      <c r="N16" s="124" t="s">
        <v>892</v>
      </c>
      <c r="O16" s="131" t="s">
        <v>902</v>
      </c>
    </row>
    <row r="17" spans="1:15" x14ac:dyDescent="0.25">
      <c r="A17" s="127" t="s">
        <v>127</v>
      </c>
      <c r="B17" s="144" t="str">
        <f t="shared" ca="1" si="0"/>
        <v xml:space="preserve">Cabine HT/BT  </v>
      </c>
      <c r="C17" s="129">
        <v>3</v>
      </c>
      <c r="D17" s="129"/>
      <c r="E17" s="142">
        <v>42062</v>
      </c>
      <c r="F17" s="142">
        <v>42063</v>
      </c>
      <c r="G17" s="122" t="str">
        <f t="shared" ca="1" si="1"/>
        <v/>
      </c>
      <c r="H17" s="124">
        <f t="shared" ca="1" si="2"/>
        <v>9000</v>
      </c>
      <c r="I17" s="124" t="s">
        <v>1106</v>
      </c>
      <c r="J17" s="124" t="s">
        <v>1106</v>
      </c>
      <c r="K17" s="125" t="str">
        <f t="shared" ca="1" si="3"/>
        <v/>
      </c>
      <c r="L17" s="123" t="str">
        <f t="shared" ca="1" si="4"/>
        <v/>
      </c>
      <c r="M17" s="123" t="str">
        <f t="shared" ca="1" si="5"/>
        <v/>
      </c>
      <c r="N17" s="124" t="s">
        <v>893</v>
      </c>
      <c r="O17" s="131" t="s">
        <v>903</v>
      </c>
    </row>
    <row r="18" spans="1:15" x14ac:dyDescent="0.25">
      <c r="A18" s="127" t="s">
        <v>630</v>
      </c>
      <c r="B18" s="128" t="str">
        <f t="shared" ca="1" si="0"/>
        <v>Goupille à bascule</v>
      </c>
      <c r="C18" s="129">
        <v>3</v>
      </c>
      <c r="D18" s="129"/>
      <c r="E18" s="142">
        <v>42040</v>
      </c>
      <c r="F18" s="130"/>
      <c r="G18" s="122">
        <f t="shared" ca="1" si="1"/>
        <v>30</v>
      </c>
      <c r="H18" s="124">
        <f t="shared" ca="1" si="2"/>
        <v>2</v>
      </c>
      <c r="I18" s="124">
        <v>10.93</v>
      </c>
      <c r="J18" s="124" t="s">
        <v>1106</v>
      </c>
      <c r="K18" s="125" t="str">
        <f t="shared" ca="1" si="3"/>
        <v/>
      </c>
      <c r="L18" s="123">
        <f t="shared" ca="1" si="4"/>
        <v>6</v>
      </c>
      <c r="M18" s="123">
        <f t="shared" ca="1" si="5"/>
        <v>16.93</v>
      </c>
      <c r="N18" s="124" t="s">
        <v>897</v>
      </c>
      <c r="O18" s="131" t="s">
        <v>907</v>
      </c>
    </row>
    <row r="19" spans="1:15" x14ac:dyDescent="0.25">
      <c r="A19" s="127" t="s">
        <v>158</v>
      </c>
      <c r="B19" s="128" t="str">
        <f t="shared" ca="1" si="0"/>
        <v>Grue à tour MDT 170   Jusqu'à 37 m</v>
      </c>
      <c r="C19" s="129">
        <v>1</v>
      </c>
      <c r="D19" s="129"/>
      <c r="E19" s="142">
        <v>42062</v>
      </c>
      <c r="F19" s="130"/>
      <c r="G19" s="122">
        <f t="shared" ca="1" si="1"/>
        <v>30</v>
      </c>
      <c r="H19" s="124">
        <f t="shared" ca="1" si="2"/>
        <v>32200</v>
      </c>
      <c r="I19" s="124">
        <v>33350</v>
      </c>
      <c r="J19" s="124" t="s">
        <v>1106</v>
      </c>
      <c r="K19" s="125" t="str">
        <f t="shared" ca="1" si="3"/>
        <v/>
      </c>
      <c r="L19" s="123">
        <f t="shared" ca="1" si="4"/>
        <v>32200</v>
      </c>
      <c r="M19" s="123">
        <f t="shared" ca="1" si="5"/>
        <v>65550</v>
      </c>
      <c r="N19" s="124" t="s">
        <v>898</v>
      </c>
      <c r="O19" s="131" t="s">
        <v>908</v>
      </c>
    </row>
    <row r="20" spans="1:15" x14ac:dyDescent="0.25">
      <c r="A20" s="127" t="s">
        <v>251</v>
      </c>
      <c r="B20" s="128" t="str">
        <f t="shared" ca="1" si="0"/>
        <v xml:space="preserve">Mini pelle </v>
      </c>
      <c r="C20" s="129">
        <v>2</v>
      </c>
      <c r="D20" s="129"/>
      <c r="E20" s="142">
        <v>42036</v>
      </c>
      <c r="F20" s="130"/>
      <c r="G20" s="122">
        <f t="shared" ca="1" si="1"/>
        <v>30</v>
      </c>
      <c r="H20" s="124">
        <f t="shared" ca="1" si="2"/>
        <v>25000</v>
      </c>
      <c r="I20" s="124">
        <v>98214.29</v>
      </c>
      <c r="J20" s="124" t="s">
        <v>1106</v>
      </c>
      <c r="K20" s="125" t="str">
        <f t="shared" ca="1" si="3"/>
        <v/>
      </c>
      <c r="L20" s="123">
        <f t="shared" ca="1" si="4"/>
        <v>50000</v>
      </c>
      <c r="M20" s="123">
        <f t="shared" ca="1" si="5"/>
        <v>148214.29</v>
      </c>
      <c r="N20" s="124" t="s">
        <v>900</v>
      </c>
      <c r="O20" s="131" t="s">
        <v>910</v>
      </c>
    </row>
    <row r="21" spans="1:15" x14ac:dyDescent="0.25">
      <c r="A21" s="127" t="s">
        <v>23</v>
      </c>
      <c r="B21" s="144" t="str">
        <f t="shared" ca="1" si="0"/>
        <v>Fourgonnette DOKKER, PARTNER</v>
      </c>
      <c r="C21" s="129">
        <v>6</v>
      </c>
      <c r="D21" s="129"/>
      <c r="E21" s="142">
        <v>42047</v>
      </c>
      <c r="F21" s="142">
        <v>42061</v>
      </c>
      <c r="G21" s="122" t="str">
        <f t="shared" ca="1" si="1"/>
        <v/>
      </c>
      <c r="H21" s="124">
        <f t="shared" ca="1" si="2"/>
        <v>7000</v>
      </c>
      <c r="I21" s="124" t="s">
        <v>1106</v>
      </c>
      <c r="J21" s="124" t="s">
        <v>1106</v>
      </c>
      <c r="K21" s="125" t="str">
        <f t="shared" ca="1" si="3"/>
        <v/>
      </c>
      <c r="L21" s="123" t="str">
        <f t="shared" ca="1" si="4"/>
        <v/>
      </c>
      <c r="M21" s="123" t="str">
        <f t="shared" ca="1" si="5"/>
        <v/>
      </c>
      <c r="N21" s="124" t="s">
        <v>895</v>
      </c>
      <c r="O21" s="131" t="s">
        <v>905</v>
      </c>
    </row>
    <row r="22" spans="1:15" x14ac:dyDescent="0.25">
      <c r="A22" s="127" t="s">
        <v>201</v>
      </c>
      <c r="B22" s="128" t="str">
        <f t="shared" ca="1" si="0"/>
        <v>Pompe à béton</v>
      </c>
      <c r="C22" s="129">
        <v>1</v>
      </c>
      <c r="D22" s="129"/>
      <c r="E22" s="142">
        <v>42045</v>
      </c>
      <c r="F22" s="130"/>
      <c r="G22" s="122">
        <f t="shared" ca="1" si="1"/>
        <v>30</v>
      </c>
      <c r="H22" s="124">
        <f t="shared" ca="1" si="2"/>
        <v>86000</v>
      </c>
      <c r="I22" s="124">
        <v>141285.71</v>
      </c>
      <c r="J22" s="124" t="s">
        <v>1106</v>
      </c>
      <c r="K22" s="125" t="str">
        <f t="shared" ca="1" si="3"/>
        <v/>
      </c>
      <c r="L22" s="123">
        <f t="shared" ca="1" si="4"/>
        <v>86000</v>
      </c>
      <c r="M22" s="123">
        <f t="shared" ca="1" si="5"/>
        <v>227285.71</v>
      </c>
      <c r="N22" s="124" t="s">
        <v>899</v>
      </c>
      <c r="O22" s="131" t="s">
        <v>909</v>
      </c>
    </row>
    <row r="23" spans="1:15" x14ac:dyDescent="0.25">
      <c r="A23" s="127" t="s">
        <v>26</v>
      </c>
      <c r="B23" s="128" t="str">
        <f t="shared" ca="1" si="0"/>
        <v>C3 à bande</v>
      </c>
      <c r="C23" s="129">
        <v>4</v>
      </c>
      <c r="D23" s="129"/>
      <c r="E23" s="142">
        <v>42050</v>
      </c>
      <c r="F23" s="130"/>
      <c r="G23" s="122">
        <f t="shared" ca="1" si="1"/>
        <v>30</v>
      </c>
      <c r="H23" s="124">
        <f t="shared" ca="1" si="2"/>
        <v>7000</v>
      </c>
      <c r="I23" s="124">
        <v>41000</v>
      </c>
      <c r="J23" s="124" t="s">
        <v>1106</v>
      </c>
      <c r="K23" s="125" t="str">
        <f t="shared" ca="1" si="3"/>
        <v/>
      </c>
      <c r="L23" s="123">
        <f t="shared" ca="1" si="4"/>
        <v>28000</v>
      </c>
      <c r="M23" s="123">
        <f t="shared" ca="1" si="5"/>
        <v>69000</v>
      </c>
      <c r="N23" s="124" t="s">
        <v>894</v>
      </c>
      <c r="O23" s="131" t="s">
        <v>904</v>
      </c>
    </row>
    <row r="24" spans="1:15" x14ac:dyDescent="0.25">
      <c r="A24" s="127"/>
      <c r="B24" s="128" t="str">
        <f t="shared" si="0"/>
        <v/>
      </c>
      <c r="C24" s="129"/>
      <c r="D24" s="129"/>
      <c r="E24" s="130"/>
      <c r="F24" s="130"/>
      <c r="G24" s="122" t="str">
        <f t="shared" si="1"/>
        <v/>
      </c>
      <c r="H24" s="124" t="str">
        <f t="shared" si="2"/>
        <v/>
      </c>
      <c r="I24" s="124" t="s">
        <v>1106</v>
      </c>
      <c r="J24" s="124" t="s">
        <v>1106</v>
      </c>
      <c r="K24" s="125" t="str">
        <f t="shared" ca="1" si="3"/>
        <v/>
      </c>
      <c r="L24" s="123" t="str">
        <f t="shared" ca="1" si="4"/>
        <v/>
      </c>
      <c r="M24" s="123" t="str">
        <f t="shared" ca="1" si="5"/>
        <v/>
      </c>
      <c r="N24" s="124"/>
      <c r="O24" s="131"/>
    </row>
    <row r="25" spans="1:15" x14ac:dyDescent="0.25">
      <c r="A25" s="127"/>
      <c r="B25" s="128" t="str">
        <f t="shared" si="0"/>
        <v/>
      </c>
      <c r="C25" s="129"/>
      <c r="D25" s="129"/>
      <c r="E25" s="130"/>
      <c r="F25" s="130"/>
      <c r="G25" s="122" t="str">
        <f t="shared" si="1"/>
        <v/>
      </c>
      <c r="H25" s="124" t="str">
        <f t="shared" si="2"/>
        <v/>
      </c>
      <c r="I25" s="124" t="s">
        <v>1106</v>
      </c>
      <c r="J25" s="124" t="s">
        <v>1106</v>
      </c>
      <c r="K25" s="123" t="str">
        <f t="shared" ca="1" si="3"/>
        <v/>
      </c>
      <c r="L25" s="123" t="str">
        <f t="shared" ca="1" si="4"/>
        <v/>
      </c>
      <c r="M25" s="123" t="str">
        <f t="shared" ca="1" si="5"/>
        <v/>
      </c>
      <c r="N25" s="124"/>
      <c r="O25" s="131"/>
    </row>
    <row r="26" spans="1:15" x14ac:dyDescent="0.25">
      <c r="A26" s="127"/>
      <c r="B26" s="128" t="str">
        <f t="shared" si="0"/>
        <v/>
      </c>
      <c r="C26" s="129"/>
      <c r="D26" s="129"/>
      <c r="E26" s="130"/>
      <c r="F26" s="130"/>
      <c r="G26" s="122" t="str">
        <f t="shared" si="1"/>
        <v/>
      </c>
      <c r="H26" s="124" t="str">
        <f t="shared" si="2"/>
        <v/>
      </c>
      <c r="I26" s="124" t="s">
        <v>1106</v>
      </c>
      <c r="J26" s="124" t="s">
        <v>1106</v>
      </c>
      <c r="K26" s="123" t="str">
        <f t="shared" ca="1" si="3"/>
        <v/>
      </c>
      <c r="L26" s="123" t="str">
        <f t="shared" ca="1" si="4"/>
        <v/>
      </c>
      <c r="M26" s="123" t="str">
        <f t="shared" ca="1" si="5"/>
        <v/>
      </c>
      <c r="N26" s="124"/>
      <c r="O26" s="131"/>
    </row>
    <row r="27" spans="1:15" x14ac:dyDescent="0.25">
      <c r="A27" s="127"/>
      <c r="B27" s="128" t="str">
        <f t="shared" si="0"/>
        <v/>
      </c>
      <c r="C27" s="129"/>
      <c r="D27" s="129"/>
      <c r="E27" s="130"/>
      <c r="F27" s="130"/>
      <c r="G27" s="122" t="str">
        <f t="shared" si="1"/>
        <v/>
      </c>
      <c r="H27" s="124" t="str">
        <f t="shared" si="2"/>
        <v/>
      </c>
      <c r="I27" s="124" t="s">
        <v>1106</v>
      </c>
      <c r="J27" s="124" t="s">
        <v>1106</v>
      </c>
      <c r="K27" s="123" t="str">
        <f t="shared" ca="1" si="3"/>
        <v/>
      </c>
      <c r="L27" s="123" t="str">
        <f t="shared" ca="1" si="4"/>
        <v/>
      </c>
      <c r="M27" s="123" t="str">
        <f t="shared" ca="1" si="5"/>
        <v/>
      </c>
      <c r="N27" s="124"/>
      <c r="O27" s="131"/>
    </row>
    <row r="28" spans="1:15" x14ac:dyDescent="0.25">
      <c r="A28" s="127"/>
      <c r="B28" s="128" t="str">
        <f t="shared" si="0"/>
        <v/>
      </c>
      <c r="C28" s="129"/>
      <c r="D28" s="129"/>
      <c r="E28" s="130"/>
      <c r="F28" s="130"/>
      <c r="G28" s="122" t="str">
        <f t="shared" si="1"/>
        <v/>
      </c>
      <c r="H28" s="124" t="str">
        <f t="shared" si="2"/>
        <v/>
      </c>
      <c r="I28" s="124" t="s">
        <v>1106</v>
      </c>
      <c r="J28" s="124" t="s">
        <v>1106</v>
      </c>
      <c r="K28" s="123" t="str">
        <f t="shared" ca="1" si="3"/>
        <v/>
      </c>
      <c r="L28" s="123" t="str">
        <f t="shared" ca="1" si="4"/>
        <v/>
      </c>
      <c r="M28" s="123" t="str">
        <f t="shared" ca="1" si="5"/>
        <v/>
      </c>
      <c r="N28" s="124"/>
      <c r="O28" s="131"/>
    </row>
    <row r="29" spans="1:15" x14ac:dyDescent="0.25">
      <c r="A29" s="127"/>
      <c r="B29" s="128" t="str">
        <f t="shared" si="0"/>
        <v/>
      </c>
      <c r="C29" s="129"/>
      <c r="D29" s="129"/>
      <c r="E29" s="130"/>
      <c r="F29" s="130"/>
      <c r="G29" s="122" t="str">
        <f t="shared" si="1"/>
        <v/>
      </c>
      <c r="H29" s="124" t="str">
        <f t="shared" si="2"/>
        <v/>
      </c>
      <c r="I29" s="124" t="s">
        <v>1106</v>
      </c>
      <c r="J29" s="124" t="s">
        <v>1106</v>
      </c>
      <c r="K29" s="123" t="str">
        <f t="shared" ca="1" si="3"/>
        <v/>
      </c>
      <c r="L29" s="123" t="str">
        <f t="shared" ca="1" si="4"/>
        <v/>
      </c>
      <c r="M29" s="123" t="str">
        <f t="shared" ca="1" si="5"/>
        <v/>
      </c>
      <c r="N29" s="124"/>
      <c r="O29" s="131"/>
    </row>
    <row r="30" spans="1:15" x14ac:dyDescent="0.25">
      <c r="A30" s="127"/>
      <c r="B30" s="128" t="str">
        <f t="shared" si="0"/>
        <v/>
      </c>
      <c r="C30" s="129"/>
      <c r="D30" s="129"/>
      <c r="E30" s="130"/>
      <c r="F30" s="130"/>
      <c r="G30" s="122" t="str">
        <f t="shared" si="1"/>
        <v/>
      </c>
      <c r="H30" s="124" t="str">
        <f t="shared" si="2"/>
        <v/>
      </c>
      <c r="I30" s="124" t="s">
        <v>1106</v>
      </c>
      <c r="J30" s="124" t="s">
        <v>1106</v>
      </c>
      <c r="K30" s="123" t="str">
        <f t="shared" ca="1" si="3"/>
        <v/>
      </c>
      <c r="L30" s="123" t="str">
        <f t="shared" ca="1" si="4"/>
        <v/>
      </c>
      <c r="M30" s="123" t="str">
        <f t="shared" ca="1" si="5"/>
        <v/>
      </c>
      <c r="N30" s="124"/>
      <c r="O30" s="131"/>
    </row>
    <row r="31" spans="1:15" x14ac:dyDescent="0.25">
      <c r="A31" s="127"/>
      <c r="B31" s="128" t="str">
        <f t="shared" si="0"/>
        <v/>
      </c>
      <c r="C31" s="129"/>
      <c r="D31" s="129"/>
      <c r="E31" s="130"/>
      <c r="F31" s="130"/>
      <c r="G31" s="122" t="str">
        <f t="shared" si="1"/>
        <v/>
      </c>
      <c r="H31" s="124" t="str">
        <f t="shared" si="2"/>
        <v/>
      </c>
      <c r="I31" s="124" t="s">
        <v>1106</v>
      </c>
      <c r="J31" s="124" t="s">
        <v>1106</v>
      </c>
      <c r="K31" s="123" t="str">
        <f t="shared" ca="1" si="3"/>
        <v/>
      </c>
      <c r="L31" s="123" t="str">
        <f t="shared" ca="1" si="4"/>
        <v/>
      </c>
      <c r="M31" s="123" t="str">
        <f t="shared" ca="1" si="5"/>
        <v/>
      </c>
      <c r="N31" s="124"/>
      <c r="O31" s="131"/>
    </row>
    <row r="32" spans="1:15" x14ac:dyDescent="0.25">
      <c r="A32" s="127"/>
      <c r="B32" s="128" t="str">
        <f t="shared" si="0"/>
        <v/>
      </c>
      <c r="C32" s="129"/>
      <c r="D32" s="129"/>
      <c r="E32" s="130"/>
      <c r="F32" s="130"/>
      <c r="G32" s="122" t="str">
        <f t="shared" si="1"/>
        <v/>
      </c>
      <c r="H32" s="124" t="str">
        <f t="shared" si="2"/>
        <v/>
      </c>
      <c r="I32" s="124" t="s">
        <v>1106</v>
      </c>
      <c r="J32" s="124" t="s">
        <v>1106</v>
      </c>
      <c r="K32" s="123" t="str">
        <f t="shared" ca="1" si="3"/>
        <v/>
      </c>
      <c r="L32" s="123" t="str">
        <f t="shared" ca="1" si="4"/>
        <v/>
      </c>
      <c r="M32" s="123" t="str">
        <f t="shared" ca="1" si="5"/>
        <v/>
      </c>
      <c r="N32" s="124"/>
      <c r="O32" s="131"/>
    </row>
    <row r="33" spans="1:15" x14ac:dyDescent="0.25">
      <c r="A33" s="127"/>
      <c r="B33" s="128" t="str">
        <f t="shared" si="0"/>
        <v/>
      </c>
      <c r="C33" s="129"/>
      <c r="D33" s="129"/>
      <c r="E33" s="130"/>
      <c r="F33" s="130"/>
      <c r="G33" s="122" t="str">
        <f t="shared" si="1"/>
        <v/>
      </c>
      <c r="H33" s="124" t="str">
        <f t="shared" si="2"/>
        <v/>
      </c>
      <c r="I33" s="124" t="s">
        <v>1106</v>
      </c>
      <c r="J33" s="124" t="s">
        <v>1106</v>
      </c>
      <c r="K33" s="123" t="str">
        <f t="shared" ca="1" si="3"/>
        <v/>
      </c>
      <c r="L33" s="123" t="str">
        <f t="shared" ca="1" si="4"/>
        <v/>
      </c>
      <c r="M33" s="123" t="str">
        <f t="shared" ca="1" si="5"/>
        <v/>
      </c>
      <c r="N33" s="124"/>
      <c r="O33" s="131"/>
    </row>
    <row r="34" spans="1:15" x14ac:dyDescent="0.25">
      <c r="A34" s="127"/>
      <c r="B34" s="128" t="str">
        <f t="shared" si="0"/>
        <v/>
      </c>
      <c r="C34" s="129"/>
      <c r="D34" s="129"/>
      <c r="E34" s="130"/>
      <c r="F34" s="130"/>
      <c r="G34" s="122" t="str">
        <f t="shared" si="1"/>
        <v/>
      </c>
      <c r="H34" s="124" t="str">
        <f t="shared" si="2"/>
        <v/>
      </c>
      <c r="I34" s="124" t="s">
        <v>1106</v>
      </c>
      <c r="J34" s="124" t="s">
        <v>1106</v>
      </c>
      <c r="K34" s="123" t="str">
        <f t="shared" ca="1" si="3"/>
        <v/>
      </c>
      <c r="L34" s="123" t="str">
        <f t="shared" ca="1" si="4"/>
        <v/>
      </c>
      <c r="M34" s="123" t="str">
        <f t="shared" ca="1" si="5"/>
        <v/>
      </c>
      <c r="N34" s="124"/>
      <c r="O34" s="131"/>
    </row>
    <row r="35" spans="1:15" x14ac:dyDescent="0.25">
      <c r="A35" s="127"/>
      <c r="B35" s="128" t="str">
        <f t="shared" si="0"/>
        <v/>
      </c>
      <c r="C35" s="129"/>
      <c r="D35" s="129"/>
      <c r="E35" s="130"/>
      <c r="F35" s="130"/>
      <c r="G35" s="122" t="str">
        <f t="shared" si="1"/>
        <v/>
      </c>
      <c r="H35" s="124" t="str">
        <f t="shared" si="2"/>
        <v/>
      </c>
      <c r="I35" s="124" t="s">
        <v>1106</v>
      </c>
      <c r="J35" s="124" t="s">
        <v>1106</v>
      </c>
      <c r="K35" s="123" t="str">
        <f t="shared" ca="1" si="3"/>
        <v/>
      </c>
      <c r="L35" s="123" t="str">
        <f t="shared" ca="1" si="4"/>
        <v/>
      </c>
      <c r="M35" s="123" t="str">
        <f t="shared" ca="1" si="5"/>
        <v/>
      </c>
      <c r="N35" s="124"/>
      <c r="O35" s="131"/>
    </row>
    <row r="36" spans="1:15" x14ac:dyDescent="0.25">
      <c r="A36" s="127"/>
      <c r="B36" s="128" t="str">
        <f t="shared" si="0"/>
        <v/>
      </c>
      <c r="C36" s="129"/>
      <c r="D36" s="129"/>
      <c r="E36" s="130"/>
      <c r="F36" s="130"/>
      <c r="G36" s="122" t="str">
        <f t="shared" si="1"/>
        <v/>
      </c>
      <c r="H36" s="124" t="str">
        <f t="shared" si="2"/>
        <v/>
      </c>
      <c r="I36" s="124" t="s">
        <v>1106</v>
      </c>
      <c r="J36" s="124" t="s">
        <v>1106</v>
      </c>
      <c r="K36" s="123" t="str">
        <f t="shared" ca="1" si="3"/>
        <v/>
      </c>
      <c r="L36" s="123" t="str">
        <f t="shared" ca="1" si="4"/>
        <v/>
      </c>
      <c r="M36" s="123" t="str">
        <f t="shared" ca="1" si="5"/>
        <v/>
      </c>
      <c r="N36" s="124"/>
      <c r="O36" s="131"/>
    </row>
    <row r="37" spans="1:15" x14ac:dyDescent="0.25">
      <c r="A37" s="127"/>
      <c r="B37" s="128" t="str">
        <f t="shared" si="0"/>
        <v/>
      </c>
      <c r="C37" s="129"/>
      <c r="D37" s="129"/>
      <c r="E37" s="130"/>
      <c r="F37" s="130"/>
      <c r="G37" s="122" t="str">
        <f t="shared" si="1"/>
        <v/>
      </c>
      <c r="H37" s="124" t="str">
        <f t="shared" si="2"/>
        <v/>
      </c>
      <c r="I37" s="124" t="s">
        <v>1106</v>
      </c>
      <c r="J37" s="124" t="s">
        <v>1106</v>
      </c>
      <c r="K37" s="123" t="str">
        <f t="shared" ca="1" si="3"/>
        <v/>
      </c>
      <c r="L37" s="123" t="str">
        <f t="shared" ca="1" si="4"/>
        <v/>
      </c>
      <c r="M37" s="123" t="str">
        <f t="shared" ca="1" si="5"/>
        <v/>
      </c>
      <c r="N37" s="124"/>
      <c r="O37" s="131"/>
    </row>
    <row r="38" spans="1:15" x14ac:dyDescent="0.25">
      <c r="A38" s="127"/>
      <c r="B38" s="128" t="str">
        <f t="shared" si="0"/>
        <v/>
      </c>
      <c r="C38" s="129"/>
      <c r="D38" s="129"/>
      <c r="E38" s="130"/>
      <c r="F38" s="130"/>
      <c r="G38" s="122" t="str">
        <f t="shared" si="1"/>
        <v/>
      </c>
      <c r="H38" s="124" t="str">
        <f t="shared" si="2"/>
        <v/>
      </c>
      <c r="I38" s="124" t="s">
        <v>1106</v>
      </c>
      <c r="J38" s="124" t="s">
        <v>1106</v>
      </c>
      <c r="K38" s="123" t="str">
        <f t="shared" ca="1" si="3"/>
        <v/>
      </c>
      <c r="L38" s="123" t="str">
        <f t="shared" ca="1" si="4"/>
        <v/>
      </c>
      <c r="M38" s="123" t="str">
        <f t="shared" ca="1" si="5"/>
        <v/>
      </c>
      <c r="N38" s="124"/>
      <c r="O38" s="131"/>
    </row>
    <row r="39" spans="1:15" x14ac:dyDescent="0.25">
      <c r="A39" s="127"/>
      <c r="B39" s="128" t="str">
        <f t="shared" si="0"/>
        <v/>
      </c>
      <c r="C39" s="129"/>
      <c r="D39" s="129"/>
      <c r="E39" s="130"/>
      <c r="F39" s="130"/>
      <c r="G39" s="122" t="str">
        <f t="shared" si="1"/>
        <v/>
      </c>
      <c r="H39" s="124" t="str">
        <f t="shared" si="2"/>
        <v/>
      </c>
      <c r="I39" s="124" t="s">
        <v>1106</v>
      </c>
      <c r="J39" s="124" t="s">
        <v>1106</v>
      </c>
      <c r="K39" s="123" t="str">
        <f t="shared" ca="1" si="3"/>
        <v/>
      </c>
      <c r="L39" s="123" t="str">
        <f t="shared" ca="1" si="4"/>
        <v/>
      </c>
      <c r="M39" s="123" t="str">
        <f t="shared" ca="1" si="5"/>
        <v/>
      </c>
      <c r="N39" s="124"/>
      <c r="O39" s="131"/>
    </row>
    <row r="40" spans="1:15" x14ac:dyDescent="0.25">
      <c r="A40" s="127"/>
      <c r="B40" s="128" t="str">
        <f t="shared" si="0"/>
        <v/>
      </c>
      <c r="C40" s="129"/>
      <c r="D40" s="129"/>
      <c r="E40" s="130"/>
      <c r="F40" s="130"/>
      <c r="G40" s="122" t="str">
        <f t="shared" si="1"/>
        <v/>
      </c>
      <c r="H40" s="124" t="str">
        <f t="shared" si="2"/>
        <v/>
      </c>
      <c r="I40" s="124" t="s">
        <v>1106</v>
      </c>
      <c r="J40" s="124" t="s">
        <v>1106</v>
      </c>
      <c r="K40" s="123" t="str">
        <f t="shared" ca="1" si="3"/>
        <v/>
      </c>
      <c r="L40" s="123" t="str">
        <f t="shared" ca="1" si="4"/>
        <v/>
      </c>
      <c r="M40" s="123" t="str">
        <f t="shared" ca="1" si="5"/>
        <v/>
      </c>
      <c r="N40" s="124"/>
      <c r="O40" s="131"/>
    </row>
    <row r="41" spans="1:15" x14ac:dyDescent="0.25">
      <c r="A41" s="127"/>
      <c r="B41" s="128" t="str">
        <f t="shared" si="0"/>
        <v/>
      </c>
      <c r="C41" s="129"/>
      <c r="D41" s="129"/>
      <c r="E41" s="130"/>
      <c r="F41" s="130"/>
      <c r="G41" s="122" t="str">
        <f t="shared" si="1"/>
        <v/>
      </c>
      <c r="H41" s="124" t="str">
        <f t="shared" si="2"/>
        <v/>
      </c>
      <c r="I41" s="124" t="s">
        <v>1106</v>
      </c>
      <c r="J41" s="124" t="s">
        <v>1106</v>
      </c>
      <c r="K41" s="123" t="str">
        <f t="shared" ca="1" si="3"/>
        <v/>
      </c>
      <c r="L41" s="123" t="str">
        <f t="shared" ca="1" si="4"/>
        <v/>
      </c>
      <c r="M41" s="123" t="str">
        <f t="shared" ca="1" si="5"/>
        <v/>
      </c>
      <c r="N41" s="124"/>
      <c r="O41" s="131"/>
    </row>
    <row r="42" spans="1:15" x14ac:dyDescent="0.25">
      <c r="A42" s="127"/>
      <c r="B42" s="128" t="str">
        <f t="shared" si="0"/>
        <v/>
      </c>
      <c r="C42" s="129"/>
      <c r="D42" s="129"/>
      <c r="E42" s="130"/>
      <c r="F42" s="130"/>
      <c r="G42" s="122" t="str">
        <f t="shared" si="1"/>
        <v/>
      </c>
      <c r="H42" s="124" t="str">
        <f t="shared" si="2"/>
        <v/>
      </c>
      <c r="I42" s="124" t="s">
        <v>1106</v>
      </c>
      <c r="J42" s="124" t="s">
        <v>1106</v>
      </c>
      <c r="K42" s="123" t="str">
        <f t="shared" ca="1" si="3"/>
        <v/>
      </c>
      <c r="L42" s="123" t="str">
        <f t="shared" ca="1" si="4"/>
        <v/>
      </c>
      <c r="M42" s="123" t="str">
        <f t="shared" ca="1" si="5"/>
        <v/>
      </c>
      <c r="N42" s="124"/>
      <c r="O42" s="131"/>
    </row>
    <row r="43" spans="1:15" x14ac:dyDescent="0.25">
      <c r="A43" s="127"/>
      <c r="B43" s="128" t="str">
        <f t="shared" si="0"/>
        <v/>
      </c>
      <c r="C43" s="129"/>
      <c r="D43" s="129"/>
      <c r="E43" s="130"/>
      <c r="F43" s="130"/>
      <c r="G43" s="122" t="str">
        <f t="shared" si="1"/>
        <v/>
      </c>
      <c r="H43" s="124" t="str">
        <f t="shared" si="2"/>
        <v/>
      </c>
      <c r="I43" s="124" t="s">
        <v>1106</v>
      </c>
      <c r="J43" s="124" t="s">
        <v>1106</v>
      </c>
      <c r="K43" s="123" t="str">
        <f t="shared" ca="1" si="3"/>
        <v/>
      </c>
      <c r="L43" s="123" t="str">
        <f t="shared" ca="1" si="4"/>
        <v/>
      </c>
      <c r="M43" s="123" t="str">
        <f t="shared" ca="1" si="5"/>
        <v/>
      </c>
      <c r="N43" s="124"/>
      <c r="O43" s="131"/>
    </row>
    <row r="44" spans="1:15" x14ac:dyDescent="0.25">
      <c r="A44" s="127"/>
      <c r="B44" s="128" t="str">
        <f t="shared" si="0"/>
        <v/>
      </c>
      <c r="C44" s="129"/>
      <c r="D44" s="129"/>
      <c r="E44" s="130"/>
      <c r="F44" s="130"/>
      <c r="G44" s="122" t="str">
        <f t="shared" si="1"/>
        <v/>
      </c>
      <c r="H44" s="124" t="str">
        <f t="shared" si="2"/>
        <v/>
      </c>
      <c r="I44" s="124" t="s">
        <v>1106</v>
      </c>
      <c r="J44" s="124" t="s">
        <v>1106</v>
      </c>
      <c r="K44" s="123" t="str">
        <f t="shared" ca="1" si="3"/>
        <v/>
      </c>
      <c r="L44" s="123" t="str">
        <f t="shared" ca="1" si="4"/>
        <v/>
      </c>
      <c r="M44" s="123" t="str">
        <f t="shared" ca="1" si="5"/>
        <v/>
      </c>
      <c r="N44" s="124"/>
      <c r="O44" s="131"/>
    </row>
    <row r="45" spans="1:15" x14ac:dyDescent="0.25">
      <c r="A45" s="127"/>
      <c r="B45" s="128" t="str">
        <f t="shared" si="0"/>
        <v/>
      </c>
      <c r="C45" s="129"/>
      <c r="D45" s="129"/>
      <c r="E45" s="130"/>
      <c r="F45" s="130"/>
      <c r="G45" s="122" t="str">
        <f t="shared" si="1"/>
        <v/>
      </c>
      <c r="H45" s="124" t="str">
        <f t="shared" si="2"/>
        <v/>
      </c>
      <c r="I45" s="124" t="s">
        <v>1106</v>
      </c>
      <c r="J45" s="124" t="s">
        <v>1106</v>
      </c>
      <c r="K45" s="123" t="str">
        <f t="shared" ca="1" si="3"/>
        <v/>
      </c>
      <c r="L45" s="123" t="str">
        <f t="shared" ca="1" si="4"/>
        <v/>
      </c>
      <c r="M45" s="123" t="str">
        <f t="shared" ca="1" si="5"/>
        <v/>
      </c>
      <c r="N45" s="124"/>
      <c r="O45" s="131"/>
    </row>
    <row r="46" spans="1:15" x14ac:dyDescent="0.25">
      <c r="A46" s="127"/>
      <c r="B46" s="128" t="str">
        <f t="shared" si="0"/>
        <v/>
      </c>
      <c r="C46" s="129"/>
      <c r="D46" s="129"/>
      <c r="E46" s="130"/>
      <c r="F46" s="130"/>
      <c r="G46" s="122" t="str">
        <f t="shared" si="1"/>
        <v/>
      </c>
      <c r="H46" s="124" t="str">
        <f t="shared" si="2"/>
        <v/>
      </c>
      <c r="I46" s="124" t="s">
        <v>1106</v>
      </c>
      <c r="J46" s="124" t="s">
        <v>1106</v>
      </c>
      <c r="K46" s="123" t="str">
        <f t="shared" ca="1" si="3"/>
        <v/>
      </c>
      <c r="L46" s="123" t="str">
        <f t="shared" ca="1" si="4"/>
        <v/>
      </c>
      <c r="M46" s="123" t="str">
        <f t="shared" ca="1" si="5"/>
        <v/>
      </c>
      <c r="N46" s="124"/>
      <c r="O46" s="131"/>
    </row>
    <row r="47" spans="1:15" x14ac:dyDescent="0.25">
      <c r="A47" s="127"/>
      <c r="B47" s="128" t="str">
        <f t="shared" si="0"/>
        <v/>
      </c>
      <c r="C47" s="129"/>
      <c r="D47" s="129"/>
      <c r="E47" s="130"/>
      <c r="F47" s="130"/>
      <c r="G47" s="122" t="str">
        <f t="shared" si="1"/>
        <v/>
      </c>
      <c r="H47" s="124" t="str">
        <f t="shared" si="2"/>
        <v/>
      </c>
      <c r="I47" s="124" t="s">
        <v>1106</v>
      </c>
      <c r="J47" s="124" t="s">
        <v>1106</v>
      </c>
      <c r="K47" s="123" t="str">
        <f t="shared" ca="1" si="3"/>
        <v/>
      </c>
      <c r="L47" s="123" t="str">
        <f t="shared" ca="1" si="4"/>
        <v/>
      </c>
      <c r="M47" s="123" t="str">
        <f t="shared" ca="1" si="5"/>
        <v/>
      </c>
      <c r="N47" s="124"/>
      <c r="O47" s="131"/>
    </row>
    <row r="48" spans="1:15" x14ac:dyDescent="0.25">
      <c r="A48" s="127"/>
      <c r="B48" s="128" t="str">
        <f t="shared" si="0"/>
        <v/>
      </c>
      <c r="C48" s="129"/>
      <c r="D48" s="129"/>
      <c r="E48" s="130"/>
      <c r="F48" s="130"/>
      <c r="G48" s="122" t="str">
        <f t="shared" si="1"/>
        <v/>
      </c>
      <c r="H48" s="124" t="str">
        <f t="shared" si="2"/>
        <v/>
      </c>
      <c r="I48" s="124" t="s">
        <v>1106</v>
      </c>
      <c r="J48" s="124" t="s">
        <v>1106</v>
      </c>
      <c r="K48" s="123" t="str">
        <f t="shared" ca="1" si="3"/>
        <v/>
      </c>
      <c r="L48" s="123" t="str">
        <f t="shared" ca="1" si="4"/>
        <v/>
      </c>
      <c r="M48" s="123" t="str">
        <f t="shared" ca="1" si="5"/>
        <v/>
      </c>
      <c r="N48" s="124"/>
      <c r="O48" s="131"/>
    </row>
    <row r="49" spans="1:15" x14ac:dyDescent="0.25">
      <c r="A49" s="127"/>
      <c r="B49" s="128" t="str">
        <f t="shared" si="0"/>
        <v/>
      </c>
      <c r="C49" s="129"/>
      <c r="D49" s="129"/>
      <c r="E49" s="130"/>
      <c r="F49" s="130"/>
      <c r="G49" s="122" t="str">
        <f t="shared" si="1"/>
        <v/>
      </c>
      <c r="H49" s="124" t="str">
        <f t="shared" si="2"/>
        <v/>
      </c>
      <c r="I49" s="124" t="s">
        <v>1106</v>
      </c>
      <c r="J49" s="124" t="s">
        <v>1106</v>
      </c>
      <c r="K49" s="123" t="str">
        <f t="shared" ca="1" si="3"/>
        <v/>
      </c>
      <c r="L49" s="123" t="str">
        <f t="shared" ca="1" si="4"/>
        <v/>
      </c>
      <c r="M49" s="123" t="str">
        <f t="shared" ca="1" si="5"/>
        <v/>
      </c>
      <c r="N49" s="124"/>
      <c r="O49" s="131"/>
    </row>
    <row r="50" spans="1:15" x14ac:dyDescent="0.25">
      <c r="A50" s="127"/>
      <c r="B50" s="128" t="str">
        <f t="shared" si="0"/>
        <v/>
      </c>
      <c r="C50" s="129"/>
      <c r="D50" s="129"/>
      <c r="E50" s="130"/>
      <c r="F50" s="130"/>
      <c r="G50" s="122" t="str">
        <f t="shared" si="1"/>
        <v/>
      </c>
      <c r="H50" s="124" t="str">
        <f t="shared" si="2"/>
        <v/>
      </c>
      <c r="I50" s="124" t="s">
        <v>1106</v>
      </c>
      <c r="J50" s="124" t="s">
        <v>1106</v>
      </c>
      <c r="K50" s="123" t="str">
        <f t="shared" ca="1" si="3"/>
        <v/>
      </c>
      <c r="L50" s="123" t="str">
        <f t="shared" ca="1" si="4"/>
        <v/>
      </c>
      <c r="M50" s="123" t="str">
        <f t="shared" ca="1" si="5"/>
        <v/>
      </c>
      <c r="N50" s="124"/>
      <c r="O50" s="131"/>
    </row>
    <row r="51" spans="1:15" x14ac:dyDescent="0.25">
      <c r="A51" s="127"/>
      <c r="B51" s="128" t="str">
        <f t="shared" si="0"/>
        <v/>
      </c>
      <c r="C51" s="129"/>
      <c r="D51" s="129"/>
      <c r="E51" s="130"/>
      <c r="F51" s="130"/>
      <c r="G51" s="122" t="str">
        <f t="shared" si="1"/>
        <v/>
      </c>
      <c r="H51" s="124" t="str">
        <f t="shared" si="2"/>
        <v/>
      </c>
      <c r="I51" s="124" t="s">
        <v>1106</v>
      </c>
      <c r="J51" s="124" t="s">
        <v>1106</v>
      </c>
      <c r="K51" s="123" t="str">
        <f t="shared" ca="1" si="3"/>
        <v/>
      </c>
      <c r="L51" s="123" t="str">
        <f t="shared" ca="1" si="4"/>
        <v/>
      </c>
      <c r="M51" s="123" t="str">
        <f t="shared" ca="1" si="5"/>
        <v/>
      </c>
      <c r="N51" s="124"/>
      <c r="O51" s="131"/>
    </row>
    <row r="52" spans="1:15" x14ac:dyDescent="0.25">
      <c r="A52" s="127"/>
      <c r="B52" s="128" t="str">
        <f t="shared" si="0"/>
        <v/>
      </c>
      <c r="C52" s="129"/>
      <c r="D52" s="129"/>
      <c r="E52" s="130"/>
      <c r="F52" s="130"/>
      <c r="G52" s="122" t="str">
        <f t="shared" si="1"/>
        <v/>
      </c>
      <c r="H52" s="124" t="str">
        <f t="shared" si="2"/>
        <v/>
      </c>
      <c r="I52" s="124" t="s">
        <v>1106</v>
      </c>
      <c r="J52" s="124" t="s">
        <v>1106</v>
      </c>
      <c r="K52" s="123" t="str">
        <f t="shared" ca="1" si="3"/>
        <v/>
      </c>
      <c r="L52" s="123" t="str">
        <f t="shared" ca="1" si="4"/>
        <v/>
      </c>
      <c r="M52" s="123" t="str">
        <f t="shared" ca="1" si="5"/>
        <v/>
      </c>
      <c r="N52" s="124"/>
      <c r="O52" s="131"/>
    </row>
    <row r="53" spans="1:15" x14ac:dyDescent="0.25">
      <c r="A53" s="127"/>
      <c r="B53" s="128" t="str">
        <f t="shared" si="0"/>
        <v/>
      </c>
      <c r="C53" s="129"/>
      <c r="D53" s="129"/>
      <c r="E53" s="130"/>
      <c r="F53" s="130"/>
      <c r="G53" s="122" t="str">
        <f t="shared" si="1"/>
        <v/>
      </c>
      <c r="H53" s="124" t="str">
        <f t="shared" si="2"/>
        <v/>
      </c>
      <c r="I53" s="124" t="s">
        <v>1106</v>
      </c>
      <c r="J53" s="124" t="s">
        <v>1106</v>
      </c>
      <c r="K53" s="123" t="str">
        <f t="shared" ca="1" si="3"/>
        <v/>
      </c>
      <c r="L53" s="123" t="str">
        <f t="shared" ca="1" si="4"/>
        <v/>
      </c>
      <c r="M53" s="123" t="str">
        <f t="shared" ca="1" si="5"/>
        <v/>
      </c>
      <c r="N53" s="124"/>
      <c r="O53" s="131"/>
    </row>
    <row r="54" spans="1:15" x14ac:dyDescent="0.25">
      <c r="A54" s="127"/>
      <c r="B54" s="128" t="str">
        <f t="shared" si="0"/>
        <v/>
      </c>
      <c r="C54" s="129"/>
      <c r="D54" s="129"/>
      <c r="E54" s="130"/>
      <c r="F54" s="130"/>
      <c r="G54" s="122" t="str">
        <f t="shared" si="1"/>
        <v/>
      </c>
      <c r="H54" s="124" t="str">
        <f t="shared" si="2"/>
        <v/>
      </c>
      <c r="I54" s="124" t="s">
        <v>1106</v>
      </c>
      <c r="J54" s="124" t="s">
        <v>1106</v>
      </c>
      <c r="K54" s="123" t="str">
        <f t="shared" ca="1" si="3"/>
        <v/>
      </c>
      <c r="L54" s="123" t="str">
        <f t="shared" ca="1" si="4"/>
        <v/>
      </c>
      <c r="M54" s="123" t="str">
        <f t="shared" ca="1" si="5"/>
        <v/>
      </c>
      <c r="N54" s="124"/>
      <c r="O54" s="131"/>
    </row>
    <row r="55" spans="1:15" x14ac:dyDescent="0.25">
      <c r="A55" s="127"/>
      <c r="B55" s="128" t="str">
        <f t="shared" si="0"/>
        <v/>
      </c>
      <c r="C55" s="129"/>
      <c r="D55" s="129"/>
      <c r="E55" s="130"/>
      <c r="F55" s="130"/>
      <c r="G55" s="122" t="str">
        <f t="shared" si="1"/>
        <v/>
      </c>
      <c r="H55" s="124" t="str">
        <f t="shared" si="2"/>
        <v/>
      </c>
      <c r="I55" s="124" t="s">
        <v>1106</v>
      </c>
      <c r="J55" s="124" t="s">
        <v>1106</v>
      </c>
      <c r="K55" s="123" t="str">
        <f t="shared" ca="1" si="3"/>
        <v/>
      </c>
      <c r="L55" s="123" t="str">
        <f t="shared" ca="1" si="4"/>
        <v/>
      </c>
      <c r="M55" s="123" t="str">
        <f t="shared" ca="1" si="5"/>
        <v/>
      </c>
      <c r="N55" s="124"/>
      <c r="O55" s="131"/>
    </row>
    <row r="56" spans="1:15" x14ac:dyDescent="0.25">
      <c r="A56" s="127"/>
      <c r="B56" s="128" t="str">
        <f t="shared" si="0"/>
        <v/>
      </c>
      <c r="C56" s="129"/>
      <c r="D56" s="129"/>
      <c r="E56" s="130"/>
      <c r="F56" s="130"/>
      <c r="G56" s="122" t="str">
        <f t="shared" si="1"/>
        <v/>
      </c>
      <c r="H56" s="124" t="str">
        <f t="shared" si="2"/>
        <v/>
      </c>
      <c r="I56" s="124" t="s">
        <v>1106</v>
      </c>
      <c r="J56" s="124" t="s">
        <v>1106</v>
      </c>
      <c r="K56" s="123" t="str">
        <f t="shared" ca="1" si="3"/>
        <v/>
      </c>
      <c r="L56" s="123" t="str">
        <f t="shared" ca="1" si="4"/>
        <v/>
      </c>
      <c r="M56" s="123" t="str">
        <f t="shared" ca="1" si="5"/>
        <v/>
      </c>
      <c r="N56" s="124"/>
      <c r="O56" s="131"/>
    </row>
    <row r="57" spans="1:15" x14ac:dyDescent="0.25">
      <c r="A57" s="127"/>
      <c r="B57" s="128" t="str">
        <f t="shared" si="0"/>
        <v/>
      </c>
      <c r="C57" s="129"/>
      <c r="D57" s="129"/>
      <c r="E57" s="130"/>
      <c r="F57" s="130"/>
      <c r="G57" s="122" t="str">
        <f t="shared" si="1"/>
        <v/>
      </c>
      <c r="H57" s="124" t="str">
        <f t="shared" si="2"/>
        <v/>
      </c>
      <c r="I57" s="124" t="s">
        <v>1106</v>
      </c>
      <c r="J57" s="124" t="s">
        <v>1106</v>
      </c>
      <c r="K57" s="123" t="str">
        <f t="shared" ca="1" si="3"/>
        <v/>
      </c>
      <c r="L57" s="123" t="str">
        <f t="shared" ca="1" si="4"/>
        <v/>
      </c>
      <c r="M57" s="123" t="str">
        <f t="shared" ca="1" si="5"/>
        <v/>
      </c>
      <c r="N57" s="124"/>
      <c r="O57" s="131"/>
    </row>
    <row r="58" spans="1:15" x14ac:dyDescent="0.25">
      <c r="A58" s="127"/>
      <c r="B58" s="128" t="str">
        <f t="shared" si="0"/>
        <v/>
      </c>
      <c r="C58" s="129"/>
      <c r="D58" s="129"/>
      <c r="E58" s="130"/>
      <c r="F58" s="130"/>
      <c r="G58" s="122" t="str">
        <f t="shared" si="1"/>
        <v/>
      </c>
      <c r="H58" s="124" t="str">
        <f t="shared" si="2"/>
        <v/>
      </c>
      <c r="I58" s="124" t="s">
        <v>1106</v>
      </c>
      <c r="J58" s="124" t="s">
        <v>1106</v>
      </c>
      <c r="K58" s="123" t="str">
        <f t="shared" ca="1" si="3"/>
        <v/>
      </c>
      <c r="L58" s="123" t="str">
        <f t="shared" ca="1" si="4"/>
        <v/>
      </c>
      <c r="M58" s="123" t="str">
        <f t="shared" ca="1" si="5"/>
        <v/>
      </c>
      <c r="N58" s="124"/>
      <c r="O58" s="131"/>
    </row>
    <row r="59" spans="1:15" x14ac:dyDescent="0.25">
      <c r="A59" s="127"/>
      <c r="B59" s="128" t="str">
        <f t="shared" si="0"/>
        <v/>
      </c>
      <c r="C59" s="129"/>
      <c r="D59" s="129"/>
      <c r="E59" s="130"/>
      <c r="F59" s="130"/>
      <c r="G59" s="122" t="str">
        <f t="shared" si="1"/>
        <v/>
      </c>
      <c r="H59" s="124" t="str">
        <f t="shared" si="2"/>
        <v/>
      </c>
      <c r="I59" s="124" t="s">
        <v>1106</v>
      </c>
      <c r="J59" s="124" t="s">
        <v>1106</v>
      </c>
      <c r="K59" s="123" t="str">
        <f t="shared" ca="1" si="3"/>
        <v/>
      </c>
      <c r="L59" s="123" t="str">
        <f t="shared" ca="1" si="4"/>
        <v/>
      </c>
      <c r="M59" s="123" t="str">
        <f t="shared" ca="1" si="5"/>
        <v/>
      </c>
      <c r="N59" s="124"/>
      <c r="O59" s="131"/>
    </row>
    <row r="60" spans="1:15" x14ac:dyDescent="0.25">
      <c r="A60" s="127"/>
      <c r="B60" s="128" t="str">
        <f t="shared" si="0"/>
        <v/>
      </c>
      <c r="C60" s="129"/>
      <c r="D60" s="129"/>
      <c r="E60" s="130"/>
      <c r="F60" s="130"/>
      <c r="G60" s="122" t="str">
        <f t="shared" si="1"/>
        <v/>
      </c>
      <c r="H60" s="124" t="str">
        <f t="shared" si="2"/>
        <v/>
      </c>
      <c r="I60" s="124" t="s">
        <v>1106</v>
      </c>
      <c r="J60" s="124" t="s">
        <v>1106</v>
      </c>
      <c r="K60" s="123" t="str">
        <f t="shared" ca="1" si="3"/>
        <v/>
      </c>
      <c r="L60" s="123" t="str">
        <f t="shared" ca="1" si="4"/>
        <v/>
      </c>
      <c r="M60" s="123" t="str">
        <f t="shared" ca="1" si="5"/>
        <v/>
      </c>
      <c r="N60" s="124"/>
      <c r="O60" s="131"/>
    </row>
    <row r="61" spans="1:15" x14ac:dyDescent="0.25">
      <c r="A61" s="127"/>
      <c r="B61" s="128" t="str">
        <f t="shared" si="0"/>
        <v/>
      </c>
      <c r="C61" s="129"/>
      <c r="D61" s="129"/>
      <c r="E61" s="130"/>
      <c r="F61" s="130"/>
      <c r="G61" s="122" t="str">
        <f t="shared" si="1"/>
        <v/>
      </c>
      <c r="H61" s="124" t="str">
        <f t="shared" si="2"/>
        <v/>
      </c>
      <c r="I61" s="124" t="s">
        <v>1106</v>
      </c>
      <c r="J61" s="124" t="s">
        <v>1106</v>
      </c>
      <c r="K61" s="123" t="str">
        <f t="shared" ca="1" si="3"/>
        <v/>
      </c>
      <c r="L61" s="123" t="str">
        <f t="shared" ca="1" si="4"/>
        <v/>
      </c>
      <c r="M61" s="123" t="str">
        <f t="shared" ca="1" si="5"/>
        <v/>
      </c>
      <c r="N61" s="124"/>
      <c r="O61" s="131"/>
    </row>
    <row r="62" spans="1:15" x14ac:dyDescent="0.25">
      <c r="A62" s="127"/>
      <c r="B62" s="128" t="str">
        <f t="shared" si="0"/>
        <v/>
      </c>
      <c r="C62" s="129"/>
      <c r="D62" s="129"/>
      <c r="E62" s="130"/>
      <c r="F62" s="130"/>
      <c r="G62" s="122" t="str">
        <f t="shared" si="1"/>
        <v/>
      </c>
      <c r="H62" s="124" t="str">
        <f t="shared" si="2"/>
        <v/>
      </c>
      <c r="I62" s="124" t="s">
        <v>1106</v>
      </c>
      <c r="J62" s="124" t="s">
        <v>1106</v>
      </c>
      <c r="K62" s="123" t="str">
        <f t="shared" ca="1" si="3"/>
        <v/>
      </c>
      <c r="L62" s="123" t="str">
        <f t="shared" ca="1" si="4"/>
        <v/>
      </c>
      <c r="M62" s="123" t="str">
        <f t="shared" ca="1" si="5"/>
        <v/>
      </c>
      <c r="N62" s="124"/>
      <c r="O62" s="131"/>
    </row>
    <row r="63" spans="1:15" x14ac:dyDescent="0.25">
      <c r="A63" s="127"/>
      <c r="B63" s="128" t="str">
        <f t="shared" si="0"/>
        <v/>
      </c>
      <c r="C63" s="129"/>
      <c r="D63" s="129"/>
      <c r="E63" s="130"/>
      <c r="F63" s="130"/>
      <c r="G63" s="122" t="str">
        <f t="shared" si="1"/>
        <v/>
      </c>
      <c r="H63" s="124" t="str">
        <f t="shared" si="2"/>
        <v/>
      </c>
      <c r="I63" s="124" t="s">
        <v>1106</v>
      </c>
      <c r="J63" s="124" t="s">
        <v>1106</v>
      </c>
      <c r="K63" s="123" t="str">
        <f t="shared" ca="1" si="3"/>
        <v/>
      </c>
      <c r="L63" s="123" t="str">
        <f t="shared" ca="1" si="4"/>
        <v/>
      </c>
      <c r="M63" s="123" t="str">
        <f t="shared" ca="1" si="5"/>
        <v/>
      </c>
      <c r="N63" s="124"/>
      <c r="O63" s="131"/>
    </row>
    <row r="64" spans="1:15" x14ac:dyDescent="0.25">
      <c r="A64" s="127"/>
      <c r="B64" s="128" t="str">
        <f t="shared" si="0"/>
        <v/>
      </c>
      <c r="C64" s="129"/>
      <c r="D64" s="129"/>
      <c r="E64" s="130"/>
      <c r="F64" s="130"/>
      <c r="G64" s="122" t="str">
        <f t="shared" si="1"/>
        <v/>
      </c>
      <c r="H64" s="124" t="str">
        <f t="shared" si="2"/>
        <v/>
      </c>
      <c r="I64" s="124" t="s">
        <v>1106</v>
      </c>
      <c r="J64" s="124" t="s">
        <v>1106</v>
      </c>
      <c r="K64" s="123" t="str">
        <f t="shared" ca="1" si="3"/>
        <v/>
      </c>
      <c r="L64" s="123" t="str">
        <f t="shared" ca="1" si="4"/>
        <v/>
      </c>
      <c r="M64" s="123" t="str">
        <f t="shared" ca="1" si="5"/>
        <v/>
      </c>
      <c r="N64" s="124"/>
      <c r="O64" s="131"/>
    </row>
    <row r="65" spans="1:15" x14ac:dyDescent="0.25">
      <c r="A65" s="127"/>
      <c r="B65" s="128" t="str">
        <f t="shared" si="0"/>
        <v/>
      </c>
      <c r="C65" s="129"/>
      <c r="D65" s="129"/>
      <c r="E65" s="130"/>
      <c r="F65" s="130"/>
      <c r="G65" s="122" t="str">
        <f t="shared" si="1"/>
        <v/>
      </c>
      <c r="H65" s="124" t="str">
        <f t="shared" si="2"/>
        <v/>
      </c>
      <c r="I65" s="124" t="s">
        <v>1106</v>
      </c>
      <c r="J65" s="124" t="s">
        <v>1106</v>
      </c>
      <c r="K65" s="123" t="str">
        <f t="shared" ca="1" si="3"/>
        <v/>
      </c>
      <c r="L65" s="123" t="str">
        <f t="shared" ca="1" si="4"/>
        <v/>
      </c>
      <c r="M65" s="123" t="str">
        <f t="shared" ca="1" si="5"/>
        <v/>
      </c>
      <c r="N65" s="124"/>
      <c r="O65" s="131"/>
    </row>
    <row r="66" spans="1:15" x14ac:dyDescent="0.25">
      <c r="A66" s="127"/>
      <c r="B66" s="128" t="str">
        <f t="shared" si="0"/>
        <v/>
      </c>
      <c r="C66" s="129"/>
      <c r="D66" s="129"/>
      <c r="E66" s="130"/>
      <c r="F66" s="130"/>
      <c r="G66" s="122" t="str">
        <f t="shared" si="1"/>
        <v/>
      </c>
      <c r="H66" s="124" t="str">
        <f t="shared" si="2"/>
        <v/>
      </c>
      <c r="I66" s="124" t="s">
        <v>1106</v>
      </c>
      <c r="J66" s="124" t="s">
        <v>1106</v>
      </c>
      <c r="K66" s="123" t="str">
        <f t="shared" ca="1" si="3"/>
        <v/>
      </c>
      <c r="L66" s="123" t="str">
        <f t="shared" ca="1" si="4"/>
        <v/>
      </c>
      <c r="M66" s="123" t="str">
        <f t="shared" ca="1" si="5"/>
        <v/>
      </c>
      <c r="N66" s="124"/>
      <c r="O66" s="131"/>
    </row>
    <row r="67" spans="1:15" x14ac:dyDescent="0.25">
      <c r="A67" s="127"/>
      <c r="B67" s="128" t="str">
        <f t="shared" si="0"/>
        <v/>
      </c>
      <c r="C67" s="129"/>
      <c r="D67" s="129"/>
      <c r="E67" s="130"/>
      <c r="F67" s="130"/>
      <c r="G67" s="122" t="str">
        <f t="shared" si="1"/>
        <v/>
      </c>
      <c r="H67" s="124" t="str">
        <f t="shared" si="2"/>
        <v/>
      </c>
      <c r="I67" s="124" t="s">
        <v>1106</v>
      </c>
      <c r="J67" s="124" t="s">
        <v>1106</v>
      </c>
      <c r="K67" s="123" t="str">
        <f t="shared" ca="1" si="3"/>
        <v/>
      </c>
      <c r="L67" s="123" t="str">
        <f t="shared" ca="1" si="4"/>
        <v/>
      </c>
      <c r="M67" s="123" t="str">
        <f t="shared" ca="1" si="5"/>
        <v/>
      </c>
      <c r="N67" s="124"/>
      <c r="O67" s="131"/>
    </row>
    <row r="68" spans="1:15" x14ac:dyDescent="0.25">
      <c r="A68" s="127"/>
      <c r="B68" s="128" t="str">
        <f t="shared" si="0"/>
        <v/>
      </c>
      <c r="C68" s="129"/>
      <c r="D68" s="129"/>
      <c r="E68" s="130"/>
      <c r="F68" s="130"/>
      <c r="G68" s="122" t="str">
        <f t="shared" si="1"/>
        <v/>
      </c>
      <c r="H68" s="124" t="str">
        <f t="shared" si="2"/>
        <v/>
      </c>
      <c r="I68" s="124" t="s">
        <v>1106</v>
      </c>
      <c r="J68" s="124" t="s">
        <v>1106</v>
      </c>
      <c r="K68" s="123" t="str">
        <f t="shared" ca="1" si="3"/>
        <v/>
      </c>
      <c r="L68" s="123" t="str">
        <f t="shared" ca="1" si="4"/>
        <v/>
      </c>
      <c r="M68" s="123" t="str">
        <f t="shared" ca="1" si="5"/>
        <v/>
      </c>
      <c r="N68" s="124"/>
      <c r="O68" s="131"/>
    </row>
    <row r="69" spans="1:15" x14ac:dyDescent="0.25">
      <c r="A69" s="127"/>
      <c r="B69" s="128" t="str">
        <f t="shared" si="0"/>
        <v/>
      </c>
      <c r="C69" s="129"/>
      <c r="D69" s="129"/>
      <c r="E69" s="130"/>
      <c r="F69" s="130"/>
      <c r="G69" s="122" t="str">
        <f t="shared" si="1"/>
        <v/>
      </c>
      <c r="H69" s="124" t="str">
        <f t="shared" si="2"/>
        <v/>
      </c>
      <c r="I69" s="124" t="s">
        <v>1106</v>
      </c>
      <c r="J69" s="124" t="s">
        <v>1106</v>
      </c>
      <c r="K69" s="123" t="str">
        <f t="shared" ca="1" si="3"/>
        <v/>
      </c>
      <c r="L69" s="123" t="str">
        <f t="shared" ca="1" si="4"/>
        <v/>
      </c>
      <c r="M69" s="123" t="str">
        <f t="shared" ca="1" si="5"/>
        <v/>
      </c>
      <c r="N69" s="124"/>
      <c r="O69" s="131"/>
    </row>
    <row r="70" spans="1:15" x14ac:dyDescent="0.25">
      <c r="A70" s="127"/>
      <c r="B70" s="128" t="str">
        <f t="shared" si="0"/>
        <v/>
      </c>
      <c r="C70" s="129"/>
      <c r="D70" s="129"/>
      <c r="E70" s="130"/>
      <c r="F70" s="130"/>
      <c r="G70" s="122" t="str">
        <f t="shared" si="1"/>
        <v/>
      </c>
      <c r="H70" s="124" t="str">
        <f t="shared" si="2"/>
        <v/>
      </c>
      <c r="I70" s="124" t="s">
        <v>1106</v>
      </c>
      <c r="J70" s="124" t="s">
        <v>1106</v>
      </c>
      <c r="K70" s="123" t="str">
        <f t="shared" ca="1" si="3"/>
        <v/>
      </c>
      <c r="L70" s="123" t="str">
        <f t="shared" ca="1" si="4"/>
        <v/>
      </c>
      <c r="M70" s="123" t="str">
        <f t="shared" ca="1" si="5"/>
        <v/>
      </c>
      <c r="N70" s="124"/>
      <c r="O70" s="131"/>
    </row>
    <row r="71" spans="1:15" x14ac:dyDescent="0.25">
      <c r="A71" s="127"/>
      <c r="B71" s="128" t="str">
        <f t="shared" si="0"/>
        <v/>
      </c>
      <c r="C71" s="129"/>
      <c r="D71" s="129"/>
      <c r="E71" s="130"/>
      <c r="F71" s="130"/>
      <c r="G71" s="122" t="str">
        <f t="shared" si="1"/>
        <v/>
      </c>
      <c r="H71" s="124" t="str">
        <f t="shared" si="2"/>
        <v/>
      </c>
      <c r="I71" s="124" t="s">
        <v>1106</v>
      </c>
      <c r="J71" s="124" t="s">
        <v>1106</v>
      </c>
      <c r="K71" s="123" t="str">
        <f t="shared" ca="1" si="3"/>
        <v/>
      </c>
      <c r="L71" s="123" t="str">
        <f t="shared" ca="1" si="4"/>
        <v/>
      </c>
      <c r="M71" s="123" t="str">
        <f t="shared" ca="1" si="5"/>
        <v/>
      </c>
      <c r="N71" s="124"/>
      <c r="O71" s="131"/>
    </row>
    <row r="72" spans="1:15" x14ac:dyDescent="0.25">
      <c r="A72" s="127"/>
      <c r="B72" s="128" t="str">
        <f t="shared" si="0"/>
        <v/>
      </c>
      <c r="C72" s="129"/>
      <c r="D72" s="129"/>
      <c r="E72" s="130"/>
      <c r="F72" s="130"/>
      <c r="G72" s="122" t="str">
        <f t="shared" si="1"/>
        <v/>
      </c>
      <c r="H72" s="124" t="str">
        <f t="shared" si="2"/>
        <v/>
      </c>
      <c r="I72" s="124" t="s">
        <v>1106</v>
      </c>
      <c r="J72" s="124" t="s">
        <v>1106</v>
      </c>
      <c r="K72" s="123" t="str">
        <f t="shared" ca="1" si="3"/>
        <v/>
      </c>
      <c r="L72" s="123" t="str">
        <f t="shared" ca="1" si="4"/>
        <v/>
      </c>
      <c r="M72" s="123" t="str">
        <f t="shared" ca="1" si="5"/>
        <v/>
      </c>
      <c r="N72" s="124"/>
      <c r="O72" s="131"/>
    </row>
    <row r="73" spans="1:15" x14ac:dyDescent="0.25">
      <c r="A73" s="127"/>
      <c r="B73" s="128" t="str">
        <f t="shared" si="0"/>
        <v/>
      </c>
      <c r="C73" s="129"/>
      <c r="D73" s="129"/>
      <c r="E73" s="130"/>
      <c r="F73" s="130"/>
      <c r="G73" s="122" t="str">
        <f t="shared" si="1"/>
        <v/>
      </c>
      <c r="H73" s="124" t="str">
        <f t="shared" si="2"/>
        <v/>
      </c>
      <c r="I73" s="124" t="s">
        <v>1106</v>
      </c>
      <c r="J73" s="124" t="s">
        <v>1106</v>
      </c>
      <c r="K73" s="123" t="str">
        <f t="shared" ca="1" si="3"/>
        <v/>
      </c>
      <c r="L73" s="123" t="str">
        <f t="shared" ca="1" si="4"/>
        <v/>
      </c>
      <c r="M73" s="123" t="str">
        <f t="shared" ca="1" si="5"/>
        <v/>
      </c>
      <c r="N73" s="124"/>
      <c r="O73" s="131"/>
    </row>
    <row r="74" spans="1:15" x14ac:dyDescent="0.25">
      <c r="A74" s="127"/>
      <c r="B74" s="128" t="str">
        <f t="shared" si="0"/>
        <v/>
      </c>
      <c r="C74" s="129"/>
      <c r="D74" s="129"/>
      <c r="E74" s="130"/>
      <c r="F74" s="130"/>
      <c r="G74" s="122" t="str">
        <f t="shared" si="1"/>
        <v/>
      </c>
      <c r="H74" s="124" t="str">
        <f t="shared" si="2"/>
        <v/>
      </c>
      <c r="I74" s="124" t="s">
        <v>1106</v>
      </c>
      <c r="J74" s="124" t="s">
        <v>1106</v>
      </c>
      <c r="K74" s="123" t="str">
        <f t="shared" ca="1" si="3"/>
        <v/>
      </c>
      <c r="L74" s="123" t="str">
        <f t="shared" ca="1" si="4"/>
        <v/>
      </c>
      <c r="M74" s="123" t="str">
        <f t="shared" ca="1" si="5"/>
        <v/>
      </c>
      <c r="N74" s="124"/>
      <c r="O74" s="131"/>
    </row>
    <row r="75" spans="1:15" x14ac:dyDescent="0.25">
      <c r="A75" s="127"/>
      <c r="B75" s="128" t="str">
        <f t="shared" si="0"/>
        <v/>
      </c>
      <c r="C75" s="129"/>
      <c r="D75" s="129"/>
      <c r="E75" s="130"/>
      <c r="F75" s="130"/>
      <c r="G75" s="122" t="str">
        <f t="shared" si="1"/>
        <v/>
      </c>
      <c r="H75" s="124" t="str">
        <f t="shared" si="2"/>
        <v/>
      </c>
      <c r="I75" s="124" t="s">
        <v>1106</v>
      </c>
      <c r="J75" s="124" t="s">
        <v>1106</v>
      </c>
      <c r="K75" s="123" t="str">
        <f t="shared" ca="1" si="3"/>
        <v/>
      </c>
      <c r="L75" s="123" t="str">
        <f t="shared" ca="1" si="4"/>
        <v/>
      </c>
      <c r="M75" s="123" t="str">
        <f t="shared" ca="1" si="5"/>
        <v/>
      </c>
      <c r="N75" s="124"/>
      <c r="O75" s="131"/>
    </row>
    <row r="76" spans="1:15" x14ac:dyDescent="0.25">
      <c r="A76" s="127"/>
      <c r="B76" s="128" t="str">
        <f t="shared" si="0"/>
        <v/>
      </c>
      <c r="C76" s="129"/>
      <c r="D76" s="129"/>
      <c r="E76" s="130"/>
      <c r="F76" s="130"/>
      <c r="G76" s="122" t="str">
        <f t="shared" si="1"/>
        <v/>
      </c>
      <c r="H76" s="124" t="str">
        <f t="shared" si="2"/>
        <v/>
      </c>
      <c r="I76" s="124" t="s">
        <v>1106</v>
      </c>
      <c r="J76" s="124" t="s">
        <v>1106</v>
      </c>
      <c r="K76" s="123" t="str">
        <f t="shared" ca="1" si="3"/>
        <v/>
      </c>
      <c r="L76" s="123" t="str">
        <f t="shared" ca="1" si="4"/>
        <v/>
      </c>
      <c r="M76" s="123" t="str">
        <f t="shared" ca="1" si="5"/>
        <v/>
      </c>
      <c r="N76" s="124"/>
      <c r="O76" s="131"/>
    </row>
    <row r="77" spans="1:15" x14ac:dyDescent="0.25">
      <c r="A77" s="127"/>
      <c r="B77" s="128" t="str">
        <f t="shared" ref="B77:B140" si="6">IFERROR(IF($A77&lt;&gt;"",VLOOKUP($A77,Matos,2,0),""),"")</f>
        <v/>
      </c>
      <c r="C77" s="129"/>
      <c r="D77" s="129"/>
      <c r="E77" s="130"/>
      <c r="F77" s="130"/>
      <c r="G77" s="122" t="str">
        <f t="shared" ref="G77:G140" si="7">IFERROR(IF(OR($A77="",$B77="",$E77=""),"",IF(AND($F77&lt;&gt;"",MONTH($F77)&lt;MONTH($L$9)),"",IF(MID($B77,1,2)="OT",DATEDIF($E77,$F77,"d")+1,IF(AND($I77="",$F77=""),DATEDIF($E77,DATE(YEAR($L$9),MONTH($L$9)+1,0),"d"),IF(AND($E77&lt;&gt;"",$F77&lt;&gt;"",$I77=""),DATEDIF($E77,$F77,"d"),IF(AND($E77&lt;&gt;"",$F77&lt;&gt;"",$I77&lt;&gt;""),DAY(DATE(YEAR($F77),MONTH($F77)+1,0))-(DATE(YEAR($F77),MONTH($F77)+1,0)-$F77),DAY(DATE(YEAR($L$9),MONTH($L$9)+1,0)))))))),"")</f>
        <v/>
      </c>
      <c r="H77" s="124" t="str">
        <f t="shared" ref="H77:H140" si="8">IFERROR(IF($A77&lt;&gt;"",VLOOKUP($A77,Matos,3,0),""),"")</f>
        <v/>
      </c>
      <c r="I77" s="124" t="s">
        <v>1106</v>
      </c>
      <c r="J77" s="124" t="s">
        <v>1106</v>
      </c>
      <c r="K77" s="123" t="str">
        <f t="shared" ref="K77:K140" ca="1" si="9">IFERROR(ROUND(IF(MID($B77,1,2)="OT","",IF(AND($B$8&lt;&gt;"",$D77="",MONTH($F77)=MONTH($L$9),($F77&gt;$B$8),($F77&gt;$E77)),-SUM($H77/DAY(DATE(YEAR($L$9),MONTH($L$9)+1,0)))*DATEDIF($B$8,$F77,"d")*$C77,IF(AND($B$8&lt;&gt;"",$D77&lt;&gt;"",MONTH($F77)=MONTH($L$9),($F77&gt;$B$8),($F77&gt;$E77)),-SUM($H77/DAY(DATE(YEAR($L$9),MONTH($L$9)+1,0)))*DATEDIF($B$8,$F77,"d")*$D77,""))),2),"")</f>
        <v/>
      </c>
      <c r="L77" s="123" t="str">
        <f t="shared" ref="L77:L140" ca="1" si="10">IFERROR(ROUND(IF(AND($J77="",$D77=""),SUM($H77/DAY(DATE(YEAR($L$9),MONTH($L$9)+1,0)))*$G77*$C77,IF(AND($J77="",$D77&lt;&gt;""),SUM($H77/DAY(DATE(YEAR($L$9),MONTH($L$9)+1,0)))*$G77*$D77,"")),2),"")</f>
        <v/>
      </c>
      <c r="M77" s="123" t="str">
        <f t="shared" ref="M77:M140" ca="1" si="11">IFERROR(ROUND(IF(SUM($I77+$L77)="","",SUM($I77+$L77)),2),"")</f>
        <v/>
      </c>
      <c r="N77" s="124"/>
      <c r="O77" s="131"/>
    </row>
    <row r="78" spans="1:15" x14ac:dyDescent="0.25">
      <c r="A78" s="127"/>
      <c r="B78" s="128" t="str">
        <f t="shared" si="6"/>
        <v/>
      </c>
      <c r="C78" s="129"/>
      <c r="D78" s="129"/>
      <c r="E78" s="130"/>
      <c r="F78" s="130"/>
      <c r="G78" s="122" t="str">
        <f t="shared" si="7"/>
        <v/>
      </c>
      <c r="H78" s="124" t="str">
        <f t="shared" si="8"/>
        <v/>
      </c>
      <c r="I78" s="124" t="s">
        <v>1106</v>
      </c>
      <c r="J78" s="124" t="s">
        <v>1106</v>
      </c>
      <c r="K78" s="123" t="str">
        <f t="shared" ca="1" si="9"/>
        <v/>
      </c>
      <c r="L78" s="123" t="str">
        <f t="shared" ca="1" si="10"/>
        <v/>
      </c>
      <c r="M78" s="123" t="str">
        <f t="shared" ca="1" si="11"/>
        <v/>
      </c>
      <c r="N78" s="124"/>
      <c r="O78" s="131"/>
    </row>
    <row r="79" spans="1:15" x14ac:dyDescent="0.25">
      <c r="A79" s="127"/>
      <c r="B79" s="128" t="str">
        <f t="shared" si="6"/>
        <v/>
      </c>
      <c r="C79" s="129"/>
      <c r="D79" s="129"/>
      <c r="E79" s="130"/>
      <c r="F79" s="130"/>
      <c r="G79" s="122" t="str">
        <f t="shared" si="7"/>
        <v/>
      </c>
      <c r="H79" s="124" t="str">
        <f t="shared" si="8"/>
        <v/>
      </c>
      <c r="I79" s="124" t="s">
        <v>1106</v>
      </c>
      <c r="J79" s="124" t="s">
        <v>1106</v>
      </c>
      <c r="K79" s="123" t="str">
        <f t="shared" ca="1" si="9"/>
        <v/>
      </c>
      <c r="L79" s="123" t="str">
        <f t="shared" ca="1" si="10"/>
        <v/>
      </c>
      <c r="M79" s="123" t="str">
        <f t="shared" ca="1" si="11"/>
        <v/>
      </c>
      <c r="N79" s="124"/>
      <c r="O79" s="131"/>
    </row>
    <row r="80" spans="1:15" x14ac:dyDescent="0.25">
      <c r="A80" s="127"/>
      <c r="B80" s="128" t="str">
        <f t="shared" si="6"/>
        <v/>
      </c>
      <c r="C80" s="129"/>
      <c r="D80" s="129"/>
      <c r="E80" s="130"/>
      <c r="F80" s="130"/>
      <c r="G80" s="122" t="str">
        <f t="shared" si="7"/>
        <v/>
      </c>
      <c r="H80" s="124" t="str">
        <f t="shared" si="8"/>
        <v/>
      </c>
      <c r="I80" s="124" t="s">
        <v>1106</v>
      </c>
      <c r="J80" s="124" t="s">
        <v>1106</v>
      </c>
      <c r="K80" s="123" t="str">
        <f t="shared" ca="1" si="9"/>
        <v/>
      </c>
      <c r="L80" s="123" t="str">
        <f t="shared" ca="1" si="10"/>
        <v/>
      </c>
      <c r="M80" s="123" t="str">
        <f t="shared" ca="1" si="11"/>
        <v/>
      </c>
      <c r="N80" s="124"/>
      <c r="O80" s="131"/>
    </row>
    <row r="81" spans="1:15" x14ac:dyDescent="0.25">
      <c r="A81" s="127"/>
      <c r="B81" s="128" t="str">
        <f t="shared" si="6"/>
        <v/>
      </c>
      <c r="C81" s="129"/>
      <c r="D81" s="129"/>
      <c r="E81" s="130"/>
      <c r="F81" s="130"/>
      <c r="G81" s="122" t="str">
        <f t="shared" si="7"/>
        <v/>
      </c>
      <c r="H81" s="124" t="str">
        <f t="shared" si="8"/>
        <v/>
      </c>
      <c r="I81" s="124" t="s">
        <v>1106</v>
      </c>
      <c r="J81" s="124" t="s">
        <v>1106</v>
      </c>
      <c r="K81" s="123" t="str">
        <f t="shared" ca="1" si="9"/>
        <v/>
      </c>
      <c r="L81" s="123" t="str">
        <f t="shared" ca="1" si="10"/>
        <v/>
      </c>
      <c r="M81" s="123" t="str">
        <f t="shared" ca="1" si="11"/>
        <v/>
      </c>
      <c r="N81" s="124"/>
      <c r="O81" s="131"/>
    </row>
    <row r="82" spans="1:15" x14ac:dyDescent="0.25">
      <c r="A82" s="127"/>
      <c r="B82" s="128" t="str">
        <f t="shared" si="6"/>
        <v/>
      </c>
      <c r="C82" s="129"/>
      <c r="D82" s="129"/>
      <c r="E82" s="130"/>
      <c r="F82" s="130"/>
      <c r="G82" s="122" t="str">
        <f t="shared" si="7"/>
        <v/>
      </c>
      <c r="H82" s="124" t="str">
        <f t="shared" si="8"/>
        <v/>
      </c>
      <c r="I82" s="124" t="s">
        <v>1106</v>
      </c>
      <c r="J82" s="124" t="s">
        <v>1106</v>
      </c>
      <c r="K82" s="123" t="str">
        <f t="shared" ca="1" si="9"/>
        <v/>
      </c>
      <c r="L82" s="123" t="str">
        <f t="shared" ca="1" si="10"/>
        <v/>
      </c>
      <c r="M82" s="123" t="str">
        <f t="shared" ca="1" si="11"/>
        <v/>
      </c>
      <c r="N82" s="124"/>
      <c r="O82" s="131"/>
    </row>
    <row r="83" spans="1:15" x14ac:dyDescent="0.25">
      <c r="A83" s="127"/>
      <c r="B83" s="128" t="str">
        <f t="shared" si="6"/>
        <v/>
      </c>
      <c r="C83" s="129"/>
      <c r="D83" s="129"/>
      <c r="E83" s="130"/>
      <c r="F83" s="130"/>
      <c r="G83" s="122" t="str">
        <f t="shared" si="7"/>
        <v/>
      </c>
      <c r="H83" s="124" t="str">
        <f t="shared" si="8"/>
        <v/>
      </c>
      <c r="I83" s="124" t="s">
        <v>1106</v>
      </c>
      <c r="J83" s="124" t="s">
        <v>1106</v>
      </c>
      <c r="K83" s="123" t="str">
        <f t="shared" ca="1" si="9"/>
        <v/>
      </c>
      <c r="L83" s="123" t="str">
        <f t="shared" ca="1" si="10"/>
        <v/>
      </c>
      <c r="M83" s="123" t="str">
        <f t="shared" ca="1" si="11"/>
        <v/>
      </c>
      <c r="N83" s="124"/>
      <c r="O83" s="131"/>
    </row>
    <row r="84" spans="1:15" x14ac:dyDescent="0.25">
      <c r="A84" s="127"/>
      <c r="B84" s="128" t="str">
        <f t="shared" si="6"/>
        <v/>
      </c>
      <c r="C84" s="129"/>
      <c r="D84" s="129"/>
      <c r="E84" s="130"/>
      <c r="F84" s="130"/>
      <c r="G84" s="122" t="str">
        <f t="shared" si="7"/>
        <v/>
      </c>
      <c r="H84" s="124" t="str">
        <f t="shared" si="8"/>
        <v/>
      </c>
      <c r="I84" s="124" t="s">
        <v>1106</v>
      </c>
      <c r="J84" s="124" t="s">
        <v>1106</v>
      </c>
      <c r="K84" s="123" t="str">
        <f t="shared" ca="1" si="9"/>
        <v/>
      </c>
      <c r="L84" s="123" t="str">
        <f t="shared" ca="1" si="10"/>
        <v/>
      </c>
      <c r="M84" s="123" t="str">
        <f t="shared" ca="1" si="11"/>
        <v/>
      </c>
      <c r="N84" s="124"/>
      <c r="O84" s="131"/>
    </row>
    <row r="85" spans="1:15" x14ac:dyDescent="0.25">
      <c r="A85" s="127"/>
      <c r="B85" s="128" t="str">
        <f t="shared" si="6"/>
        <v/>
      </c>
      <c r="C85" s="129"/>
      <c r="D85" s="129"/>
      <c r="E85" s="130"/>
      <c r="F85" s="130"/>
      <c r="G85" s="122" t="str">
        <f t="shared" si="7"/>
        <v/>
      </c>
      <c r="H85" s="124" t="str">
        <f t="shared" si="8"/>
        <v/>
      </c>
      <c r="I85" s="124" t="s">
        <v>1106</v>
      </c>
      <c r="J85" s="124" t="s">
        <v>1106</v>
      </c>
      <c r="K85" s="123" t="str">
        <f t="shared" ca="1" si="9"/>
        <v/>
      </c>
      <c r="L85" s="123" t="str">
        <f t="shared" ca="1" si="10"/>
        <v/>
      </c>
      <c r="M85" s="123" t="str">
        <f t="shared" ca="1" si="11"/>
        <v/>
      </c>
      <c r="N85" s="124"/>
      <c r="O85" s="131"/>
    </row>
    <row r="86" spans="1:15" x14ac:dyDescent="0.25">
      <c r="A86" s="127"/>
      <c r="B86" s="128" t="str">
        <f t="shared" si="6"/>
        <v/>
      </c>
      <c r="C86" s="129"/>
      <c r="D86" s="129"/>
      <c r="E86" s="130"/>
      <c r="F86" s="130"/>
      <c r="G86" s="122" t="str">
        <f t="shared" si="7"/>
        <v/>
      </c>
      <c r="H86" s="124" t="str">
        <f t="shared" si="8"/>
        <v/>
      </c>
      <c r="I86" s="124" t="s">
        <v>1106</v>
      </c>
      <c r="J86" s="124" t="s">
        <v>1106</v>
      </c>
      <c r="K86" s="123" t="str">
        <f t="shared" ca="1" si="9"/>
        <v/>
      </c>
      <c r="L86" s="123" t="str">
        <f t="shared" ca="1" si="10"/>
        <v/>
      </c>
      <c r="M86" s="123" t="str">
        <f t="shared" ca="1" si="11"/>
        <v/>
      </c>
      <c r="N86" s="124"/>
      <c r="O86" s="131"/>
    </row>
    <row r="87" spans="1:15" x14ac:dyDescent="0.25">
      <c r="A87" s="127"/>
      <c r="B87" s="128" t="str">
        <f t="shared" si="6"/>
        <v/>
      </c>
      <c r="C87" s="129"/>
      <c r="D87" s="129"/>
      <c r="E87" s="130"/>
      <c r="F87" s="130"/>
      <c r="G87" s="122" t="str">
        <f t="shared" si="7"/>
        <v/>
      </c>
      <c r="H87" s="124" t="str">
        <f t="shared" si="8"/>
        <v/>
      </c>
      <c r="I87" s="124" t="s">
        <v>1106</v>
      </c>
      <c r="J87" s="124" t="s">
        <v>1106</v>
      </c>
      <c r="K87" s="123" t="str">
        <f t="shared" ca="1" si="9"/>
        <v/>
      </c>
      <c r="L87" s="123" t="str">
        <f t="shared" ca="1" si="10"/>
        <v/>
      </c>
      <c r="M87" s="123" t="str">
        <f t="shared" ca="1" si="11"/>
        <v/>
      </c>
      <c r="N87" s="124"/>
      <c r="O87" s="131"/>
    </row>
    <row r="88" spans="1:15" x14ac:dyDescent="0.25">
      <c r="A88" s="127"/>
      <c r="B88" s="128" t="str">
        <f t="shared" si="6"/>
        <v/>
      </c>
      <c r="C88" s="129"/>
      <c r="D88" s="129"/>
      <c r="E88" s="130"/>
      <c r="F88" s="130"/>
      <c r="G88" s="122" t="str">
        <f t="shared" si="7"/>
        <v/>
      </c>
      <c r="H88" s="124" t="str">
        <f t="shared" si="8"/>
        <v/>
      </c>
      <c r="I88" s="124" t="s">
        <v>1106</v>
      </c>
      <c r="J88" s="124" t="s">
        <v>1106</v>
      </c>
      <c r="K88" s="123" t="str">
        <f t="shared" ca="1" si="9"/>
        <v/>
      </c>
      <c r="L88" s="123" t="str">
        <f t="shared" ca="1" si="10"/>
        <v/>
      </c>
      <c r="M88" s="123" t="str">
        <f t="shared" ca="1" si="11"/>
        <v/>
      </c>
      <c r="N88" s="124"/>
      <c r="O88" s="131"/>
    </row>
    <row r="89" spans="1:15" x14ac:dyDescent="0.25">
      <c r="A89" s="127"/>
      <c r="B89" s="128" t="str">
        <f t="shared" si="6"/>
        <v/>
      </c>
      <c r="C89" s="129"/>
      <c r="D89" s="129"/>
      <c r="E89" s="130"/>
      <c r="F89" s="130"/>
      <c r="G89" s="122" t="str">
        <f t="shared" si="7"/>
        <v/>
      </c>
      <c r="H89" s="124" t="str">
        <f t="shared" si="8"/>
        <v/>
      </c>
      <c r="I89" s="124" t="s">
        <v>1106</v>
      </c>
      <c r="J89" s="124" t="s">
        <v>1106</v>
      </c>
      <c r="K89" s="123" t="str">
        <f t="shared" ca="1" si="9"/>
        <v/>
      </c>
      <c r="L89" s="123" t="str">
        <f t="shared" ca="1" si="10"/>
        <v/>
      </c>
      <c r="M89" s="123" t="str">
        <f t="shared" ca="1" si="11"/>
        <v/>
      </c>
      <c r="N89" s="124"/>
      <c r="O89" s="131"/>
    </row>
    <row r="90" spans="1:15" x14ac:dyDescent="0.25">
      <c r="A90" s="127"/>
      <c r="B90" s="128" t="str">
        <f t="shared" si="6"/>
        <v/>
      </c>
      <c r="C90" s="129"/>
      <c r="D90" s="129"/>
      <c r="E90" s="130"/>
      <c r="F90" s="130"/>
      <c r="G90" s="122" t="str">
        <f t="shared" si="7"/>
        <v/>
      </c>
      <c r="H90" s="124" t="str">
        <f t="shared" si="8"/>
        <v/>
      </c>
      <c r="I90" s="124" t="s">
        <v>1106</v>
      </c>
      <c r="J90" s="124" t="s">
        <v>1106</v>
      </c>
      <c r="K90" s="123" t="str">
        <f t="shared" ca="1" si="9"/>
        <v/>
      </c>
      <c r="L90" s="123" t="str">
        <f t="shared" ca="1" si="10"/>
        <v/>
      </c>
      <c r="M90" s="123" t="str">
        <f t="shared" ca="1" si="11"/>
        <v/>
      </c>
      <c r="N90" s="124"/>
      <c r="O90" s="131"/>
    </row>
    <row r="91" spans="1:15" x14ac:dyDescent="0.25">
      <c r="A91" s="127"/>
      <c r="B91" s="128" t="str">
        <f t="shared" si="6"/>
        <v/>
      </c>
      <c r="C91" s="129"/>
      <c r="D91" s="129"/>
      <c r="E91" s="130"/>
      <c r="F91" s="130"/>
      <c r="G91" s="122" t="str">
        <f t="shared" si="7"/>
        <v/>
      </c>
      <c r="H91" s="124" t="str">
        <f t="shared" si="8"/>
        <v/>
      </c>
      <c r="I91" s="124" t="s">
        <v>1106</v>
      </c>
      <c r="J91" s="124" t="s">
        <v>1106</v>
      </c>
      <c r="K91" s="123" t="str">
        <f t="shared" ca="1" si="9"/>
        <v/>
      </c>
      <c r="L91" s="123" t="str">
        <f t="shared" ca="1" si="10"/>
        <v/>
      </c>
      <c r="M91" s="123" t="str">
        <f t="shared" ca="1" si="11"/>
        <v/>
      </c>
      <c r="N91" s="124"/>
      <c r="O91" s="131"/>
    </row>
    <row r="92" spans="1:15" x14ac:dyDescent="0.25">
      <c r="A92" s="127"/>
      <c r="B92" s="128" t="str">
        <f t="shared" si="6"/>
        <v/>
      </c>
      <c r="C92" s="129"/>
      <c r="D92" s="129"/>
      <c r="E92" s="130"/>
      <c r="F92" s="130"/>
      <c r="G92" s="122" t="str">
        <f t="shared" si="7"/>
        <v/>
      </c>
      <c r="H92" s="124" t="str">
        <f t="shared" si="8"/>
        <v/>
      </c>
      <c r="I92" s="124" t="s">
        <v>1106</v>
      </c>
      <c r="J92" s="124" t="s">
        <v>1106</v>
      </c>
      <c r="K92" s="123" t="str">
        <f t="shared" ca="1" si="9"/>
        <v/>
      </c>
      <c r="L92" s="123" t="str">
        <f t="shared" ca="1" si="10"/>
        <v/>
      </c>
      <c r="M92" s="123" t="str">
        <f t="shared" ca="1" si="11"/>
        <v/>
      </c>
      <c r="N92" s="124"/>
      <c r="O92" s="131"/>
    </row>
    <row r="93" spans="1:15" x14ac:dyDescent="0.25">
      <c r="A93" s="127"/>
      <c r="B93" s="128" t="str">
        <f t="shared" si="6"/>
        <v/>
      </c>
      <c r="C93" s="129"/>
      <c r="D93" s="129"/>
      <c r="E93" s="130"/>
      <c r="F93" s="130"/>
      <c r="G93" s="122" t="str">
        <f t="shared" si="7"/>
        <v/>
      </c>
      <c r="H93" s="124" t="str">
        <f t="shared" si="8"/>
        <v/>
      </c>
      <c r="I93" s="124" t="s">
        <v>1106</v>
      </c>
      <c r="J93" s="124" t="s">
        <v>1106</v>
      </c>
      <c r="K93" s="123" t="str">
        <f t="shared" ca="1" si="9"/>
        <v/>
      </c>
      <c r="L93" s="123" t="str">
        <f t="shared" ca="1" si="10"/>
        <v/>
      </c>
      <c r="M93" s="123" t="str">
        <f t="shared" ca="1" si="11"/>
        <v/>
      </c>
      <c r="N93" s="124"/>
      <c r="O93" s="131"/>
    </row>
    <row r="94" spans="1:15" x14ac:dyDescent="0.25">
      <c r="A94" s="127"/>
      <c r="B94" s="128" t="str">
        <f t="shared" si="6"/>
        <v/>
      </c>
      <c r="C94" s="129"/>
      <c r="D94" s="129"/>
      <c r="E94" s="130"/>
      <c r="F94" s="130"/>
      <c r="G94" s="122" t="str">
        <f t="shared" si="7"/>
        <v/>
      </c>
      <c r="H94" s="124" t="str">
        <f t="shared" si="8"/>
        <v/>
      </c>
      <c r="I94" s="124" t="s">
        <v>1106</v>
      </c>
      <c r="J94" s="124" t="s">
        <v>1106</v>
      </c>
      <c r="K94" s="123" t="str">
        <f t="shared" ca="1" si="9"/>
        <v/>
      </c>
      <c r="L94" s="123" t="str">
        <f t="shared" ca="1" si="10"/>
        <v/>
      </c>
      <c r="M94" s="123" t="str">
        <f t="shared" ca="1" si="11"/>
        <v/>
      </c>
      <c r="N94" s="124"/>
      <c r="O94" s="131"/>
    </row>
    <row r="95" spans="1:15" x14ac:dyDescent="0.25">
      <c r="A95" s="127"/>
      <c r="B95" s="128" t="str">
        <f t="shared" si="6"/>
        <v/>
      </c>
      <c r="C95" s="129"/>
      <c r="D95" s="129"/>
      <c r="E95" s="130"/>
      <c r="F95" s="130"/>
      <c r="G95" s="122" t="str">
        <f t="shared" si="7"/>
        <v/>
      </c>
      <c r="H95" s="124" t="str">
        <f t="shared" si="8"/>
        <v/>
      </c>
      <c r="I95" s="124" t="s">
        <v>1106</v>
      </c>
      <c r="J95" s="124" t="s">
        <v>1106</v>
      </c>
      <c r="K95" s="123" t="str">
        <f t="shared" ca="1" si="9"/>
        <v/>
      </c>
      <c r="L95" s="123" t="str">
        <f t="shared" ca="1" si="10"/>
        <v/>
      </c>
      <c r="M95" s="123" t="str">
        <f t="shared" ca="1" si="11"/>
        <v/>
      </c>
      <c r="N95" s="124"/>
      <c r="O95" s="131"/>
    </row>
    <row r="96" spans="1:15" x14ac:dyDescent="0.25">
      <c r="A96" s="127"/>
      <c r="B96" s="128" t="str">
        <f t="shared" si="6"/>
        <v/>
      </c>
      <c r="C96" s="129"/>
      <c r="D96" s="129"/>
      <c r="E96" s="130"/>
      <c r="F96" s="130"/>
      <c r="G96" s="122" t="str">
        <f t="shared" si="7"/>
        <v/>
      </c>
      <c r="H96" s="124" t="str">
        <f t="shared" si="8"/>
        <v/>
      </c>
      <c r="I96" s="124" t="s">
        <v>1106</v>
      </c>
      <c r="J96" s="124" t="s">
        <v>1106</v>
      </c>
      <c r="K96" s="123" t="str">
        <f t="shared" ca="1" si="9"/>
        <v/>
      </c>
      <c r="L96" s="123" t="str">
        <f t="shared" ca="1" si="10"/>
        <v/>
      </c>
      <c r="M96" s="123" t="str">
        <f t="shared" ca="1" si="11"/>
        <v/>
      </c>
      <c r="N96" s="124"/>
      <c r="O96" s="131"/>
    </row>
    <row r="97" spans="1:15" x14ac:dyDescent="0.25">
      <c r="A97" s="127"/>
      <c r="B97" s="128" t="str">
        <f t="shared" si="6"/>
        <v/>
      </c>
      <c r="C97" s="129"/>
      <c r="D97" s="129"/>
      <c r="E97" s="130"/>
      <c r="F97" s="130"/>
      <c r="G97" s="122" t="str">
        <f t="shared" si="7"/>
        <v/>
      </c>
      <c r="H97" s="124" t="str">
        <f t="shared" si="8"/>
        <v/>
      </c>
      <c r="I97" s="124" t="s">
        <v>1106</v>
      </c>
      <c r="J97" s="124" t="s">
        <v>1106</v>
      </c>
      <c r="K97" s="123" t="str">
        <f t="shared" ca="1" si="9"/>
        <v/>
      </c>
      <c r="L97" s="123" t="str">
        <f t="shared" ca="1" si="10"/>
        <v/>
      </c>
      <c r="M97" s="123" t="str">
        <f t="shared" ca="1" si="11"/>
        <v/>
      </c>
      <c r="N97" s="124"/>
      <c r="O97" s="131"/>
    </row>
    <row r="98" spans="1:15" x14ac:dyDescent="0.25">
      <c r="A98" s="127"/>
      <c r="B98" s="128" t="str">
        <f t="shared" si="6"/>
        <v/>
      </c>
      <c r="C98" s="129"/>
      <c r="D98" s="129"/>
      <c r="E98" s="130"/>
      <c r="F98" s="130"/>
      <c r="G98" s="122" t="str">
        <f t="shared" si="7"/>
        <v/>
      </c>
      <c r="H98" s="124" t="str">
        <f t="shared" si="8"/>
        <v/>
      </c>
      <c r="I98" s="124" t="s">
        <v>1106</v>
      </c>
      <c r="J98" s="124" t="s">
        <v>1106</v>
      </c>
      <c r="K98" s="123" t="str">
        <f t="shared" ca="1" si="9"/>
        <v/>
      </c>
      <c r="L98" s="123" t="str">
        <f t="shared" ca="1" si="10"/>
        <v/>
      </c>
      <c r="M98" s="123" t="str">
        <f t="shared" ca="1" si="11"/>
        <v/>
      </c>
      <c r="N98" s="124"/>
      <c r="O98" s="131"/>
    </row>
    <row r="99" spans="1:15" x14ac:dyDescent="0.25">
      <c r="A99" s="127"/>
      <c r="B99" s="128" t="str">
        <f t="shared" si="6"/>
        <v/>
      </c>
      <c r="C99" s="129"/>
      <c r="D99" s="129"/>
      <c r="E99" s="130"/>
      <c r="F99" s="130"/>
      <c r="G99" s="122" t="str">
        <f t="shared" si="7"/>
        <v/>
      </c>
      <c r="H99" s="124" t="str">
        <f t="shared" si="8"/>
        <v/>
      </c>
      <c r="I99" s="124" t="s">
        <v>1106</v>
      </c>
      <c r="J99" s="124" t="s">
        <v>1106</v>
      </c>
      <c r="K99" s="123" t="str">
        <f t="shared" ca="1" si="9"/>
        <v/>
      </c>
      <c r="L99" s="123" t="str">
        <f t="shared" ca="1" si="10"/>
        <v/>
      </c>
      <c r="M99" s="123" t="str">
        <f t="shared" ca="1" si="11"/>
        <v/>
      </c>
      <c r="N99" s="124"/>
      <c r="O99" s="131"/>
    </row>
    <row r="100" spans="1:15" x14ac:dyDescent="0.25">
      <c r="A100" s="127"/>
      <c r="B100" s="128" t="str">
        <f t="shared" si="6"/>
        <v/>
      </c>
      <c r="C100" s="129"/>
      <c r="D100" s="129"/>
      <c r="E100" s="130"/>
      <c r="F100" s="130"/>
      <c r="G100" s="122" t="str">
        <f t="shared" si="7"/>
        <v/>
      </c>
      <c r="H100" s="124" t="str">
        <f t="shared" si="8"/>
        <v/>
      </c>
      <c r="I100" s="124" t="s">
        <v>1106</v>
      </c>
      <c r="J100" s="124" t="s">
        <v>1106</v>
      </c>
      <c r="K100" s="123" t="str">
        <f t="shared" ca="1" si="9"/>
        <v/>
      </c>
      <c r="L100" s="123" t="str">
        <f t="shared" ca="1" si="10"/>
        <v/>
      </c>
      <c r="M100" s="123" t="str">
        <f t="shared" ca="1" si="11"/>
        <v/>
      </c>
      <c r="N100" s="124"/>
      <c r="O100" s="131"/>
    </row>
    <row r="101" spans="1:15" x14ac:dyDescent="0.25">
      <c r="A101" s="127"/>
      <c r="B101" s="128" t="str">
        <f t="shared" si="6"/>
        <v/>
      </c>
      <c r="C101" s="129"/>
      <c r="D101" s="129"/>
      <c r="E101" s="130"/>
      <c r="F101" s="130"/>
      <c r="G101" s="122" t="str">
        <f t="shared" si="7"/>
        <v/>
      </c>
      <c r="H101" s="124" t="str">
        <f t="shared" si="8"/>
        <v/>
      </c>
      <c r="I101" s="124" t="s">
        <v>1106</v>
      </c>
      <c r="J101" s="124" t="s">
        <v>1106</v>
      </c>
      <c r="K101" s="123" t="str">
        <f t="shared" ca="1" si="9"/>
        <v/>
      </c>
      <c r="L101" s="123" t="str">
        <f t="shared" ca="1" si="10"/>
        <v/>
      </c>
      <c r="M101" s="123" t="str">
        <f t="shared" ca="1" si="11"/>
        <v/>
      </c>
      <c r="N101" s="124"/>
      <c r="O101" s="131"/>
    </row>
    <row r="102" spans="1:15" x14ac:dyDescent="0.25">
      <c r="A102" s="127"/>
      <c r="B102" s="128" t="str">
        <f t="shared" si="6"/>
        <v/>
      </c>
      <c r="C102" s="129"/>
      <c r="D102" s="129"/>
      <c r="E102" s="130"/>
      <c r="F102" s="130"/>
      <c r="G102" s="122" t="str">
        <f t="shared" si="7"/>
        <v/>
      </c>
      <c r="H102" s="124" t="str">
        <f t="shared" si="8"/>
        <v/>
      </c>
      <c r="I102" s="124" t="s">
        <v>1106</v>
      </c>
      <c r="J102" s="124" t="s">
        <v>1106</v>
      </c>
      <c r="K102" s="123" t="str">
        <f t="shared" ca="1" si="9"/>
        <v/>
      </c>
      <c r="L102" s="123" t="str">
        <f t="shared" ca="1" si="10"/>
        <v/>
      </c>
      <c r="M102" s="123" t="str">
        <f t="shared" ca="1" si="11"/>
        <v/>
      </c>
      <c r="N102" s="124"/>
      <c r="O102" s="131"/>
    </row>
    <row r="103" spans="1:15" x14ac:dyDescent="0.25">
      <c r="A103" s="127"/>
      <c r="B103" s="128" t="str">
        <f t="shared" si="6"/>
        <v/>
      </c>
      <c r="C103" s="129"/>
      <c r="D103" s="129"/>
      <c r="E103" s="130"/>
      <c r="F103" s="130"/>
      <c r="G103" s="122" t="str">
        <f t="shared" si="7"/>
        <v/>
      </c>
      <c r="H103" s="124" t="str">
        <f t="shared" si="8"/>
        <v/>
      </c>
      <c r="I103" s="124" t="s">
        <v>1106</v>
      </c>
      <c r="J103" s="124" t="s">
        <v>1106</v>
      </c>
      <c r="K103" s="123" t="str">
        <f t="shared" ca="1" si="9"/>
        <v/>
      </c>
      <c r="L103" s="123" t="str">
        <f t="shared" ca="1" si="10"/>
        <v/>
      </c>
      <c r="M103" s="123" t="str">
        <f t="shared" ca="1" si="11"/>
        <v/>
      </c>
      <c r="N103" s="124"/>
      <c r="O103" s="131"/>
    </row>
    <row r="104" spans="1:15" x14ac:dyDescent="0.25">
      <c r="A104" s="127"/>
      <c r="B104" s="128" t="str">
        <f t="shared" si="6"/>
        <v/>
      </c>
      <c r="C104" s="129"/>
      <c r="D104" s="129"/>
      <c r="E104" s="130"/>
      <c r="F104" s="130"/>
      <c r="G104" s="122" t="str">
        <f t="shared" si="7"/>
        <v/>
      </c>
      <c r="H104" s="124" t="str">
        <f t="shared" si="8"/>
        <v/>
      </c>
      <c r="I104" s="124" t="s">
        <v>1106</v>
      </c>
      <c r="J104" s="124" t="s">
        <v>1106</v>
      </c>
      <c r="K104" s="123" t="str">
        <f t="shared" ca="1" si="9"/>
        <v/>
      </c>
      <c r="L104" s="123" t="str">
        <f t="shared" ca="1" si="10"/>
        <v/>
      </c>
      <c r="M104" s="123" t="str">
        <f t="shared" ca="1" si="11"/>
        <v/>
      </c>
      <c r="N104" s="124"/>
      <c r="O104" s="131"/>
    </row>
    <row r="105" spans="1:15" x14ac:dyDescent="0.25">
      <c r="A105" s="127"/>
      <c r="B105" s="128" t="str">
        <f t="shared" si="6"/>
        <v/>
      </c>
      <c r="C105" s="129"/>
      <c r="D105" s="129"/>
      <c r="E105" s="130"/>
      <c r="F105" s="130"/>
      <c r="G105" s="122" t="str">
        <f t="shared" si="7"/>
        <v/>
      </c>
      <c r="H105" s="124" t="str">
        <f t="shared" si="8"/>
        <v/>
      </c>
      <c r="I105" s="124" t="s">
        <v>1106</v>
      </c>
      <c r="J105" s="124" t="s">
        <v>1106</v>
      </c>
      <c r="K105" s="123" t="str">
        <f t="shared" ca="1" si="9"/>
        <v/>
      </c>
      <c r="L105" s="123" t="str">
        <f t="shared" ca="1" si="10"/>
        <v/>
      </c>
      <c r="M105" s="123" t="str">
        <f t="shared" ca="1" si="11"/>
        <v/>
      </c>
      <c r="N105" s="124"/>
      <c r="O105" s="131"/>
    </row>
    <row r="106" spans="1:15" x14ac:dyDescent="0.25">
      <c r="A106" s="127"/>
      <c r="B106" s="128" t="str">
        <f t="shared" si="6"/>
        <v/>
      </c>
      <c r="C106" s="129"/>
      <c r="D106" s="129"/>
      <c r="E106" s="130"/>
      <c r="F106" s="130"/>
      <c r="G106" s="122" t="str">
        <f t="shared" si="7"/>
        <v/>
      </c>
      <c r="H106" s="124" t="str">
        <f t="shared" si="8"/>
        <v/>
      </c>
      <c r="I106" s="124" t="s">
        <v>1106</v>
      </c>
      <c r="J106" s="124" t="s">
        <v>1106</v>
      </c>
      <c r="K106" s="123" t="str">
        <f t="shared" ca="1" si="9"/>
        <v/>
      </c>
      <c r="L106" s="123" t="str">
        <f t="shared" ca="1" si="10"/>
        <v/>
      </c>
      <c r="M106" s="123" t="str">
        <f t="shared" ca="1" si="11"/>
        <v/>
      </c>
      <c r="N106" s="124"/>
      <c r="O106" s="131"/>
    </row>
    <row r="107" spans="1:15" x14ac:dyDescent="0.25">
      <c r="A107" s="127"/>
      <c r="B107" s="128" t="str">
        <f t="shared" si="6"/>
        <v/>
      </c>
      <c r="C107" s="129"/>
      <c r="D107" s="129"/>
      <c r="E107" s="130"/>
      <c r="F107" s="130"/>
      <c r="G107" s="122" t="str">
        <f t="shared" si="7"/>
        <v/>
      </c>
      <c r="H107" s="124" t="str">
        <f t="shared" si="8"/>
        <v/>
      </c>
      <c r="I107" s="124" t="s">
        <v>1106</v>
      </c>
      <c r="J107" s="124" t="s">
        <v>1106</v>
      </c>
      <c r="K107" s="123" t="str">
        <f t="shared" ca="1" si="9"/>
        <v/>
      </c>
      <c r="L107" s="123" t="str">
        <f t="shared" ca="1" si="10"/>
        <v/>
      </c>
      <c r="M107" s="123" t="str">
        <f t="shared" ca="1" si="11"/>
        <v/>
      </c>
      <c r="N107" s="124"/>
      <c r="O107" s="131"/>
    </row>
    <row r="108" spans="1:15" x14ac:dyDescent="0.25">
      <c r="A108" s="127"/>
      <c r="B108" s="128" t="str">
        <f t="shared" si="6"/>
        <v/>
      </c>
      <c r="C108" s="129"/>
      <c r="D108" s="129"/>
      <c r="E108" s="130"/>
      <c r="F108" s="130"/>
      <c r="G108" s="122" t="str">
        <f t="shared" si="7"/>
        <v/>
      </c>
      <c r="H108" s="124" t="str">
        <f t="shared" si="8"/>
        <v/>
      </c>
      <c r="I108" s="124" t="s">
        <v>1106</v>
      </c>
      <c r="J108" s="124" t="s">
        <v>1106</v>
      </c>
      <c r="K108" s="123" t="str">
        <f t="shared" ca="1" si="9"/>
        <v/>
      </c>
      <c r="L108" s="123" t="str">
        <f t="shared" ca="1" si="10"/>
        <v/>
      </c>
      <c r="M108" s="123" t="str">
        <f t="shared" ca="1" si="11"/>
        <v/>
      </c>
      <c r="N108" s="124"/>
      <c r="O108" s="131"/>
    </row>
    <row r="109" spans="1:15" x14ac:dyDescent="0.25">
      <c r="A109" s="127"/>
      <c r="B109" s="128" t="str">
        <f t="shared" si="6"/>
        <v/>
      </c>
      <c r="C109" s="129"/>
      <c r="D109" s="129"/>
      <c r="E109" s="130"/>
      <c r="F109" s="130"/>
      <c r="G109" s="122" t="str">
        <f t="shared" si="7"/>
        <v/>
      </c>
      <c r="H109" s="124" t="str">
        <f t="shared" si="8"/>
        <v/>
      </c>
      <c r="I109" s="124" t="s">
        <v>1106</v>
      </c>
      <c r="J109" s="124" t="s">
        <v>1106</v>
      </c>
      <c r="K109" s="123" t="str">
        <f t="shared" ca="1" si="9"/>
        <v/>
      </c>
      <c r="L109" s="123" t="str">
        <f t="shared" ca="1" si="10"/>
        <v/>
      </c>
      <c r="M109" s="123" t="str">
        <f t="shared" ca="1" si="11"/>
        <v/>
      </c>
      <c r="N109" s="124"/>
      <c r="O109" s="131"/>
    </row>
    <row r="110" spans="1:15" x14ac:dyDescent="0.25">
      <c r="A110" s="127"/>
      <c r="B110" s="128" t="str">
        <f t="shared" si="6"/>
        <v/>
      </c>
      <c r="C110" s="129"/>
      <c r="D110" s="129"/>
      <c r="E110" s="130"/>
      <c r="F110" s="130"/>
      <c r="G110" s="122" t="str">
        <f t="shared" si="7"/>
        <v/>
      </c>
      <c r="H110" s="124" t="str">
        <f t="shared" si="8"/>
        <v/>
      </c>
      <c r="I110" s="124" t="s">
        <v>1106</v>
      </c>
      <c r="J110" s="124" t="s">
        <v>1106</v>
      </c>
      <c r="K110" s="123" t="str">
        <f t="shared" ca="1" si="9"/>
        <v/>
      </c>
      <c r="L110" s="123" t="str">
        <f t="shared" ca="1" si="10"/>
        <v/>
      </c>
      <c r="M110" s="123" t="str">
        <f t="shared" ca="1" si="11"/>
        <v/>
      </c>
      <c r="N110" s="124"/>
      <c r="O110" s="131"/>
    </row>
    <row r="111" spans="1:15" x14ac:dyDescent="0.25">
      <c r="A111" s="127"/>
      <c r="B111" s="128" t="str">
        <f t="shared" si="6"/>
        <v/>
      </c>
      <c r="C111" s="129"/>
      <c r="D111" s="129"/>
      <c r="E111" s="130"/>
      <c r="F111" s="130"/>
      <c r="G111" s="122" t="str">
        <f t="shared" si="7"/>
        <v/>
      </c>
      <c r="H111" s="124" t="str">
        <f t="shared" si="8"/>
        <v/>
      </c>
      <c r="I111" s="124" t="s">
        <v>1106</v>
      </c>
      <c r="J111" s="124" t="s">
        <v>1106</v>
      </c>
      <c r="K111" s="123" t="str">
        <f t="shared" ca="1" si="9"/>
        <v/>
      </c>
      <c r="L111" s="123" t="str">
        <f t="shared" ca="1" si="10"/>
        <v/>
      </c>
      <c r="M111" s="123" t="str">
        <f t="shared" ca="1" si="11"/>
        <v/>
      </c>
      <c r="N111" s="124"/>
      <c r="O111" s="131"/>
    </row>
    <row r="112" spans="1:15" x14ac:dyDescent="0.25">
      <c r="A112" s="127"/>
      <c r="B112" s="128" t="str">
        <f t="shared" si="6"/>
        <v/>
      </c>
      <c r="C112" s="129"/>
      <c r="D112" s="129"/>
      <c r="E112" s="130"/>
      <c r="F112" s="130"/>
      <c r="G112" s="122" t="str">
        <f t="shared" si="7"/>
        <v/>
      </c>
      <c r="H112" s="124" t="str">
        <f t="shared" si="8"/>
        <v/>
      </c>
      <c r="I112" s="124" t="s">
        <v>1106</v>
      </c>
      <c r="J112" s="124" t="s">
        <v>1106</v>
      </c>
      <c r="K112" s="123" t="str">
        <f t="shared" ca="1" si="9"/>
        <v/>
      </c>
      <c r="L112" s="123" t="str">
        <f t="shared" ca="1" si="10"/>
        <v/>
      </c>
      <c r="M112" s="123" t="str">
        <f t="shared" ca="1" si="11"/>
        <v/>
      </c>
      <c r="N112" s="124"/>
      <c r="O112" s="131"/>
    </row>
    <row r="113" spans="1:15" x14ac:dyDescent="0.25">
      <c r="A113" s="127"/>
      <c r="B113" s="128" t="str">
        <f t="shared" si="6"/>
        <v/>
      </c>
      <c r="C113" s="129"/>
      <c r="D113" s="129"/>
      <c r="E113" s="130"/>
      <c r="F113" s="130"/>
      <c r="G113" s="122" t="str">
        <f t="shared" si="7"/>
        <v/>
      </c>
      <c r="H113" s="124" t="str">
        <f t="shared" si="8"/>
        <v/>
      </c>
      <c r="I113" s="124" t="s">
        <v>1106</v>
      </c>
      <c r="J113" s="124" t="s">
        <v>1106</v>
      </c>
      <c r="K113" s="123" t="str">
        <f t="shared" ca="1" si="9"/>
        <v/>
      </c>
      <c r="L113" s="123" t="str">
        <f t="shared" ca="1" si="10"/>
        <v/>
      </c>
      <c r="M113" s="123" t="str">
        <f t="shared" ca="1" si="11"/>
        <v/>
      </c>
      <c r="N113" s="124"/>
      <c r="O113" s="131"/>
    </row>
    <row r="114" spans="1:15" x14ac:dyDescent="0.25">
      <c r="A114" s="127"/>
      <c r="B114" s="128" t="str">
        <f t="shared" si="6"/>
        <v/>
      </c>
      <c r="C114" s="129"/>
      <c r="D114" s="129"/>
      <c r="E114" s="130"/>
      <c r="F114" s="130"/>
      <c r="G114" s="122" t="str">
        <f t="shared" si="7"/>
        <v/>
      </c>
      <c r="H114" s="124" t="str">
        <f t="shared" si="8"/>
        <v/>
      </c>
      <c r="I114" s="124" t="s">
        <v>1106</v>
      </c>
      <c r="J114" s="124" t="s">
        <v>1106</v>
      </c>
      <c r="K114" s="123" t="str">
        <f t="shared" ca="1" si="9"/>
        <v/>
      </c>
      <c r="L114" s="123" t="str">
        <f t="shared" ca="1" si="10"/>
        <v/>
      </c>
      <c r="M114" s="123" t="str">
        <f t="shared" ca="1" si="11"/>
        <v/>
      </c>
      <c r="N114" s="124"/>
      <c r="O114" s="131"/>
    </row>
    <row r="115" spans="1:15" x14ac:dyDescent="0.25">
      <c r="A115" s="127"/>
      <c r="B115" s="128" t="str">
        <f t="shared" si="6"/>
        <v/>
      </c>
      <c r="C115" s="129"/>
      <c r="D115" s="129"/>
      <c r="E115" s="130"/>
      <c r="F115" s="130"/>
      <c r="G115" s="122" t="str">
        <f t="shared" si="7"/>
        <v/>
      </c>
      <c r="H115" s="124" t="str">
        <f t="shared" si="8"/>
        <v/>
      </c>
      <c r="I115" s="124" t="s">
        <v>1106</v>
      </c>
      <c r="J115" s="124" t="s">
        <v>1106</v>
      </c>
      <c r="K115" s="123" t="str">
        <f t="shared" ca="1" si="9"/>
        <v/>
      </c>
      <c r="L115" s="123" t="str">
        <f t="shared" ca="1" si="10"/>
        <v/>
      </c>
      <c r="M115" s="123" t="str">
        <f t="shared" ca="1" si="11"/>
        <v/>
      </c>
      <c r="N115" s="124"/>
      <c r="O115" s="131"/>
    </row>
    <row r="116" spans="1:15" x14ac:dyDescent="0.25">
      <c r="A116" s="127"/>
      <c r="B116" s="128" t="str">
        <f t="shared" si="6"/>
        <v/>
      </c>
      <c r="C116" s="129"/>
      <c r="D116" s="129"/>
      <c r="E116" s="130"/>
      <c r="F116" s="130"/>
      <c r="G116" s="122" t="str">
        <f t="shared" si="7"/>
        <v/>
      </c>
      <c r="H116" s="124" t="str">
        <f t="shared" si="8"/>
        <v/>
      </c>
      <c r="I116" s="124" t="s">
        <v>1106</v>
      </c>
      <c r="J116" s="124" t="s">
        <v>1106</v>
      </c>
      <c r="K116" s="123" t="str">
        <f t="shared" ca="1" si="9"/>
        <v/>
      </c>
      <c r="L116" s="123" t="str">
        <f t="shared" ca="1" si="10"/>
        <v/>
      </c>
      <c r="M116" s="123" t="str">
        <f t="shared" ca="1" si="11"/>
        <v/>
      </c>
      <c r="N116" s="124"/>
      <c r="O116" s="131"/>
    </row>
    <row r="117" spans="1:15" x14ac:dyDescent="0.25">
      <c r="A117" s="127"/>
      <c r="B117" s="128" t="str">
        <f t="shared" si="6"/>
        <v/>
      </c>
      <c r="C117" s="129"/>
      <c r="D117" s="129"/>
      <c r="E117" s="130"/>
      <c r="F117" s="130"/>
      <c r="G117" s="122" t="str">
        <f t="shared" si="7"/>
        <v/>
      </c>
      <c r="H117" s="124" t="str">
        <f t="shared" si="8"/>
        <v/>
      </c>
      <c r="I117" s="124" t="s">
        <v>1106</v>
      </c>
      <c r="J117" s="124" t="s">
        <v>1106</v>
      </c>
      <c r="K117" s="123" t="str">
        <f t="shared" ca="1" si="9"/>
        <v/>
      </c>
      <c r="L117" s="123" t="str">
        <f t="shared" ca="1" si="10"/>
        <v/>
      </c>
      <c r="M117" s="123" t="str">
        <f t="shared" ca="1" si="11"/>
        <v/>
      </c>
      <c r="N117" s="124"/>
      <c r="O117" s="131"/>
    </row>
    <row r="118" spans="1:15" x14ac:dyDescent="0.25">
      <c r="A118" s="127"/>
      <c r="B118" s="128" t="str">
        <f t="shared" si="6"/>
        <v/>
      </c>
      <c r="C118" s="129"/>
      <c r="D118" s="129"/>
      <c r="E118" s="130"/>
      <c r="F118" s="130"/>
      <c r="G118" s="122" t="str">
        <f t="shared" si="7"/>
        <v/>
      </c>
      <c r="H118" s="124" t="str">
        <f t="shared" si="8"/>
        <v/>
      </c>
      <c r="I118" s="124" t="s">
        <v>1106</v>
      </c>
      <c r="J118" s="124" t="s">
        <v>1106</v>
      </c>
      <c r="K118" s="123" t="str">
        <f t="shared" ca="1" si="9"/>
        <v/>
      </c>
      <c r="L118" s="123" t="str">
        <f t="shared" ca="1" si="10"/>
        <v/>
      </c>
      <c r="M118" s="123" t="str">
        <f t="shared" ca="1" si="11"/>
        <v/>
      </c>
      <c r="N118" s="124"/>
      <c r="O118" s="131"/>
    </row>
    <row r="119" spans="1:15" x14ac:dyDescent="0.25">
      <c r="A119" s="127"/>
      <c r="B119" s="128" t="str">
        <f t="shared" si="6"/>
        <v/>
      </c>
      <c r="C119" s="129"/>
      <c r="D119" s="129"/>
      <c r="E119" s="130"/>
      <c r="F119" s="130"/>
      <c r="G119" s="122" t="str">
        <f t="shared" si="7"/>
        <v/>
      </c>
      <c r="H119" s="124" t="str">
        <f t="shared" si="8"/>
        <v/>
      </c>
      <c r="I119" s="124" t="s">
        <v>1106</v>
      </c>
      <c r="J119" s="124" t="s">
        <v>1106</v>
      </c>
      <c r="K119" s="123" t="str">
        <f t="shared" ca="1" si="9"/>
        <v/>
      </c>
      <c r="L119" s="123" t="str">
        <f t="shared" ca="1" si="10"/>
        <v/>
      </c>
      <c r="M119" s="123" t="str">
        <f t="shared" ca="1" si="11"/>
        <v/>
      </c>
      <c r="N119" s="124"/>
      <c r="O119" s="131"/>
    </row>
    <row r="120" spans="1:15" x14ac:dyDescent="0.25">
      <c r="A120" s="127"/>
      <c r="B120" s="128" t="str">
        <f t="shared" si="6"/>
        <v/>
      </c>
      <c r="C120" s="129"/>
      <c r="D120" s="129"/>
      <c r="E120" s="130"/>
      <c r="F120" s="130"/>
      <c r="G120" s="122" t="str">
        <f t="shared" si="7"/>
        <v/>
      </c>
      <c r="H120" s="124" t="str">
        <f t="shared" si="8"/>
        <v/>
      </c>
      <c r="I120" s="124" t="s">
        <v>1106</v>
      </c>
      <c r="J120" s="124" t="s">
        <v>1106</v>
      </c>
      <c r="K120" s="123" t="str">
        <f t="shared" ca="1" si="9"/>
        <v/>
      </c>
      <c r="L120" s="123" t="str">
        <f t="shared" ca="1" si="10"/>
        <v/>
      </c>
      <c r="M120" s="123" t="str">
        <f t="shared" ca="1" si="11"/>
        <v/>
      </c>
      <c r="N120" s="124"/>
      <c r="O120" s="131"/>
    </row>
    <row r="121" spans="1:15" x14ac:dyDescent="0.25">
      <c r="A121" s="127"/>
      <c r="B121" s="128" t="str">
        <f t="shared" si="6"/>
        <v/>
      </c>
      <c r="C121" s="129"/>
      <c r="D121" s="129"/>
      <c r="E121" s="130"/>
      <c r="F121" s="130"/>
      <c r="G121" s="122" t="str">
        <f t="shared" si="7"/>
        <v/>
      </c>
      <c r="H121" s="124" t="str">
        <f t="shared" si="8"/>
        <v/>
      </c>
      <c r="I121" s="124" t="s">
        <v>1106</v>
      </c>
      <c r="J121" s="124" t="s">
        <v>1106</v>
      </c>
      <c r="K121" s="123" t="str">
        <f t="shared" ca="1" si="9"/>
        <v/>
      </c>
      <c r="L121" s="123" t="str">
        <f t="shared" ca="1" si="10"/>
        <v/>
      </c>
      <c r="M121" s="123" t="str">
        <f t="shared" ca="1" si="11"/>
        <v/>
      </c>
      <c r="N121" s="124"/>
      <c r="O121" s="131"/>
    </row>
    <row r="122" spans="1:15" x14ac:dyDescent="0.25">
      <c r="A122" s="127"/>
      <c r="B122" s="128" t="str">
        <f t="shared" si="6"/>
        <v/>
      </c>
      <c r="C122" s="129"/>
      <c r="D122" s="129"/>
      <c r="E122" s="130"/>
      <c r="F122" s="130"/>
      <c r="G122" s="122" t="str">
        <f t="shared" si="7"/>
        <v/>
      </c>
      <c r="H122" s="124" t="str">
        <f t="shared" si="8"/>
        <v/>
      </c>
      <c r="I122" s="124" t="s">
        <v>1106</v>
      </c>
      <c r="J122" s="124" t="s">
        <v>1106</v>
      </c>
      <c r="K122" s="123" t="str">
        <f t="shared" ca="1" si="9"/>
        <v/>
      </c>
      <c r="L122" s="123" t="str">
        <f t="shared" ca="1" si="10"/>
        <v/>
      </c>
      <c r="M122" s="123" t="str">
        <f t="shared" ca="1" si="11"/>
        <v/>
      </c>
      <c r="N122" s="124"/>
      <c r="O122" s="131"/>
    </row>
    <row r="123" spans="1:15" x14ac:dyDescent="0.25">
      <c r="A123" s="127"/>
      <c r="B123" s="128" t="str">
        <f t="shared" si="6"/>
        <v/>
      </c>
      <c r="C123" s="129"/>
      <c r="D123" s="129"/>
      <c r="E123" s="130"/>
      <c r="F123" s="130"/>
      <c r="G123" s="122" t="str">
        <f t="shared" si="7"/>
        <v/>
      </c>
      <c r="H123" s="124" t="str">
        <f t="shared" si="8"/>
        <v/>
      </c>
      <c r="I123" s="124" t="s">
        <v>1106</v>
      </c>
      <c r="J123" s="124" t="s">
        <v>1106</v>
      </c>
      <c r="K123" s="123" t="str">
        <f t="shared" ca="1" si="9"/>
        <v/>
      </c>
      <c r="L123" s="123" t="str">
        <f t="shared" ca="1" si="10"/>
        <v/>
      </c>
      <c r="M123" s="123" t="str">
        <f t="shared" ca="1" si="11"/>
        <v/>
      </c>
      <c r="N123" s="124"/>
      <c r="O123" s="131"/>
    </row>
    <row r="124" spans="1:15" x14ac:dyDescent="0.25">
      <c r="A124" s="127"/>
      <c r="B124" s="128" t="str">
        <f t="shared" si="6"/>
        <v/>
      </c>
      <c r="C124" s="129"/>
      <c r="D124" s="129"/>
      <c r="E124" s="130"/>
      <c r="F124" s="130"/>
      <c r="G124" s="122" t="str">
        <f t="shared" si="7"/>
        <v/>
      </c>
      <c r="H124" s="124" t="str">
        <f t="shared" si="8"/>
        <v/>
      </c>
      <c r="I124" s="124" t="s">
        <v>1106</v>
      </c>
      <c r="J124" s="124" t="s">
        <v>1106</v>
      </c>
      <c r="K124" s="123" t="str">
        <f t="shared" ca="1" si="9"/>
        <v/>
      </c>
      <c r="L124" s="123" t="str">
        <f t="shared" ca="1" si="10"/>
        <v/>
      </c>
      <c r="M124" s="123" t="str">
        <f t="shared" ca="1" si="11"/>
        <v/>
      </c>
      <c r="N124" s="124"/>
      <c r="O124" s="131"/>
    </row>
    <row r="125" spans="1:15" x14ac:dyDescent="0.25">
      <c r="A125" s="127"/>
      <c r="B125" s="128" t="str">
        <f t="shared" si="6"/>
        <v/>
      </c>
      <c r="C125" s="129"/>
      <c r="D125" s="129"/>
      <c r="E125" s="130"/>
      <c r="F125" s="130"/>
      <c r="G125" s="122" t="str">
        <f t="shared" si="7"/>
        <v/>
      </c>
      <c r="H125" s="124" t="str">
        <f t="shared" si="8"/>
        <v/>
      </c>
      <c r="I125" s="124" t="s">
        <v>1106</v>
      </c>
      <c r="J125" s="124" t="s">
        <v>1106</v>
      </c>
      <c r="K125" s="123" t="str">
        <f t="shared" ca="1" si="9"/>
        <v/>
      </c>
      <c r="L125" s="123" t="str">
        <f t="shared" ca="1" si="10"/>
        <v/>
      </c>
      <c r="M125" s="123" t="str">
        <f t="shared" ca="1" si="11"/>
        <v/>
      </c>
      <c r="N125" s="124"/>
      <c r="O125" s="131"/>
    </row>
    <row r="126" spans="1:15" x14ac:dyDescent="0.25">
      <c r="A126" s="127"/>
      <c r="B126" s="128" t="str">
        <f t="shared" si="6"/>
        <v/>
      </c>
      <c r="C126" s="129"/>
      <c r="D126" s="129"/>
      <c r="E126" s="130"/>
      <c r="F126" s="130"/>
      <c r="G126" s="122" t="str">
        <f t="shared" si="7"/>
        <v/>
      </c>
      <c r="H126" s="124" t="str">
        <f t="shared" si="8"/>
        <v/>
      </c>
      <c r="I126" s="124" t="s">
        <v>1106</v>
      </c>
      <c r="J126" s="124" t="s">
        <v>1106</v>
      </c>
      <c r="K126" s="123" t="str">
        <f t="shared" ca="1" si="9"/>
        <v/>
      </c>
      <c r="L126" s="123" t="str">
        <f t="shared" ca="1" si="10"/>
        <v/>
      </c>
      <c r="M126" s="123" t="str">
        <f t="shared" ca="1" si="11"/>
        <v/>
      </c>
      <c r="N126" s="124"/>
      <c r="O126" s="131"/>
    </row>
    <row r="127" spans="1:15" x14ac:dyDescent="0.25">
      <c r="A127" s="127"/>
      <c r="B127" s="128" t="str">
        <f t="shared" si="6"/>
        <v/>
      </c>
      <c r="C127" s="129"/>
      <c r="D127" s="129"/>
      <c r="E127" s="130"/>
      <c r="F127" s="130"/>
      <c r="G127" s="122" t="str">
        <f t="shared" si="7"/>
        <v/>
      </c>
      <c r="H127" s="124" t="str">
        <f t="shared" si="8"/>
        <v/>
      </c>
      <c r="I127" s="124" t="s">
        <v>1106</v>
      </c>
      <c r="J127" s="124" t="s">
        <v>1106</v>
      </c>
      <c r="K127" s="123" t="str">
        <f t="shared" ca="1" si="9"/>
        <v/>
      </c>
      <c r="L127" s="123" t="str">
        <f t="shared" ca="1" si="10"/>
        <v/>
      </c>
      <c r="M127" s="123" t="str">
        <f t="shared" ca="1" si="11"/>
        <v/>
      </c>
      <c r="N127" s="124"/>
      <c r="O127" s="131"/>
    </row>
    <row r="128" spans="1:15" x14ac:dyDescent="0.25">
      <c r="A128" s="127"/>
      <c r="B128" s="128" t="str">
        <f t="shared" si="6"/>
        <v/>
      </c>
      <c r="C128" s="129"/>
      <c r="D128" s="129"/>
      <c r="E128" s="130"/>
      <c r="F128" s="130"/>
      <c r="G128" s="122" t="str">
        <f t="shared" si="7"/>
        <v/>
      </c>
      <c r="H128" s="124" t="str">
        <f t="shared" si="8"/>
        <v/>
      </c>
      <c r="I128" s="124" t="s">
        <v>1106</v>
      </c>
      <c r="J128" s="124" t="s">
        <v>1106</v>
      </c>
      <c r="K128" s="123" t="str">
        <f t="shared" ca="1" si="9"/>
        <v/>
      </c>
      <c r="L128" s="123" t="str">
        <f t="shared" ca="1" si="10"/>
        <v/>
      </c>
      <c r="M128" s="123" t="str">
        <f t="shared" ca="1" si="11"/>
        <v/>
      </c>
      <c r="N128" s="124"/>
      <c r="O128" s="131"/>
    </row>
    <row r="129" spans="1:15" x14ac:dyDescent="0.25">
      <c r="A129" s="127"/>
      <c r="B129" s="128" t="str">
        <f t="shared" si="6"/>
        <v/>
      </c>
      <c r="C129" s="129"/>
      <c r="D129" s="129"/>
      <c r="E129" s="130"/>
      <c r="F129" s="130"/>
      <c r="G129" s="122" t="str">
        <f t="shared" si="7"/>
        <v/>
      </c>
      <c r="H129" s="124" t="str">
        <f t="shared" si="8"/>
        <v/>
      </c>
      <c r="I129" s="124" t="s">
        <v>1106</v>
      </c>
      <c r="J129" s="124" t="s">
        <v>1106</v>
      </c>
      <c r="K129" s="123" t="str">
        <f t="shared" ca="1" si="9"/>
        <v/>
      </c>
      <c r="L129" s="123" t="str">
        <f t="shared" ca="1" si="10"/>
        <v/>
      </c>
      <c r="M129" s="123" t="str">
        <f t="shared" ca="1" si="11"/>
        <v/>
      </c>
      <c r="N129" s="124"/>
      <c r="O129" s="131"/>
    </row>
    <row r="130" spans="1:15" x14ac:dyDescent="0.25">
      <c r="A130" s="127"/>
      <c r="B130" s="128" t="str">
        <f t="shared" si="6"/>
        <v/>
      </c>
      <c r="C130" s="129"/>
      <c r="D130" s="129"/>
      <c r="E130" s="130"/>
      <c r="F130" s="130"/>
      <c r="G130" s="122" t="str">
        <f t="shared" si="7"/>
        <v/>
      </c>
      <c r="H130" s="124" t="str">
        <f t="shared" si="8"/>
        <v/>
      </c>
      <c r="I130" s="124" t="s">
        <v>1106</v>
      </c>
      <c r="J130" s="124" t="s">
        <v>1106</v>
      </c>
      <c r="K130" s="123" t="str">
        <f t="shared" ca="1" si="9"/>
        <v/>
      </c>
      <c r="L130" s="123" t="str">
        <f t="shared" ca="1" si="10"/>
        <v/>
      </c>
      <c r="M130" s="123" t="str">
        <f t="shared" ca="1" si="11"/>
        <v/>
      </c>
      <c r="N130" s="124"/>
      <c r="O130" s="131"/>
    </row>
    <row r="131" spans="1:15" x14ac:dyDescent="0.25">
      <c r="A131" s="127"/>
      <c r="B131" s="128" t="str">
        <f t="shared" si="6"/>
        <v/>
      </c>
      <c r="C131" s="129"/>
      <c r="D131" s="129"/>
      <c r="E131" s="130"/>
      <c r="F131" s="130"/>
      <c r="G131" s="122" t="str">
        <f t="shared" si="7"/>
        <v/>
      </c>
      <c r="H131" s="124" t="str">
        <f t="shared" si="8"/>
        <v/>
      </c>
      <c r="I131" s="124" t="s">
        <v>1106</v>
      </c>
      <c r="J131" s="124" t="s">
        <v>1106</v>
      </c>
      <c r="K131" s="123" t="str">
        <f t="shared" ca="1" si="9"/>
        <v/>
      </c>
      <c r="L131" s="123" t="str">
        <f t="shared" ca="1" si="10"/>
        <v/>
      </c>
      <c r="M131" s="123" t="str">
        <f t="shared" ca="1" si="11"/>
        <v/>
      </c>
      <c r="N131" s="124"/>
      <c r="O131" s="131"/>
    </row>
    <row r="132" spans="1:15" x14ac:dyDescent="0.25">
      <c r="A132" s="127"/>
      <c r="B132" s="128" t="str">
        <f t="shared" si="6"/>
        <v/>
      </c>
      <c r="C132" s="129"/>
      <c r="D132" s="129"/>
      <c r="E132" s="130"/>
      <c r="F132" s="130"/>
      <c r="G132" s="122" t="str">
        <f t="shared" si="7"/>
        <v/>
      </c>
      <c r="H132" s="124" t="str">
        <f t="shared" si="8"/>
        <v/>
      </c>
      <c r="I132" s="124" t="s">
        <v>1106</v>
      </c>
      <c r="J132" s="124" t="s">
        <v>1106</v>
      </c>
      <c r="K132" s="123" t="str">
        <f t="shared" ca="1" si="9"/>
        <v/>
      </c>
      <c r="L132" s="123" t="str">
        <f t="shared" ca="1" si="10"/>
        <v/>
      </c>
      <c r="M132" s="123" t="str">
        <f t="shared" ca="1" si="11"/>
        <v/>
      </c>
      <c r="N132" s="124"/>
      <c r="O132" s="131"/>
    </row>
    <row r="133" spans="1:15" x14ac:dyDescent="0.25">
      <c r="A133" s="127"/>
      <c r="B133" s="128" t="str">
        <f t="shared" si="6"/>
        <v/>
      </c>
      <c r="C133" s="129"/>
      <c r="D133" s="129"/>
      <c r="E133" s="130"/>
      <c r="F133" s="130"/>
      <c r="G133" s="122" t="str">
        <f t="shared" si="7"/>
        <v/>
      </c>
      <c r="H133" s="124" t="str">
        <f t="shared" si="8"/>
        <v/>
      </c>
      <c r="I133" s="124" t="s">
        <v>1106</v>
      </c>
      <c r="J133" s="124" t="s">
        <v>1106</v>
      </c>
      <c r="K133" s="123" t="str">
        <f t="shared" ca="1" si="9"/>
        <v/>
      </c>
      <c r="L133" s="123" t="str">
        <f t="shared" ca="1" si="10"/>
        <v/>
      </c>
      <c r="M133" s="123" t="str">
        <f t="shared" ca="1" si="11"/>
        <v/>
      </c>
      <c r="N133" s="124"/>
      <c r="O133" s="131"/>
    </row>
    <row r="134" spans="1:15" x14ac:dyDescent="0.25">
      <c r="A134" s="127"/>
      <c r="B134" s="128" t="str">
        <f t="shared" si="6"/>
        <v/>
      </c>
      <c r="C134" s="129"/>
      <c r="D134" s="129"/>
      <c r="E134" s="130"/>
      <c r="F134" s="130"/>
      <c r="G134" s="122" t="str">
        <f t="shared" si="7"/>
        <v/>
      </c>
      <c r="H134" s="124" t="str">
        <f t="shared" si="8"/>
        <v/>
      </c>
      <c r="I134" s="124" t="s">
        <v>1106</v>
      </c>
      <c r="J134" s="124" t="s">
        <v>1106</v>
      </c>
      <c r="K134" s="123" t="str">
        <f t="shared" ca="1" si="9"/>
        <v/>
      </c>
      <c r="L134" s="123" t="str">
        <f t="shared" ca="1" si="10"/>
        <v/>
      </c>
      <c r="M134" s="123" t="str">
        <f t="shared" ca="1" si="11"/>
        <v/>
      </c>
      <c r="N134" s="124"/>
      <c r="O134" s="131"/>
    </row>
    <row r="135" spans="1:15" x14ac:dyDescent="0.25">
      <c r="A135" s="127"/>
      <c r="B135" s="128" t="str">
        <f t="shared" si="6"/>
        <v/>
      </c>
      <c r="C135" s="129"/>
      <c r="D135" s="129"/>
      <c r="E135" s="130"/>
      <c r="F135" s="130"/>
      <c r="G135" s="122" t="str">
        <f t="shared" si="7"/>
        <v/>
      </c>
      <c r="H135" s="124" t="str">
        <f t="shared" si="8"/>
        <v/>
      </c>
      <c r="I135" s="124" t="s">
        <v>1106</v>
      </c>
      <c r="J135" s="124" t="s">
        <v>1106</v>
      </c>
      <c r="K135" s="123" t="str">
        <f t="shared" ca="1" si="9"/>
        <v/>
      </c>
      <c r="L135" s="123" t="str">
        <f t="shared" ca="1" si="10"/>
        <v/>
      </c>
      <c r="M135" s="123" t="str">
        <f t="shared" ca="1" si="11"/>
        <v/>
      </c>
      <c r="N135" s="124"/>
      <c r="O135" s="131"/>
    </row>
    <row r="136" spans="1:15" x14ac:dyDescent="0.25">
      <c r="A136" s="127"/>
      <c r="B136" s="128" t="str">
        <f t="shared" si="6"/>
        <v/>
      </c>
      <c r="C136" s="129"/>
      <c r="D136" s="129"/>
      <c r="E136" s="130"/>
      <c r="F136" s="130"/>
      <c r="G136" s="122" t="str">
        <f t="shared" si="7"/>
        <v/>
      </c>
      <c r="H136" s="124" t="str">
        <f t="shared" si="8"/>
        <v/>
      </c>
      <c r="I136" s="124" t="s">
        <v>1106</v>
      </c>
      <c r="J136" s="124" t="s">
        <v>1106</v>
      </c>
      <c r="K136" s="123" t="str">
        <f t="shared" ca="1" si="9"/>
        <v/>
      </c>
      <c r="L136" s="123" t="str">
        <f t="shared" ca="1" si="10"/>
        <v/>
      </c>
      <c r="M136" s="123" t="str">
        <f t="shared" ca="1" si="11"/>
        <v/>
      </c>
      <c r="N136" s="124"/>
      <c r="O136" s="131"/>
    </row>
    <row r="137" spans="1:15" x14ac:dyDescent="0.25">
      <c r="A137" s="127"/>
      <c r="B137" s="128" t="str">
        <f t="shared" si="6"/>
        <v/>
      </c>
      <c r="C137" s="129"/>
      <c r="D137" s="129"/>
      <c r="E137" s="130"/>
      <c r="F137" s="130"/>
      <c r="G137" s="122" t="str">
        <f t="shared" si="7"/>
        <v/>
      </c>
      <c r="H137" s="124" t="str">
        <f t="shared" si="8"/>
        <v/>
      </c>
      <c r="I137" s="124" t="s">
        <v>1106</v>
      </c>
      <c r="J137" s="124" t="s">
        <v>1106</v>
      </c>
      <c r="K137" s="123" t="str">
        <f t="shared" ca="1" si="9"/>
        <v/>
      </c>
      <c r="L137" s="123" t="str">
        <f t="shared" ca="1" si="10"/>
        <v/>
      </c>
      <c r="M137" s="123" t="str">
        <f t="shared" ca="1" si="11"/>
        <v/>
      </c>
      <c r="N137" s="124"/>
      <c r="O137" s="131"/>
    </row>
    <row r="138" spans="1:15" x14ac:dyDescent="0.25">
      <c r="A138" s="127"/>
      <c r="B138" s="128" t="str">
        <f t="shared" si="6"/>
        <v/>
      </c>
      <c r="C138" s="129"/>
      <c r="D138" s="129"/>
      <c r="E138" s="130"/>
      <c r="F138" s="130"/>
      <c r="G138" s="122" t="str">
        <f t="shared" si="7"/>
        <v/>
      </c>
      <c r="H138" s="124" t="str">
        <f t="shared" si="8"/>
        <v/>
      </c>
      <c r="I138" s="124" t="s">
        <v>1106</v>
      </c>
      <c r="J138" s="124" t="s">
        <v>1106</v>
      </c>
      <c r="K138" s="123" t="str">
        <f t="shared" ca="1" si="9"/>
        <v/>
      </c>
      <c r="L138" s="123" t="str">
        <f t="shared" ca="1" si="10"/>
        <v/>
      </c>
      <c r="M138" s="123" t="str">
        <f t="shared" ca="1" si="11"/>
        <v/>
      </c>
      <c r="N138" s="124"/>
      <c r="O138" s="131"/>
    </row>
    <row r="139" spans="1:15" x14ac:dyDescent="0.25">
      <c r="A139" s="127"/>
      <c r="B139" s="128" t="str">
        <f t="shared" si="6"/>
        <v/>
      </c>
      <c r="C139" s="129"/>
      <c r="D139" s="129"/>
      <c r="E139" s="130"/>
      <c r="F139" s="130"/>
      <c r="G139" s="122" t="str">
        <f t="shared" si="7"/>
        <v/>
      </c>
      <c r="H139" s="124" t="str">
        <f t="shared" si="8"/>
        <v/>
      </c>
      <c r="I139" s="124" t="s">
        <v>1106</v>
      </c>
      <c r="J139" s="124" t="s">
        <v>1106</v>
      </c>
      <c r="K139" s="123" t="str">
        <f t="shared" ca="1" si="9"/>
        <v/>
      </c>
      <c r="L139" s="123" t="str">
        <f t="shared" ca="1" si="10"/>
        <v/>
      </c>
      <c r="M139" s="123" t="str">
        <f t="shared" ca="1" si="11"/>
        <v/>
      </c>
      <c r="N139" s="124"/>
      <c r="O139" s="131"/>
    </row>
    <row r="140" spans="1:15" x14ac:dyDescent="0.25">
      <c r="A140" s="127"/>
      <c r="B140" s="128" t="str">
        <f t="shared" si="6"/>
        <v/>
      </c>
      <c r="C140" s="129"/>
      <c r="D140" s="129"/>
      <c r="E140" s="130"/>
      <c r="F140" s="130"/>
      <c r="G140" s="122" t="str">
        <f t="shared" si="7"/>
        <v/>
      </c>
      <c r="H140" s="124" t="str">
        <f t="shared" si="8"/>
        <v/>
      </c>
      <c r="I140" s="124" t="s">
        <v>1106</v>
      </c>
      <c r="J140" s="124" t="s">
        <v>1106</v>
      </c>
      <c r="K140" s="123" t="str">
        <f t="shared" ca="1" si="9"/>
        <v/>
      </c>
      <c r="L140" s="123" t="str">
        <f t="shared" ca="1" si="10"/>
        <v/>
      </c>
      <c r="M140" s="123" t="str">
        <f t="shared" ca="1" si="11"/>
        <v/>
      </c>
      <c r="N140" s="124"/>
      <c r="O140" s="131"/>
    </row>
    <row r="141" spans="1:15" x14ac:dyDescent="0.25">
      <c r="A141" s="127"/>
      <c r="B141" s="128" t="str">
        <f t="shared" ref="B141:B204" si="12">IFERROR(IF($A141&lt;&gt;"",VLOOKUP($A141,Matos,2,0),""),"")</f>
        <v/>
      </c>
      <c r="C141" s="129"/>
      <c r="D141" s="129"/>
      <c r="E141" s="130"/>
      <c r="F141" s="130"/>
      <c r="G141" s="122" t="str">
        <f t="shared" ref="G141:G204" si="13">IFERROR(IF(OR($A141="",$B141="",$E141=""),"",IF(AND($F141&lt;&gt;"",MONTH($F141)&lt;MONTH($L$9)),"",IF(MID($B141,1,2)="OT",DATEDIF($E141,$F141,"d")+1,IF(AND($I141="",$F141=""),DATEDIF($E141,DATE(YEAR($L$9),MONTH($L$9)+1,0),"d"),IF(AND($E141&lt;&gt;"",$F141&lt;&gt;"",$I141=""),DATEDIF($E141,$F141,"d"),IF(AND($E141&lt;&gt;"",$F141&lt;&gt;"",$I141&lt;&gt;""),DAY(DATE(YEAR($F141),MONTH($F141)+1,0))-(DATE(YEAR($F141),MONTH($F141)+1,0)-$F141),DAY(DATE(YEAR($L$9),MONTH($L$9)+1,0)))))))),"")</f>
        <v/>
      </c>
      <c r="H141" s="124" t="str">
        <f t="shared" ref="H141:H204" si="14">IFERROR(IF($A141&lt;&gt;"",VLOOKUP($A141,Matos,3,0),""),"")</f>
        <v/>
      </c>
      <c r="I141" s="124" t="s">
        <v>1106</v>
      </c>
      <c r="J141" s="124" t="s">
        <v>1106</v>
      </c>
      <c r="K141" s="123" t="str">
        <f t="shared" ref="K141:K204" ca="1" si="15">IFERROR(ROUND(IF(MID($B141,1,2)="OT","",IF(AND($B$8&lt;&gt;"",$D141="",MONTH($F141)=MONTH($L$9),($F141&gt;$B$8),($F141&gt;$E141)),-SUM($H141/DAY(DATE(YEAR($L$9),MONTH($L$9)+1,0)))*DATEDIF($B$8,$F141,"d")*$C141,IF(AND($B$8&lt;&gt;"",$D141&lt;&gt;"",MONTH($F141)=MONTH($L$9),($F141&gt;$B$8),($F141&gt;$E141)),-SUM($H141/DAY(DATE(YEAR($L$9),MONTH($L$9)+1,0)))*DATEDIF($B$8,$F141,"d")*$D141,""))),2),"")</f>
        <v/>
      </c>
      <c r="L141" s="123" t="str">
        <f t="shared" ref="L141:L204" ca="1" si="16">IFERROR(ROUND(IF(AND($J141="",$D141=""),SUM($H141/DAY(DATE(YEAR($L$9),MONTH($L$9)+1,0)))*$G141*$C141,IF(AND($J141="",$D141&lt;&gt;""),SUM($H141/DAY(DATE(YEAR($L$9),MONTH($L$9)+1,0)))*$G141*$D141,"")),2),"")</f>
        <v/>
      </c>
      <c r="M141" s="123" t="str">
        <f t="shared" ref="M141:M204" ca="1" si="17">IFERROR(ROUND(IF(SUM($I141+$L141)="","",SUM($I141+$L141)),2),"")</f>
        <v/>
      </c>
      <c r="N141" s="124"/>
      <c r="O141" s="131"/>
    </row>
    <row r="142" spans="1:15" x14ac:dyDescent="0.25">
      <c r="A142" s="127"/>
      <c r="B142" s="128" t="str">
        <f t="shared" si="12"/>
        <v/>
      </c>
      <c r="C142" s="129"/>
      <c r="D142" s="129"/>
      <c r="E142" s="130"/>
      <c r="F142" s="130"/>
      <c r="G142" s="122" t="str">
        <f t="shared" si="13"/>
        <v/>
      </c>
      <c r="H142" s="124" t="str">
        <f t="shared" si="14"/>
        <v/>
      </c>
      <c r="I142" s="124" t="s">
        <v>1106</v>
      </c>
      <c r="J142" s="124" t="s">
        <v>1106</v>
      </c>
      <c r="K142" s="123" t="str">
        <f t="shared" ca="1" si="15"/>
        <v/>
      </c>
      <c r="L142" s="123" t="str">
        <f t="shared" ca="1" si="16"/>
        <v/>
      </c>
      <c r="M142" s="123" t="str">
        <f t="shared" ca="1" si="17"/>
        <v/>
      </c>
      <c r="N142" s="124"/>
      <c r="O142" s="131"/>
    </row>
    <row r="143" spans="1:15" x14ac:dyDescent="0.25">
      <c r="A143" s="127"/>
      <c r="B143" s="128" t="str">
        <f t="shared" si="12"/>
        <v/>
      </c>
      <c r="C143" s="129"/>
      <c r="D143" s="129"/>
      <c r="E143" s="130"/>
      <c r="F143" s="130"/>
      <c r="G143" s="122" t="str">
        <f t="shared" si="13"/>
        <v/>
      </c>
      <c r="H143" s="124" t="str">
        <f t="shared" si="14"/>
        <v/>
      </c>
      <c r="I143" s="124" t="s">
        <v>1106</v>
      </c>
      <c r="J143" s="124" t="s">
        <v>1106</v>
      </c>
      <c r="K143" s="123" t="str">
        <f t="shared" ca="1" si="15"/>
        <v/>
      </c>
      <c r="L143" s="123" t="str">
        <f t="shared" ca="1" si="16"/>
        <v/>
      </c>
      <c r="M143" s="123" t="str">
        <f t="shared" ca="1" si="17"/>
        <v/>
      </c>
      <c r="N143" s="124"/>
      <c r="O143" s="131"/>
    </row>
    <row r="144" spans="1:15" x14ac:dyDescent="0.25">
      <c r="A144" s="127"/>
      <c r="B144" s="128" t="str">
        <f t="shared" si="12"/>
        <v/>
      </c>
      <c r="C144" s="129"/>
      <c r="D144" s="129"/>
      <c r="E144" s="130"/>
      <c r="F144" s="130"/>
      <c r="G144" s="122" t="str">
        <f t="shared" si="13"/>
        <v/>
      </c>
      <c r="H144" s="124" t="str">
        <f t="shared" si="14"/>
        <v/>
      </c>
      <c r="I144" s="124" t="s">
        <v>1106</v>
      </c>
      <c r="J144" s="124" t="s">
        <v>1106</v>
      </c>
      <c r="K144" s="123" t="str">
        <f t="shared" ca="1" si="15"/>
        <v/>
      </c>
      <c r="L144" s="123" t="str">
        <f t="shared" ca="1" si="16"/>
        <v/>
      </c>
      <c r="M144" s="123" t="str">
        <f t="shared" ca="1" si="17"/>
        <v/>
      </c>
      <c r="N144" s="124"/>
      <c r="O144" s="131"/>
    </row>
    <row r="145" spans="1:15" x14ac:dyDescent="0.25">
      <c r="A145" s="127"/>
      <c r="B145" s="128" t="str">
        <f t="shared" si="12"/>
        <v/>
      </c>
      <c r="C145" s="129"/>
      <c r="D145" s="129"/>
      <c r="E145" s="130"/>
      <c r="F145" s="130"/>
      <c r="G145" s="122" t="str">
        <f t="shared" si="13"/>
        <v/>
      </c>
      <c r="H145" s="124" t="str">
        <f t="shared" si="14"/>
        <v/>
      </c>
      <c r="I145" s="124" t="s">
        <v>1106</v>
      </c>
      <c r="J145" s="124" t="s">
        <v>1106</v>
      </c>
      <c r="K145" s="123" t="str">
        <f t="shared" ca="1" si="15"/>
        <v/>
      </c>
      <c r="L145" s="123" t="str">
        <f t="shared" ca="1" si="16"/>
        <v/>
      </c>
      <c r="M145" s="123" t="str">
        <f t="shared" ca="1" si="17"/>
        <v/>
      </c>
      <c r="N145" s="124"/>
      <c r="O145" s="131"/>
    </row>
    <row r="146" spans="1:15" x14ac:dyDescent="0.25">
      <c r="A146" s="127"/>
      <c r="B146" s="128" t="str">
        <f t="shared" si="12"/>
        <v/>
      </c>
      <c r="C146" s="129"/>
      <c r="D146" s="129"/>
      <c r="E146" s="130"/>
      <c r="F146" s="130"/>
      <c r="G146" s="122" t="str">
        <f t="shared" si="13"/>
        <v/>
      </c>
      <c r="H146" s="124" t="str">
        <f t="shared" si="14"/>
        <v/>
      </c>
      <c r="I146" s="124" t="s">
        <v>1106</v>
      </c>
      <c r="J146" s="124" t="s">
        <v>1106</v>
      </c>
      <c r="K146" s="123" t="str">
        <f t="shared" ca="1" si="15"/>
        <v/>
      </c>
      <c r="L146" s="123" t="str">
        <f t="shared" ca="1" si="16"/>
        <v/>
      </c>
      <c r="M146" s="123" t="str">
        <f t="shared" ca="1" si="17"/>
        <v/>
      </c>
      <c r="N146" s="124"/>
      <c r="O146" s="131"/>
    </row>
    <row r="147" spans="1:15" x14ac:dyDescent="0.25">
      <c r="A147" s="127"/>
      <c r="B147" s="128" t="str">
        <f t="shared" si="12"/>
        <v/>
      </c>
      <c r="C147" s="129"/>
      <c r="D147" s="129"/>
      <c r="E147" s="130"/>
      <c r="F147" s="130"/>
      <c r="G147" s="122" t="str">
        <f t="shared" si="13"/>
        <v/>
      </c>
      <c r="H147" s="124" t="str">
        <f t="shared" si="14"/>
        <v/>
      </c>
      <c r="I147" s="124" t="s">
        <v>1106</v>
      </c>
      <c r="J147" s="124" t="s">
        <v>1106</v>
      </c>
      <c r="K147" s="123" t="str">
        <f t="shared" ca="1" si="15"/>
        <v/>
      </c>
      <c r="L147" s="123" t="str">
        <f t="shared" ca="1" si="16"/>
        <v/>
      </c>
      <c r="M147" s="123" t="str">
        <f t="shared" ca="1" si="17"/>
        <v/>
      </c>
      <c r="N147" s="124"/>
      <c r="O147" s="131"/>
    </row>
    <row r="148" spans="1:15" x14ac:dyDescent="0.25">
      <c r="A148" s="127"/>
      <c r="B148" s="128" t="str">
        <f t="shared" si="12"/>
        <v/>
      </c>
      <c r="C148" s="129"/>
      <c r="D148" s="129"/>
      <c r="E148" s="130"/>
      <c r="F148" s="130"/>
      <c r="G148" s="122" t="str">
        <f t="shared" si="13"/>
        <v/>
      </c>
      <c r="H148" s="124" t="str">
        <f t="shared" si="14"/>
        <v/>
      </c>
      <c r="I148" s="124" t="s">
        <v>1106</v>
      </c>
      <c r="J148" s="124" t="s">
        <v>1106</v>
      </c>
      <c r="K148" s="123" t="str">
        <f t="shared" ca="1" si="15"/>
        <v/>
      </c>
      <c r="L148" s="123" t="str">
        <f t="shared" ca="1" si="16"/>
        <v/>
      </c>
      <c r="M148" s="123" t="str">
        <f t="shared" ca="1" si="17"/>
        <v/>
      </c>
      <c r="N148" s="124"/>
      <c r="O148" s="131"/>
    </row>
    <row r="149" spans="1:15" x14ac:dyDescent="0.25">
      <c r="A149" s="127"/>
      <c r="B149" s="128" t="str">
        <f t="shared" si="12"/>
        <v/>
      </c>
      <c r="C149" s="129"/>
      <c r="D149" s="129"/>
      <c r="E149" s="130"/>
      <c r="F149" s="130"/>
      <c r="G149" s="122" t="str">
        <f t="shared" si="13"/>
        <v/>
      </c>
      <c r="H149" s="124" t="str">
        <f t="shared" si="14"/>
        <v/>
      </c>
      <c r="I149" s="124" t="s">
        <v>1106</v>
      </c>
      <c r="J149" s="124" t="s">
        <v>1106</v>
      </c>
      <c r="K149" s="123" t="str">
        <f t="shared" ca="1" si="15"/>
        <v/>
      </c>
      <c r="L149" s="123" t="str">
        <f t="shared" ca="1" si="16"/>
        <v/>
      </c>
      <c r="M149" s="123" t="str">
        <f t="shared" ca="1" si="17"/>
        <v/>
      </c>
      <c r="N149" s="124"/>
      <c r="O149" s="131"/>
    </row>
    <row r="150" spans="1:15" x14ac:dyDescent="0.25">
      <c r="A150" s="127"/>
      <c r="B150" s="128" t="str">
        <f t="shared" si="12"/>
        <v/>
      </c>
      <c r="C150" s="129"/>
      <c r="D150" s="129"/>
      <c r="E150" s="130"/>
      <c r="F150" s="130"/>
      <c r="G150" s="122" t="str">
        <f t="shared" si="13"/>
        <v/>
      </c>
      <c r="H150" s="124" t="str">
        <f t="shared" si="14"/>
        <v/>
      </c>
      <c r="I150" s="124" t="s">
        <v>1106</v>
      </c>
      <c r="J150" s="124" t="s">
        <v>1106</v>
      </c>
      <c r="K150" s="123" t="str">
        <f t="shared" ca="1" si="15"/>
        <v/>
      </c>
      <c r="L150" s="123" t="str">
        <f t="shared" ca="1" si="16"/>
        <v/>
      </c>
      <c r="M150" s="123" t="str">
        <f t="shared" ca="1" si="17"/>
        <v/>
      </c>
      <c r="N150" s="124"/>
      <c r="O150" s="131"/>
    </row>
    <row r="151" spans="1:15" x14ac:dyDescent="0.25">
      <c r="A151" s="127"/>
      <c r="B151" s="128" t="str">
        <f t="shared" si="12"/>
        <v/>
      </c>
      <c r="C151" s="129"/>
      <c r="D151" s="129"/>
      <c r="E151" s="130"/>
      <c r="F151" s="130"/>
      <c r="G151" s="122" t="str">
        <f t="shared" si="13"/>
        <v/>
      </c>
      <c r="H151" s="124" t="str">
        <f t="shared" si="14"/>
        <v/>
      </c>
      <c r="I151" s="124" t="s">
        <v>1106</v>
      </c>
      <c r="J151" s="124" t="s">
        <v>1106</v>
      </c>
      <c r="K151" s="123" t="str">
        <f t="shared" ca="1" si="15"/>
        <v/>
      </c>
      <c r="L151" s="123" t="str">
        <f t="shared" ca="1" si="16"/>
        <v/>
      </c>
      <c r="M151" s="123" t="str">
        <f t="shared" ca="1" si="17"/>
        <v/>
      </c>
      <c r="N151" s="124"/>
      <c r="O151" s="131"/>
    </row>
    <row r="152" spans="1:15" x14ac:dyDescent="0.25">
      <c r="A152" s="127"/>
      <c r="B152" s="128" t="str">
        <f t="shared" si="12"/>
        <v/>
      </c>
      <c r="C152" s="129"/>
      <c r="D152" s="129"/>
      <c r="E152" s="130"/>
      <c r="F152" s="130"/>
      <c r="G152" s="122" t="str">
        <f t="shared" si="13"/>
        <v/>
      </c>
      <c r="H152" s="124" t="str">
        <f t="shared" si="14"/>
        <v/>
      </c>
      <c r="I152" s="124" t="s">
        <v>1106</v>
      </c>
      <c r="J152" s="124" t="s">
        <v>1106</v>
      </c>
      <c r="K152" s="123" t="str">
        <f t="shared" ca="1" si="15"/>
        <v/>
      </c>
      <c r="L152" s="123" t="str">
        <f t="shared" ca="1" si="16"/>
        <v/>
      </c>
      <c r="M152" s="123" t="str">
        <f t="shared" ca="1" si="17"/>
        <v/>
      </c>
      <c r="N152" s="124"/>
      <c r="O152" s="131"/>
    </row>
    <row r="153" spans="1:15" x14ac:dyDescent="0.25">
      <c r="A153" s="127"/>
      <c r="B153" s="128" t="str">
        <f t="shared" si="12"/>
        <v/>
      </c>
      <c r="C153" s="129"/>
      <c r="D153" s="129"/>
      <c r="E153" s="130"/>
      <c r="F153" s="130"/>
      <c r="G153" s="122" t="str">
        <f t="shared" si="13"/>
        <v/>
      </c>
      <c r="H153" s="124" t="str">
        <f t="shared" si="14"/>
        <v/>
      </c>
      <c r="I153" s="124" t="s">
        <v>1106</v>
      </c>
      <c r="J153" s="124" t="s">
        <v>1106</v>
      </c>
      <c r="K153" s="123" t="str">
        <f t="shared" ca="1" si="15"/>
        <v/>
      </c>
      <c r="L153" s="123" t="str">
        <f t="shared" ca="1" si="16"/>
        <v/>
      </c>
      <c r="M153" s="123" t="str">
        <f t="shared" ca="1" si="17"/>
        <v/>
      </c>
      <c r="N153" s="124"/>
      <c r="O153" s="131"/>
    </row>
    <row r="154" spans="1:15" x14ac:dyDescent="0.25">
      <c r="A154" s="127"/>
      <c r="B154" s="128" t="str">
        <f t="shared" si="12"/>
        <v/>
      </c>
      <c r="C154" s="129"/>
      <c r="D154" s="129"/>
      <c r="E154" s="130"/>
      <c r="F154" s="130"/>
      <c r="G154" s="122" t="str">
        <f t="shared" si="13"/>
        <v/>
      </c>
      <c r="H154" s="124" t="str">
        <f t="shared" si="14"/>
        <v/>
      </c>
      <c r="I154" s="124" t="s">
        <v>1106</v>
      </c>
      <c r="J154" s="124" t="s">
        <v>1106</v>
      </c>
      <c r="K154" s="123" t="str">
        <f t="shared" ca="1" si="15"/>
        <v/>
      </c>
      <c r="L154" s="123" t="str">
        <f t="shared" ca="1" si="16"/>
        <v/>
      </c>
      <c r="M154" s="123" t="str">
        <f t="shared" ca="1" si="17"/>
        <v/>
      </c>
      <c r="N154" s="124"/>
      <c r="O154" s="131"/>
    </row>
    <row r="155" spans="1:15" x14ac:dyDescent="0.25">
      <c r="A155" s="127"/>
      <c r="B155" s="128" t="str">
        <f t="shared" si="12"/>
        <v/>
      </c>
      <c r="C155" s="129"/>
      <c r="D155" s="129"/>
      <c r="E155" s="130"/>
      <c r="F155" s="130"/>
      <c r="G155" s="122" t="str">
        <f t="shared" si="13"/>
        <v/>
      </c>
      <c r="H155" s="124" t="str">
        <f t="shared" si="14"/>
        <v/>
      </c>
      <c r="I155" s="124" t="s">
        <v>1106</v>
      </c>
      <c r="J155" s="124" t="s">
        <v>1106</v>
      </c>
      <c r="K155" s="123" t="str">
        <f t="shared" ca="1" si="15"/>
        <v/>
      </c>
      <c r="L155" s="123" t="str">
        <f t="shared" ca="1" si="16"/>
        <v/>
      </c>
      <c r="M155" s="123" t="str">
        <f t="shared" ca="1" si="17"/>
        <v/>
      </c>
      <c r="N155" s="124"/>
      <c r="O155" s="131"/>
    </row>
    <row r="156" spans="1:15" x14ac:dyDescent="0.25">
      <c r="A156" s="127"/>
      <c r="B156" s="128" t="str">
        <f t="shared" si="12"/>
        <v/>
      </c>
      <c r="C156" s="129"/>
      <c r="D156" s="129"/>
      <c r="E156" s="130"/>
      <c r="F156" s="130"/>
      <c r="G156" s="122" t="str">
        <f t="shared" si="13"/>
        <v/>
      </c>
      <c r="H156" s="124" t="str">
        <f t="shared" si="14"/>
        <v/>
      </c>
      <c r="I156" s="124" t="s">
        <v>1106</v>
      </c>
      <c r="J156" s="124" t="s">
        <v>1106</v>
      </c>
      <c r="K156" s="123" t="str">
        <f t="shared" ca="1" si="15"/>
        <v/>
      </c>
      <c r="L156" s="123" t="str">
        <f t="shared" ca="1" si="16"/>
        <v/>
      </c>
      <c r="M156" s="123" t="str">
        <f t="shared" ca="1" si="17"/>
        <v/>
      </c>
      <c r="N156" s="124"/>
      <c r="O156" s="131"/>
    </row>
    <row r="157" spans="1:15" x14ac:dyDescent="0.25">
      <c r="A157" s="127"/>
      <c r="B157" s="128" t="str">
        <f t="shared" si="12"/>
        <v/>
      </c>
      <c r="C157" s="129"/>
      <c r="D157" s="129"/>
      <c r="E157" s="130"/>
      <c r="F157" s="130"/>
      <c r="G157" s="122" t="str">
        <f t="shared" si="13"/>
        <v/>
      </c>
      <c r="H157" s="124" t="str">
        <f t="shared" si="14"/>
        <v/>
      </c>
      <c r="I157" s="124" t="s">
        <v>1106</v>
      </c>
      <c r="J157" s="124" t="s">
        <v>1106</v>
      </c>
      <c r="K157" s="123" t="str">
        <f t="shared" ca="1" si="15"/>
        <v/>
      </c>
      <c r="L157" s="123" t="str">
        <f t="shared" ca="1" si="16"/>
        <v/>
      </c>
      <c r="M157" s="123" t="str">
        <f t="shared" ca="1" si="17"/>
        <v/>
      </c>
      <c r="N157" s="124"/>
      <c r="O157" s="131"/>
    </row>
    <row r="158" spans="1:15" x14ac:dyDescent="0.25">
      <c r="A158" s="127"/>
      <c r="B158" s="128" t="str">
        <f t="shared" si="12"/>
        <v/>
      </c>
      <c r="C158" s="129"/>
      <c r="D158" s="129"/>
      <c r="E158" s="130"/>
      <c r="F158" s="130"/>
      <c r="G158" s="122" t="str">
        <f t="shared" si="13"/>
        <v/>
      </c>
      <c r="H158" s="124" t="str">
        <f t="shared" si="14"/>
        <v/>
      </c>
      <c r="I158" s="124" t="s">
        <v>1106</v>
      </c>
      <c r="J158" s="124" t="s">
        <v>1106</v>
      </c>
      <c r="K158" s="123" t="str">
        <f t="shared" ca="1" si="15"/>
        <v/>
      </c>
      <c r="L158" s="123" t="str">
        <f t="shared" ca="1" si="16"/>
        <v/>
      </c>
      <c r="M158" s="123" t="str">
        <f t="shared" ca="1" si="17"/>
        <v/>
      </c>
      <c r="N158" s="124"/>
      <c r="O158" s="131"/>
    </row>
    <row r="159" spans="1:15" x14ac:dyDescent="0.25">
      <c r="A159" s="127"/>
      <c r="B159" s="128" t="str">
        <f t="shared" si="12"/>
        <v/>
      </c>
      <c r="C159" s="129"/>
      <c r="D159" s="129"/>
      <c r="E159" s="130"/>
      <c r="F159" s="130"/>
      <c r="G159" s="122" t="str">
        <f t="shared" si="13"/>
        <v/>
      </c>
      <c r="H159" s="124" t="str">
        <f t="shared" si="14"/>
        <v/>
      </c>
      <c r="I159" s="124" t="s">
        <v>1106</v>
      </c>
      <c r="J159" s="124" t="s">
        <v>1106</v>
      </c>
      <c r="K159" s="123" t="str">
        <f t="shared" ca="1" si="15"/>
        <v/>
      </c>
      <c r="L159" s="123" t="str">
        <f t="shared" ca="1" si="16"/>
        <v/>
      </c>
      <c r="M159" s="123" t="str">
        <f t="shared" ca="1" si="17"/>
        <v/>
      </c>
      <c r="N159" s="124"/>
      <c r="O159" s="131"/>
    </row>
    <row r="160" spans="1:15" x14ac:dyDescent="0.25">
      <c r="A160" s="127"/>
      <c r="B160" s="128" t="str">
        <f t="shared" si="12"/>
        <v/>
      </c>
      <c r="C160" s="129"/>
      <c r="D160" s="129"/>
      <c r="E160" s="130"/>
      <c r="F160" s="130"/>
      <c r="G160" s="122" t="str">
        <f t="shared" si="13"/>
        <v/>
      </c>
      <c r="H160" s="124" t="str">
        <f t="shared" si="14"/>
        <v/>
      </c>
      <c r="I160" s="124" t="s">
        <v>1106</v>
      </c>
      <c r="J160" s="124" t="s">
        <v>1106</v>
      </c>
      <c r="K160" s="123" t="str">
        <f t="shared" ca="1" si="15"/>
        <v/>
      </c>
      <c r="L160" s="123" t="str">
        <f t="shared" ca="1" si="16"/>
        <v/>
      </c>
      <c r="M160" s="123" t="str">
        <f t="shared" ca="1" si="17"/>
        <v/>
      </c>
      <c r="N160" s="124"/>
      <c r="O160" s="131"/>
    </row>
    <row r="161" spans="1:15" x14ac:dyDescent="0.25">
      <c r="A161" s="127"/>
      <c r="B161" s="128" t="str">
        <f t="shared" si="12"/>
        <v/>
      </c>
      <c r="C161" s="129"/>
      <c r="D161" s="129"/>
      <c r="E161" s="130"/>
      <c r="F161" s="130"/>
      <c r="G161" s="122" t="str">
        <f t="shared" si="13"/>
        <v/>
      </c>
      <c r="H161" s="124" t="str">
        <f t="shared" si="14"/>
        <v/>
      </c>
      <c r="I161" s="124" t="s">
        <v>1106</v>
      </c>
      <c r="J161" s="124" t="s">
        <v>1106</v>
      </c>
      <c r="K161" s="123" t="str">
        <f t="shared" ca="1" si="15"/>
        <v/>
      </c>
      <c r="L161" s="123" t="str">
        <f t="shared" ca="1" si="16"/>
        <v/>
      </c>
      <c r="M161" s="123" t="str">
        <f t="shared" ca="1" si="17"/>
        <v/>
      </c>
      <c r="N161" s="124"/>
      <c r="O161" s="131"/>
    </row>
    <row r="162" spans="1:15" x14ac:dyDescent="0.25">
      <c r="A162" s="127"/>
      <c r="B162" s="128" t="str">
        <f t="shared" si="12"/>
        <v/>
      </c>
      <c r="C162" s="129"/>
      <c r="D162" s="129"/>
      <c r="E162" s="130"/>
      <c r="F162" s="130"/>
      <c r="G162" s="122" t="str">
        <f t="shared" si="13"/>
        <v/>
      </c>
      <c r="H162" s="124" t="str">
        <f t="shared" si="14"/>
        <v/>
      </c>
      <c r="I162" s="124" t="s">
        <v>1106</v>
      </c>
      <c r="J162" s="124" t="s">
        <v>1106</v>
      </c>
      <c r="K162" s="123" t="str">
        <f t="shared" ca="1" si="15"/>
        <v/>
      </c>
      <c r="L162" s="123" t="str">
        <f t="shared" ca="1" si="16"/>
        <v/>
      </c>
      <c r="M162" s="123" t="str">
        <f t="shared" ca="1" si="17"/>
        <v/>
      </c>
      <c r="N162" s="124"/>
      <c r="O162" s="131"/>
    </row>
    <row r="163" spans="1:15" x14ac:dyDescent="0.25">
      <c r="A163" s="127"/>
      <c r="B163" s="128" t="str">
        <f t="shared" si="12"/>
        <v/>
      </c>
      <c r="C163" s="129"/>
      <c r="D163" s="129"/>
      <c r="E163" s="130"/>
      <c r="F163" s="130"/>
      <c r="G163" s="122" t="str">
        <f t="shared" si="13"/>
        <v/>
      </c>
      <c r="H163" s="124" t="str">
        <f t="shared" si="14"/>
        <v/>
      </c>
      <c r="I163" s="124" t="s">
        <v>1106</v>
      </c>
      <c r="J163" s="124" t="s">
        <v>1106</v>
      </c>
      <c r="K163" s="123" t="str">
        <f t="shared" ca="1" si="15"/>
        <v/>
      </c>
      <c r="L163" s="123" t="str">
        <f t="shared" ca="1" si="16"/>
        <v/>
      </c>
      <c r="M163" s="123" t="str">
        <f t="shared" ca="1" si="17"/>
        <v/>
      </c>
      <c r="N163" s="124"/>
      <c r="O163" s="131"/>
    </row>
    <row r="164" spans="1:15" x14ac:dyDescent="0.25">
      <c r="A164" s="127"/>
      <c r="B164" s="128" t="str">
        <f t="shared" si="12"/>
        <v/>
      </c>
      <c r="C164" s="129"/>
      <c r="D164" s="129"/>
      <c r="E164" s="130"/>
      <c r="F164" s="130"/>
      <c r="G164" s="122" t="str">
        <f t="shared" si="13"/>
        <v/>
      </c>
      <c r="H164" s="124" t="str">
        <f t="shared" si="14"/>
        <v/>
      </c>
      <c r="I164" s="124" t="s">
        <v>1106</v>
      </c>
      <c r="J164" s="124" t="s">
        <v>1106</v>
      </c>
      <c r="K164" s="123" t="str">
        <f t="shared" ca="1" si="15"/>
        <v/>
      </c>
      <c r="L164" s="123" t="str">
        <f t="shared" ca="1" si="16"/>
        <v/>
      </c>
      <c r="M164" s="123" t="str">
        <f t="shared" ca="1" si="17"/>
        <v/>
      </c>
      <c r="N164" s="124"/>
      <c r="O164" s="131"/>
    </row>
    <row r="165" spans="1:15" x14ac:dyDescent="0.25">
      <c r="A165" s="127"/>
      <c r="B165" s="128" t="str">
        <f t="shared" si="12"/>
        <v/>
      </c>
      <c r="C165" s="129"/>
      <c r="D165" s="129"/>
      <c r="E165" s="130"/>
      <c r="F165" s="130"/>
      <c r="G165" s="122" t="str">
        <f t="shared" si="13"/>
        <v/>
      </c>
      <c r="H165" s="124" t="str">
        <f t="shared" si="14"/>
        <v/>
      </c>
      <c r="I165" s="124" t="s">
        <v>1106</v>
      </c>
      <c r="J165" s="124" t="s">
        <v>1106</v>
      </c>
      <c r="K165" s="123" t="str">
        <f t="shared" ca="1" si="15"/>
        <v/>
      </c>
      <c r="L165" s="123" t="str">
        <f t="shared" ca="1" si="16"/>
        <v/>
      </c>
      <c r="M165" s="123" t="str">
        <f t="shared" ca="1" si="17"/>
        <v/>
      </c>
      <c r="N165" s="124"/>
      <c r="O165" s="131"/>
    </row>
    <row r="166" spans="1:15" x14ac:dyDescent="0.25">
      <c r="A166" s="127"/>
      <c r="B166" s="128" t="str">
        <f t="shared" si="12"/>
        <v/>
      </c>
      <c r="C166" s="129"/>
      <c r="D166" s="129"/>
      <c r="E166" s="130"/>
      <c r="F166" s="130"/>
      <c r="G166" s="122" t="str">
        <f t="shared" si="13"/>
        <v/>
      </c>
      <c r="H166" s="124" t="str">
        <f t="shared" si="14"/>
        <v/>
      </c>
      <c r="I166" s="124" t="s">
        <v>1106</v>
      </c>
      <c r="J166" s="124" t="s">
        <v>1106</v>
      </c>
      <c r="K166" s="123" t="str">
        <f t="shared" ca="1" si="15"/>
        <v/>
      </c>
      <c r="L166" s="123" t="str">
        <f t="shared" ca="1" si="16"/>
        <v/>
      </c>
      <c r="M166" s="123" t="str">
        <f t="shared" ca="1" si="17"/>
        <v/>
      </c>
      <c r="N166" s="124"/>
      <c r="O166" s="131"/>
    </row>
    <row r="167" spans="1:15" x14ac:dyDescent="0.25">
      <c r="A167" s="127"/>
      <c r="B167" s="128" t="str">
        <f t="shared" si="12"/>
        <v/>
      </c>
      <c r="C167" s="129"/>
      <c r="D167" s="129"/>
      <c r="E167" s="130"/>
      <c r="F167" s="130"/>
      <c r="G167" s="122" t="str">
        <f t="shared" si="13"/>
        <v/>
      </c>
      <c r="H167" s="124" t="str">
        <f t="shared" si="14"/>
        <v/>
      </c>
      <c r="I167" s="124" t="s">
        <v>1106</v>
      </c>
      <c r="J167" s="124" t="s">
        <v>1106</v>
      </c>
      <c r="K167" s="123" t="str">
        <f t="shared" ca="1" si="15"/>
        <v/>
      </c>
      <c r="L167" s="123" t="str">
        <f t="shared" ca="1" si="16"/>
        <v/>
      </c>
      <c r="M167" s="123" t="str">
        <f t="shared" ca="1" si="17"/>
        <v/>
      </c>
      <c r="N167" s="124"/>
      <c r="O167" s="131"/>
    </row>
    <row r="168" spans="1:15" x14ac:dyDescent="0.25">
      <c r="A168" s="127"/>
      <c r="B168" s="128" t="str">
        <f t="shared" si="12"/>
        <v/>
      </c>
      <c r="C168" s="129"/>
      <c r="D168" s="129"/>
      <c r="E168" s="130"/>
      <c r="F168" s="130"/>
      <c r="G168" s="122" t="str">
        <f t="shared" si="13"/>
        <v/>
      </c>
      <c r="H168" s="124" t="str">
        <f t="shared" si="14"/>
        <v/>
      </c>
      <c r="I168" s="124" t="s">
        <v>1106</v>
      </c>
      <c r="J168" s="124" t="s">
        <v>1106</v>
      </c>
      <c r="K168" s="123" t="str">
        <f t="shared" ca="1" si="15"/>
        <v/>
      </c>
      <c r="L168" s="123" t="str">
        <f t="shared" ca="1" si="16"/>
        <v/>
      </c>
      <c r="M168" s="123" t="str">
        <f t="shared" ca="1" si="17"/>
        <v/>
      </c>
      <c r="N168" s="124"/>
      <c r="O168" s="131"/>
    </row>
    <row r="169" spans="1:15" x14ac:dyDescent="0.25">
      <c r="A169" s="127"/>
      <c r="B169" s="128" t="str">
        <f t="shared" si="12"/>
        <v/>
      </c>
      <c r="C169" s="129"/>
      <c r="D169" s="129"/>
      <c r="E169" s="130"/>
      <c r="F169" s="130"/>
      <c r="G169" s="122" t="str">
        <f t="shared" si="13"/>
        <v/>
      </c>
      <c r="H169" s="124" t="str">
        <f t="shared" si="14"/>
        <v/>
      </c>
      <c r="I169" s="124" t="s">
        <v>1106</v>
      </c>
      <c r="J169" s="124" t="s">
        <v>1106</v>
      </c>
      <c r="K169" s="123" t="str">
        <f t="shared" ca="1" si="15"/>
        <v/>
      </c>
      <c r="L169" s="123" t="str">
        <f t="shared" ca="1" si="16"/>
        <v/>
      </c>
      <c r="M169" s="123" t="str">
        <f t="shared" ca="1" si="17"/>
        <v/>
      </c>
      <c r="N169" s="124"/>
      <c r="O169" s="131"/>
    </row>
    <row r="170" spans="1:15" x14ac:dyDescent="0.25">
      <c r="A170" s="127"/>
      <c r="B170" s="128" t="str">
        <f t="shared" si="12"/>
        <v/>
      </c>
      <c r="C170" s="129"/>
      <c r="D170" s="129"/>
      <c r="E170" s="130"/>
      <c r="F170" s="130"/>
      <c r="G170" s="122" t="str">
        <f t="shared" si="13"/>
        <v/>
      </c>
      <c r="H170" s="124" t="str">
        <f t="shared" si="14"/>
        <v/>
      </c>
      <c r="I170" s="124" t="s">
        <v>1106</v>
      </c>
      <c r="J170" s="124" t="s">
        <v>1106</v>
      </c>
      <c r="K170" s="123" t="str">
        <f t="shared" ca="1" si="15"/>
        <v/>
      </c>
      <c r="L170" s="123" t="str">
        <f t="shared" ca="1" si="16"/>
        <v/>
      </c>
      <c r="M170" s="123" t="str">
        <f t="shared" ca="1" si="17"/>
        <v/>
      </c>
      <c r="N170" s="124"/>
      <c r="O170" s="131"/>
    </row>
    <row r="171" spans="1:15" x14ac:dyDescent="0.25">
      <c r="A171" s="127"/>
      <c r="B171" s="128" t="str">
        <f t="shared" si="12"/>
        <v/>
      </c>
      <c r="C171" s="129"/>
      <c r="D171" s="129"/>
      <c r="E171" s="130"/>
      <c r="F171" s="130"/>
      <c r="G171" s="122" t="str">
        <f t="shared" si="13"/>
        <v/>
      </c>
      <c r="H171" s="124" t="str">
        <f t="shared" si="14"/>
        <v/>
      </c>
      <c r="I171" s="124" t="s">
        <v>1106</v>
      </c>
      <c r="J171" s="124" t="s">
        <v>1106</v>
      </c>
      <c r="K171" s="123" t="str">
        <f t="shared" ca="1" si="15"/>
        <v/>
      </c>
      <c r="L171" s="123" t="str">
        <f t="shared" ca="1" si="16"/>
        <v/>
      </c>
      <c r="M171" s="123" t="str">
        <f t="shared" ca="1" si="17"/>
        <v/>
      </c>
      <c r="N171" s="124"/>
      <c r="O171" s="131"/>
    </row>
    <row r="172" spans="1:15" x14ac:dyDescent="0.25">
      <c r="A172" s="127"/>
      <c r="B172" s="128" t="str">
        <f t="shared" si="12"/>
        <v/>
      </c>
      <c r="C172" s="129"/>
      <c r="D172" s="129"/>
      <c r="E172" s="130"/>
      <c r="F172" s="130"/>
      <c r="G172" s="122" t="str">
        <f t="shared" si="13"/>
        <v/>
      </c>
      <c r="H172" s="124" t="str">
        <f t="shared" si="14"/>
        <v/>
      </c>
      <c r="I172" s="124" t="s">
        <v>1106</v>
      </c>
      <c r="J172" s="124" t="s">
        <v>1106</v>
      </c>
      <c r="K172" s="123" t="str">
        <f t="shared" ca="1" si="15"/>
        <v/>
      </c>
      <c r="L172" s="123" t="str">
        <f t="shared" ca="1" si="16"/>
        <v/>
      </c>
      <c r="M172" s="123" t="str">
        <f t="shared" ca="1" si="17"/>
        <v/>
      </c>
      <c r="N172" s="124"/>
      <c r="O172" s="131"/>
    </row>
    <row r="173" spans="1:15" x14ac:dyDescent="0.25">
      <c r="A173" s="127"/>
      <c r="B173" s="128" t="str">
        <f t="shared" si="12"/>
        <v/>
      </c>
      <c r="C173" s="129"/>
      <c r="D173" s="129"/>
      <c r="E173" s="130"/>
      <c r="F173" s="130"/>
      <c r="G173" s="122" t="str">
        <f t="shared" si="13"/>
        <v/>
      </c>
      <c r="H173" s="124" t="str">
        <f t="shared" si="14"/>
        <v/>
      </c>
      <c r="I173" s="124" t="s">
        <v>1106</v>
      </c>
      <c r="J173" s="124" t="s">
        <v>1106</v>
      </c>
      <c r="K173" s="123" t="str">
        <f t="shared" ca="1" si="15"/>
        <v/>
      </c>
      <c r="L173" s="123" t="str">
        <f t="shared" ca="1" si="16"/>
        <v/>
      </c>
      <c r="M173" s="123" t="str">
        <f t="shared" ca="1" si="17"/>
        <v/>
      </c>
      <c r="N173" s="124"/>
      <c r="O173" s="131"/>
    </row>
    <row r="174" spans="1:15" x14ac:dyDescent="0.25">
      <c r="A174" s="127"/>
      <c r="B174" s="128" t="str">
        <f t="shared" si="12"/>
        <v/>
      </c>
      <c r="C174" s="129"/>
      <c r="D174" s="129"/>
      <c r="E174" s="130"/>
      <c r="F174" s="130"/>
      <c r="G174" s="122" t="str">
        <f t="shared" si="13"/>
        <v/>
      </c>
      <c r="H174" s="124" t="str">
        <f t="shared" si="14"/>
        <v/>
      </c>
      <c r="I174" s="124" t="s">
        <v>1106</v>
      </c>
      <c r="J174" s="124" t="s">
        <v>1106</v>
      </c>
      <c r="K174" s="123" t="str">
        <f t="shared" ca="1" si="15"/>
        <v/>
      </c>
      <c r="L174" s="123" t="str">
        <f t="shared" ca="1" si="16"/>
        <v/>
      </c>
      <c r="M174" s="123" t="str">
        <f t="shared" ca="1" si="17"/>
        <v/>
      </c>
      <c r="N174" s="124"/>
      <c r="O174" s="131"/>
    </row>
    <row r="175" spans="1:15" x14ac:dyDescent="0.25">
      <c r="A175" s="127"/>
      <c r="B175" s="128" t="str">
        <f t="shared" si="12"/>
        <v/>
      </c>
      <c r="C175" s="129"/>
      <c r="D175" s="129"/>
      <c r="E175" s="130"/>
      <c r="F175" s="130"/>
      <c r="G175" s="122" t="str">
        <f t="shared" si="13"/>
        <v/>
      </c>
      <c r="H175" s="124" t="str">
        <f t="shared" si="14"/>
        <v/>
      </c>
      <c r="I175" s="124" t="s">
        <v>1106</v>
      </c>
      <c r="J175" s="124" t="s">
        <v>1106</v>
      </c>
      <c r="K175" s="123" t="str">
        <f t="shared" ca="1" si="15"/>
        <v/>
      </c>
      <c r="L175" s="123" t="str">
        <f t="shared" ca="1" si="16"/>
        <v/>
      </c>
      <c r="M175" s="123" t="str">
        <f t="shared" ca="1" si="17"/>
        <v/>
      </c>
      <c r="N175" s="124"/>
      <c r="O175" s="131"/>
    </row>
    <row r="176" spans="1:15" x14ac:dyDescent="0.25">
      <c r="A176" s="127"/>
      <c r="B176" s="128" t="str">
        <f t="shared" si="12"/>
        <v/>
      </c>
      <c r="C176" s="129"/>
      <c r="D176" s="129"/>
      <c r="E176" s="130"/>
      <c r="F176" s="130"/>
      <c r="G176" s="122" t="str">
        <f t="shared" si="13"/>
        <v/>
      </c>
      <c r="H176" s="124" t="str">
        <f t="shared" si="14"/>
        <v/>
      </c>
      <c r="I176" s="124" t="s">
        <v>1106</v>
      </c>
      <c r="J176" s="124" t="s">
        <v>1106</v>
      </c>
      <c r="K176" s="123" t="str">
        <f t="shared" ca="1" si="15"/>
        <v/>
      </c>
      <c r="L176" s="123" t="str">
        <f t="shared" ca="1" si="16"/>
        <v/>
      </c>
      <c r="M176" s="123" t="str">
        <f t="shared" ca="1" si="17"/>
        <v/>
      </c>
      <c r="N176" s="124"/>
      <c r="O176" s="131"/>
    </row>
    <row r="177" spans="1:15" x14ac:dyDescent="0.25">
      <c r="A177" s="127"/>
      <c r="B177" s="128" t="str">
        <f t="shared" si="12"/>
        <v/>
      </c>
      <c r="C177" s="129"/>
      <c r="D177" s="129"/>
      <c r="E177" s="130"/>
      <c r="F177" s="130"/>
      <c r="G177" s="122" t="str">
        <f t="shared" si="13"/>
        <v/>
      </c>
      <c r="H177" s="124" t="str">
        <f t="shared" si="14"/>
        <v/>
      </c>
      <c r="I177" s="124" t="s">
        <v>1106</v>
      </c>
      <c r="J177" s="124" t="s">
        <v>1106</v>
      </c>
      <c r="K177" s="123" t="str">
        <f t="shared" ca="1" si="15"/>
        <v/>
      </c>
      <c r="L177" s="123" t="str">
        <f t="shared" ca="1" si="16"/>
        <v/>
      </c>
      <c r="M177" s="123" t="str">
        <f t="shared" ca="1" si="17"/>
        <v/>
      </c>
      <c r="N177" s="124"/>
      <c r="O177" s="131"/>
    </row>
    <row r="178" spans="1:15" x14ac:dyDescent="0.25">
      <c r="A178" s="127"/>
      <c r="B178" s="128" t="str">
        <f t="shared" si="12"/>
        <v/>
      </c>
      <c r="C178" s="129"/>
      <c r="D178" s="129"/>
      <c r="E178" s="130"/>
      <c r="F178" s="130"/>
      <c r="G178" s="122" t="str">
        <f t="shared" si="13"/>
        <v/>
      </c>
      <c r="H178" s="124" t="str">
        <f t="shared" si="14"/>
        <v/>
      </c>
      <c r="I178" s="124" t="s">
        <v>1106</v>
      </c>
      <c r="J178" s="124" t="s">
        <v>1106</v>
      </c>
      <c r="K178" s="123" t="str">
        <f t="shared" ca="1" si="15"/>
        <v/>
      </c>
      <c r="L178" s="123" t="str">
        <f t="shared" ca="1" si="16"/>
        <v/>
      </c>
      <c r="M178" s="123" t="str">
        <f t="shared" ca="1" si="17"/>
        <v/>
      </c>
      <c r="N178" s="124"/>
      <c r="O178" s="131"/>
    </row>
    <row r="179" spans="1:15" x14ac:dyDescent="0.25">
      <c r="A179" s="127"/>
      <c r="B179" s="128" t="str">
        <f t="shared" si="12"/>
        <v/>
      </c>
      <c r="C179" s="129"/>
      <c r="D179" s="129"/>
      <c r="E179" s="130"/>
      <c r="F179" s="130"/>
      <c r="G179" s="122" t="str">
        <f t="shared" si="13"/>
        <v/>
      </c>
      <c r="H179" s="124" t="str">
        <f t="shared" si="14"/>
        <v/>
      </c>
      <c r="I179" s="124" t="s">
        <v>1106</v>
      </c>
      <c r="J179" s="124" t="s">
        <v>1106</v>
      </c>
      <c r="K179" s="123" t="str">
        <f t="shared" ca="1" si="15"/>
        <v/>
      </c>
      <c r="L179" s="123" t="str">
        <f t="shared" ca="1" si="16"/>
        <v/>
      </c>
      <c r="M179" s="123" t="str">
        <f t="shared" ca="1" si="17"/>
        <v/>
      </c>
      <c r="N179" s="124"/>
      <c r="O179" s="131"/>
    </row>
    <row r="180" spans="1:15" x14ac:dyDescent="0.25">
      <c r="A180" s="127"/>
      <c r="B180" s="128" t="str">
        <f t="shared" si="12"/>
        <v/>
      </c>
      <c r="C180" s="129"/>
      <c r="D180" s="129"/>
      <c r="E180" s="130"/>
      <c r="F180" s="130"/>
      <c r="G180" s="122" t="str">
        <f t="shared" si="13"/>
        <v/>
      </c>
      <c r="H180" s="124" t="str">
        <f t="shared" si="14"/>
        <v/>
      </c>
      <c r="I180" s="124" t="s">
        <v>1106</v>
      </c>
      <c r="J180" s="124" t="s">
        <v>1106</v>
      </c>
      <c r="K180" s="123" t="str">
        <f t="shared" ca="1" si="15"/>
        <v/>
      </c>
      <c r="L180" s="123" t="str">
        <f t="shared" ca="1" si="16"/>
        <v/>
      </c>
      <c r="M180" s="123" t="str">
        <f t="shared" ca="1" si="17"/>
        <v/>
      </c>
      <c r="N180" s="124"/>
      <c r="O180" s="131"/>
    </row>
    <row r="181" spans="1:15" x14ac:dyDescent="0.25">
      <c r="A181" s="127"/>
      <c r="B181" s="128" t="str">
        <f t="shared" si="12"/>
        <v/>
      </c>
      <c r="C181" s="129"/>
      <c r="D181" s="129"/>
      <c r="E181" s="130"/>
      <c r="F181" s="130"/>
      <c r="G181" s="122" t="str">
        <f t="shared" si="13"/>
        <v/>
      </c>
      <c r="H181" s="124" t="str">
        <f t="shared" si="14"/>
        <v/>
      </c>
      <c r="I181" s="124" t="s">
        <v>1106</v>
      </c>
      <c r="J181" s="124" t="s">
        <v>1106</v>
      </c>
      <c r="K181" s="123" t="str">
        <f t="shared" ca="1" si="15"/>
        <v/>
      </c>
      <c r="L181" s="123" t="str">
        <f t="shared" ca="1" si="16"/>
        <v/>
      </c>
      <c r="M181" s="123" t="str">
        <f t="shared" ca="1" si="17"/>
        <v/>
      </c>
      <c r="N181" s="124"/>
      <c r="O181" s="131"/>
    </row>
    <row r="182" spans="1:15" x14ac:dyDescent="0.25">
      <c r="A182" s="127"/>
      <c r="B182" s="128" t="str">
        <f t="shared" si="12"/>
        <v/>
      </c>
      <c r="C182" s="129"/>
      <c r="D182" s="129"/>
      <c r="E182" s="130"/>
      <c r="F182" s="130"/>
      <c r="G182" s="122" t="str">
        <f t="shared" si="13"/>
        <v/>
      </c>
      <c r="H182" s="124" t="str">
        <f t="shared" si="14"/>
        <v/>
      </c>
      <c r="I182" s="124" t="s">
        <v>1106</v>
      </c>
      <c r="J182" s="124" t="s">
        <v>1106</v>
      </c>
      <c r="K182" s="123" t="str">
        <f t="shared" ca="1" si="15"/>
        <v/>
      </c>
      <c r="L182" s="123" t="str">
        <f t="shared" ca="1" si="16"/>
        <v/>
      </c>
      <c r="M182" s="123" t="str">
        <f t="shared" ca="1" si="17"/>
        <v/>
      </c>
      <c r="N182" s="124"/>
      <c r="O182" s="131"/>
    </row>
    <row r="183" spans="1:15" x14ac:dyDescent="0.25">
      <c r="A183" s="127"/>
      <c r="B183" s="128" t="str">
        <f t="shared" si="12"/>
        <v/>
      </c>
      <c r="C183" s="129"/>
      <c r="D183" s="129"/>
      <c r="E183" s="130"/>
      <c r="F183" s="130"/>
      <c r="G183" s="122" t="str">
        <f t="shared" si="13"/>
        <v/>
      </c>
      <c r="H183" s="124" t="str">
        <f t="shared" si="14"/>
        <v/>
      </c>
      <c r="I183" s="124" t="s">
        <v>1106</v>
      </c>
      <c r="J183" s="124" t="s">
        <v>1106</v>
      </c>
      <c r="K183" s="123" t="str">
        <f t="shared" ca="1" si="15"/>
        <v/>
      </c>
      <c r="L183" s="123" t="str">
        <f t="shared" ca="1" si="16"/>
        <v/>
      </c>
      <c r="M183" s="123" t="str">
        <f t="shared" ca="1" si="17"/>
        <v/>
      </c>
      <c r="N183" s="124"/>
      <c r="O183" s="131"/>
    </row>
    <row r="184" spans="1:15" x14ac:dyDescent="0.25">
      <c r="A184" s="127"/>
      <c r="B184" s="128" t="str">
        <f t="shared" si="12"/>
        <v/>
      </c>
      <c r="C184" s="129"/>
      <c r="D184" s="129"/>
      <c r="E184" s="130"/>
      <c r="F184" s="130"/>
      <c r="G184" s="122" t="str">
        <f t="shared" si="13"/>
        <v/>
      </c>
      <c r="H184" s="124" t="str">
        <f t="shared" si="14"/>
        <v/>
      </c>
      <c r="I184" s="124" t="s">
        <v>1106</v>
      </c>
      <c r="J184" s="124" t="s">
        <v>1106</v>
      </c>
      <c r="K184" s="123" t="str">
        <f t="shared" ca="1" si="15"/>
        <v/>
      </c>
      <c r="L184" s="123" t="str">
        <f t="shared" ca="1" si="16"/>
        <v/>
      </c>
      <c r="M184" s="123" t="str">
        <f t="shared" ca="1" si="17"/>
        <v/>
      </c>
      <c r="N184" s="124"/>
      <c r="O184" s="131"/>
    </row>
    <row r="185" spans="1:15" x14ac:dyDescent="0.25">
      <c r="A185" s="127"/>
      <c r="B185" s="128" t="str">
        <f t="shared" si="12"/>
        <v/>
      </c>
      <c r="C185" s="129"/>
      <c r="D185" s="129"/>
      <c r="E185" s="130"/>
      <c r="F185" s="130"/>
      <c r="G185" s="122" t="str">
        <f t="shared" si="13"/>
        <v/>
      </c>
      <c r="H185" s="124" t="str">
        <f t="shared" si="14"/>
        <v/>
      </c>
      <c r="I185" s="124" t="s">
        <v>1106</v>
      </c>
      <c r="J185" s="124" t="s">
        <v>1106</v>
      </c>
      <c r="K185" s="123" t="str">
        <f t="shared" ca="1" si="15"/>
        <v/>
      </c>
      <c r="L185" s="123" t="str">
        <f t="shared" ca="1" si="16"/>
        <v/>
      </c>
      <c r="M185" s="123" t="str">
        <f t="shared" ca="1" si="17"/>
        <v/>
      </c>
      <c r="N185" s="124"/>
      <c r="O185" s="131"/>
    </row>
    <row r="186" spans="1:15" x14ac:dyDescent="0.25">
      <c r="A186" s="127"/>
      <c r="B186" s="128" t="str">
        <f t="shared" si="12"/>
        <v/>
      </c>
      <c r="C186" s="129"/>
      <c r="D186" s="129"/>
      <c r="E186" s="130"/>
      <c r="F186" s="130"/>
      <c r="G186" s="122" t="str">
        <f t="shared" si="13"/>
        <v/>
      </c>
      <c r="H186" s="124" t="str">
        <f t="shared" si="14"/>
        <v/>
      </c>
      <c r="I186" s="124" t="s">
        <v>1106</v>
      </c>
      <c r="J186" s="124" t="s">
        <v>1106</v>
      </c>
      <c r="K186" s="123" t="str">
        <f t="shared" ca="1" si="15"/>
        <v/>
      </c>
      <c r="L186" s="123" t="str">
        <f t="shared" ca="1" si="16"/>
        <v/>
      </c>
      <c r="M186" s="123" t="str">
        <f t="shared" ca="1" si="17"/>
        <v/>
      </c>
      <c r="N186" s="124"/>
      <c r="O186" s="131"/>
    </row>
    <row r="187" spans="1:15" x14ac:dyDescent="0.25">
      <c r="A187" s="127"/>
      <c r="B187" s="128" t="str">
        <f t="shared" si="12"/>
        <v/>
      </c>
      <c r="C187" s="129"/>
      <c r="D187" s="129"/>
      <c r="E187" s="130"/>
      <c r="F187" s="130"/>
      <c r="G187" s="122" t="str">
        <f t="shared" si="13"/>
        <v/>
      </c>
      <c r="H187" s="124" t="str">
        <f t="shared" si="14"/>
        <v/>
      </c>
      <c r="I187" s="124" t="s">
        <v>1106</v>
      </c>
      <c r="J187" s="124" t="s">
        <v>1106</v>
      </c>
      <c r="K187" s="123" t="str">
        <f t="shared" ca="1" si="15"/>
        <v/>
      </c>
      <c r="L187" s="123" t="str">
        <f t="shared" ca="1" si="16"/>
        <v/>
      </c>
      <c r="M187" s="123" t="str">
        <f t="shared" ca="1" si="17"/>
        <v/>
      </c>
      <c r="N187" s="124"/>
      <c r="O187" s="131"/>
    </row>
    <row r="188" spans="1:15" x14ac:dyDescent="0.25">
      <c r="A188" s="127"/>
      <c r="B188" s="128" t="str">
        <f t="shared" si="12"/>
        <v/>
      </c>
      <c r="C188" s="129"/>
      <c r="D188" s="129"/>
      <c r="E188" s="130"/>
      <c r="F188" s="130"/>
      <c r="G188" s="122" t="str">
        <f t="shared" si="13"/>
        <v/>
      </c>
      <c r="H188" s="124" t="str">
        <f t="shared" si="14"/>
        <v/>
      </c>
      <c r="I188" s="124" t="s">
        <v>1106</v>
      </c>
      <c r="J188" s="124" t="s">
        <v>1106</v>
      </c>
      <c r="K188" s="123" t="str">
        <f t="shared" ca="1" si="15"/>
        <v/>
      </c>
      <c r="L188" s="123" t="str">
        <f t="shared" ca="1" si="16"/>
        <v/>
      </c>
      <c r="M188" s="123" t="str">
        <f t="shared" ca="1" si="17"/>
        <v/>
      </c>
      <c r="N188" s="124"/>
      <c r="O188" s="131"/>
    </row>
    <row r="189" spans="1:15" x14ac:dyDescent="0.25">
      <c r="A189" s="127"/>
      <c r="B189" s="128" t="str">
        <f t="shared" si="12"/>
        <v/>
      </c>
      <c r="C189" s="129"/>
      <c r="D189" s="129"/>
      <c r="E189" s="130"/>
      <c r="F189" s="130"/>
      <c r="G189" s="122" t="str">
        <f t="shared" si="13"/>
        <v/>
      </c>
      <c r="H189" s="124" t="str">
        <f t="shared" si="14"/>
        <v/>
      </c>
      <c r="I189" s="124" t="s">
        <v>1106</v>
      </c>
      <c r="J189" s="124" t="s">
        <v>1106</v>
      </c>
      <c r="K189" s="123" t="str">
        <f t="shared" ca="1" si="15"/>
        <v/>
      </c>
      <c r="L189" s="123" t="str">
        <f t="shared" ca="1" si="16"/>
        <v/>
      </c>
      <c r="M189" s="123" t="str">
        <f t="shared" ca="1" si="17"/>
        <v/>
      </c>
      <c r="N189" s="124"/>
      <c r="O189" s="131"/>
    </row>
    <row r="190" spans="1:15" x14ac:dyDescent="0.25">
      <c r="A190" s="127"/>
      <c r="B190" s="128" t="str">
        <f t="shared" si="12"/>
        <v/>
      </c>
      <c r="C190" s="129"/>
      <c r="D190" s="129"/>
      <c r="E190" s="130"/>
      <c r="F190" s="130"/>
      <c r="G190" s="122" t="str">
        <f t="shared" si="13"/>
        <v/>
      </c>
      <c r="H190" s="124" t="str">
        <f t="shared" si="14"/>
        <v/>
      </c>
      <c r="I190" s="124" t="s">
        <v>1106</v>
      </c>
      <c r="J190" s="124" t="s">
        <v>1106</v>
      </c>
      <c r="K190" s="123" t="str">
        <f t="shared" ca="1" si="15"/>
        <v/>
      </c>
      <c r="L190" s="123" t="str">
        <f t="shared" ca="1" si="16"/>
        <v/>
      </c>
      <c r="M190" s="123" t="str">
        <f t="shared" ca="1" si="17"/>
        <v/>
      </c>
      <c r="N190" s="124"/>
      <c r="O190" s="131"/>
    </row>
    <row r="191" spans="1:15" x14ac:dyDescent="0.25">
      <c r="A191" s="127"/>
      <c r="B191" s="128" t="str">
        <f t="shared" si="12"/>
        <v/>
      </c>
      <c r="C191" s="129"/>
      <c r="D191" s="129"/>
      <c r="E191" s="130"/>
      <c r="F191" s="130"/>
      <c r="G191" s="122" t="str">
        <f t="shared" si="13"/>
        <v/>
      </c>
      <c r="H191" s="124" t="str">
        <f t="shared" si="14"/>
        <v/>
      </c>
      <c r="I191" s="124" t="s">
        <v>1106</v>
      </c>
      <c r="J191" s="124" t="s">
        <v>1106</v>
      </c>
      <c r="K191" s="123" t="str">
        <f t="shared" ca="1" si="15"/>
        <v/>
      </c>
      <c r="L191" s="123" t="str">
        <f t="shared" ca="1" si="16"/>
        <v/>
      </c>
      <c r="M191" s="123" t="str">
        <f t="shared" ca="1" si="17"/>
        <v/>
      </c>
      <c r="N191" s="124"/>
      <c r="O191" s="131"/>
    </row>
    <row r="192" spans="1:15" x14ac:dyDescent="0.25">
      <c r="A192" s="127"/>
      <c r="B192" s="128" t="str">
        <f t="shared" si="12"/>
        <v/>
      </c>
      <c r="C192" s="129"/>
      <c r="D192" s="129"/>
      <c r="E192" s="130"/>
      <c r="F192" s="130"/>
      <c r="G192" s="122" t="str">
        <f t="shared" si="13"/>
        <v/>
      </c>
      <c r="H192" s="124" t="str">
        <f t="shared" si="14"/>
        <v/>
      </c>
      <c r="I192" s="124" t="s">
        <v>1106</v>
      </c>
      <c r="J192" s="124" t="s">
        <v>1106</v>
      </c>
      <c r="K192" s="123" t="str">
        <f t="shared" ca="1" si="15"/>
        <v/>
      </c>
      <c r="L192" s="123" t="str">
        <f t="shared" ca="1" si="16"/>
        <v/>
      </c>
      <c r="M192" s="123" t="str">
        <f t="shared" ca="1" si="17"/>
        <v/>
      </c>
      <c r="N192" s="124"/>
      <c r="O192" s="131"/>
    </row>
    <row r="193" spans="1:15" x14ac:dyDescent="0.25">
      <c r="A193" s="127"/>
      <c r="B193" s="128" t="str">
        <f t="shared" si="12"/>
        <v/>
      </c>
      <c r="C193" s="129"/>
      <c r="D193" s="129"/>
      <c r="E193" s="130"/>
      <c r="F193" s="130"/>
      <c r="G193" s="122" t="str">
        <f t="shared" si="13"/>
        <v/>
      </c>
      <c r="H193" s="124" t="str">
        <f t="shared" si="14"/>
        <v/>
      </c>
      <c r="I193" s="124" t="s">
        <v>1106</v>
      </c>
      <c r="J193" s="124" t="s">
        <v>1106</v>
      </c>
      <c r="K193" s="123" t="str">
        <f t="shared" ca="1" si="15"/>
        <v/>
      </c>
      <c r="L193" s="123" t="str">
        <f t="shared" ca="1" si="16"/>
        <v/>
      </c>
      <c r="M193" s="123" t="str">
        <f t="shared" ca="1" si="17"/>
        <v/>
      </c>
      <c r="N193" s="124"/>
      <c r="O193" s="131"/>
    </row>
    <row r="194" spans="1:15" x14ac:dyDescent="0.25">
      <c r="A194" s="127"/>
      <c r="B194" s="128" t="str">
        <f t="shared" si="12"/>
        <v/>
      </c>
      <c r="C194" s="129"/>
      <c r="D194" s="129"/>
      <c r="E194" s="130"/>
      <c r="F194" s="130"/>
      <c r="G194" s="122" t="str">
        <f t="shared" si="13"/>
        <v/>
      </c>
      <c r="H194" s="124" t="str">
        <f t="shared" si="14"/>
        <v/>
      </c>
      <c r="I194" s="124" t="s">
        <v>1106</v>
      </c>
      <c r="J194" s="124" t="s">
        <v>1106</v>
      </c>
      <c r="K194" s="123" t="str">
        <f t="shared" ca="1" si="15"/>
        <v/>
      </c>
      <c r="L194" s="123" t="str">
        <f t="shared" ca="1" si="16"/>
        <v/>
      </c>
      <c r="M194" s="123" t="str">
        <f t="shared" ca="1" si="17"/>
        <v/>
      </c>
      <c r="N194" s="124"/>
      <c r="O194" s="131"/>
    </row>
    <row r="195" spans="1:15" x14ac:dyDescent="0.25">
      <c r="A195" s="127"/>
      <c r="B195" s="128" t="str">
        <f t="shared" si="12"/>
        <v/>
      </c>
      <c r="C195" s="129"/>
      <c r="D195" s="129"/>
      <c r="E195" s="130"/>
      <c r="F195" s="130"/>
      <c r="G195" s="122" t="str">
        <f t="shared" si="13"/>
        <v/>
      </c>
      <c r="H195" s="124" t="str">
        <f t="shared" si="14"/>
        <v/>
      </c>
      <c r="I195" s="124" t="s">
        <v>1106</v>
      </c>
      <c r="J195" s="124" t="s">
        <v>1106</v>
      </c>
      <c r="K195" s="123" t="str">
        <f t="shared" ca="1" si="15"/>
        <v/>
      </c>
      <c r="L195" s="123" t="str">
        <f t="shared" ca="1" si="16"/>
        <v/>
      </c>
      <c r="M195" s="123" t="str">
        <f t="shared" ca="1" si="17"/>
        <v/>
      </c>
      <c r="N195" s="124"/>
      <c r="O195" s="131"/>
    </row>
    <row r="196" spans="1:15" x14ac:dyDescent="0.25">
      <c r="A196" s="127"/>
      <c r="B196" s="128" t="str">
        <f t="shared" si="12"/>
        <v/>
      </c>
      <c r="C196" s="129"/>
      <c r="D196" s="129"/>
      <c r="E196" s="130"/>
      <c r="F196" s="130"/>
      <c r="G196" s="122" t="str">
        <f t="shared" si="13"/>
        <v/>
      </c>
      <c r="H196" s="124" t="str">
        <f t="shared" si="14"/>
        <v/>
      </c>
      <c r="I196" s="124" t="s">
        <v>1106</v>
      </c>
      <c r="J196" s="124" t="s">
        <v>1106</v>
      </c>
      <c r="K196" s="123" t="str">
        <f t="shared" ca="1" si="15"/>
        <v/>
      </c>
      <c r="L196" s="123" t="str">
        <f t="shared" ca="1" si="16"/>
        <v/>
      </c>
      <c r="M196" s="123" t="str">
        <f t="shared" ca="1" si="17"/>
        <v/>
      </c>
      <c r="N196" s="124"/>
      <c r="O196" s="131"/>
    </row>
    <row r="197" spans="1:15" x14ac:dyDescent="0.25">
      <c r="A197" s="127"/>
      <c r="B197" s="128" t="str">
        <f t="shared" si="12"/>
        <v/>
      </c>
      <c r="C197" s="129"/>
      <c r="D197" s="129"/>
      <c r="E197" s="130"/>
      <c r="F197" s="130"/>
      <c r="G197" s="122" t="str">
        <f t="shared" si="13"/>
        <v/>
      </c>
      <c r="H197" s="124" t="str">
        <f t="shared" si="14"/>
        <v/>
      </c>
      <c r="I197" s="124" t="s">
        <v>1106</v>
      </c>
      <c r="J197" s="124" t="s">
        <v>1106</v>
      </c>
      <c r="K197" s="123" t="str">
        <f t="shared" ca="1" si="15"/>
        <v/>
      </c>
      <c r="L197" s="123" t="str">
        <f t="shared" ca="1" si="16"/>
        <v/>
      </c>
      <c r="M197" s="123" t="str">
        <f t="shared" ca="1" si="17"/>
        <v/>
      </c>
      <c r="N197" s="124"/>
      <c r="O197" s="131"/>
    </row>
    <row r="198" spans="1:15" x14ac:dyDescent="0.25">
      <c r="A198" s="127"/>
      <c r="B198" s="128" t="str">
        <f t="shared" si="12"/>
        <v/>
      </c>
      <c r="C198" s="129"/>
      <c r="D198" s="129"/>
      <c r="E198" s="130"/>
      <c r="F198" s="130"/>
      <c r="G198" s="122" t="str">
        <f t="shared" si="13"/>
        <v/>
      </c>
      <c r="H198" s="124" t="str">
        <f t="shared" si="14"/>
        <v/>
      </c>
      <c r="I198" s="124" t="s">
        <v>1106</v>
      </c>
      <c r="J198" s="124" t="s">
        <v>1106</v>
      </c>
      <c r="K198" s="123" t="str">
        <f t="shared" ca="1" si="15"/>
        <v/>
      </c>
      <c r="L198" s="123" t="str">
        <f t="shared" ca="1" si="16"/>
        <v/>
      </c>
      <c r="M198" s="123" t="str">
        <f t="shared" ca="1" si="17"/>
        <v/>
      </c>
      <c r="N198" s="124"/>
      <c r="O198" s="131"/>
    </row>
    <row r="199" spans="1:15" x14ac:dyDescent="0.25">
      <c r="A199" s="127"/>
      <c r="B199" s="128" t="str">
        <f t="shared" si="12"/>
        <v/>
      </c>
      <c r="C199" s="129"/>
      <c r="D199" s="129"/>
      <c r="E199" s="130"/>
      <c r="F199" s="130"/>
      <c r="G199" s="122" t="str">
        <f t="shared" si="13"/>
        <v/>
      </c>
      <c r="H199" s="124" t="str">
        <f t="shared" si="14"/>
        <v/>
      </c>
      <c r="I199" s="124" t="s">
        <v>1106</v>
      </c>
      <c r="J199" s="124" t="s">
        <v>1106</v>
      </c>
      <c r="K199" s="123" t="str">
        <f t="shared" ca="1" si="15"/>
        <v/>
      </c>
      <c r="L199" s="123" t="str">
        <f t="shared" ca="1" si="16"/>
        <v/>
      </c>
      <c r="M199" s="123" t="str">
        <f t="shared" ca="1" si="17"/>
        <v/>
      </c>
      <c r="N199" s="124"/>
      <c r="O199" s="131"/>
    </row>
    <row r="200" spans="1:15" x14ac:dyDescent="0.25">
      <c r="A200" s="127"/>
      <c r="B200" s="128" t="str">
        <f t="shared" si="12"/>
        <v/>
      </c>
      <c r="C200" s="129"/>
      <c r="D200" s="129"/>
      <c r="E200" s="130"/>
      <c r="F200" s="130"/>
      <c r="G200" s="122" t="str">
        <f t="shared" si="13"/>
        <v/>
      </c>
      <c r="H200" s="124" t="str">
        <f t="shared" si="14"/>
        <v/>
      </c>
      <c r="I200" s="124" t="s">
        <v>1106</v>
      </c>
      <c r="J200" s="124" t="s">
        <v>1106</v>
      </c>
      <c r="K200" s="123" t="str">
        <f t="shared" ca="1" si="15"/>
        <v/>
      </c>
      <c r="L200" s="123" t="str">
        <f t="shared" ca="1" si="16"/>
        <v/>
      </c>
      <c r="M200" s="123" t="str">
        <f t="shared" ca="1" si="17"/>
        <v/>
      </c>
      <c r="N200" s="124"/>
      <c r="O200" s="131"/>
    </row>
    <row r="201" spans="1:15" x14ac:dyDescent="0.25">
      <c r="A201" s="127"/>
      <c r="B201" s="128" t="str">
        <f t="shared" si="12"/>
        <v/>
      </c>
      <c r="C201" s="129"/>
      <c r="D201" s="129"/>
      <c r="E201" s="130"/>
      <c r="F201" s="130"/>
      <c r="G201" s="122" t="str">
        <f t="shared" si="13"/>
        <v/>
      </c>
      <c r="H201" s="124" t="str">
        <f t="shared" si="14"/>
        <v/>
      </c>
      <c r="I201" s="124" t="s">
        <v>1106</v>
      </c>
      <c r="J201" s="124" t="s">
        <v>1106</v>
      </c>
      <c r="K201" s="123" t="str">
        <f t="shared" ca="1" si="15"/>
        <v/>
      </c>
      <c r="L201" s="123" t="str">
        <f t="shared" ca="1" si="16"/>
        <v/>
      </c>
      <c r="M201" s="123" t="str">
        <f t="shared" ca="1" si="17"/>
        <v/>
      </c>
      <c r="N201" s="124"/>
      <c r="O201" s="131"/>
    </row>
    <row r="202" spans="1:15" x14ac:dyDescent="0.25">
      <c r="A202" s="127"/>
      <c r="B202" s="128" t="str">
        <f t="shared" si="12"/>
        <v/>
      </c>
      <c r="C202" s="129"/>
      <c r="D202" s="129"/>
      <c r="E202" s="130"/>
      <c r="F202" s="130"/>
      <c r="G202" s="122" t="str">
        <f t="shared" si="13"/>
        <v/>
      </c>
      <c r="H202" s="124" t="str">
        <f t="shared" si="14"/>
        <v/>
      </c>
      <c r="I202" s="124" t="s">
        <v>1106</v>
      </c>
      <c r="J202" s="124" t="s">
        <v>1106</v>
      </c>
      <c r="K202" s="123" t="str">
        <f t="shared" ca="1" si="15"/>
        <v/>
      </c>
      <c r="L202" s="123" t="str">
        <f t="shared" ca="1" si="16"/>
        <v/>
      </c>
      <c r="M202" s="123" t="str">
        <f t="shared" ca="1" si="17"/>
        <v/>
      </c>
      <c r="N202" s="124"/>
      <c r="O202" s="131"/>
    </row>
    <row r="203" spans="1:15" x14ac:dyDescent="0.25">
      <c r="A203" s="127"/>
      <c r="B203" s="128" t="str">
        <f t="shared" si="12"/>
        <v/>
      </c>
      <c r="C203" s="129"/>
      <c r="D203" s="129"/>
      <c r="E203" s="130"/>
      <c r="F203" s="130"/>
      <c r="G203" s="122" t="str">
        <f t="shared" si="13"/>
        <v/>
      </c>
      <c r="H203" s="124" t="str">
        <f t="shared" si="14"/>
        <v/>
      </c>
      <c r="I203" s="124" t="s">
        <v>1106</v>
      </c>
      <c r="J203" s="124" t="s">
        <v>1106</v>
      </c>
      <c r="K203" s="123" t="str">
        <f t="shared" ca="1" si="15"/>
        <v/>
      </c>
      <c r="L203" s="123" t="str">
        <f t="shared" ca="1" si="16"/>
        <v/>
      </c>
      <c r="M203" s="123" t="str">
        <f t="shared" ca="1" si="17"/>
        <v/>
      </c>
      <c r="N203" s="124"/>
      <c r="O203" s="131"/>
    </row>
    <row r="204" spans="1:15" x14ac:dyDescent="0.25">
      <c r="A204" s="127"/>
      <c r="B204" s="128" t="str">
        <f t="shared" si="12"/>
        <v/>
      </c>
      <c r="C204" s="129"/>
      <c r="D204" s="129"/>
      <c r="E204" s="130"/>
      <c r="F204" s="130"/>
      <c r="G204" s="122" t="str">
        <f t="shared" si="13"/>
        <v/>
      </c>
      <c r="H204" s="124" t="str">
        <f t="shared" si="14"/>
        <v/>
      </c>
      <c r="I204" s="124" t="s">
        <v>1106</v>
      </c>
      <c r="J204" s="124" t="s">
        <v>1106</v>
      </c>
      <c r="K204" s="123" t="str">
        <f t="shared" ca="1" si="15"/>
        <v/>
      </c>
      <c r="L204" s="123" t="str">
        <f t="shared" ca="1" si="16"/>
        <v/>
      </c>
      <c r="M204" s="123" t="str">
        <f t="shared" ca="1" si="17"/>
        <v/>
      </c>
      <c r="N204" s="124"/>
      <c r="O204" s="131"/>
    </row>
    <row r="205" spans="1:15" x14ac:dyDescent="0.25">
      <c r="A205" s="127"/>
      <c r="B205" s="128" t="str">
        <f t="shared" ref="B205:B268" si="18">IFERROR(IF($A205&lt;&gt;"",VLOOKUP($A205,Matos,2,0),""),"")</f>
        <v/>
      </c>
      <c r="C205" s="129"/>
      <c r="D205" s="129"/>
      <c r="E205" s="130"/>
      <c r="F205" s="130"/>
      <c r="G205" s="122" t="str">
        <f t="shared" ref="G205:G268" si="19">IFERROR(IF(OR($A205="",$B205="",$E205=""),"",IF(AND($F205&lt;&gt;"",MONTH($F205)&lt;MONTH($L$9)),"",IF(MID($B205,1,2)="OT",DATEDIF($E205,$F205,"d")+1,IF(AND($I205="",$F205=""),DATEDIF($E205,DATE(YEAR($L$9),MONTH($L$9)+1,0),"d"),IF(AND($E205&lt;&gt;"",$F205&lt;&gt;"",$I205=""),DATEDIF($E205,$F205,"d"),IF(AND($E205&lt;&gt;"",$F205&lt;&gt;"",$I205&lt;&gt;""),DAY(DATE(YEAR($F205),MONTH($F205)+1,0))-(DATE(YEAR($F205),MONTH($F205)+1,0)-$F205),DAY(DATE(YEAR($L$9),MONTH($L$9)+1,0)))))))),"")</f>
        <v/>
      </c>
      <c r="H205" s="124" t="str">
        <f t="shared" ref="H205:H268" si="20">IFERROR(IF($A205&lt;&gt;"",VLOOKUP($A205,Matos,3,0),""),"")</f>
        <v/>
      </c>
      <c r="I205" s="124" t="s">
        <v>1106</v>
      </c>
      <c r="J205" s="124" t="s">
        <v>1106</v>
      </c>
      <c r="K205" s="123" t="str">
        <f t="shared" ref="K205:K268" ca="1" si="21">IFERROR(ROUND(IF(MID($B205,1,2)="OT","",IF(AND($B$8&lt;&gt;"",$D205="",MONTH($F205)=MONTH($L$9),($F205&gt;$B$8),($F205&gt;$E205)),-SUM($H205/DAY(DATE(YEAR($L$9),MONTH($L$9)+1,0)))*DATEDIF($B$8,$F205,"d")*$C205,IF(AND($B$8&lt;&gt;"",$D205&lt;&gt;"",MONTH($F205)=MONTH($L$9),($F205&gt;$B$8),($F205&gt;$E205)),-SUM($H205/DAY(DATE(YEAR($L$9),MONTH($L$9)+1,0)))*DATEDIF($B$8,$F205,"d")*$D205,""))),2),"")</f>
        <v/>
      </c>
      <c r="L205" s="123" t="str">
        <f t="shared" ref="L205:L268" ca="1" si="22">IFERROR(ROUND(IF(AND($J205="",$D205=""),SUM($H205/DAY(DATE(YEAR($L$9),MONTH($L$9)+1,0)))*$G205*$C205,IF(AND($J205="",$D205&lt;&gt;""),SUM($H205/DAY(DATE(YEAR($L$9),MONTH($L$9)+1,0)))*$G205*$D205,"")),2),"")</f>
        <v/>
      </c>
      <c r="M205" s="123" t="str">
        <f t="shared" ref="M205:M268" ca="1" si="23">IFERROR(ROUND(IF(SUM($I205+$L205)="","",SUM($I205+$L205)),2),"")</f>
        <v/>
      </c>
      <c r="N205" s="124"/>
      <c r="O205" s="131"/>
    </row>
    <row r="206" spans="1:15" x14ac:dyDescent="0.25">
      <c r="A206" s="127"/>
      <c r="B206" s="128" t="str">
        <f t="shared" si="18"/>
        <v/>
      </c>
      <c r="C206" s="129"/>
      <c r="D206" s="129"/>
      <c r="E206" s="130"/>
      <c r="F206" s="130"/>
      <c r="G206" s="122" t="str">
        <f t="shared" si="19"/>
        <v/>
      </c>
      <c r="H206" s="124" t="str">
        <f t="shared" si="20"/>
        <v/>
      </c>
      <c r="I206" s="124" t="s">
        <v>1106</v>
      </c>
      <c r="J206" s="124" t="s">
        <v>1106</v>
      </c>
      <c r="K206" s="123" t="str">
        <f t="shared" ca="1" si="21"/>
        <v/>
      </c>
      <c r="L206" s="123" t="str">
        <f t="shared" ca="1" si="22"/>
        <v/>
      </c>
      <c r="M206" s="123" t="str">
        <f t="shared" ca="1" si="23"/>
        <v/>
      </c>
      <c r="N206" s="124"/>
      <c r="O206" s="131"/>
    </row>
    <row r="207" spans="1:15" x14ac:dyDescent="0.25">
      <c r="A207" s="127"/>
      <c r="B207" s="128" t="str">
        <f t="shared" si="18"/>
        <v/>
      </c>
      <c r="C207" s="129"/>
      <c r="D207" s="129"/>
      <c r="E207" s="130"/>
      <c r="F207" s="130"/>
      <c r="G207" s="122" t="str">
        <f t="shared" si="19"/>
        <v/>
      </c>
      <c r="H207" s="124" t="str">
        <f t="shared" si="20"/>
        <v/>
      </c>
      <c r="I207" s="124" t="s">
        <v>1106</v>
      </c>
      <c r="J207" s="124" t="s">
        <v>1106</v>
      </c>
      <c r="K207" s="123" t="str">
        <f t="shared" ca="1" si="21"/>
        <v/>
      </c>
      <c r="L207" s="123" t="str">
        <f t="shared" ca="1" si="22"/>
        <v/>
      </c>
      <c r="M207" s="123" t="str">
        <f t="shared" ca="1" si="23"/>
        <v/>
      </c>
      <c r="N207" s="124"/>
      <c r="O207" s="131"/>
    </row>
    <row r="208" spans="1:15" x14ac:dyDescent="0.25">
      <c r="A208" s="127"/>
      <c r="B208" s="128" t="str">
        <f t="shared" si="18"/>
        <v/>
      </c>
      <c r="C208" s="129"/>
      <c r="D208" s="129"/>
      <c r="E208" s="130"/>
      <c r="F208" s="130"/>
      <c r="G208" s="122" t="str">
        <f t="shared" si="19"/>
        <v/>
      </c>
      <c r="H208" s="124" t="str">
        <f t="shared" si="20"/>
        <v/>
      </c>
      <c r="I208" s="124" t="s">
        <v>1106</v>
      </c>
      <c r="J208" s="124" t="s">
        <v>1106</v>
      </c>
      <c r="K208" s="123" t="str">
        <f t="shared" ca="1" si="21"/>
        <v/>
      </c>
      <c r="L208" s="123" t="str">
        <f t="shared" ca="1" si="22"/>
        <v/>
      </c>
      <c r="M208" s="123" t="str">
        <f t="shared" ca="1" si="23"/>
        <v/>
      </c>
      <c r="N208" s="124"/>
      <c r="O208" s="131"/>
    </row>
    <row r="209" spans="1:15" x14ac:dyDescent="0.25">
      <c r="A209" s="127"/>
      <c r="B209" s="128" t="str">
        <f t="shared" si="18"/>
        <v/>
      </c>
      <c r="C209" s="129"/>
      <c r="D209" s="129"/>
      <c r="E209" s="130"/>
      <c r="F209" s="130"/>
      <c r="G209" s="122" t="str">
        <f t="shared" si="19"/>
        <v/>
      </c>
      <c r="H209" s="124" t="str">
        <f t="shared" si="20"/>
        <v/>
      </c>
      <c r="I209" s="124" t="s">
        <v>1106</v>
      </c>
      <c r="J209" s="124" t="s">
        <v>1106</v>
      </c>
      <c r="K209" s="123" t="str">
        <f t="shared" ca="1" si="21"/>
        <v/>
      </c>
      <c r="L209" s="123" t="str">
        <f t="shared" ca="1" si="22"/>
        <v/>
      </c>
      <c r="M209" s="123" t="str">
        <f t="shared" ca="1" si="23"/>
        <v/>
      </c>
      <c r="N209" s="124"/>
      <c r="O209" s="131"/>
    </row>
    <row r="210" spans="1:15" x14ac:dyDescent="0.25">
      <c r="A210" s="127"/>
      <c r="B210" s="128" t="str">
        <f t="shared" si="18"/>
        <v/>
      </c>
      <c r="C210" s="129"/>
      <c r="D210" s="129"/>
      <c r="E210" s="130"/>
      <c r="F210" s="130"/>
      <c r="G210" s="122" t="str">
        <f t="shared" si="19"/>
        <v/>
      </c>
      <c r="H210" s="124" t="str">
        <f t="shared" si="20"/>
        <v/>
      </c>
      <c r="I210" s="124" t="s">
        <v>1106</v>
      </c>
      <c r="J210" s="124" t="s">
        <v>1106</v>
      </c>
      <c r="K210" s="123" t="str">
        <f t="shared" ca="1" si="21"/>
        <v/>
      </c>
      <c r="L210" s="123" t="str">
        <f t="shared" ca="1" si="22"/>
        <v/>
      </c>
      <c r="M210" s="123" t="str">
        <f t="shared" ca="1" si="23"/>
        <v/>
      </c>
      <c r="N210" s="124"/>
      <c r="O210" s="131"/>
    </row>
    <row r="211" spans="1:15" x14ac:dyDescent="0.25">
      <c r="A211" s="127"/>
      <c r="B211" s="128" t="str">
        <f t="shared" si="18"/>
        <v/>
      </c>
      <c r="C211" s="129"/>
      <c r="D211" s="129"/>
      <c r="E211" s="130"/>
      <c r="F211" s="130"/>
      <c r="G211" s="122" t="str">
        <f t="shared" si="19"/>
        <v/>
      </c>
      <c r="H211" s="124" t="str">
        <f t="shared" si="20"/>
        <v/>
      </c>
      <c r="I211" s="124" t="s">
        <v>1106</v>
      </c>
      <c r="J211" s="124" t="s">
        <v>1106</v>
      </c>
      <c r="K211" s="123" t="str">
        <f t="shared" ca="1" si="21"/>
        <v/>
      </c>
      <c r="L211" s="123" t="str">
        <f t="shared" ca="1" si="22"/>
        <v/>
      </c>
      <c r="M211" s="123" t="str">
        <f t="shared" ca="1" si="23"/>
        <v/>
      </c>
      <c r="N211" s="124"/>
      <c r="O211" s="131"/>
    </row>
    <row r="212" spans="1:15" x14ac:dyDescent="0.25">
      <c r="A212" s="127"/>
      <c r="B212" s="128" t="str">
        <f t="shared" si="18"/>
        <v/>
      </c>
      <c r="C212" s="129"/>
      <c r="D212" s="129"/>
      <c r="E212" s="130"/>
      <c r="F212" s="130"/>
      <c r="G212" s="122" t="str">
        <f t="shared" si="19"/>
        <v/>
      </c>
      <c r="H212" s="124" t="str">
        <f t="shared" si="20"/>
        <v/>
      </c>
      <c r="I212" s="124" t="s">
        <v>1106</v>
      </c>
      <c r="J212" s="124" t="s">
        <v>1106</v>
      </c>
      <c r="K212" s="123" t="str">
        <f t="shared" ca="1" si="21"/>
        <v/>
      </c>
      <c r="L212" s="123" t="str">
        <f t="shared" ca="1" si="22"/>
        <v/>
      </c>
      <c r="M212" s="123" t="str">
        <f t="shared" ca="1" si="23"/>
        <v/>
      </c>
      <c r="N212" s="124"/>
      <c r="O212" s="131"/>
    </row>
    <row r="213" spans="1:15" x14ac:dyDescent="0.25">
      <c r="A213" s="127"/>
      <c r="B213" s="128" t="str">
        <f t="shared" si="18"/>
        <v/>
      </c>
      <c r="C213" s="129"/>
      <c r="D213" s="129"/>
      <c r="E213" s="130"/>
      <c r="F213" s="130"/>
      <c r="G213" s="122" t="str">
        <f t="shared" si="19"/>
        <v/>
      </c>
      <c r="H213" s="124" t="str">
        <f t="shared" si="20"/>
        <v/>
      </c>
      <c r="I213" s="124" t="s">
        <v>1106</v>
      </c>
      <c r="J213" s="124" t="s">
        <v>1106</v>
      </c>
      <c r="K213" s="123" t="str">
        <f t="shared" ca="1" si="21"/>
        <v/>
      </c>
      <c r="L213" s="123" t="str">
        <f t="shared" ca="1" si="22"/>
        <v/>
      </c>
      <c r="M213" s="123" t="str">
        <f t="shared" ca="1" si="23"/>
        <v/>
      </c>
      <c r="N213" s="124"/>
      <c r="O213" s="131"/>
    </row>
    <row r="214" spans="1:15" x14ac:dyDescent="0.25">
      <c r="A214" s="127"/>
      <c r="B214" s="128" t="str">
        <f t="shared" si="18"/>
        <v/>
      </c>
      <c r="C214" s="129"/>
      <c r="D214" s="129"/>
      <c r="E214" s="130"/>
      <c r="F214" s="130"/>
      <c r="G214" s="122" t="str">
        <f t="shared" si="19"/>
        <v/>
      </c>
      <c r="H214" s="124" t="str">
        <f t="shared" si="20"/>
        <v/>
      </c>
      <c r="I214" s="124" t="s">
        <v>1106</v>
      </c>
      <c r="J214" s="124" t="s">
        <v>1106</v>
      </c>
      <c r="K214" s="123" t="str">
        <f t="shared" ca="1" si="21"/>
        <v/>
      </c>
      <c r="L214" s="123" t="str">
        <f t="shared" ca="1" si="22"/>
        <v/>
      </c>
      <c r="M214" s="123" t="str">
        <f t="shared" ca="1" si="23"/>
        <v/>
      </c>
      <c r="N214" s="124"/>
      <c r="O214" s="131"/>
    </row>
    <row r="215" spans="1:15" x14ac:dyDescent="0.25">
      <c r="A215" s="127"/>
      <c r="B215" s="128" t="str">
        <f t="shared" si="18"/>
        <v/>
      </c>
      <c r="C215" s="129"/>
      <c r="D215" s="129"/>
      <c r="E215" s="130"/>
      <c r="F215" s="130"/>
      <c r="G215" s="122" t="str">
        <f t="shared" si="19"/>
        <v/>
      </c>
      <c r="H215" s="124" t="str">
        <f t="shared" si="20"/>
        <v/>
      </c>
      <c r="I215" s="124" t="s">
        <v>1106</v>
      </c>
      <c r="J215" s="124" t="s">
        <v>1106</v>
      </c>
      <c r="K215" s="123" t="str">
        <f t="shared" ca="1" si="21"/>
        <v/>
      </c>
      <c r="L215" s="123" t="str">
        <f t="shared" ca="1" si="22"/>
        <v/>
      </c>
      <c r="M215" s="123" t="str">
        <f t="shared" ca="1" si="23"/>
        <v/>
      </c>
      <c r="N215" s="124"/>
      <c r="O215" s="131"/>
    </row>
    <row r="216" spans="1:15" x14ac:dyDescent="0.25">
      <c r="A216" s="127"/>
      <c r="B216" s="128" t="str">
        <f t="shared" si="18"/>
        <v/>
      </c>
      <c r="C216" s="129"/>
      <c r="D216" s="129"/>
      <c r="E216" s="130"/>
      <c r="F216" s="130"/>
      <c r="G216" s="122" t="str">
        <f t="shared" si="19"/>
        <v/>
      </c>
      <c r="H216" s="124" t="str">
        <f t="shared" si="20"/>
        <v/>
      </c>
      <c r="I216" s="124" t="s">
        <v>1106</v>
      </c>
      <c r="J216" s="124" t="s">
        <v>1106</v>
      </c>
      <c r="K216" s="123" t="str">
        <f t="shared" ca="1" si="21"/>
        <v/>
      </c>
      <c r="L216" s="123" t="str">
        <f t="shared" ca="1" si="22"/>
        <v/>
      </c>
      <c r="M216" s="123" t="str">
        <f t="shared" ca="1" si="23"/>
        <v/>
      </c>
      <c r="N216" s="124"/>
      <c r="O216" s="131"/>
    </row>
    <row r="217" spans="1:15" x14ac:dyDescent="0.25">
      <c r="A217" s="127"/>
      <c r="B217" s="128" t="str">
        <f t="shared" si="18"/>
        <v/>
      </c>
      <c r="C217" s="129"/>
      <c r="D217" s="129"/>
      <c r="E217" s="130"/>
      <c r="F217" s="130"/>
      <c r="G217" s="122" t="str">
        <f t="shared" si="19"/>
        <v/>
      </c>
      <c r="H217" s="124" t="str">
        <f t="shared" si="20"/>
        <v/>
      </c>
      <c r="I217" s="124" t="s">
        <v>1106</v>
      </c>
      <c r="J217" s="124" t="s">
        <v>1106</v>
      </c>
      <c r="K217" s="123" t="str">
        <f t="shared" ca="1" si="21"/>
        <v/>
      </c>
      <c r="L217" s="123" t="str">
        <f t="shared" ca="1" si="22"/>
        <v/>
      </c>
      <c r="M217" s="123" t="str">
        <f t="shared" ca="1" si="23"/>
        <v/>
      </c>
      <c r="N217" s="124"/>
      <c r="O217" s="131"/>
    </row>
    <row r="218" spans="1:15" x14ac:dyDescent="0.25">
      <c r="A218" s="127"/>
      <c r="B218" s="128" t="str">
        <f t="shared" si="18"/>
        <v/>
      </c>
      <c r="C218" s="129"/>
      <c r="D218" s="129"/>
      <c r="E218" s="130"/>
      <c r="F218" s="130"/>
      <c r="G218" s="122" t="str">
        <f t="shared" si="19"/>
        <v/>
      </c>
      <c r="H218" s="124" t="str">
        <f t="shared" si="20"/>
        <v/>
      </c>
      <c r="I218" s="124" t="s">
        <v>1106</v>
      </c>
      <c r="J218" s="124" t="s">
        <v>1106</v>
      </c>
      <c r="K218" s="123" t="str">
        <f t="shared" ca="1" si="21"/>
        <v/>
      </c>
      <c r="L218" s="123" t="str">
        <f t="shared" ca="1" si="22"/>
        <v/>
      </c>
      <c r="M218" s="123" t="str">
        <f t="shared" ca="1" si="23"/>
        <v/>
      </c>
      <c r="N218" s="124"/>
      <c r="O218" s="131"/>
    </row>
    <row r="219" spans="1:15" x14ac:dyDescent="0.25">
      <c r="A219" s="127"/>
      <c r="B219" s="128" t="str">
        <f t="shared" si="18"/>
        <v/>
      </c>
      <c r="C219" s="129"/>
      <c r="D219" s="129"/>
      <c r="E219" s="130"/>
      <c r="F219" s="130"/>
      <c r="G219" s="122" t="str">
        <f t="shared" si="19"/>
        <v/>
      </c>
      <c r="H219" s="124" t="str">
        <f t="shared" si="20"/>
        <v/>
      </c>
      <c r="I219" s="124" t="s">
        <v>1106</v>
      </c>
      <c r="J219" s="124" t="s">
        <v>1106</v>
      </c>
      <c r="K219" s="123" t="str">
        <f t="shared" ca="1" si="21"/>
        <v/>
      </c>
      <c r="L219" s="123" t="str">
        <f t="shared" ca="1" si="22"/>
        <v/>
      </c>
      <c r="M219" s="123" t="str">
        <f t="shared" ca="1" si="23"/>
        <v/>
      </c>
      <c r="N219" s="124"/>
      <c r="O219" s="131"/>
    </row>
    <row r="220" spans="1:15" x14ac:dyDescent="0.25">
      <c r="A220" s="127"/>
      <c r="B220" s="128" t="str">
        <f t="shared" si="18"/>
        <v/>
      </c>
      <c r="C220" s="129"/>
      <c r="D220" s="129"/>
      <c r="E220" s="130"/>
      <c r="F220" s="130"/>
      <c r="G220" s="122" t="str">
        <f t="shared" si="19"/>
        <v/>
      </c>
      <c r="H220" s="124" t="str">
        <f t="shared" si="20"/>
        <v/>
      </c>
      <c r="I220" s="124" t="s">
        <v>1106</v>
      </c>
      <c r="J220" s="124" t="s">
        <v>1106</v>
      </c>
      <c r="K220" s="123" t="str">
        <f t="shared" ca="1" si="21"/>
        <v/>
      </c>
      <c r="L220" s="123" t="str">
        <f t="shared" ca="1" si="22"/>
        <v/>
      </c>
      <c r="M220" s="123" t="str">
        <f t="shared" ca="1" si="23"/>
        <v/>
      </c>
      <c r="N220" s="124"/>
      <c r="O220" s="131"/>
    </row>
    <row r="221" spans="1:15" x14ac:dyDescent="0.25">
      <c r="A221" s="127"/>
      <c r="B221" s="128" t="str">
        <f t="shared" si="18"/>
        <v/>
      </c>
      <c r="C221" s="129"/>
      <c r="D221" s="129"/>
      <c r="E221" s="130"/>
      <c r="F221" s="130"/>
      <c r="G221" s="122" t="str">
        <f t="shared" si="19"/>
        <v/>
      </c>
      <c r="H221" s="124" t="str">
        <f t="shared" si="20"/>
        <v/>
      </c>
      <c r="I221" s="124" t="s">
        <v>1106</v>
      </c>
      <c r="J221" s="124" t="s">
        <v>1106</v>
      </c>
      <c r="K221" s="123" t="str">
        <f t="shared" ca="1" si="21"/>
        <v/>
      </c>
      <c r="L221" s="123" t="str">
        <f t="shared" ca="1" si="22"/>
        <v/>
      </c>
      <c r="M221" s="123" t="str">
        <f t="shared" ca="1" si="23"/>
        <v/>
      </c>
      <c r="N221" s="124"/>
      <c r="O221" s="131"/>
    </row>
    <row r="222" spans="1:15" x14ac:dyDescent="0.25">
      <c r="A222" s="127"/>
      <c r="B222" s="128" t="str">
        <f t="shared" si="18"/>
        <v/>
      </c>
      <c r="C222" s="129"/>
      <c r="D222" s="129"/>
      <c r="E222" s="130"/>
      <c r="F222" s="130"/>
      <c r="G222" s="122" t="str">
        <f t="shared" si="19"/>
        <v/>
      </c>
      <c r="H222" s="124" t="str">
        <f t="shared" si="20"/>
        <v/>
      </c>
      <c r="I222" s="124" t="s">
        <v>1106</v>
      </c>
      <c r="J222" s="124" t="s">
        <v>1106</v>
      </c>
      <c r="K222" s="123" t="str">
        <f t="shared" ca="1" si="21"/>
        <v/>
      </c>
      <c r="L222" s="123" t="str">
        <f t="shared" ca="1" si="22"/>
        <v/>
      </c>
      <c r="M222" s="123" t="str">
        <f t="shared" ca="1" si="23"/>
        <v/>
      </c>
      <c r="N222" s="124"/>
      <c r="O222" s="131"/>
    </row>
    <row r="223" spans="1:15" x14ac:dyDescent="0.25">
      <c r="A223" s="127"/>
      <c r="B223" s="128" t="str">
        <f t="shared" si="18"/>
        <v/>
      </c>
      <c r="C223" s="129"/>
      <c r="D223" s="129"/>
      <c r="E223" s="130"/>
      <c r="F223" s="130"/>
      <c r="G223" s="122" t="str">
        <f t="shared" si="19"/>
        <v/>
      </c>
      <c r="H223" s="124" t="str">
        <f t="shared" si="20"/>
        <v/>
      </c>
      <c r="I223" s="124" t="s">
        <v>1106</v>
      </c>
      <c r="J223" s="124" t="s">
        <v>1106</v>
      </c>
      <c r="K223" s="123" t="str">
        <f t="shared" ca="1" si="21"/>
        <v/>
      </c>
      <c r="L223" s="123" t="str">
        <f t="shared" ca="1" si="22"/>
        <v/>
      </c>
      <c r="M223" s="123" t="str">
        <f t="shared" ca="1" si="23"/>
        <v/>
      </c>
      <c r="N223" s="124"/>
      <c r="O223" s="131"/>
    </row>
    <row r="224" spans="1:15" x14ac:dyDescent="0.25">
      <c r="A224" s="127"/>
      <c r="B224" s="128" t="str">
        <f t="shared" si="18"/>
        <v/>
      </c>
      <c r="C224" s="129"/>
      <c r="D224" s="129"/>
      <c r="E224" s="130"/>
      <c r="F224" s="130"/>
      <c r="G224" s="122" t="str">
        <f t="shared" si="19"/>
        <v/>
      </c>
      <c r="H224" s="124" t="str">
        <f t="shared" si="20"/>
        <v/>
      </c>
      <c r="I224" s="124" t="s">
        <v>1106</v>
      </c>
      <c r="J224" s="124" t="s">
        <v>1106</v>
      </c>
      <c r="K224" s="123" t="str">
        <f t="shared" ca="1" si="21"/>
        <v/>
      </c>
      <c r="L224" s="123" t="str">
        <f t="shared" ca="1" si="22"/>
        <v/>
      </c>
      <c r="M224" s="123" t="str">
        <f t="shared" ca="1" si="23"/>
        <v/>
      </c>
      <c r="N224" s="124"/>
      <c r="O224" s="131"/>
    </row>
    <row r="225" spans="1:15" x14ac:dyDescent="0.25">
      <c r="A225" s="127"/>
      <c r="B225" s="128" t="str">
        <f t="shared" si="18"/>
        <v/>
      </c>
      <c r="C225" s="129"/>
      <c r="D225" s="129"/>
      <c r="E225" s="130"/>
      <c r="F225" s="130"/>
      <c r="G225" s="122" t="str">
        <f t="shared" si="19"/>
        <v/>
      </c>
      <c r="H225" s="124" t="str">
        <f t="shared" si="20"/>
        <v/>
      </c>
      <c r="I225" s="124" t="s">
        <v>1106</v>
      </c>
      <c r="J225" s="124" t="s">
        <v>1106</v>
      </c>
      <c r="K225" s="123" t="str">
        <f t="shared" ca="1" si="21"/>
        <v/>
      </c>
      <c r="L225" s="123" t="str">
        <f t="shared" ca="1" si="22"/>
        <v/>
      </c>
      <c r="M225" s="123" t="str">
        <f t="shared" ca="1" si="23"/>
        <v/>
      </c>
      <c r="N225" s="124"/>
      <c r="O225" s="131"/>
    </row>
    <row r="226" spans="1:15" x14ac:dyDescent="0.25">
      <c r="A226" s="127"/>
      <c r="B226" s="128" t="str">
        <f t="shared" si="18"/>
        <v/>
      </c>
      <c r="C226" s="129"/>
      <c r="D226" s="129"/>
      <c r="E226" s="130"/>
      <c r="F226" s="130"/>
      <c r="G226" s="122" t="str">
        <f t="shared" si="19"/>
        <v/>
      </c>
      <c r="H226" s="124" t="str">
        <f t="shared" si="20"/>
        <v/>
      </c>
      <c r="I226" s="124" t="s">
        <v>1106</v>
      </c>
      <c r="J226" s="124" t="s">
        <v>1106</v>
      </c>
      <c r="K226" s="123" t="str">
        <f t="shared" ca="1" si="21"/>
        <v/>
      </c>
      <c r="L226" s="123" t="str">
        <f t="shared" ca="1" si="22"/>
        <v/>
      </c>
      <c r="M226" s="123" t="str">
        <f t="shared" ca="1" si="23"/>
        <v/>
      </c>
      <c r="N226" s="124"/>
      <c r="O226" s="131"/>
    </row>
    <row r="227" spans="1:15" x14ac:dyDescent="0.25">
      <c r="A227" s="127"/>
      <c r="B227" s="128" t="str">
        <f t="shared" si="18"/>
        <v/>
      </c>
      <c r="C227" s="129"/>
      <c r="D227" s="129"/>
      <c r="E227" s="130"/>
      <c r="F227" s="130"/>
      <c r="G227" s="122" t="str">
        <f t="shared" si="19"/>
        <v/>
      </c>
      <c r="H227" s="124" t="str">
        <f t="shared" si="20"/>
        <v/>
      </c>
      <c r="I227" s="124" t="s">
        <v>1106</v>
      </c>
      <c r="J227" s="124" t="s">
        <v>1106</v>
      </c>
      <c r="K227" s="123" t="str">
        <f t="shared" ca="1" si="21"/>
        <v/>
      </c>
      <c r="L227" s="123" t="str">
        <f t="shared" ca="1" si="22"/>
        <v/>
      </c>
      <c r="M227" s="123" t="str">
        <f t="shared" ca="1" si="23"/>
        <v/>
      </c>
      <c r="N227" s="124"/>
      <c r="O227" s="131"/>
    </row>
    <row r="228" spans="1:15" x14ac:dyDescent="0.25">
      <c r="A228" s="127"/>
      <c r="B228" s="128" t="str">
        <f t="shared" si="18"/>
        <v/>
      </c>
      <c r="C228" s="129"/>
      <c r="D228" s="129"/>
      <c r="E228" s="130"/>
      <c r="F228" s="130"/>
      <c r="G228" s="122" t="str">
        <f t="shared" si="19"/>
        <v/>
      </c>
      <c r="H228" s="124" t="str">
        <f t="shared" si="20"/>
        <v/>
      </c>
      <c r="I228" s="124" t="s">
        <v>1106</v>
      </c>
      <c r="J228" s="124" t="s">
        <v>1106</v>
      </c>
      <c r="K228" s="123" t="str">
        <f t="shared" ca="1" si="21"/>
        <v/>
      </c>
      <c r="L228" s="123" t="str">
        <f t="shared" ca="1" si="22"/>
        <v/>
      </c>
      <c r="M228" s="123" t="str">
        <f t="shared" ca="1" si="23"/>
        <v/>
      </c>
      <c r="N228" s="124"/>
      <c r="O228" s="131"/>
    </row>
    <row r="229" spans="1:15" x14ac:dyDescent="0.25">
      <c r="A229" s="127"/>
      <c r="B229" s="128" t="str">
        <f t="shared" si="18"/>
        <v/>
      </c>
      <c r="C229" s="129"/>
      <c r="D229" s="129"/>
      <c r="E229" s="130"/>
      <c r="F229" s="130"/>
      <c r="G229" s="122" t="str">
        <f t="shared" si="19"/>
        <v/>
      </c>
      <c r="H229" s="124" t="str">
        <f t="shared" si="20"/>
        <v/>
      </c>
      <c r="I229" s="124" t="s">
        <v>1106</v>
      </c>
      <c r="J229" s="124" t="s">
        <v>1106</v>
      </c>
      <c r="K229" s="123" t="str">
        <f t="shared" ca="1" si="21"/>
        <v/>
      </c>
      <c r="L229" s="123" t="str">
        <f t="shared" ca="1" si="22"/>
        <v/>
      </c>
      <c r="M229" s="123" t="str">
        <f t="shared" ca="1" si="23"/>
        <v/>
      </c>
      <c r="N229" s="124"/>
      <c r="O229" s="131"/>
    </row>
    <row r="230" spans="1:15" x14ac:dyDescent="0.25">
      <c r="A230" s="127"/>
      <c r="B230" s="128" t="str">
        <f t="shared" si="18"/>
        <v/>
      </c>
      <c r="C230" s="129"/>
      <c r="D230" s="129"/>
      <c r="E230" s="130"/>
      <c r="F230" s="130"/>
      <c r="G230" s="122" t="str">
        <f t="shared" si="19"/>
        <v/>
      </c>
      <c r="H230" s="124" t="str">
        <f t="shared" si="20"/>
        <v/>
      </c>
      <c r="I230" s="124" t="s">
        <v>1106</v>
      </c>
      <c r="J230" s="124" t="s">
        <v>1106</v>
      </c>
      <c r="K230" s="123" t="str">
        <f t="shared" ca="1" si="21"/>
        <v/>
      </c>
      <c r="L230" s="123" t="str">
        <f t="shared" ca="1" si="22"/>
        <v/>
      </c>
      <c r="M230" s="123" t="str">
        <f t="shared" ca="1" si="23"/>
        <v/>
      </c>
      <c r="N230" s="124"/>
      <c r="O230" s="131"/>
    </row>
    <row r="231" spans="1:15" x14ac:dyDescent="0.25">
      <c r="A231" s="127"/>
      <c r="B231" s="128" t="str">
        <f t="shared" si="18"/>
        <v/>
      </c>
      <c r="C231" s="129"/>
      <c r="D231" s="129"/>
      <c r="E231" s="130"/>
      <c r="F231" s="130"/>
      <c r="G231" s="122" t="str">
        <f t="shared" si="19"/>
        <v/>
      </c>
      <c r="H231" s="124" t="str">
        <f t="shared" si="20"/>
        <v/>
      </c>
      <c r="I231" s="124" t="s">
        <v>1106</v>
      </c>
      <c r="J231" s="124" t="s">
        <v>1106</v>
      </c>
      <c r="K231" s="123" t="str">
        <f t="shared" ca="1" si="21"/>
        <v/>
      </c>
      <c r="L231" s="123" t="str">
        <f t="shared" ca="1" si="22"/>
        <v/>
      </c>
      <c r="M231" s="123" t="str">
        <f t="shared" ca="1" si="23"/>
        <v/>
      </c>
      <c r="N231" s="124"/>
      <c r="O231" s="131"/>
    </row>
    <row r="232" spans="1:15" x14ac:dyDescent="0.25">
      <c r="A232" s="127"/>
      <c r="B232" s="128" t="str">
        <f t="shared" si="18"/>
        <v/>
      </c>
      <c r="C232" s="129"/>
      <c r="D232" s="129"/>
      <c r="E232" s="130"/>
      <c r="F232" s="130"/>
      <c r="G232" s="122" t="str">
        <f t="shared" si="19"/>
        <v/>
      </c>
      <c r="H232" s="124" t="str">
        <f t="shared" si="20"/>
        <v/>
      </c>
      <c r="I232" s="124" t="s">
        <v>1106</v>
      </c>
      <c r="J232" s="124" t="s">
        <v>1106</v>
      </c>
      <c r="K232" s="123" t="str">
        <f t="shared" ca="1" si="21"/>
        <v/>
      </c>
      <c r="L232" s="123" t="str">
        <f t="shared" ca="1" si="22"/>
        <v/>
      </c>
      <c r="M232" s="123" t="str">
        <f t="shared" ca="1" si="23"/>
        <v/>
      </c>
      <c r="N232" s="124"/>
      <c r="O232" s="131"/>
    </row>
    <row r="233" spans="1:15" x14ac:dyDescent="0.25">
      <c r="A233" s="127"/>
      <c r="B233" s="128" t="str">
        <f t="shared" si="18"/>
        <v/>
      </c>
      <c r="C233" s="129"/>
      <c r="D233" s="129"/>
      <c r="E233" s="130"/>
      <c r="F233" s="130"/>
      <c r="G233" s="122" t="str">
        <f t="shared" si="19"/>
        <v/>
      </c>
      <c r="H233" s="124" t="str">
        <f t="shared" si="20"/>
        <v/>
      </c>
      <c r="I233" s="124" t="s">
        <v>1106</v>
      </c>
      <c r="J233" s="124" t="s">
        <v>1106</v>
      </c>
      <c r="K233" s="123" t="str">
        <f t="shared" ca="1" si="21"/>
        <v/>
      </c>
      <c r="L233" s="123" t="str">
        <f t="shared" ca="1" si="22"/>
        <v/>
      </c>
      <c r="M233" s="123" t="str">
        <f t="shared" ca="1" si="23"/>
        <v/>
      </c>
      <c r="N233" s="124"/>
      <c r="O233" s="131"/>
    </row>
    <row r="234" spans="1:15" x14ac:dyDescent="0.25">
      <c r="A234" s="127"/>
      <c r="B234" s="128" t="str">
        <f t="shared" si="18"/>
        <v/>
      </c>
      <c r="C234" s="129"/>
      <c r="D234" s="129"/>
      <c r="E234" s="130"/>
      <c r="F234" s="130"/>
      <c r="G234" s="122" t="str">
        <f t="shared" si="19"/>
        <v/>
      </c>
      <c r="H234" s="124" t="str">
        <f t="shared" si="20"/>
        <v/>
      </c>
      <c r="I234" s="124" t="s">
        <v>1106</v>
      </c>
      <c r="J234" s="124" t="s">
        <v>1106</v>
      </c>
      <c r="K234" s="123" t="str">
        <f t="shared" ca="1" si="21"/>
        <v/>
      </c>
      <c r="L234" s="123" t="str">
        <f t="shared" ca="1" si="22"/>
        <v/>
      </c>
      <c r="M234" s="123" t="str">
        <f t="shared" ca="1" si="23"/>
        <v/>
      </c>
      <c r="N234" s="124"/>
      <c r="O234" s="131"/>
    </row>
    <row r="235" spans="1:15" x14ac:dyDescent="0.25">
      <c r="A235" s="127"/>
      <c r="B235" s="128" t="str">
        <f t="shared" si="18"/>
        <v/>
      </c>
      <c r="C235" s="129"/>
      <c r="D235" s="129"/>
      <c r="E235" s="130"/>
      <c r="F235" s="130"/>
      <c r="G235" s="122" t="str">
        <f t="shared" si="19"/>
        <v/>
      </c>
      <c r="H235" s="124" t="str">
        <f t="shared" si="20"/>
        <v/>
      </c>
      <c r="I235" s="124" t="s">
        <v>1106</v>
      </c>
      <c r="J235" s="124" t="s">
        <v>1106</v>
      </c>
      <c r="K235" s="123" t="str">
        <f t="shared" ca="1" si="21"/>
        <v/>
      </c>
      <c r="L235" s="123" t="str">
        <f t="shared" ca="1" si="22"/>
        <v/>
      </c>
      <c r="M235" s="123" t="str">
        <f t="shared" ca="1" si="23"/>
        <v/>
      </c>
      <c r="N235" s="124"/>
      <c r="O235" s="131"/>
    </row>
    <row r="236" spans="1:15" x14ac:dyDescent="0.25">
      <c r="A236" s="127"/>
      <c r="B236" s="128" t="str">
        <f t="shared" si="18"/>
        <v/>
      </c>
      <c r="C236" s="129"/>
      <c r="D236" s="129"/>
      <c r="E236" s="130"/>
      <c r="F236" s="130"/>
      <c r="G236" s="122" t="str">
        <f t="shared" si="19"/>
        <v/>
      </c>
      <c r="H236" s="124" t="str">
        <f t="shared" si="20"/>
        <v/>
      </c>
      <c r="I236" s="124" t="s">
        <v>1106</v>
      </c>
      <c r="J236" s="124" t="s">
        <v>1106</v>
      </c>
      <c r="K236" s="123" t="str">
        <f t="shared" ca="1" si="21"/>
        <v/>
      </c>
      <c r="L236" s="123" t="str">
        <f t="shared" ca="1" si="22"/>
        <v/>
      </c>
      <c r="M236" s="123" t="str">
        <f t="shared" ca="1" si="23"/>
        <v/>
      </c>
      <c r="N236" s="124"/>
      <c r="O236" s="131"/>
    </row>
    <row r="237" spans="1:15" x14ac:dyDescent="0.25">
      <c r="A237" s="127"/>
      <c r="B237" s="128" t="str">
        <f t="shared" si="18"/>
        <v/>
      </c>
      <c r="C237" s="129"/>
      <c r="D237" s="129"/>
      <c r="E237" s="130"/>
      <c r="F237" s="130"/>
      <c r="G237" s="122" t="str">
        <f t="shared" si="19"/>
        <v/>
      </c>
      <c r="H237" s="124" t="str">
        <f t="shared" si="20"/>
        <v/>
      </c>
      <c r="I237" s="124" t="s">
        <v>1106</v>
      </c>
      <c r="J237" s="124" t="s">
        <v>1106</v>
      </c>
      <c r="K237" s="123" t="str">
        <f t="shared" ca="1" si="21"/>
        <v/>
      </c>
      <c r="L237" s="123" t="str">
        <f t="shared" ca="1" si="22"/>
        <v/>
      </c>
      <c r="M237" s="123" t="str">
        <f t="shared" ca="1" si="23"/>
        <v/>
      </c>
      <c r="N237" s="124"/>
      <c r="O237" s="131"/>
    </row>
    <row r="238" spans="1:15" x14ac:dyDescent="0.25">
      <c r="A238" s="127"/>
      <c r="B238" s="128" t="str">
        <f t="shared" si="18"/>
        <v/>
      </c>
      <c r="C238" s="129"/>
      <c r="D238" s="129"/>
      <c r="E238" s="130"/>
      <c r="F238" s="130"/>
      <c r="G238" s="122" t="str">
        <f t="shared" si="19"/>
        <v/>
      </c>
      <c r="H238" s="124" t="str">
        <f t="shared" si="20"/>
        <v/>
      </c>
      <c r="I238" s="124" t="s">
        <v>1106</v>
      </c>
      <c r="J238" s="124" t="s">
        <v>1106</v>
      </c>
      <c r="K238" s="123" t="str">
        <f t="shared" ca="1" si="21"/>
        <v/>
      </c>
      <c r="L238" s="123" t="str">
        <f t="shared" ca="1" si="22"/>
        <v/>
      </c>
      <c r="M238" s="123" t="str">
        <f t="shared" ca="1" si="23"/>
        <v/>
      </c>
      <c r="N238" s="124"/>
      <c r="O238" s="131"/>
    </row>
    <row r="239" spans="1:15" x14ac:dyDescent="0.25">
      <c r="A239" s="127"/>
      <c r="B239" s="128" t="str">
        <f t="shared" si="18"/>
        <v/>
      </c>
      <c r="C239" s="129"/>
      <c r="D239" s="129"/>
      <c r="E239" s="130"/>
      <c r="F239" s="130"/>
      <c r="G239" s="122" t="str">
        <f t="shared" si="19"/>
        <v/>
      </c>
      <c r="H239" s="124" t="str">
        <f t="shared" si="20"/>
        <v/>
      </c>
      <c r="I239" s="124" t="s">
        <v>1106</v>
      </c>
      <c r="J239" s="124" t="s">
        <v>1106</v>
      </c>
      <c r="K239" s="123" t="str">
        <f t="shared" ca="1" si="21"/>
        <v/>
      </c>
      <c r="L239" s="123" t="str">
        <f t="shared" ca="1" si="22"/>
        <v/>
      </c>
      <c r="M239" s="123" t="str">
        <f t="shared" ca="1" si="23"/>
        <v/>
      </c>
      <c r="N239" s="124"/>
      <c r="O239" s="131"/>
    </row>
    <row r="240" spans="1:15" x14ac:dyDescent="0.25">
      <c r="A240" s="127"/>
      <c r="B240" s="128" t="str">
        <f t="shared" si="18"/>
        <v/>
      </c>
      <c r="C240" s="129"/>
      <c r="D240" s="129"/>
      <c r="E240" s="130"/>
      <c r="F240" s="130"/>
      <c r="G240" s="122" t="str">
        <f t="shared" si="19"/>
        <v/>
      </c>
      <c r="H240" s="124" t="str">
        <f t="shared" si="20"/>
        <v/>
      </c>
      <c r="I240" s="124" t="s">
        <v>1106</v>
      </c>
      <c r="J240" s="124" t="s">
        <v>1106</v>
      </c>
      <c r="K240" s="123" t="str">
        <f t="shared" ca="1" si="21"/>
        <v/>
      </c>
      <c r="L240" s="123" t="str">
        <f t="shared" ca="1" si="22"/>
        <v/>
      </c>
      <c r="M240" s="123" t="str">
        <f t="shared" ca="1" si="23"/>
        <v/>
      </c>
      <c r="N240" s="124"/>
      <c r="O240" s="131"/>
    </row>
    <row r="241" spans="1:15" x14ac:dyDescent="0.25">
      <c r="A241" s="127"/>
      <c r="B241" s="128" t="str">
        <f t="shared" si="18"/>
        <v/>
      </c>
      <c r="C241" s="129"/>
      <c r="D241" s="129"/>
      <c r="E241" s="130"/>
      <c r="F241" s="130"/>
      <c r="G241" s="122" t="str">
        <f t="shared" si="19"/>
        <v/>
      </c>
      <c r="H241" s="124" t="str">
        <f t="shared" si="20"/>
        <v/>
      </c>
      <c r="I241" s="124" t="s">
        <v>1106</v>
      </c>
      <c r="J241" s="124" t="s">
        <v>1106</v>
      </c>
      <c r="K241" s="123" t="str">
        <f t="shared" ca="1" si="21"/>
        <v/>
      </c>
      <c r="L241" s="123" t="str">
        <f t="shared" ca="1" si="22"/>
        <v/>
      </c>
      <c r="M241" s="123" t="str">
        <f t="shared" ca="1" si="23"/>
        <v/>
      </c>
      <c r="N241" s="124"/>
      <c r="O241" s="131"/>
    </row>
    <row r="242" spans="1:15" x14ac:dyDescent="0.25">
      <c r="A242" s="127"/>
      <c r="B242" s="128" t="str">
        <f t="shared" si="18"/>
        <v/>
      </c>
      <c r="C242" s="129"/>
      <c r="D242" s="129"/>
      <c r="E242" s="130"/>
      <c r="F242" s="130"/>
      <c r="G242" s="122" t="str">
        <f t="shared" si="19"/>
        <v/>
      </c>
      <c r="H242" s="124" t="str">
        <f t="shared" si="20"/>
        <v/>
      </c>
      <c r="I242" s="124" t="s">
        <v>1106</v>
      </c>
      <c r="J242" s="124" t="s">
        <v>1106</v>
      </c>
      <c r="K242" s="123" t="str">
        <f t="shared" ca="1" si="21"/>
        <v/>
      </c>
      <c r="L242" s="123" t="str">
        <f t="shared" ca="1" si="22"/>
        <v/>
      </c>
      <c r="M242" s="123" t="str">
        <f t="shared" ca="1" si="23"/>
        <v/>
      </c>
      <c r="N242" s="124"/>
      <c r="O242" s="131"/>
    </row>
    <row r="243" spans="1:15" x14ac:dyDescent="0.25">
      <c r="A243" s="127"/>
      <c r="B243" s="128" t="str">
        <f t="shared" si="18"/>
        <v/>
      </c>
      <c r="C243" s="129"/>
      <c r="D243" s="129"/>
      <c r="E243" s="130"/>
      <c r="F243" s="130"/>
      <c r="G243" s="122" t="str">
        <f t="shared" si="19"/>
        <v/>
      </c>
      <c r="H243" s="124" t="str">
        <f t="shared" si="20"/>
        <v/>
      </c>
      <c r="I243" s="124" t="s">
        <v>1106</v>
      </c>
      <c r="J243" s="124" t="s">
        <v>1106</v>
      </c>
      <c r="K243" s="123" t="str">
        <f t="shared" ca="1" si="21"/>
        <v/>
      </c>
      <c r="L243" s="123" t="str">
        <f t="shared" ca="1" si="22"/>
        <v/>
      </c>
      <c r="M243" s="123" t="str">
        <f t="shared" ca="1" si="23"/>
        <v/>
      </c>
      <c r="N243" s="124"/>
      <c r="O243" s="131"/>
    </row>
    <row r="244" spans="1:15" x14ac:dyDescent="0.25">
      <c r="A244" s="127"/>
      <c r="B244" s="128" t="str">
        <f t="shared" si="18"/>
        <v/>
      </c>
      <c r="C244" s="129"/>
      <c r="D244" s="129"/>
      <c r="E244" s="130"/>
      <c r="F244" s="130"/>
      <c r="G244" s="122" t="str">
        <f t="shared" si="19"/>
        <v/>
      </c>
      <c r="H244" s="124" t="str">
        <f t="shared" si="20"/>
        <v/>
      </c>
      <c r="I244" s="124" t="s">
        <v>1106</v>
      </c>
      <c r="J244" s="124" t="s">
        <v>1106</v>
      </c>
      <c r="K244" s="123" t="str">
        <f t="shared" ca="1" si="21"/>
        <v/>
      </c>
      <c r="L244" s="123" t="str">
        <f t="shared" ca="1" si="22"/>
        <v/>
      </c>
      <c r="M244" s="123" t="str">
        <f t="shared" ca="1" si="23"/>
        <v/>
      </c>
      <c r="N244" s="124"/>
      <c r="O244" s="131"/>
    </row>
    <row r="245" spans="1:15" x14ac:dyDescent="0.25">
      <c r="A245" s="127"/>
      <c r="B245" s="128" t="str">
        <f t="shared" si="18"/>
        <v/>
      </c>
      <c r="C245" s="129"/>
      <c r="D245" s="129"/>
      <c r="E245" s="130"/>
      <c r="F245" s="130"/>
      <c r="G245" s="122" t="str">
        <f t="shared" si="19"/>
        <v/>
      </c>
      <c r="H245" s="124" t="str">
        <f t="shared" si="20"/>
        <v/>
      </c>
      <c r="I245" s="124" t="s">
        <v>1106</v>
      </c>
      <c r="J245" s="124" t="s">
        <v>1106</v>
      </c>
      <c r="K245" s="123" t="str">
        <f t="shared" ca="1" si="21"/>
        <v/>
      </c>
      <c r="L245" s="123" t="str">
        <f t="shared" ca="1" si="22"/>
        <v/>
      </c>
      <c r="M245" s="123" t="str">
        <f t="shared" ca="1" si="23"/>
        <v/>
      </c>
      <c r="N245" s="124"/>
      <c r="O245" s="131"/>
    </row>
    <row r="246" spans="1:15" x14ac:dyDescent="0.25">
      <c r="A246" s="127"/>
      <c r="B246" s="128" t="str">
        <f t="shared" si="18"/>
        <v/>
      </c>
      <c r="C246" s="129"/>
      <c r="D246" s="129"/>
      <c r="E246" s="130"/>
      <c r="F246" s="130"/>
      <c r="G246" s="122" t="str">
        <f t="shared" si="19"/>
        <v/>
      </c>
      <c r="H246" s="124" t="str">
        <f t="shared" si="20"/>
        <v/>
      </c>
      <c r="I246" s="124" t="s">
        <v>1106</v>
      </c>
      <c r="J246" s="124" t="s">
        <v>1106</v>
      </c>
      <c r="K246" s="123" t="str">
        <f t="shared" ca="1" si="21"/>
        <v/>
      </c>
      <c r="L246" s="123" t="str">
        <f t="shared" ca="1" si="22"/>
        <v/>
      </c>
      <c r="M246" s="123" t="str">
        <f t="shared" ca="1" si="23"/>
        <v/>
      </c>
      <c r="N246" s="124"/>
      <c r="O246" s="131"/>
    </row>
    <row r="247" spans="1:15" x14ac:dyDescent="0.25">
      <c r="A247" s="127"/>
      <c r="B247" s="128" t="str">
        <f t="shared" si="18"/>
        <v/>
      </c>
      <c r="C247" s="129"/>
      <c r="D247" s="129"/>
      <c r="E247" s="130"/>
      <c r="F247" s="130"/>
      <c r="G247" s="122" t="str">
        <f t="shared" si="19"/>
        <v/>
      </c>
      <c r="H247" s="124" t="str">
        <f t="shared" si="20"/>
        <v/>
      </c>
      <c r="I247" s="124" t="s">
        <v>1106</v>
      </c>
      <c r="J247" s="124" t="s">
        <v>1106</v>
      </c>
      <c r="K247" s="123" t="str">
        <f t="shared" ca="1" si="21"/>
        <v/>
      </c>
      <c r="L247" s="123" t="str">
        <f t="shared" ca="1" si="22"/>
        <v/>
      </c>
      <c r="M247" s="123" t="str">
        <f t="shared" ca="1" si="23"/>
        <v/>
      </c>
      <c r="N247" s="124"/>
      <c r="O247" s="131"/>
    </row>
    <row r="248" spans="1:15" x14ac:dyDescent="0.25">
      <c r="A248" s="127"/>
      <c r="B248" s="128" t="str">
        <f t="shared" si="18"/>
        <v/>
      </c>
      <c r="C248" s="129"/>
      <c r="D248" s="129"/>
      <c r="E248" s="130"/>
      <c r="F248" s="130"/>
      <c r="G248" s="122" t="str">
        <f t="shared" si="19"/>
        <v/>
      </c>
      <c r="H248" s="124" t="str">
        <f t="shared" si="20"/>
        <v/>
      </c>
      <c r="I248" s="124" t="s">
        <v>1106</v>
      </c>
      <c r="J248" s="124" t="s">
        <v>1106</v>
      </c>
      <c r="K248" s="123" t="str">
        <f t="shared" ca="1" si="21"/>
        <v/>
      </c>
      <c r="L248" s="123" t="str">
        <f t="shared" ca="1" si="22"/>
        <v/>
      </c>
      <c r="M248" s="123" t="str">
        <f t="shared" ca="1" si="23"/>
        <v/>
      </c>
      <c r="N248" s="124"/>
      <c r="O248" s="131"/>
    </row>
    <row r="249" spans="1:15" x14ac:dyDescent="0.25">
      <c r="A249" s="127"/>
      <c r="B249" s="128" t="str">
        <f t="shared" si="18"/>
        <v/>
      </c>
      <c r="C249" s="129"/>
      <c r="D249" s="129"/>
      <c r="E249" s="130"/>
      <c r="F249" s="130"/>
      <c r="G249" s="122" t="str">
        <f t="shared" si="19"/>
        <v/>
      </c>
      <c r="H249" s="124" t="str">
        <f t="shared" si="20"/>
        <v/>
      </c>
      <c r="I249" s="124" t="s">
        <v>1106</v>
      </c>
      <c r="J249" s="124" t="s">
        <v>1106</v>
      </c>
      <c r="K249" s="123" t="str">
        <f t="shared" ca="1" si="21"/>
        <v/>
      </c>
      <c r="L249" s="123" t="str">
        <f t="shared" ca="1" si="22"/>
        <v/>
      </c>
      <c r="M249" s="123" t="str">
        <f t="shared" ca="1" si="23"/>
        <v/>
      </c>
      <c r="N249" s="124"/>
      <c r="O249" s="131"/>
    </row>
    <row r="250" spans="1:15" x14ac:dyDescent="0.25">
      <c r="A250" s="127"/>
      <c r="B250" s="128" t="str">
        <f t="shared" si="18"/>
        <v/>
      </c>
      <c r="C250" s="129"/>
      <c r="D250" s="129"/>
      <c r="E250" s="130"/>
      <c r="F250" s="130"/>
      <c r="G250" s="122" t="str">
        <f t="shared" si="19"/>
        <v/>
      </c>
      <c r="H250" s="124" t="str">
        <f t="shared" si="20"/>
        <v/>
      </c>
      <c r="I250" s="124" t="s">
        <v>1106</v>
      </c>
      <c r="J250" s="124" t="s">
        <v>1106</v>
      </c>
      <c r="K250" s="123" t="str">
        <f t="shared" ca="1" si="21"/>
        <v/>
      </c>
      <c r="L250" s="123" t="str">
        <f t="shared" ca="1" si="22"/>
        <v/>
      </c>
      <c r="M250" s="123" t="str">
        <f t="shared" ca="1" si="23"/>
        <v/>
      </c>
      <c r="N250" s="124"/>
      <c r="O250" s="131"/>
    </row>
    <row r="251" spans="1:15" x14ac:dyDescent="0.25">
      <c r="A251" s="127"/>
      <c r="B251" s="128" t="str">
        <f t="shared" si="18"/>
        <v/>
      </c>
      <c r="C251" s="129"/>
      <c r="D251" s="129"/>
      <c r="E251" s="130"/>
      <c r="F251" s="130"/>
      <c r="G251" s="122" t="str">
        <f t="shared" si="19"/>
        <v/>
      </c>
      <c r="H251" s="124" t="str">
        <f t="shared" si="20"/>
        <v/>
      </c>
      <c r="I251" s="124" t="s">
        <v>1106</v>
      </c>
      <c r="J251" s="124" t="s">
        <v>1106</v>
      </c>
      <c r="K251" s="123" t="str">
        <f t="shared" ca="1" si="21"/>
        <v/>
      </c>
      <c r="L251" s="123" t="str">
        <f t="shared" ca="1" si="22"/>
        <v/>
      </c>
      <c r="M251" s="123" t="str">
        <f t="shared" ca="1" si="23"/>
        <v/>
      </c>
      <c r="N251" s="124"/>
      <c r="O251" s="131"/>
    </row>
    <row r="252" spans="1:15" x14ac:dyDescent="0.25">
      <c r="A252" s="127"/>
      <c r="B252" s="128" t="str">
        <f t="shared" si="18"/>
        <v/>
      </c>
      <c r="C252" s="129"/>
      <c r="D252" s="129"/>
      <c r="E252" s="130"/>
      <c r="F252" s="130"/>
      <c r="G252" s="122" t="str">
        <f t="shared" si="19"/>
        <v/>
      </c>
      <c r="H252" s="124" t="str">
        <f t="shared" si="20"/>
        <v/>
      </c>
      <c r="I252" s="124" t="s">
        <v>1106</v>
      </c>
      <c r="J252" s="124" t="s">
        <v>1106</v>
      </c>
      <c r="K252" s="123" t="str">
        <f t="shared" ca="1" si="21"/>
        <v/>
      </c>
      <c r="L252" s="123" t="str">
        <f t="shared" ca="1" si="22"/>
        <v/>
      </c>
      <c r="M252" s="123" t="str">
        <f t="shared" ca="1" si="23"/>
        <v/>
      </c>
      <c r="N252" s="124"/>
      <c r="O252" s="131"/>
    </row>
    <row r="253" spans="1:15" x14ac:dyDescent="0.25">
      <c r="A253" s="127"/>
      <c r="B253" s="128" t="str">
        <f t="shared" si="18"/>
        <v/>
      </c>
      <c r="C253" s="129"/>
      <c r="D253" s="129"/>
      <c r="E253" s="130"/>
      <c r="F253" s="130"/>
      <c r="G253" s="122" t="str">
        <f t="shared" si="19"/>
        <v/>
      </c>
      <c r="H253" s="124" t="str">
        <f t="shared" si="20"/>
        <v/>
      </c>
      <c r="I253" s="124" t="s">
        <v>1106</v>
      </c>
      <c r="J253" s="124" t="s">
        <v>1106</v>
      </c>
      <c r="K253" s="123" t="str">
        <f t="shared" ca="1" si="21"/>
        <v/>
      </c>
      <c r="L253" s="123" t="str">
        <f t="shared" ca="1" si="22"/>
        <v/>
      </c>
      <c r="M253" s="123" t="str">
        <f t="shared" ca="1" si="23"/>
        <v/>
      </c>
      <c r="N253" s="124"/>
      <c r="O253" s="131"/>
    </row>
    <row r="254" spans="1:15" x14ac:dyDescent="0.25">
      <c r="A254" s="127"/>
      <c r="B254" s="128" t="str">
        <f t="shared" si="18"/>
        <v/>
      </c>
      <c r="C254" s="129"/>
      <c r="D254" s="129"/>
      <c r="E254" s="130"/>
      <c r="F254" s="130"/>
      <c r="G254" s="122" t="str">
        <f t="shared" si="19"/>
        <v/>
      </c>
      <c r="H254" s="124" t="str">
        <f t="shared" si="20"/>
        <v/>
      </c>
      <c r="I254" s="124" t="s">
        <v>1106</v>
      </c>
      <c r="J254" s="124" t="s">
        <v>1106</v>
      </c>
      <c r="K254" s="123" t="str">
        <f t="shared" ca="1" si="21"/>
        <v/>
      </c>
      <c r="L254" s="123" t="str">
        <f t="shared" ca="1" si="22"/>
        <v/>
      </c>
      <c r="M254" s="123" t="str">
        <f t="shared" ca="1" si="23"/>
        <v/>
      </c>
      <c r="N254" s="124"/>
      <c r="O254" s="131"/>
    </row>
    <row r="255" spans="1:15" x14ac:dyDescent="0.25">
      <c r="A255" s="127"/>
      <c r="B255" s="128" t="str">
        <f t="shared" si="18"/>
        <v/>
      </c>
      <c r="C255" s="129"/>
      <c r="D255" s="129"/>
      <c r="E255" s="130"/>
      <c r="F255" s="130"/>
      <c r="G255" s="122" t="str">
        <f t="shared" si="19"/>
        <v/>
      </c>
      <c r="H255" s="124" t="str">
        <f t="shared" si="20"/>
        <v/>
      </c>
      <c r="I255" s="124" t="s">
        <v>1106</v>
      </c>
      <c r="J255" s="124" t="s">
        <v>1106</v>
      </c>
      <c r="K255" s="123" t="str">
        <f t="shared" ca="1" si="21"/>
        <v/>
      </c>
      <c r="L255" s="123" t="str">
        <f t="shared" ca="1" si="22"/>
        <v/>
      </c>
      <c r="M255" s="123" t="str">
        <f t="shared" ca="1" si="23"/>
        <v/>
      </c>
      <c r="N255" s="124"/>
      <c r="O255" s="131"/>
    </row>
    <row r="256" spans="1:15" x14ac:dyDescent="0.25">
      <c r="A256" s="127"/>
      <c r="B256" s="128" t="str">
        <f t="shared" si="18"/>
        <v/>
      </c>
      <c r="C256" s="129"/>
      <c r="D256" s="129"/>
      <c r="E256" s="130"/>
      <c r="F256" s="130"/>
      <c r="G256" s="122" t="str">
        <f t="shared" si="19"/>
        <v/>
      </c>
      <c r="H256" s="124" t="str">
        <f t="shared" si="20"/>
        <v/>
      </c>
      <c r="I256" s="124" t="s">
        <v>1106</v>
      </c>
      <c r="J256" s="124" t="s">
        <v>1106</v>
      </c>
      <c r="K256" s="123" t="str">
        <f t="shared" ca="1" si="21"/>
        <v/>
      </c>
      <c r="L256" s="123" t="str">
        <f t="shared" ca="1" si="22"/>
        <v/>
      </c>
      <c r="M256" s="123" t="str">
        <f t="shared" ca="1" si="23"/>
        <v/>
      </c>
      <c r="N256" s="124"/>
      <c r="O256" s="131"/>
    </row>
    <row r="257" spans="1:15" x14ac:dyDescent="0.25">
      <c r="A257" s="127"/>
      <c r="B257" s="128" t="str">
        <f t="shared" si="18"/>
        <v/>
      </c>
      <c r="C257" s="129"/>
      <c r="D257" s="129"/>
      <c r="E257" s="130"/>
      <c r="F257" s="130"/>
      <c r="G257" s="122" t="str">
        <f t="shared" si="19"/>
        <v/>
      </c>
      <c r="H257" s="124" t="str">
        <f t="shared" si="20"/>
        <v/>
      </c>
      <c r="I257" s="124" t="s">
        <v>1106</v>
      </c>
      <c r="J257" s="124" t="s">
        <v>1106</v>
      </c>
      <c r="K257" s="123" t="str">
        <f t="shared" ca="1" si="21"/>
        <v/>
      </c>
      <c r="L257" s="123" t="str">
        <f t="shared" ca="1" si="22"/>
        <v/>
      </c>
      <c r="M257" s="123" t="str">
        <f t="shared" ca="1" si="23"/>
        <v/>
      </c>
      <c r="N257" s="124"/>
      <c r="O257" s="131"/>
    </row>
    <row r="258" spans="1:15" x14ac:dyDescent="0.25">
      <c r="A258" s="127"/>
      <c r="B258" s="128" t="str">
        <f t="shared" si="18"/>
        <v/>
      </c>
      <c r="C258" s="129"/>
      <c r="D258" s="129"/>
      <c r="E258" s="130"/>
      <c r="F258" s="130"/>
      <c r="G258" s="122" t="str">
        <f t="shared" si="19"/>
        <v/>
      </c>
      <c r="H258" s="124" t="str">
        <f t="shared" si="20"/>
        <v/>
      </c>
      <c r="I258" s="124" t="s">
        <v>1106</v>
      </c>
      <c r="J258" s="124" t="s">
        <v>1106</v>
      </c>
      <c r="K258" s="123" t="str">
        <f t="shared" ca="1" si="21"/>
        <v/>
      </c>
      <c r="L258" s="123" t="str">
        <f t="shared" ca="1" si="22"/>
        <v/>
      </c>
      <c r="M258" s="123" t="str">
        <f t="shared" ca="1" si="23"/>
        <v/>
      </c>
      <c r="N258" s="124"/>
      <c r="O258" s="131"/>
    </row>
    <row r="259" spans="1:15" x14ac:dyDescent="0.25">
      <c r="A259" s="127"/>
      <c r="B259" s="128" t="str">
        <f t="shared" si="18"/>
        <v/>
      </c>
      <c r="C259" s="129"/>
      <c r="D259" s="129"/>
      <c r="E259" s="130"/>
      <c r="F259" s="130"/>
      <c r="G259" s="122" t="str">
        <f t="shared" si="19"/>
        <v/>
      </c>
      <c r="H259" s="124" t="str">
        <f t="shared" si="20"/>
        <v/>
      </c>
      <c r="I259" s="124" t="s">
        <v>1106</v>
      </c>
      <c r="J259" s="124" t="s">
        <v>1106</v>
      </c>
      <c r="K259" s="123" t="str">
        <f t="shared" ca="1" si="21"/>
        <v/>
      </c>
      <c r="L259" s="123" t="str">
        <f t="shared" ca="1" si="22"/>
        <v/>
      </c>
      <c r="M259" s="123" t="str">
        <f t="shared" ca="1" si="23"/>
        <v/>
      </c>
      <c r="N259" s="124"/>
      <c r="O259" s="131"/>
    </row>
    <row r="260" spans="1:15" x14ac:dyDescent="0.25">
      <c r="A260" s="127"/>
      <c r="B260" s="128" t="str">
        <f t="shared" si="18"/>
        <v/>
      </c>
      <c r="C260" s="129"/>
      <c r="D260" s="129"/>
      <c r="E260" s="130"/>
      <c r="F260" s="130"/>
      <c r="G260" s="122" t="str">
        <f t="shared" si="19"/>
        <v/>
      </c>
      <c r="H260" s="124" t="str">
        <f t="shared" si="20"/>
        <v/>
      </c>
      <c r="I260" s="124" t="s">
        <v>1106</v>
      </c>
      <c r="J260" s="124" t="s">
        <v>1106</v>
      </c>
      <c r="K260" s="123" t="str">
        <f t="shared" ca="1" si="21"/>
        <v/>
      </c>
      <c r="L260" s="123" t="str">
        <f t="shared" ca="1" si="22"/>
        <v/>
      </c>
      <c r="M260" s="123" t="str">
        <f t="shared" ca="1" si="23"/>
        <v/>
      </c>
      <c r="N260" s="124"/>
      <c r="O260" s="131"/>
    </row>
    <row r="261" spans="1:15" x14ac:dyDescent="0.25">
      <c r="A261" s="127"/>
      <c r="B261" s="128" t="str">
        <f t="shared" si="18"/>
        <v/>
      </c>
      <c r="C261" s="129"/>
      <c r="D261" s="129"/>
      <c r="E261" s="130"/>
      <c r="F261" s="130"/>
      <c r="G261" s="122" t="str">
        <f t="shared" si="19"/>
        <v/>
      </c>
      <c r="H261" s="124" t="str">
        <f t="shared" si="20"/>
        <v/>
      </c>
      <c r="I261" s="124" t="s">
        <v>1106</v>
      </c>
      <c r="J261" s="124" t="s">
        <v>1106</v>
      </c>
      <c r="K261" s="123" t="str">
        <f t="shared" ca="1" si="21"/>
        <v/>
      </c>
      <c r="L261" s="123" t="str">
        <f t="shared" ca="1" si="22"/>
        <v/>
      </c>
      <c r="M261" s="123" t="str">
        <f t="shared" ca="1" si="23"/>
        <v/>
      </c>
      <c r="N261" s="124"/>
      <c r="O261" s="131"/>
    </row>
    <row r="262" spans="1:15" x14ac:dyDescent="0.25">
      <c r="A262" s="127"/>
      <c r="B262" s="128" t="str">
        <f t="shared" si="18"/>
        <v/>
      </c>
      <c r="C262" s="129"/>
      <c r="D262" s="129"/>
      <c r="E262" s="130"/>
      <c r="F262" s="130"/>
      <c r="G262" s="122" t="str">
        <f t="shared" si="19"/>
        <v/>
      </c>
      <c r="H262" s="124" t="str">
        <f t="shared" si="20"/>
        <v/>
      </c>
      <c r="I262" s="124" t="s">
        <v>1106</v>
      </c>
      <c r="J262" s="124" t="s">
        <v>1106</v>
      </c>
      <c r="K262" s="123" t="str">
        <f t="shared" ca="1" si="21"/>
        <v/>
      </c>
      <c r="L262" s="123" t="str">
        <f t="shared" ca="1" si="22"/>
        <v/>
      </c>
      <c r="M262" s="123" t="str">
        <f t="shared" ca="1" si="23"/>
        <v/>
      </c>
      <c r="N262" s="124"/>
      <c r="O262" s="131"/>
    </row>
    <row r="263" spans="1:15" x14ac:dyDescent="0.25">
      <c r="A263" s="127"/>
      <c r="B263" s="128" t="str">
        <f t="shared" si="18"/>
        <v/>
      </c>
      <c r="C263" s="129"/>
      <c r="D263" s="129"/>
      <c r="E263" s="130"/>
      <c r="F263" s="130"/>
      <c r="G263" s="122" t="str">
        <f t="shared" si="19"/>
        <v/>
      </c>
      <c r="H263" s="124" t="str">
        <f t="shared" si="20"/>
        <v/>
      </c>
      <c r="I263" s="124" t="s">
        <v>1106</v>
      </c>
      <c r="J263" s="124" t="s">
        <v>1106</v>
      </c>
      <c r="K263" s="123" t="str">
        <f t="shared" ca="1" si="21"/>
        <v/>
      </c>
      <c r="L263" s="123" t="str">
        <f t="shared" ca="1" si="22"/>
        <v/>
      </c>
      <c r="M263" s="123" t="str">
        <f t="shared" ca="1" si="23"/>
        <v/>
      </c>
      <c r="N263" s="124"/>
      <c r="O263" s="131"/>
    </row>
    <row r="264" spans="1:15" x14ac:dyDescent="0.25">
      <c r="A264" s="127"/>
      <c r="B264" s="128" t="str">
        <f t="shared" si="18"/>
        <v/>
      </c>
      <c r="C264" s="129"/>
      <c r="D264" s="129"/>
      <c r="E264" s="130"/>
      <c r="F264" s="130"/>
      <c r="G264" s="122" t="str">
        <f t="shared" si="19"/>
        <v/>
      </c>
      <c r="H264" s="124" t="str">
        <f t="shared" si="20"/>
        <v/>
      </c>
      <c r="I264" s="124" t="s">
        <v>1106</v>
      </c>
      <c r="J264" s="124" t="s">
        <v>1106</v>
      </c>
      <c r="K264" s="123" t="str">
        <f t="shared" ca="1" si="21"/>
        <v/>
      </c>
      <c r="L264" s="123" t="str">
        <f t="shared" ca="1" si="22"/>
        <v/>
      </c>
      <c r="M264" s="123" t="str">
        <f t="shared" ca="1" si="23"/>
        <v/>
      </c>
      <c r="N264" s="124"/>
      <c r="O264" s="131"/>
    </row>
    <row r="265" spans="1:15" x14ac:dyDescent="0.25">
      <c r="A265" s="127"/>
      <c r="B265" s="128" t="str">
        <f t="shared" si="18"/>
        <v/>
      </c>
      <c r="C265" s="129"/>
      <c r="D265" s="129"/>
      <c r="E265" s="130"/>
      <c r="F265" s="130"/>
      <c r="G265" s="122" t="str">
        <f t="shared" si="19"/>
        <v/>
      </c>
      <c r="H265" s="124" t="str">
        <f t="shared" si="20"/>
        <v/>
      </c>
      <c r="I265" s="124" t="s">
        <v>1106</v>
      </c>
      <c r="J265" s="124" t="s">
        <v>1106</v>
      </c>
      <c r="K265" s="123" t="str">
        <f t="shared" ca="1" si="21"/>
        <v/>
      </c>
      <c r="L265" s="123" t="str">
        <f t="shared" ca="1" si="22"/>
        <v/>
      </c>
      <c r="M265" s="123" t="str">
        <f t="shared" ca="1" si="23"/>
        <v/>
      </c>
      <c r="N265" s="124"/>
      <c r="O265" s="131"/>
    </row>
    <row r="266" spans="1:15" x14ac:dyDescent="0.25">
      <c r="A266" s="127"/>
      <c r="B266" s="128" t="str">
        <f t="shared" si="18"/>
        <v/>
      </c>
      <c r="C266" s="129"/>
      <c r="D266" s="129"/>
      <c r="E266" s="130"/>
      <c r="F266" s="130"/>
      <c r="G266" s="122" t="str">
        <f t="shared" si="19"/>
        <v/>
      </c>
      <c r="H266" s="124" t="str">
        <f t="shared" si="20"/>
        <v/>
      </c>
      <c r="I266" s="124" t="s">
        <v>1106</v>
      </c>
      <c r="J266" s="124" t="s">
        <v>1106</v>
      </c>
      <c r="K266" s="123" t="str">
        <f t="shared" ca="1" si="21"/>
        <v/>
      </c>
      <c r="L266" s="123" t="str">
        <f t="shared" ca="1" si="22"/>
        <v/>
      </c>
      <c r="M266" s="123" t="str">
        <f t="shared" ca="1" si="23"/>
        <v/>
      </c>
      <c r="N266" s="124"/>
      <c r="O266" s="131"/>
    </row>
    <row r="267" spans="1:15" x14ac:dyDescent="0.25">
      <c r="A267" s="127"/>
      <c r="B267" s="128" t="str">
        <f t="shared" si="18"/>
        <v/>
      </c>
      <c r="C267" s="129"/>
      <c r="D267" s="129"/>
      <c r="E267" s="130"/>
      <c r="F267" s="130"/>
      <c r="G267" s="122" t="str">
        <f t="shared" si="19"/>
        <v/>
      </c>
      <c r="H267" s="124" t="str">
        <f t="shared" si="20"/>
        <v/>
      </c>
      <c r="I267" s="124" t="s">
        <v>1106</v>
      </c>
      <c r="J267" s="124" t="s">
        <v>1106</v>
      </c>
      <c r="K267" s="123" t="str">
        <f t="shared" ca="1" si="21"/>
        <v/>
      </c>
      <c r="L267" s="123" t="str">
        <f t="shared" ca="1" si="22"/>
        <v/>
      </c>
      <c r="M267" s="123" t="str">
        <f t="shared" ca="1" si="23"/>
        <v/>
      </c>
      <c r="N267" s="124"/>
      <c r="O267" s="131"/>
    </row>
    <row r="268" spans="1:15" x14ac:dyDescent="0.25">
      <c r="A268" s="127"/>
      <c r="B268" s="128" t="str">
        <f t="shared" si="18"/>
        <v/>
      </c>
      <c r="C268" s="129"/>
      <c r="D268" s="129"/>
      <c r="E268" s="130"/>
      <c r="F268" s="130"/>
      <c r="G268" s="122" t="str">
        <f t="shared" si="19"/>
        <v/>
      </c>
      <c r="H268" s="124" t="str">
        <f t="shared" si="20"/>
        <v/>
      </c>
      <c r="I268" s="124" t="s">
        <v>1106</v>
      </c>
      <c r="J268" s="124" t="s">
        <v>1106</v>
      </c>
      <c r="K268" s="123" t="str">
        <f t="shared" ca="1" si="21"/>
        <v/>
      </c>
      <c r="L268" s="123" t="str">
        <f t="shared" ca="1" si="22"/>
        <v/>
      </c>
      <c r="M268" s="123" t="str">
        <f t="shared" ca="1" si="23"/>
        <v/>
      </c>
      <c r="N268" s="124"/>
      <c r="O268" s="131"/>
    </row>
    <row r="269" spans="1:15" x14ac:dyDescent="0.25">
      <c r="A269" s="127"/>
      <c r="B269" s="128" t="str">
        <f t="shared" ref="B269:B332" si="24">IFERROR(IF($A269&lt;&gt;"",VLOOKUP($A269,Matos,2,0),""),"")</f>
        <v/>
      </c>
      <c r="C269" s="129"/>
      <c r="D269" s="129"/>
      <c r="E269" s="130"/>
      <c r="F269" s="130"/>
      <c r="G269" s="122" t="str">
        <f t="shared" ref="G269:G332" si="25">IFERROR(IF(OR($A269="",$B269="",$E269=""),"",IF(AND($F269&lt;&gt;"",MONTH($F269)&lt;MONTH($L$9)),"",IF(MID($B269,1,2)="OT",DATEDIF($E269,$F269,"d")+1,IF(AND($I269="",$F269=""),DATEDIF($E269,DATE(YEAR($L$9),MONTH($L$9)+1,0),"d"),IF(AND($E269&lt;&gt;"",$F269&lt;&gt;"",$I269=""),DATEDIF($E269,$F269,"d"),IF(AND($E269&lt;&gt;"",$F269&lt;&gt;"",$I269&lt;&gt;""),DAY(DATE(YEAR($F269),MONTH($F269)+1,0))-(DATE(YEAR($F269),MONTH($F269)+1,0)-$F269),DAY(DATE(YEAR($L$9),MONTH($L$9)+1,0)))))))),"")</f>
        <v/>
      </c>
      <c r="H269" s="124" t="str">
        <f t="shared" ref="H269:H332" si="26">IFERROR(IF($A269&lt;&gt;"",VLOOKUP($A269,Matos,3,0),""),"")</f>
        <v/>
      </c>
      <c r="I269" s="124" t="s">
        <v>1106</v>
      </c>
      <c r="J269" s="124" t="s">
        <v>1106</v>
      </c>
      <c r="K269" s="123" t="str">
        <f t="shared" ref="K269:K332" ca="1" si="27">IFERROR(ROUND(IF(MID($B269,1,2)="OT","",IF(AND($B$8&lt;&gt;"",$D269="",MONTH($F269)=MONTH($L$9),($F269&gt;$B$8),($F269&gt;$E269)),-SUM($H269/DAY(DATE(YEAR($L$9),MONTH($L$9)+1,0)))*DATEDIF($B$8,$F269,"d")*$C269,IF(AND($B$8&lt;&gt;"",$D269&lt;&gt;"",MONTH($F269)=MONTH($L$9),($F269&gt;$B$8),($F269&gt;$E269)),-SUM($H269/DAY(DATE(YEAR($L$9),MONTH($L$9)+1,0)))*DATEDIF($B$8,$F269,"d")*$D269,""))),2),"")</f>
        <v/>
      </c>
      <c r="L269" s="123" t="str">
        <f t="shared" ref="L269:L332" ca="1" si="28">IFERROR(ROUND(IF(AND($J269="",$D269=""),SUM($H269/DAY(DATE(YEAR($L$9),MONTH($L$9)+1,0)))*$G269*$C269,IF(AND($J269="",$D269&lt;&gt;""),SUM($H269/DAY(DATE(YEAR($L$9),MONTH($L$9)+1,0)))*$G269*$D269,"")),2),"")</f>
        <v/>
      </c>
      <c r="M269" s="123" t="str">
        <f t="shared" ref="M269:M332" ca="1" si="29">IFERROR(ROUND(IF(SUM($I269+$L269)="","",SUM($I269+$L269)),2),"")</f>
        <v/>
      </c>
      <c r="N269" s="124"/>
      <c r="O269" s="131"/>
    </row>
    <row r="270" spans="1:15" x14ac:dyDescent="0.25">
      <c r="A270" s="127"/>
      <c r="B270" s="128" t="str">
        <f t="shared" si="24"/>
        <v/>
      </c>
      <c r="C270" s="129"/>
      <c r="D270" s="129"/>
      <c r="E270" s="130"/>
      <c r="F270" s="130"/>
      <c r="G270" s="122" t="str">
        <f t="shared" si="25"/>
        <v/>
      </c>
      <c r="H270" s="124" t="str">
        <f t="shared" si="26"/>
        <v/>
      </c>
      <c r="I270" s="124" t="s">
        <v>1106</v>
      </c>
      <c r="J270" s="124" t="s">
        <v>1106</v>
      </c>
      <c r="K270" s="123" t="str">
        <f t="shared" ca="1" si="27"/>
        <v/>
      </c>
      <c r="L270" s="123" t="str">
        <f t="shared" ca="1" si="28"/>
        <v/>
      </c>
      <c r="M270" s="123" t="str">
        <f t="shared" ca="1" si="29"/>
        <v/>
      </c>
      <c r="N270" s="124"/>
      <c r="O270" s="131"/>
    </row>
    <row r="271" spans="1:15" x14ac:dyDescent="0.25">
      <c r="A271" s="127"/>
      <c r="B271" s="128" t="str">
        <f t="shared" si="24"/>
        <v/>
      </c>
      <c r="C271" s="129"/>
      <c r="D271" s="129"/>
      <c r="E271" s="130"/>
      <c r="F271" s="130"/>
      <c r="G271" s="122" t="str">
        <f t="shared" si="25"/>
        <v/>
      </c>
      <c r="H271" s="124" t="str">
        <f t="shared" si="26"/>
        <v/>
      </c>
      <c r="I271" s="124" t="s">
        <v>1106</v>
      </c>
      <c r="J271" s="124" t="s">
        <v>1106</v>
      </c>
      <c r="K271" s="123" t="str">
        <f t="shared" ca="1" si="27"/>
        <v/>
      </c>
      <c r="L271" s="123" t="str">
        <f t="shared" ca="1" si="28"/>
        <v/>
      </c>
      <c r="M271" s="123" t="str">
        <f t="shared" ca="1" si="29"/>
        <v/>
      </c>
      <c r="N271" s="124"/>
      <c r="O271" s="131"/>
    </row>
    <row r="272" spans="1:15" x14ac:dyDescent="0.25">
      <c r="A272" s="127"/>
      <c r="B272" s="128" t="str">
        <f t="shared" si="24"/>
        <v/>
      </c>
      <c r="C272" s="129"/>
      <c r="D272" s="129"/>
      <c r="E272" s="130"/>
      <c r="F272" s="130"/>
      <c r="G272" s="122" t="str">
        <f t="shared" si="25"/>
        <v/>
      </c>
      <c r="H272" s="124" t="str">
        <f t="shared" si="26"/>
        <v/>
      </c>
      <c r="I272" s="124" t="s">
        <v>1106</v>
      </c>
      <c r="J272" s="124" t="s">
        <v>1106</v>
      </c>
      <c r="K272" s="123" t="str">
        <f t="shared" ca="1" si="27"/>
        <v/>
      </c>
      <c r="L272" s="123" t="str">
        <f t="shared" ca="1" si="28"/>
        <v/>
      </c>
      <c r="M272" s="123" t="str">
        <f t="shared" ca="1" si="29"/>
        <v/>
      </c>
      <c r="N272" s="124"/>
      <c r="O272" s="131"/>
    </row>
    <row r="273" spans="1:15" x14ac:dyDescent="0.25">
      <c r="A273" s="127"/>
      <c r="B273" s="128" t="str">
        <f t="shared" si="24"/>
        <v/>
      </c>
      <c r="C273" s="129"/>
      <c r="D273" s="129"/>
      <c r="E273" s="130"/>
      <c r="F273" s="130"/>
      <c r="G273" s="122" t="str">
        <f t="shared" si="25"/>
        <v/>
      </c>
      <c r="H273" s="124" t="str">
        <f t="shared" si="26"/>
        <v/>
      </c>
      <c r="I273" s="124" t="s">
        <v>1106</v>
      </c>
      <c r="J273" s="124" t="s">
        <v>1106</v>
      </c>
      <c r="K273" s="123" t="str">
        <f t="shared" ca="1" si="27"/>
        <v/>
      </c>
      <c r="L273" s="123" t="str">
        <f t="shared" ca="1" si="28"/>
        <v/>
      </c>
      <c r="M273" s="123" t="str">
        <f t="shared" ca="1" si="29"/>
        <v/>
      </c>
      <c r="N273" s="124"/>
      <c r="O273" s="131"/>
    </row>
    <row r="274" spans="1:15" x14ac:dyDescent="0.25">
      <c r="A274" s="127"/>
      <c r="B274" s="128" t="str">
        <f t="shared" si="24"/>
        <v/>
      </c>
      <c r="C274" s="129"/>
      <c r="D274" s="129"/>
      <c r="E274" s="130"/>
      <c r="F274" s="130"/>
      <c r="G274" s="122" t="str">
        <f t="shared" si="25"/>
        <v/>
      </c>
      <c r="H274" s="124" t="str">
        <f t="shared" si="26"/>
        <v/>
      </c>
      <c r="I274" s="124" t="s">
        <v>1106</v>
      </c>
      <c r="J274" s="124" t="s">
        <v>1106</v>
      </c>
      <c r="K274" s="123" t="str">
        <f t="shared" ca="1" si="27"/>
        <v/>
      </c>
      <c r="L274" s="123" t="str">
        <f t="shared" ca="1" si="28"/>
        <v/>
      </c>
      <c r="M274" s="123" t="str">
        <f t="shared" ca="1" si="29"/>
        <v/>
      </c>
      <c r="N274" s="124"/>
      <c r="O274" s="131"/>
    </row>
    <row r="275" spans="1:15" x14ac:dyDescent="0.25">
      <c r="A275" s="127"/>
      <c r="B275" s="128" t="str">
        <f t="shared" si="24"/>
        <v/>
      </c>
      <c r="C275" s="129"/>
      <c r="D275" s="129"/>
      <c r="E275" s="130"/>
      <c r="F275" s="130"/>
      <c r="G275" s="122" t="str">
        <f t="shared" si="25"/>
        <v/>
      </c>
      <c r="H275" s="124" t="str">
        <f t="shared" si="26"/>
        <v/>
      </c>
      <c r="I275" s="124" t="s">
        <v>1106</v>
      </c>
      <c r="J275" s="124" t="s">
        <v>1106</v>
      </c>
      <c r="K275" s="123" t="str">
        <f t="shared" ca="1" si="27"/>
        <v/>
      </c>
      <c r="L275" s="123" t="str">
        <f t="shared" ca="1" si="28"/>
        <v/>
      </c>
      <c r="M275" s="123" t="str">
        <f t="shared" ca="1" si="29"/>
        <v/>
      </c>
      <c r="N275" s="124"/>
      <c r="O275" s="131"/>
    </row>
    <row r="276" spans="1:15" x14ac:dyDescent="0.25">
      <c r="A276" s="127"/>
      <c r="B276" s="128" t="str">
        <f t="shared" si="24"/>
        <v/>
      </c>
      <c r="C276" s="129"/>
      <c r="D276" s="129"/>
      <c r="E276" s="130"/>
      <c r="F276" s="130"/>
      <c r="G276" s="122" t="str">
        <f t="shared" si="25"/>
        <v/>
      </c>
      <c r="H276" s="124" t="str">
        <f t="shared" si="26"/>
        <v/>
      </c>
      <c r="I276" s="124" t="s">
        <v>1106</v>
      </c>
      <c r="J276" s="124" t="s">
        <v>1106</v>
      </c>
      <c r="K276" s="123" t="str">
        <f t="shared" ca="1" si="27"/>
        <v/>
      </c>
      <c r="L276" s="123" t="str">
        <f t="shared" ca="1" si="28"/>
        <v/>
      </c>
      <c r="M276" s="123" t="str">
        <f t="shared" ca="1" si="29"/>
        <v/>
      </c>
      <c r="N276" s="124"/>
      <c r="O276" s="131"/>
    </row>
    <row r="277" spans="1:15" x14ac:dyDescent="0.25">
      <c r="A277" s="127"/>
      <c r="B277" s="128" t="str">
        <f t="shared" si="24"/>
        <v/>
      </c>
      <c r="C277" s="129"/>
      <c r="D277" s="129"/>
      <c r="E277" s="130"/>
      <c r="F277" s="130"/>
      <c r="G277" s="122" t="str">
        <f t="shared" si="25"/>
        <v/>
      </c>
      <c r="H277" s="124" t="str">
        <f t="shared" si="26"/>
        <v/>
      </c>
      <c r="I277" s="124" t="s">
        <v>1106</v>
      </c>
      <c r="J277" s="124" t="s">
        <v>1106</v>
      </c>
      <c r="K277" s="123" t="str">
        <f t="shared" ca="1" si="27"/>
        <v/>
      </c>
      <c r="L277" s="123" t="str">
        <f t="shared" ca="1" si="28"/>
        <v/>
      </c>
      <c r="M277" s="123" t="str">
        <f t="shared" ca="1" si="29"/>
        <v/>
      </c>
      <c r="N277" s="124"/>
      <c r="O277" s="131"/>
    </row>
    <row r="278" spans="1:15" x14ac:dyDescent="0.25">
      <c r="A278" s="127"/>
      <c r="B278" s="128" t="str">
        <f t="shared" si="24"/>
        <v/>
      </c>
      <c r="C278" s="129"/>
      <c r="D278" s="129"/>
      <c r="E278" s="130"/>
      <c r="F278" s="130"/>
      <c r="G278" s="122" t="str">
        <f t="shared" si="25"/>
        <v/>
      </c>
      <c r="H278" s="124" t="str">
        <f t="shared" si="26"/>
        <v/>
      </c>
      <c r="I278" s="124" t="s">
        <v>1106</v>
      </c>
      <c r="J278" s="124" t="s">
        <v>1106</v>
      </c>
      <c r="K278" s="123" t="str">
        <f t="shared" ca="1" si="27"/>
        <v/>
      </c>
      <c r="L278" s="123" t="str">
        <f t="shared" ca="1" si="28"/>
        <v/>
      </c>
      <c r="M278" s="123" t="str">
        <f t="shared" ca="1" si="29"/>
        <v/>
      </c>
      <c r="N278" s="124"/>
      <c r="O278" s="131"/>
    </row>
    <row r="279" spans="1:15" x14ac:dyDescent="0.25">
      <c r="A279" s="127"/>
      <c r="B279" s="128" t="str">
        <f t="shared" si="24"/>
        <v/>
      </c>
      <c r="C279" s="129"/>
      <c r="D279" s="129"/>
      <c r="E279" s="130"/>
      <c r="F279" s="130"/>
      <c r="G279" s="122" t="str">
        <f t="shared" si="25"/>
        <v/>
      </c>
      <c r="H279" s="124" t="str">
        <f t="shared" si="26"/>
        <v/>
      </c>
      <c r="I279" s="124" t="s">
        <v>1106</v>
      </c>
      <c r="J279" s="124" t="s">
        <v>1106</v>
      </c>
      <c r="K279" s="123" t="str">
        <f t="shared" ca="1" si="27"/>
        <v/>
      </c>
      <c r="L279" s="123" t="str">
        <f t="shared" ca="1" si="28"/>
        <v/>
      </c>
      <c r="M279" s="123" t="str">
        <f t="shared" ca="1" si="29"/>
        <v/>
      </c>
      <c r="N279" s="124"/>
      <c r="O279" s="131"/>
    </row>
    <row r="280" spans="1:15" x14ac:dyDescent="0.25">
      <c r="A280" s="127"/>
      <c r="B280" s="128" t="str">
        <f t="shared" si="24"/>
        <v/>
      </c>
      <c r="C280" s="129"/>
      <c r="D280" s="129"/>
      <c r="E280" s="130"/>
      <c r="F280" s="130"/>
      <c r="G280" s="122" t="str">
        <f t="shared" si="25"/>
        <v/>
      </c>
      <c r="H280" s="124" t="str">
        <f t="shared" si="26"/>
        <v/>
      </c>
      <c r="I280" s="124" t="s">
        <v>1106</v>
      </c>
      <c r="J280" s="124" t="s">
        <v>1106</v>
      </c>
      <c r="K280" s="123" t="str">
        <f t="shared" ca="1" si="27"/>
        <v/>
      </c>
      <c r="L280" s="123" t="str">
        <f t="shared" ca="1" si="28"/>
        <v/>
      </c>
      <c r="M280" s="123" t="str">
        <f t="shared" ca="1" si="29"/>
        <v/>
      </c>
      <c r="N280" s="124"/>
      <c r="O280" s="131"/>
    </row>
    <row r="281" spans="1:15" x14ac:dyDescent="0.25">
      <c r="A281" s="127"/>
      <c r="B281" s="128" t="str">
        <f t="shared" si="24"/>
        <v/>
      </c>
      <c r="C281" s="129"/>
      <c r="D281" s="129"/>
      <c r="E281" s="130"/>
      <c r="F281" s="130"/>
      <c r="G281" s="122" t="str">
        <f t="shared" si="25"/>
        <v/>
      </c>
      <c r="H281" s="124" t="str">
        <f t="shared" si="26"/>
        <v/>
      </c>
      <c r="I281" s="124" t="s">
        <v>1106</v>
      </c>
      <c r="J281" s="124" t="s">
        <v>1106</v>
      </c>
      <c r="K281" s="123" t="str">
        <f t="shared" ca="1" si="27"/>
        <v/>
      </c>
      <c r="L281" s="123" t="str">
        <f t="shared" ca="1" si="28"/>
        <v/>
      </c>
      <c r="M281" s="123" t="str">
        <f t="shared" ca="1" si="29"/>
        <v/>
      </c>
      <c r="N281" s="124"/>
      <c r="O281" s="131"/>
    </row>
    <row r="282" spans="1:15" x14ac:dyDescent="0.25">
      <c r="A282" s="127"/>
      <c r="B282" s="128" t="str">
        <f t="shared" si="24"/>
        <v/>
      </c>
      <c r="C282" s="129"/>
      <c r="D282" s="129"/>
      <c r="E282" s="130"/>
      <c r="F282" s="130"/>
      <c r="G282" s="122" t="str">
        <f t="shared" si="25"/>
        <v/>
      </c>
      <c r="H282" s="124" t="str">
        <f t="shared" si="26"/>
        <v/>
      </c>
      <c r="I282" s="124" t="s">
        <v>1106</v>
      </c>
      <c r="J282" s="124" t="s">
        <v>1106</v>
      </c>
      <c r="K282" s="123" t="str">
        <f t="shared" ca="1" si="27"/>
        <v/>
      </c>
      <c r="L282" s="123" t="str">
        <f t="shared" ca="1" si="28"/>
        <v/>
      </c>
      <c r="M282" s="123" t="str">
        <f t="shared" ca="1" si="29"/>
        <v/>
      </c>
      <c r="N282" s="124"/>
      <c r="O282" s="131"/>
    </row>
    <row r="283" spans="1:15" x14ac:dyDescent="0.25">
      <c r="A283" s="127"/>
      <c r="B283" s="128" t="str">
        <f t="shared" si="24"/>
        <v/>
      </c>
      <c r="C283" s="129"/>
      <c r="D283" s="129"/>
      <c r="E283" s="130"/>
      <c r="F283" s="130"/>
      <c r="G283" s="122" t="str">
        <f t="shared" si="25"/>
        <v/>
      </c>
      <c r="H283" s="124" t="str">
        <f t="shared" si="26"/>
        <v/>
      </c>
      <c r="I283" s="124" t="s">
        <v>1106</v>
      </c>
      <c r="J283" s="124" t="s">
        <v>1106</v>
      </c>
      <c r="K283" s="123" t="str">
        <f t="shared" ca="1" si="27"/>
        <v/>
      </c>
      <c r="L283" s="123" t="str">
        <f t="shared" ca="1" si="28"/>
        <v/>
      </c>
      <c r="M283" s="123" t="str">
        <f t="shared" ca="1" si="29"/>
        <v/>
      </c>
      <c r="N283" s="124"/>
      <c r="O283" s="131"/>
    </row>
    <row r="284" spans="1:15" x14ac:dyDescent="0.25">
      <c r="A284" s="127"/>
      <c r="B284" s="128" t="str">
        <f t="shared" si="24"/>
        <v/>
      </c>
      <c r="C284" s="129"/>
      <c r="D284" s="129"/>
      <c r="E284" s="130"/>
      <c r="F284" s="130"/>
      <c r="G284" s="122" t="str">
        <f t="shared" si="25"/>
        <v/>
      </c>
      <c r="H284" s="124" t="str">
        <f t="shared" si="26"/>
        <v/>
      </c>
      <c r="I284" s="124" t="s">
        <v>1106</v>
      </c>
      <c r="J284" s="124" t="s">
        <v>1106</v>
      </c>
      <c r="K284" s="123" t="str">
        <f t="shared" ca="1" si="27"/>
        <v/>
      </c>
      <c r="L284" s="123" t="str">
        <f t="shared" ca="1" si="28"/>
        <v/>
      </c>
      <c r="M284" s="123" t="str">
        <f t="shared" ca="1" si="29"/>
        <v/>
      </c>
      <c r="N284" s="124"/>
      <c r="O284" s="131"/>
    </row>
    <row r="285" spans="1:15" x14ac:dyDescent="0.25">
      <c r="A285" s="127"/>
      <c r="B285" s="128" t="str">
        <f t="shared" si="24"/>
        <v/>
      </c>
      <c r="C285" s="129"/>
      <c r="D285" s="129"/>
      <c r="E285" s="130"/>
      <c r="F285" s="130"/>
      <c r="G285" s="122" t="str">
        <f t="shared" si="25"/>
        <v/>
      </c>
      <c r="H285" s="124" t="str">
        <f t="shared" si="26"/>
        <v/>
      </c>
      <c r="I285" s="124" t="s">
        <v>1106</v>
      </c>
      <c r="J285" s="124" t="s">
        <v>1106</v>
      </c>
      <c r="K285" s="123" t="str">
        <f t="shared" ca="1" si="27"/>
        <v/>
      </c>
      <c r="L285" s="123" t="str">
        <f t="shared" ca="1" si="28"/>
        <v/>
      </c>
      <c r="M285" s="123" t="str">
        <f t="shared" ca="1" si="29"/>
        <v/>
      </c>
      <c r="N285" s="124"/>
      <c r="O285" s="131"/>
    </row>
    <row r="286" spans="1:15" x14ac:dyDescent="0.25">
      <c r="A286" s="127"/>
      <c r="B286" s="128" t="str">
        <f t="shared" si="24"/>
        <v/>
      </c>
      <c r="C286" s="129"/>
      <c r="D286" s="129"/>
      <c r="E286" s="130"/>
      <c r="F286" s="130"/>
      <c r="G286" s="122" t="str">
        <f t="shared" si="25"/>
        <v/>
      </c>
      <c r="H286" s="124" t="str">
        <f t="shared" si="26"/>
        <v/>
      </c>
      <c r="I286" s="124" t="s">
        <v>1106</v>
      </c>
      <c r="J286" s="124" t="s">
        <v>1106</v>
      </c>
      <c r="K286" s="123" t="str">
        <f t="shared" ca="1" si="27"/>
        <v/>
      </c>
      <c r="L286" s="123" t="str">
        <f t="shared" ca="1" si="28"/>
        <v/>
      </c>
      <c r="M286" s="123" t="str">
        <f t="shared" ca="1" si="29"/>
        <v/>
      </c>
      <c r="N286" s="124"/>
      <c r="O286" s="131"/>
    </row>
    <row r="287" spans="1:15" x14ac:dyDescent="0.25">
      <c r="A287" s="127"/>
      <c r="B287" s="128" t="str">
        <f t="shared" si="24"/>
        <v/>
      </c>
      <c r="C287" s="129"/>
      <c r="D287" s="129"/>
      <c r="E287" s="130"/>
      <c r="F287" s="130"/>
      <c r="G287" s="122" t="str">
        <f t="shared" si="25"/>
        <v/>
      </c>
      <c r="H287" s="124" t="str">
        <f t="shared" si="26"/>
        <v/>
      </c>
      <c r="I287" s="124" t="s">
        <v>1106</v>
      </c>
      <c r="J287" s="124" t="s">
        <v>1106</v>
      </c>
      <c r="K287" s="123" t="str">
        <f t="shared" ca="1" si="27"/>
        <v/>
      </c>
      <c r="L287" s="123" t="str">
        <f t="shared" ca="1" si="28"/>
        <v/>
      </c>
      <c r="M287" s="123" t="str">
        <f t="shared" ca="1" si="29"/>
        <v/>
      </c>
      <c r="N287" s="124"/>
      <c r="O287" s="131"/>
    </row>
    <row r="288" spans="1:15" x14ac:dyDescent="0.25">
      <c r="A288" s="127"/>
      <c r="B288" s="128" t="str">
        <f t="shared" si="24"/>
        <v/>
      </c>
      <c r="C288" s="129"/>
      <c r="D288" s="129"/>
      <c r="E288" s="130"/>
      <c r="F288" s="130"/>
      <c r="G288" s="122" t="str">
        <f t="shared" si="25"/>
        <v/>
      </c>
      <c r="H288" s="124" t="str">
        <f t="shared" si="26"/>
        <v/>
      </c>
      <c r="I288" s="124" t="s">
        <v>1106</v>
      </c>
      <c r="J288" s="124" t="s">
        <v>1106</v>
      </c>
      <c r="K288" s="123" t="str">
        <f t="shared" ca="1" si="27"/>
        <v/>
      </c>
      <c r="L288" s="123" t="str">
        <f t="shared" ca="1" si="28"/>
        <v/>
      </c>
      <c r="M288" s="123" t="str">
        <f t="shared" ca="1" si="29"/>
        <v/>
      </c>
      <c r="N288" s="124"/>
      <c r="O288" s="131"/>
    </row>
    <row r="289" spans="1:15" x14ac:dyDescent="0.25">
      <c r="A289" s="127"/>
      <c r="B289" s="128" t="str">
        <f t="shared" si="24"/>
        <v/>
      </c>
      <c r="C289" s="129"/>
      <c r="D289" s="129"/>
      <c r="E289" s="130"/>
      <c r="F289" s="130"/>
      <c r="G289" s="122" t="str">
        <f t="shared" si="25"/>
        <v/>
      </c>
      <c r="H289" s="124" t="str">
        <f t="shared" si="26"/>
        <v/>
      </c>
      <c r="I289" s="124" t="s">
        <v>1106</v>
      </c>
      <c r="J289" s="124" t="s">
        <v>1106</v>
      </c>
      <c r="K289" s="123" t="str">
        <f t="shared" ca="1" si="27"/>
        <v/>
      </c>
      <c r="L289" s="123" t="str">
        <f t="shared" ca="1" si="28"/>
        <v/>
      </c>
      <c r="M289" s="123" t="str">
        <f t="shared" ca="1" si="29"/>
        <v/>
      </c>
      <c r="N289" s="124"/>
      <c r="O289" s="131"/>
    </row>
    <row r="290" spans="1:15" x14ac:dyDescent="0.25">
      <c r="A290" s="127"/>
      <c r="B290" s="128" t="str">
        <f t="shared" si="24"/>
        <v/>
      </c>
      <c r="C290" s="129"/>
      <c r="D290" s="129"/>
      <c r="E290" s="130"/>
      <c r="F290" s="130"/>
      <c r="G290" s="122" t="str">
        <f t="shared" si="25"/>
        <v/>
      </c>
      <c r="H290" s="124" t="str">
        <f t="shared" si="26"/>
        <v/>
      </c>
      <c r="I290" s="124" t="s">
        <v>1106</v>
      </c>
      <c r="J290" s="124" t="s">
        <v>1106</v>
      </c>
      <c r="K290" s="123" t="str">
        <f t="shared" ca="1" si="27"/>
        <v/>
      </c>
      <c r="L290" s="123" t="str">
        <f t="shared" ca="1" si="28"/>
        <v/>
      </c>
      <c r="M290" s="123" t="str">
        <f t="shared" ca="1" si="29"/>
        <v/>
      </c>
      <c r="N290" s="124"/>
      <c r="O290" s="131"/>
    </row>
    <row r="291" spans="1:15" x14ac:dyDescent="0.25">
      <c r="A291" s="127"/>
      <c r="B291" s="128" t="str">
        <f t="shared" si="24"/>
        <v/>
      </c>
      <c r="C291" s="129"/>
      <c r="D291" s="129"/>
      <c r="E291" s="130"/>
      <c r="F291" s="130"/>
      <c r="G291" s="122" t="str">
        <f t="shared" si="25"/>
        <v/>
      </c>
      <c r="H291" s="124" t="str">
        <f t="shared" si="26"/>
        <v/>
      </c>
      <c r="I291" s="124" t="s">
        <v>1106</v>
      </c>
      <c r="J291" s="124" t="s">
        <v>1106</v>
      </c>
      <c r="K291" s="123" t="str">
        <f t="shared" ca="1" si="27"/>
        <v/>
      </c>
      <c r="L291" s="123" t="str">
        <f t="shared" ca="1" si="28"/>
        <v/>
      </c>
      <c r="M291" s="123" t="str">
        <f t="shared" ca="1" si="29"/>
        <v/>
      </c>
      <c r="N291" s="124"/>
      <c r="O291" s="132"/>
    </row>
    <row r="292" spans="1:15" x14ac:dyDescent="0.25">
      <c r="A292" s="127"/>
      <c r="B292" s="128" t="str">
        <f t="shared" si="24"/>
        <v/>
      </c>
      <c r="C292" s="129"/>
      <c r="D292" s="129"/>
      <c r="E292" s="130"/>
      <c r="F292" s="130"/>
      <c r="G292" s="122" t="str">
        <f t="shared" si="25"/>
        <v/>
      </c>
      <c r="H292" s="124" t="str">
        <f t="shared" si="26"/>
        <v/>
      </c>
      <c r="I292" s="124" t="s">
        <v>1106</v>
      </c>
      <c r="J292" s="124" t="s">
        <v>1106</v>
      </c>
      <c r="K292" s="123" t="str">
        <f t="shared" ca="1" si="27"/>
        <v/>
      </c>
      <c r="L292" s="123" t="str">
        <f t="shared" ca="1" si="28"/>
        <v/>
      </c>
      <c r="M292" s="123" t="str">
        <f t="shared" ca="1" si="29"/>
        <v/>
      </c>
      <c r="N292" s="124"/>
      <c r="O292" s="132"/>
    </row>
    <row r="293" spans="1:15" x14ac:dyDescent="0.25">
      <c r="A293" s="127"/>
      <c r="B293" s="128" t="str">
        <f t="shared" si="24"/>
        <v/>
      </c>
      <c r="C293" s="129"/>
      <c r="D293" s="129"/>
      <c r="E293" s="130"/>
      <c r="F293" s="130"/>
      <c r="G293" s="122" t="str">
        <f t="shared" si="25"/>
        <v/>
      </c>
      <c r="H293" s="124" t="str">
        <f t="shared" si="26"/>
        <v/>
      </c>
      <c r="I293" s="124" t="s">
        <v>1106</v>
      </c>
      <c r="J293" s="124" t="s">
        <v>1106</v>
      </c>
      <c r="K293" s="123" t="str">
        <f t="shared" ca="1" si="27"/>
        <v/>
      </c>
      <c r="L293" s="123" t="str">
        <f t="shared" ca="1" si="28"/>
        <v/>
      </c>
      <c r="M293" s="123" t="str">
        <f t="shared" ca="1" si="29"/>
        <v/>
      </c>
      <c r="N293" s="124"/>
      <c r="O293" s="132"/>
    </row>
    <row r="294" spans="1:15" x14ac:dyDescent="0.25">
      <c r="A294" s="127"/>
      <c r="B294" s="128" t="str">
        <f t="shared" si="24"/>
        <v/>
      </c>
      <c r="C294" s="129"/>
      <c r="D294" s="129"/>
      <c r="E294" s="130"/>
      <c r="F294" s="130"/>
      <c r="G294" s="122" t="str">
        <f t="shared" si="25"/>
        <v/>
      </c>
      <c r="H294" s="124" t="str">
        <f t="shared" si="26"/>
        <v/>
      </c>
      <c r="I294" s="124" t="s">
        <v>1106</v>
      </c>
      <c r="J294" s="124" t="s">
        <v>1106</v>
      </c>
      <c r="K294" s="123" t="str">
        <f t="shared" ca="1" si="27"/>
        <v/>
      </c>
      <c r="L294" s="123" t="str">
        <f t="shared" ca="1" si="28"/>
        <v/>
      </c>
      <c r="M294" s="123" t="str">
        <f t="shared" ca="1" si="29"/>
        <v/>
      </c>
      <c r="N294" s="124"/>
      <c r="O294" s="132"/>
    </row>
    <row r="295" spans="1:15" x14ac:dyDescent="0.25">
      <c r="A295" s="127"/>
      <c r="B295" s="128" t="str">
        <f t="shared" si="24"/>
        <v/>
      </c>
      <c r="C295" s="129"/>
      <c r="D295" s="129"/>
      <c r="E295" s="130"/>
      <c r="F295" s="130"/>
      <c r="G295" s="122" t="str">
        <f t="shared" si="25"/>
        <v/>
      </c>
      <c r="H295" s="124" t="str">
        <f t="shared" si="26"/>
        <v/>
      </c>
      <c r="I295" s="124" t="s">
        <v>1106</v>
      </c>
      <c r="J295" s="124" t="s">
        <v>1106</v>
      </c>
      <c r="K295" s="123" t="str">
        <f t="shared" ca="1" si="27"/>
        <v/>
      </c>
      <c r="L295" s="123" t="str">
        <f t="shared" ca="1" si="28"/>
        <v/>
      </c>
      <c r="M295" s="123" t="str">
        <f t="shared" ca="1" si="29"/>
        <v/>
      </c>
      <c r="N295" s="124"/>
      <c r="O295" s="132"/>
    </row>
    <row r="296" spans="1:15" x14ac:dyDescent="0.25">
      <c r="A296" s="127"/>
      <c r="B296" s="128" t="str">
        <f t="shared" si="24"/>
        <v/>
      </c>
      <c r="C296" s="129"/>
      <c r="D296" s="129"/>
      <c r="E296" s="130"/>
      <c r="F296" s="130"/>
      <c r="G296" s="122" t="str">
        <f t="shared" si="25"/>
        <v/>
      </c>
      <c r="H296" s="124" t="str">
        <f t="shared" si="26"/>
        <v/>
      </c>
      <c r="I296" s="124" t="s">
        <v>1106</v>
      </c>
      <c r="J296" s="124" t="s">
        <v>1106</v>
      </c>
      <c r="K296" s="123" t="str">
        <f t="shared" ca="1" si="27"/>
        <v/>
      </c>
      <c r="L296" s="123" t="str">
        <f t="shared" ca="1" si="28"/>
        <v/>
      </c>
      <c r="M296" s="123" t="str">
        <f t="shared" ca="1" si="29"/>
        <v/>
      </c>
      <c r="N296" s="124"/>
      <c r="O296" s="132"/>
    </row>
    <row r="297" spans="1:15" x14ac:dyDescent="0.25">
      <c r="A297" s="127"/>
      <c r="B297" s="128" t="str">
        <f t="shared" si="24"/>
        <v/>
      </c>
      <c r="C297" s="129"/>
      <c r="D297" s="129"/>
      <c r="E297" s="130"/>
      <c r="F297" s="130"/>
      <c r="G297" s="122" t="str">
        <f t="shared" si="25"/>
        <v/>
      </c>
      <c r="H297" s="124" t="str">
        <f t="shared" si="26"/>
        <v/>
      </c>
      <c r="I297" s="124" t="s">
        <v>1106</v>
      </c>
      <c r="J297" s="124" t="s">
        <v>1106</v>
      </c>
      <c r="K297" s="123" t="str">
        <f t="shared" ca="1" si="27"/>
        <v/>
      </c>
      <c r="L297" s="123" t="str">
        <f t="shared" ca="1" si="28"/>
        <v/>
      </c>
      <c r="M297" s="123" t="str">
        <f t="shared" ca="1" si="29"/>
        <v/>
      </c>
      <c r="N297" s="124"/>
      <c r="O297" s="132"/>
    </row>
    <row r="298" spans="1:15" x14ac:dyDescent="0.25">
      <c r="A298" s="127"/>
      <c r="B298" s="128" t="str">
        <f t="shared" si="24"/>
        <v/>
      </c>
      <c r="C298" s="129"/>
      <c r="D298" s="129"/>
      <c r="E298" s="130"/>
      <c r="F298" s="130"/>
      <c r="G298" s="122" t="str">
        <f t="shared" si="25"/>
        <v/>
      </c>
      <c r="H298" s="124" t="str">
        <f t="shared" si="26"/>
        <v/>
      </c>
      <c r="I298" s="124" t="s">
        <v>1106</v>
      </c>
      <c r="J298" s="124" t="s">
        <v>1106</v>
      </c>
      <c r="K298" s="123" t="str">
        <f t="shared" ca="1" si="27"/>
        <v/>
      </c>
      <c r="L298" s="123" t="str">
        <f t="shared" ca="1" si="28"/>
        <v/>
      </c>
      <c r="M298" s="123" t="str">
        <f t="shared" ca="1" si="29"/>
        <v/>
      </c>
      <c r="N298" s="124"/>
      <c r="O298" s="132"/>
    </row>
    <row r="299" spans="1:15" x14ac:dyDescent="0.25">
      <c r="A299" s="127"/>
      <c r="B299" s="128" t="str">
        <f t="shared" si="24"/>
        <v/>
      </c>
      <c r="C299" s="129"/>
      <c r="D299" s="129"/>
      <c r="E299" s="130"/>
      <c r="F299" s="130"/>
      <c r="G299" s="122" t="str">
        <f t="shared" si="25"/>
        <v/>
      </c>
      <c r="H299" s="124" t="str">
        <f t="shared" si="26"/>
        <v/>
      </c>
      <c r="I299" s="124" t="s">
        <v>1106</v>
      </c>
      <c r="J299" s="124" t="s">
        <v>1106</v>
      </c>
      <c r="K299" s="123" t="str">
        <f t="shared" ca="1" si="27"/>
        <v/>
      </c>
      <c r="L299" s="123" t="str">
        <f t="shared" ca="1" si="28"/>
        <v/>
      </c>
      <c r="M299" s="123" t="str">
        <f t="shared" ca="1" si="29"/>
        <v/>
      </c>
      <c r="N299" s="124"/>
      <c r="O299" s="132"/>
    </row>
    <row r="300" spans="1:15" x14ac:dyDescent="0.25">
      <c r="A300" s="127"/>
      <c r="B300" s="128" t="str">
        <f t="shared" si="24"/>
        <v/>
      </c>
      <c r="C300" s="129"/>
      <c r="D300" s="129"/>
      <c r="E300" s="130"/>
      <c r="F300" s="130"/>
      <c r="G300" s="122" t="str">
        <f t="shared" si="25"/>
        <v/>
      </c>
      <c r="H300" s="124" t="str">
        <f t="shared" si="26"/>
        <v/>
      </c>
      <c r="I300" s="124" t="s">
        <v>1106</v>
      </c>
      <c r="J300" s="124" t="s">
        <v>1106</v>
      </c>
      <c r="K300" s="123" t="str">
        <f t="shared" ca="1" si="27"/>
        <v/>
      </c>
      <c r="L300" s="123" t="str">
        <f t="shared" ca="1" si="28"/>
        <v/>
      </c>
      <c r="M300" s="123" t="str">
        <f t="shared" ca="1" si="29"/>
        <v/>
      </c>
      <c r="N300" s="124"/>
      <c r="O300" s="132"/>
    </row>
    <row r="301" spans="1:15" x14ac:dyDescent="0.25">
      <c r="A301" s="127"/>
      <c r="B301" s="128" t="str">
        <f t="shared" si="24"/>
        <v/>
      </c>
      <c r="C301" s="129"/>
      <c r="D301" s="129"/>
      <c r="E301" s="130"/>
      <c r="F301" s="130"/>
      <c r="G301" s="122" t="str">
        <f t="shared" si="25"/>
        <v/>
      </c>
      <c r="H301" s="124" t="str">
        <f t="shared" si="26"/>
        <v/>
      </c>
      <c r="I301" s="124" t="s">
        <v>1106</v>
      </c>
      <c r="J301" s="124" t="s">
        <v>1106</v>
      </c>
      <c r="K301" s="123" t="str">
        <f t="shared" ca="1" si="27"/>
        <v/>
      </c>
      <c r="L301" s="123" t="str">
        <f t="shared" ca="1" si="28"/>
        <v/>
      </c>
      <c r="M301" s="123" t="str">
        <f t="shared" ca="1" si="29"/>
        <v/>
      </c>
      <c r="N301" s="124"/>
      <c r="O301" s="132"/>
    </row>
    <row r="302" spans="1:15" x14ac:dyDescent="0.25">
      <c r="A302" s="127"/>
      <c r="B302" s="128" t="str">
        <f t="shared" si="24"/>
        <v/>
      </c>
      <c r="C302" s="129"/>
      <c r="D302" s="129"/>
      <c r="E302" s="130"/>
      <c r="F302" s="130"/>
      <c r="G302" s="122" t="str">
        <f t="shared" si="25"/>
        <v/>
      </c>
      <c r="H302" s="124" t="str">
        <f t="shared" si="26"/>
        <v/>
      </c>
      <c r="I302" s="124" t="s">
        <v>1106</v>
      </c>
      <c r="J302" s="124" t="s">
        <v>1106</v>
      </c>
      <c r="K302" s="123" t="str">
        <f t="shared" ca="1" si="27"/>
        <v/>
      </c>
      <c r="L302" s="123" t="str">
        <f t="shared" ca="1" si="28"/>
        <v/>
      </c>
      <c r="M302" s="123" t="str">
        <f t="shared" ca="1" si="29"/>
        <v/>
      </c>
      <c r="N302" s="124"/>
      <c r="O302" s="132"/>
    </row>
    <row r="303" spans="1:15" x14ac:dyDescent="0.25">
      <c r="A303" s="127"/>
      <c r="B303" s="128" t="str">
        <f t="shared" si="24"/>
        <v/>
      </c>
      <c r="C303" s="129"/>
      <c r="D303" s="129"/>
      <c r="E303" s="130"/>
      <c r="F303" s="130"/>
      <c r="G303" s="122" t="str">
        <f t="shared" si="25"/>
        <v/>
      </c>
      <c r="H303" s="124" t="str">
        <f t="shared" si="26"/>
        <v/>
      </c>
      <c r="I303" s="124" t="s">
        <v>1106</v>
      </c>
      <c r="J303" s="124" t="s">
        <v>1106</v>
      </c>
      <c r="K303" s="123" t="str">
        <f t="shared" ca="1" si="27"/>
        <v/>
      </c>
      <c r="L303" s="123" t="str">
        <f t="shared" ca="1" si="28"/>
        <v/>
      </c>
      <c r="M303" s="123" t="str">
        <f t="shared" ca="1" si="29"/>
        <v/>
      </c>
      <c r="N303" s="124"/>
      <c r="O303" s="132"/>
    </row>
    <row r="304" spans="1:15" x14ac:dyDescent="0.25">
      <c r="A304" s="127"/>
      <c r="B304" s="128" t="str">
        <f t="shared" si="24"/>
        <v/>
      </c>
      <c r="C304" s="129"/>
      <c r="D304" s="129"/>
      <c r="E304" s="130"/>
      <c r="F304" s="130"/>
      <c r="G304" s="122" t="str">
        <f t="shared" si="25"/>
        <v/>
      </c>
      <c r="H304" s="124" t="str">
        <f t="shared" si="26"/>
        <v/>
      </c>
      <c r="I304" s="124" t="s">
        <v>1106</v>
      </c>
      <c r="J304" s="124" t="s">
        <v>1106</v>
      </c>
      <c r="K304" s="123" t="str">
        <f t="shared" ca="1" si="27"/>
        <v/>
      </c>
      <c r="L304" s="123" t="str">
        <f t="shared" ca="1" si="28"/>
        <v/>
      </c>
      <c r="M304" s="123" t="str">
        <f t="shared" ca="1" si="29"/>
        <v/>
      </c>
      <c r="N304" s="124"/>
      <c r="O304" s="132"/>
    </row>
    <row r="305" spans="1:15" x14ac:dyDescent="0.25">
      <c r="A305" s="127"/>
      <c r="B305" s="128" t="str">
        <f t="shared" si="24"/>
        <v/>
      </c>
      <c r="C305" s="129"/>
      <c r="D305" s="129"/>
      <c r="E305" s="130"/>
      <c r="F305" s="130"/>
      <c r="G305" s="122" t="str">
        <f t="shared" si="25"/>
        <v/>
      </c>
      <c r="H305" s="124" t="str">
        <f t="shared" si="26"/>
        <v/>
      </c>
      <c r="I305" s="124" t="s">
        <v>1106</v>
      </c>
      <c r="J305" s="124" t="s">
        <v>1106</v>
      </c>
      <c r="K305" s="123" t="str">
        <f t="shared" ca="1" si="27"/>
        <v/>
      </c>
      <c r="L305" s="123" t="str">
        <f t="shared" ca="1" si="28"/>
        <v/>
      </c>
      <c r="M305" s="123" t="str">
        <f t="shared" ca="1" si="29"/>
        <v/>
      </c>
      <c r="N305" s="124"/>
      <c r="O305" s="132"/>
    </row>
    <row r="306" spans="1:15" x14ac:dyDescent="0.25">
      <c r="A306" s="127"/>
      <c r="B306" s="128" t="str">
        <f t="shared" si="24"/>
        <v/>
      </c>
      <c r="C306" s="129"/>
      <c r="D306" s="129"/>
      <c r="E306" s="130"/>
      <c r="F306" s="130"/>
      <c r="G306" s="122" t="str">
        <f t="shared" si="25"/>
        <v/>
      </c>
      <c r="H306" s="124" t="str">
        <f t="shared" si="26"/>
        <v/>
      </c>
      <c r="I306" s="124" t="s">
        <v>1106</v>
      </c>
      <c r="J306" s="124" t="s">
        <v>1106</v>
      </c>
      <c r="K306" s="123" t="str">
        <f t="shared" ca="1" si="27"/>
        <v/>
      </c>
      <c r="L306" s="123" t="str">
        <f t="shared" ca="1" si="28"/>
        <v/>
      </c>
      <c r="M306" s="123" t="str">
        <f t="shared" ca="1" si="29"/>
        <v/>
      </c>
      <c r="N306" s="124"/>
      <c r="O306" s="132"/>
    </row>
    <row r="307" spans="1:15" x14ac:dyDescent="0.25">
      <c r="A307" s="127"/>
      <c r="B307" s="128" t="str">
        <f t="shared" si="24"/>
        <v/>
      </c>
      <c r="C307" s="129"/>
      <c r="D307" s="129"/>
      <c r="E307" s="130"/>
      <c r="F307" s="130"/>
      <c r="G307" s="122" t="str">
        <f t="shared" si="25"/>
        <v/>
      </c>
      <c r="H307" s="124" t="str">
        <f t="shared" si="26"/>
        <v/>
      </c>
      <c r="I307" s="124" t="s">
        <v>1106</v>
      </c>
      <c r="J307" s="124" t="s">
        <v>1106</v>
      </c>
      <c r="K307" s="123" t="str">
        <f t="shared" ca="1" si="27"/>
        <v/>
      </c>
      <c r="L307" s="123" t="str">
        <f t="shared" ca="1" si="28"/>
        <v/>
      </c>
      <c r="M307" s="123" t="str">
        <f t="shared" ca="1" si="29"/>
        <v/>
      </c>
      <c r="N307" s="124"/>
      <c r="O307" s="132"/>
    </row>
    <row r="308" spans="1:15" x14ac:dyDescent="0.25">
      <c r="A308" s="127"/>
      <c r="B308" s="128" t="str">
        <f t="shared" si="24"/>
        <v/>
      </c>
      <c r="C308" s="129"/>
      <c r="D308" s="129"/>
      <c r="E308" s="130"/>
      <c r="F308" s="130"/>
      <c r="G308" s="122" t="str">
        <f t="shared" si="25"/>
        <v/>
      </c>
      <c r="H308" s="124" t="str">
        <f t="shared" si="26"/>
        <v/>
      </c>
      <c r="I308" s="124" t="s">
        <v>1106</v>
      </c>
      <c r="J308" s="124" t="s">
        <v>1106</v>
      </c>
      <c r="K308" s="123" t="str">
        <f t="shared" ca="1" si="27"/>
        <v/>
      </c>
      <c r="L308" s="123" t="str">
        <f t="shared" ca="1" si="28"/>
        <v/>
      </c>
      <c r="M308" s="123" t="str">
        <f t="shared" ca="1" si="29"/>
        <v/>
      </c>
      <c r="N308" s="124"/>
      <c r="O308" s="132"/>
    </row>
    <row r="309" spans="1:15" x14ac:dyDescent="0.25">
      <c r="A309" s="127"/>
      <c r="B309" s="128" t="str">
        <f t="shared" si="24"/>
        <v/>
      </c>
      <c r="C309" s="129"/>
      <c r="D309" s="129"/>
      <c r="E309" s="130"/>
      <c r="F309" s="130"/>
      <c r="G309" s="122" t="str">
        <f t="shared" si="25"/>
        <v/>
      </c>
      <c r="H309" s="124" t="str">
        <f t="shared" si="26"/>
        <v/>
      </c>
      <c r="I309" s="124" t="s">
        <v>1106</v>
      </c>
      <c r="J309" s="124" t="s">
        <v>1106</v>
      </c>
      <c r="K309" s="123" t="str">
        <f t="shared" ca="1" si="27"/>
        <v/>
      </c>
      <c r="L309" s="123" t="str">
        <f t="shared" ca="1" si="28"/>
        <v/>
      </c>
      <c r="M309" s="123" t="str">
        <f t="shared" ca="1" si="29"/>
        <v/>
      </c>
      <c r="N309" s="124"/>
      <c r="O309" s="132"/>
    </row>
    <row r="310" spans="1:15" x14ac:dyDescent="0.25">
      <c r="A310" s="127"/>
      <c r="B310" s="128" t="str">
        <f t="shared" si="24"/>
        <v/>
      </c>
      <c r="C310" s="129"/>
      <c r="D310" s="129"/>
      <c r="E310" s="130"/>
      <c r="F310" s="130"/>
      <c r="G310" s="122" t="str">
        <f t="shared" si="25"/>
        <v/>
      </c>
      <c r="H310" s="124" t="str">
        <f t="shared" si="26"/>
        <v/>
      </c>
      <c r="I310" s="124" t="s">
        <v>1106</v>
      </c>
      <c r="J310" s="124" t="s">
        <v>1106</v>
      </c>
      <c r="K310" s="123" t="str">
        <f t="shared" ca="1" si="27"/>
        <v/>
      </c>
      <c r="L310" s="123" t="str">
        <f t="shared" ca="1" si="28"/>
        <v/>
      </c>
      <c r="M310" s="123" t="str">
        <f t="shared" ca="1" si="29"/>
        <v/>
      </c>
      <c r="N310" s="124"/>
      <c r="O310" s="132"/>
    </row>
    <row r="311" spans="1:15" x14ac:dyDescent="0.25">
      <c r="A311" s="127"/>
      <c r="B311" s="128" t="str">
        <f t="shared" si="24"/>
        <v/>
      </c>
      <c r="C311" s="129"/>
      <c r="D311" s="129"/>
      <c r="E311" s="130"/>
      <c r="F311" s="130"/>
      <c r="G311" s="122" t="str">
        <f t="shared" si="25"/>
        <v/>
      </c>
      <c r="H311" s="124" t="str">
        <f t="shared" si="26"/>
        <v/>
      </c>
      <c r="I311" s="124" t="s">
        <v>1106</v>
      </c>
      <c r="J311" s="124" t="s">
        <v>1106</v>
      </c>
      <c r="K311" s="123" t="str">
        <f t="shared" ca="1" si="27"/>
        <v/>
      </c>
      <c r="L311" s="123" t="str">
        <f t="shared" ca="1" si="28"/>
        <v/>
      </c>
      <c r="M311" s="123" t="str">
        <f t="shared" ca="1" si="29"/>
        <v/>
      </c>
      <c r="N311" s="124"/>
      <c r="O311" s="132"/>
    </row>
    <row r="312" spans="1:15" x14ac:dyDescent="0.25">
      <c r="A312" s="127"/>
      <c r="B312" s="128" t="str">
        <f t="shared" si="24"/>
        <v/>
      </c>
      <c r="C312" s="129"/>
      <c r="D312" s="129"/>
      <c r="E312" s="130"/>
      <c r="F312" s="130"/>
      <c r="G312" s="122" t="str">
        <f t="shared" si="25"/>
        <v/>
      </c>
      <c r="H312" s="124" t="str">
        <f t="shared" si="26"/>
        <v/>
      </c>
      <c r="I312" s="124" t="s">
        <v>1106</v>
      </c>
      <c r="J312" s="124" t="s">
        <v>1106</v>
      </c>
      <c r="K312" s="123" t="str">
        <f t="shared" ca="1" si="27"/>
        <v/>
      </c>
      <c r="L312" s="123" t="str">
        <f t="shared" ca="1" si="28"/>
        <v/>
      </c>
      <c r="M312" s="123" t="str">
        <f t="shared" ca="1" si="29"/>
        <v/>
      </c>
      <c r="N312" s="124"/>
      <c r="O312" s="132"/>
    </row>
    <row r="313" spans="1:15" x14ac:dyDescent="0.25">
      <c r="A313" s="127"/>
      <c r="B313" s="128" t="str">
        <f t="shared" si="24"/>
        <v/>
      </c>
      <c r="C313" s="129"/>
      <c r="D313" s="129"/>
      <c r="E313" s="130"/>
      <c r="F313" s="130"/>
      <c r="G313" s="122" t="str">
        <f t="shared" si="25"/>
        <v/>
      </c>
      <c r="H313" s="124" t="str">
        <f t="shared" si="26"/>
        <v/>
      </c>
      <c r="I313" s="124" t="s">
        <v>1106</v>
      </c>
      <c r="J313" s="124" t="s">
        <v>1106</v>
      </c>
      <c r="K313" s="123" t="str">
        <f t="shared" ca="1" si="27"/>
        <v/>
      </c>
      <c r="L313" s="123" t="str">
        <f t="shared" ca="1" si="28"/>
        <v/>
      </c>
      <c r="M313" s="123" t="str">
        <f t="shared" ca="1" si="29"/>
        <v/>
      </c>
      <c r="N313" s="124"/>
      <c r="O313" s="132"/>
    </row>
    <row r="314" spans="1:15" x14ac:dyDescent="0.25">
      <c r="A314" s="127"/>
      <c r="B314" s="128" t="str">
        <f t="shared" si="24"/>
        <v/>
      </c>
      <c r="C314" s="129"/>
      <c r="D314" s="129"/>
      <c r="E314" s="130"/>
      <c r="F314" s="130"/>
      <c r="G314" s="122" t="str">
        <f t="shared" si="25"/>
        <v/>
      </c>
      <c r="H314" s="124" t="str">
        <f t="shared" si="26"/>
        <v/>
      </c>
      <c r="I314" s="124" t="s">
        <v>1106</v>
      </c>
      <c r="J314" s="124" t="s">
        <v>1106</v>
      </c>
      <c r="K314" s="123" t="str">
        <f t="shared" ca="1" si="27"/>
        <v/>
      </c>
      <c r="L314" s="123" t="str">
        <f t="shared" ca="1" si="28"/>
        <v/>
      </c>
      <c r="M314" s="123" t="str">
        <f t="shared" ca="1" si="29"/>
        <v/>
      </c>
      <c r="N314" s="124"/>
      <c r="O314" s="132"/>
    </row>
    <row r="315" spans="1:15" x14ac:dyDescent="0.25">
      <c r="A315" s="127"/>
      <c r="B315" s="128" t="str">
        <f t="shared" si="24"/>
        <v/>
      </c>
      <c r="C315" s="129"/>
      <c r="D315" s="129"/>
      <c r="E315" s="130"/>
      <c r="F315" s="130"/>
      <c r="G315" s="122" t="str">
        <f t="shared" si="25"/>
        <v/>
      </c>
      <c r="H315" s="124" t="str">
        <f t="shared" si="26"/>
        <v/>
      </c>
      <c r="I315" s="124" t="s">
        <v>1106</v>
      </c>
      <c r="J315" s="124" t="s">
        <v>1106</v>
      </c>
      <c r="K315" s="123" t="str">
        <f t="shared" ca="1" si="27"/>
        <v/>
      </c>
      <c r="L315" s="123" t="str">
        <f t="shared" ca="1" si="28"/>
        <v/>
      </c>
      <c r="M315" s="123" t="str">
        <f t="shared" ca="1" si="29"/>
        <v/>
      </c>
      <c r="N315" s="124"/>
      <c r="O315" s="132"/>
    </row>
    <row r="316" spans="1:15" x14ac:dyDescent="0.25">
      <c r="A316" s="127"/>
      <c r="B316" s="128" t="str">
        <f t="shared" si="24"/>
        <v/>
      </c>
      <c r="C316" s="129"/>
      <c r="D316" s="129"/>
      <c r="E316" s="130"/>
      <c r="F316" s="130"/>
      <c r="G316" s="122" t="str">
        <f t="shared" si="25"/>
        <v/>
      </c>
      <c r="H316" s="124" t="str">
        <f t="shared" si="26"/>
        <v/>
      </c>
      <c r="I316" s="124" t="s">
        <v>1106</v>
      </c>
      <c r="J316" s="124" t="s">
        <v>1106</v>
      </c>
      <c r="K316" s="123" t="str">
        <f t="shared" ca="1" si="27"/>
        <v/>
      </c>
      <c r="L316" s="123" t="str">
        <f t="shared" ca="1" si="28"/>
        <v/>
      </c>
      <c r="M316" s="123" t="str">
        <f t="shared" ca="1" si="29"/>
        <v/>
      </c>
      <c r="N316" s="124"/>
      <c r="O316" s="132"/>
    </row>
    <row r="317" spans="1:15" x14ac:dyDescent="0.25">
      <c r="A317" s="127"/>
      <c r="B317" s="128" t="str">
        <f t="shared" si="24"/>
        <v/>
      </c>
      <c r="C317" s="129"/>
      <c r="D317" s="129"/>
      <c r="E317" s="130"/>
      <c r="F317" s="130"/>
      <c r="G317" s="122" t="str">
        <f t="shared" si="25"/>
        <v/>
      </c>
      <c r="H317" s="124" t="str">
        <f t="shared" si="26"/>
        <v/>
      </c>
      <c r="I317" s="124" t="s">
        <v>1106</v>
      </c>
      <c r="J317" s="124" t="s">
        <v>1106</v>
      </c>
      <c r="K317" s="123" t="str">
        <f t="shared" ca="1" si="27"/>
        <v/>
      </c>
      <c r="L317" s="123" t="str">
        <f t="shared" ca="1" si="28"/>
        <v/>
      </c>
      <c r="M317" s="123" t="str">
        <f t="shared" ca="1" si="29"/>
        <v/>
      </c>
      <c r="N317" s="124"/>
      <c r="O317" s="132"/>
    </row>
    <row r="318" spans="1:15" x14ac:dyDescent="0.25">
      <c r="A318" s="127"/>
      <c r="B318" s="128" t="str">
        <f t="shared" si="24"/>
        <v/>
      </c>
      <c r="C318" s="129"/>
      <c r="D318" s="129"/>
      <c r="E318" s="130"/>
      <c r="F318" s="130"/>
      <c r="G318" s="122" t="str">
        <f t="shared" si="25"/>
        <v/>
      </c>
      <c r="H318" s="124" t="str">
        <f t="shared" si="26"/>
        <v/>
      </c>
      <c r="I318" s="124" t="s">
        <v>1106</v>
      </c>
      <c r="J318" s="124" t="s">
        <v>1106</v>
      </c>
      <c r="K318" s="123" t="str">
        <f t="shared" ca="1" si="27"/>
        <v/>
      </c>
      <c r="L318" s="123" t="str">
        <f t="shared" ca="1" si="28"/>
        <v/>
      </c>
      <c r="M318" s="123" t="str">
        <f t="shared" ca="1" si="29"/>
        <v/>
      </c>
      <c r="N318" s="124"/>
      <c r="O318" s="132"/>
    </row>
    <row r="319" spans="1:15" x14ac:dyDescent="0.25">
      <c r="A319" s="127"/>
      <c r="B319" s="128" t="str">
        <f t="shared" si="24"/>
        <v/>
      </c>
      <c r="C319" s="129"/>
      <c r="D319" s="129"/>
      <c r="E319" s="130"/>
      <c r="F319" s="130"/>
      <c r="G319" s="122" t="str">
        <f t="shared" si="25"/>
        <v/>
      </c>
      <c r="H319" s="124" t="str">
        <f t="shared" si="26"/>
        <v/>
      </c>
      <c r="I319" s="124" t="s">
        <v>1106</v>
      </c>
      <c r="J319" s="124" t="s">
        <v>1106</v>
      </c>
      <c r="K319" s="123" t="str">
        <f t="shared" ca="1" si="27"/>
        <v/>
      </c>
      <c r="L319" s="123" t="str">
        <f t="shared" ca="1" si="28"/>
        <v/>
      </c>
      <c r="M319" s="123" t="str">
        <f t="shared" ca="1" si="29"/>
        <v/>
      </c>
      <c r="N319" s="124"/>
      <c r="O319" s="132"/>
    </row>
    <row r="320" spans="1:15" x14ac:dyDescent="0.25">
      <c r="A320" s="127"/>
      <c r="B320" s="128" t="str">
        <f t="shared" si="24"/>
        <v/>
      </c>
      <c r="C320" s="129"/>
      <c r="D320" s="129"/>
      <c r="E320" s="130"/>
      <c r="F320" s="130"/>
      <c r="G320" s="122" t="str">
        <f t="shared" si="25"/>
        <v/>
      </c>
      <c r="H320" s="124" t="str">
        <f t="shared" si="26"/>
        <v/>
      </c>
      <c r="I320" s="124" t="s">
        <v>1106</v>
      </c>
      <c r="J320" s="124" t="s">
        <v>1106</v>
      </c>
      <c r="K320" s="123" t="str">
        <f t="shared" ca="1" si="27"/>
        <v/>
      </c>
      <c r="L320" s="123" t="str">
        <f t="shared" ca="1" si="28"/>
        <v/>
      </c>
      <c r="M320" s="123" t="str">
        <f t="shared" ca="1" si="29"/>
        <v/>
      </c>
      <c r="N320" s="124"/>
      <c r="O320" s="132"/>
    </row>
    <row r="321" spans="1:15" x14ac:dyDescent="0.25">
      <c r="A321" s="127"/>
      <c r="B321" s="128" t="str">
        <f t="shared" si="24"/>
        <v/>
      </c>
      <c r="C321" s="129"/>
      <c r="D321" s="129"/>
      <c r="E321" s="130"/>
      <c r="F321" s="130"/>
      <c r="G321" s="122" t="str">
        <f t="shared" si="25"/>
        <v/>
      </c>
      <c r="H321" s="124" t="str">
        <f t="shared" si="26"/>
        <v/>
      </c>
      <c r="I321" s="124" t="s">
        <v>1106</v>
      </c>
      <c r="J321" s="124" t="s">
        <v>1106</v>
      </c>
      <c r="K321" s="123" t="str">
        <f t="shared" ca="1" si="27"/>
        <v/>
      </c>
      <c r="L321" s="123" t="str">
        <f t="shared" ca="1" si="28"/>
        <v/>
      </c>
      <c r="M321" s="123" t="str">
        <f t="shared" ca="1" si="29"/>
        <v/>
      </c>
      <c r="N321" s="124"/>
      <c r="O321" s="132"/>
    </row>
    <row r="322" spans="1:15" x14ac:dyDescent="0.25">
      <c r="A322" s="127"/>
      <c r="B322" s="128" t="str">
        <f t="shared" si="24"/>
        <v/>
      </c>
      <c r="C322" s="129"/>
      <c r="D322" s="129"/>
      <c r="E322" s="130"/>
      <c r="F322" s="130"/>
      <c r="G322" s="122" t="str">
        <f t="shared" si="25"/>
        <v/>
      </c>
      <c r="H322" s="124" t="str">
        <f t="shared" si="26"/>
        <v/>
      </c>
      <c r="I322" s="124" t="s">
        <v>1106</v>
      </c>
      <c r="J322" s="124" t="s">
        <v>1106</v>
      </c>
      <c r="K322" s="123" t="str">
        <f t="shared" ca="1" si="27"/>
        <v/>
      </c>
      <c r="L322" s="123" t="str">
        <f t="shared" ca="1" si="28"/>
        <v/>
      </c>
      <c r="M322" s="123" t="str">
        <f t="shared" ca="1" si="29"/>
        <v/>
      </c>
      <c r="N322" s="124"/>
      <c r="O322" s="132"/>
    </row>
    <row r="323" spans="1:15" x14ac:dyDescent="0.25">
      <c r="A323" s="127"/>
      <c r="B323" s="128" t="str">
        <f t="shared" si="24"/>
        <v/>
      </c>
      <c r="C323" s="129"/>
      <c r="D323" s="129"/>
      <c r="E323" s="130"/>
      <c r="F323" s="130"/>
      <c r="G323" s="122" t="str">
        <f t="shared" si="25"/>
        <v/>
      </c>
      <c r="H323" s="124" t="str">
        <f t="shared" si="26"/>
        <v/>
      </c>
      <c r="I323" s="124" t="s">
        <v>1106</v>
      </c>
      <c r="J323" s="124" t="s">
        <v>1106</v>
      </c>
      <c r="K323" s="123" t="str">
        <f t="shared" ca="1" si="27"/>
        <v/>
      </c>
      <c r="L323" s="123" t="str">
        <f t="shared" ca="1" si="28"/>
        <v/>
      </c>
      <c r="M323" s="123" t="str">
        <f t="shared" ca="1" si="29"/>
        <v/>
      </c>
      <c r="N323" s="124"/>
      <c r="O323" s="132"/>
    </row>
    <row r="324" spans="1:15" x14ac:dyDescent="0.25">
      <c r="A324" s="127"/>
      <c r="B324" s="128" t="str">
        <f t="shared" si="24"/>
        <v/>
      </c>
      <c r="C324" s="129"/>
      <c r="D324" s="129"/>
      <c r="E324" s="130"/>
      <c r="F324" s="130"/>
      <c r="G324" s="122" t="str">
        <f t="shared" si="25"/>
        <v/>
      </c>
      <c r="H324" s="124" t="str">
        <f t="shared" si="26"/>
        <v/>
      </c>
      <c r="I324" s="124" t="s">
        <v>1106</v>
      </c>
      <c r="J324" s="124" t="s">
        <v>1106</v>
      </c>
      <c r="K324" s="123" t="str">
        <f t="shared" ca="1" si="27"/>
        <v/>
      </c>
      <c r="L324" s="123" t="str">
        <f t="shared" ca="1" si="28"/>
        <v/>
      </c>
      <c r="M324" s="123" t="str">
        <f t="shared" ca="1" si="29"/>
        <v/>
      </c>
      <c r="N324" s="124"/>
      <c r="O324" s="132"/>
    </row>
    <row r="325" spans="1:15" x14ac:dyDescent="0.25">
      <c r="A325" s="127"/>
      <c r="B325" s="128" t="str">
        <f t="shared" si="24"/>
        <v/>
      </c>
      <c r="C325" s="129"/>
      <c r="D325" s="129"/>
      <c r="E325" s="130"/>
      <c r="F325" s="130"/>
      <c r="G325" s="122" t="str">
        <f t="shared" si="25"/>
        <v/>
      </c>
      <c r="H325" s="124" t="str">
        <f t="shared" si="26"/>
        <v/>
      </c>
      <c r="I325" s="124" t="s">
        <v>1106</v>
      </c>
      <c r="J325" s="124" t="s">
        <v>1106</v>
      </c>
      <c r="K325" s="123" t="str">
        <f t="shared" ca="1" si="27"/>
        <v/>
      </c>
      <c r="L325" s="123" t="str">
        <f t="shared" ca="1" si="28"/>
        <v/>
      </c>
      <c r="M325" s="123" t="str">
        <f t="shared" ca="1" si="29"/>
        <v/>
      </c>
      <c r="N325" s="124"/>
      <c r="O325" s="132"/>
    </row>
    <row r="326" spans="1:15" x14ac:dyDescent="0.25">
      <c r="A326" s="127"/>
      <c r="B326" s="128" t="str">
        <f t="shared" si="24"/>
        <v/>
      </c>
      <c r="C326" s="129"/>
      <c r="D326" s="129"/>
      <c r="E326" s="130"/>
      <c r="F326" s="130"/>
      <c r="G326" s="122" t="str">
        <f t="shared" si="25"/>
        <v/>
      </c>
      <c r="H326" s="124" t="str">
        <f t="shared" si="26"/>
        <v/>
      </c>
      <c r="I326" s="124" t="s">
        <v>1106</v>
      </c>
      <c r="J326" s="124" t="s">
        <v>1106</v>
      </c>
      <c r="K326" s="123" t="str">
        <f t="shared" ca="1" si="27"/>
        <v/>
      </c>
      <c r="L326" s="123" t="str">
        <f t="shared" ca="1" si="28"/>
        <v/>
      </c>
      <c r="M326" s="123" t="str">
        <f t="shared" ca="1" si="29"/>
        <v/>
      </c>
      <c r="N326" s="124"/>
      <c r="O326" s="132"/>
    </row>
    <row r="327" spans="1:15" x14ac:dyDescent="0.25">
      <c r="A327" s="127"/>
      <c r="B327" s="128" t="str">
        <f t="shared" si="24"/>
        <v/>
      </c>
      <c r="C327" s="129"/>
      <c r="D327" s="129"/>
      <c r="E327" s="130"/>
      <c r="F327" s="130"/>
      <c r="G327" s="122" t="str">
        <f t="shared" si="25"/>
        <v/>
      </c>
      <c r="H327" s="124" t="str">
        <f t="shared" si="26"/>
        <v/>
      </c>
      <c r="I327" s="124" t="s">
        <v>1106</v>
      </c>
      <c r="J327" s="124" t="s">
        <v>1106</v>
      </c>
      <c r="K327" s="123" t="str">
        <f t="shared" ca="1" si="27"/>
        <v/>
      </c>
      <c r="L327" s="123" t="str">
        <f t="shared" ca="1" si="28"/>
        <v/>
      </c>
      <c r="M327" s="123" t="str">
        <f t="shared" ca="1" si="29"/>
        <v/>
      </c>
      <c r="N327" s="124"/>
      <c r="O327" s="132"/>
    </row>
    <row r="328" spans="1:15" x14ac:dyDescent="0.25">
      <c r="A328" s="127"/>
      <c r="B328" s="128" t="str">
        <f t="shared" si="24"/>
        <v/>
      </c>
      <c r="C328" s="129"/>
      <c r="D328" s="129"/>
      <c r="E328" s="130"/>
      <c r="F328" s="130"/>
      <c r="G328" s="122" t="str">
        <f t="shared" si="25"/>
        <v/>
      </c>
      <c r="H328" s="124" t="str">
        <f t="shared" si="26"/>
        <v/>
      </c>
      <c r="I328" s="124" t="s">
        <v>1106</v>
      </c>
      <c r="J328" s="124" t="s">
        <v>1106</v>
      </c>
      <c r="K328" s="123" t="str">
        <f t="shared" ca="1" si="27"/>
        <v/>
      </c>
      <c r="L328" s="123" t="str">
        <f t="shared" ca="1" si="28"/>
        <v/>
      </c>
      <c r="M328" s="123" t="str">
        <f t="shared" ca="1" si="29"/>
        <v/>
      </c>
      <c r="N328" s="124"/>
      <c r="O328" s="132"/>
    </row>
    <row r="329" spans="1:15" x14ac:dyDescent="0.25">
      <c r="A329" s="127"/>
      <c r="B329" s="128" t="str">
        <f t="shared" si="24"/>
        <v/>
      </c>
      <c r="C329" s="129"/>
      <c r="D329" s="129"/>
      <c r="E329" s="130"/>
      <c r="F329" s="130"/>
      <c r="G329" s="122" t="str">
        <f t="shared" si="25"/>
        <v/>
      </c>
      <c r="H329" s="124" t="str">
        <f t="shared" si="26"/>
        <v/>
      </c>
      <c r="I329" s="124" t="s">
        <v>1106</v>
      </c>
      <c r="J329" s="124" t="s">
        <v>1106</v>
      </c>
      <c r="K329" s="123" t="str">
        <f t="shared" ca="1" si="27"/>
        <v/>
      </c>
      <c r="L329" s="123" t="str">
        <f t="shared" ca="1" si="28"/>
        <v/>
      </c>
      <c r="M329" s="123" t="str">
        <f t="shared" ca="1" si="29"/>
        <v/>
      </c>
      <c r="N329" s="124"/>
      <c r="O329" s="132"/>
    </row>
    <row r="330" spans="1:15" x14ac:dyDescent="0.25">
      <c r="A330" s="127"/>
      <c r="B330" s="128" t="str">
        <f t="shared" si="24"/>
        <v/>
      </c>
      <c r="C330" s="129"/>
      <c r="D330" s="129"/>
      <c r="E330" s="130"/>
      <c r="F330" s="130"/>
      <c r="G330" s="122" t="str">
        <f t="shared" si="25"/>
        <v/>
      </c>
      <c r="H330" s="124" t="str">
        <f t="shared" si="26"/>
        <v/>
      </c>
      <c r="I330" s="124" t="s">
        <v>1106</v>
      </c>
      <c r="J330" s="124" t="s">
        <v>1106</v>
      </c>
      <c r="K330" s="123" t="str">
        <f t="shared" ca="1" si="27"/>
        <v/>
      </c>
      <c r="L330" s="123" t="str">
        <f t="shared" ca="1" si="28"/>
        <v/>
      </c>
      <c r="M330" s="123" t="str">
        <f t="shared" ca="1" si="29"/>
        <v/>
      </c>
      <c r="N330" s="124"/>
      <c r="O330" s="132"/>
    </row>
    <row r="331" spans="1:15" x14ac:dyDescent="0.25">
      <c r="A331" s="127"/>
      <c r="B331" s="128" t="str">
        <f t="shared" si="24"/>
        <v/>
      </c>
      <c r="C331" s="129"/>
      <c r="D331" s="129"/>
      <c r="E331" s="130"/>
      <c r="F331" s="130"/>
      <c r="G331" s="122" t="str">
        <f t="shared" si="25"/>
        <v/>
      </c>
      <c r="H331" s="124" t="str">
        <f t="shared" si="26"/>
        <v/>
      </c>
      <c r="I331" s="124" t="s">
        <v>1106</v>
      </c>
      <c r="J331" s="124" t="s">
        <v>1106</v>
      </c>
      <c r="K331" s="123" t="str">
        <f t="shared" ca="1" si="27"/>
        <v/>
      </c>
      <c r="L331" s="123" t="str">
        <f t="shared" ca="1" si="28"/>
        <v/>
      </c>
      <c r="M331" s="123" t="str">
        <f t="shared" ca="1" si="29"/>
        <v/>
      </c>
      <c r="N331" s="124"/>
      <c r="O331" s="132"/>
    </row>
    <row r="332" spans="1:15" x14ac:dyDescent="0.25">
      <c r="A332" s="127"/>
      <c r="B332" s="128" t="str">
        <f t="shared" si="24"/>
        <v/>
      </c>
      <c r="C332" s="129"/>
      <c r="D332" s="129"/>
      <c r="E332" s="130"/>
      <c r="F332" s="130"/>
      <c r="G332" s="122" t="str">
        <f t="shared" si="25"/>
        <v/>
      </c>
      <c r="H332" s="124" t="str">
        <f t="shared" si="26"/>
        <v/>
      </c>
      <c r="I332" s="124" t="s">
        <v>1106</v>
      </c>
      <c r="J332" s="124" t="s">
        <v>1106</v>
      </c>
      <c r="K332" s="123" t="str">
        <f t="shared" ca="1" si="27"/>
        <v/>
      </c>
      <c r="L332" s="123" t="str">
        <f t="shared" ca="1" si="28"/>
        <v/>
      </c>
      <c r="M332" s="123" t="str">
        <f t="shared" ca="1" si="29"/>
        <v/>
      </c>
      <c r="N332" s="124"/>
      <c r="O332" s="132"/>
    </row>
    <row r="333" spans="1:15" x14ac:dyDescent="0.25">
      <c r="A333" s="127"/>
      <c r="B333" s="128" t="str">
        <f t="shared" ref="B333:B396" si="30">IFERROR(IF($A333&lt;&gt;"",VLOOKUP($A333,Matos,2,0),""),"")</f>
        <v/>
      </c>
      <c r="C333" s="129"/>
      <c r="D333" s="129"/>
      <c r="E333" s="130"/>
      <c r="F333" s="130"/>
      <c r="G333" s="122" t="str">
        <f t="shared" ref="G333:G396" si="31">IFERROR(IF(OR($A333="",$B333="",$E333=""),"",IF(AND($F333&lt;&gt;"",MONTH($F333)&lt;MONTH($L$9)),"",IF(MID($B333,1,2)="OT",DATEDIF($E333,$F333,"d")+1,IF(AND($I333="",$F333=""),DATEDIF($E333,DATE(YEAR($L$9),MONTH($L$9)+1,0),"d"),IF(AND($E333&lt;&gt;"",$F333&lt;&gt;"",$I333=""),DATEDIF($E333,$F333,"d"),IF(AND($E333&lt;&gt;"",$F333&lt;&gt;"",$I333&lt;&gt;""),DAY(DATE(YEAR($F333),MONTH($F333)+1,0))-(DATE(YEAR($F333),MONTH($F333)+1,0)-$F333),DAY(DATE(YEAR($L$9),MONTH($L$9)+1,0)))))))),"")</f>
        <v/>
      </c>
      <c r="H333" s="124" t="str">
        <f t="shared" ref="H333:H396" si="32">IFERROR(IF($A333&lt;&gt;"",VLOOKUP($A333,Matos,3,0),""),"")</f>
        <v/>
      </c>
      <c r="I333" s="124" t="s">
        <v>1106</v>
      </c>
      <c r="J333" s="124" t="s">
        <v>1106</v>
      </c>
      <c r="K333" s="123" t="str">
        <f t="shared" ref="K333:K396" ca="1" si="33">IFERROR(ROUND(IF(MID($B333,1,2)="OT","",IF(AND($B$8&lt;&gt;"",$D333="",MONTH($F333)=MONTH($L$9),($F333&gt;$B$8),($F333&gt;$E333)),-SUM($H333/DAY(DATE(YEAR($L$9),MONTH($L$9)+1,0)))*DATEDIF($B$8,$F333,"d")*$C333,IF(AND($B$8&lt;&gt;"",$D333&lt;&gt;"",MONTH($F333)=MONTH($L$9),($F333&gt;$B$8),($F333&gt;$E333)),-SUM($H333/DAY(DATE(YEAR($L$9),MONTH($L$9)+1,0)))*DATEDIF($B$8,$F333,"d")*$D333,""))),2),"")</f>
        <v/>
      </c>
      <c r="L333" s="123" t="str">
        <f t="shared" ref="L333:L396" ca="1" si="34">IFERROR(ROUND(IF(AND($J333="",$D333=""),SUM($H333/DAY(DATE(YEAR($L$9),MONTH($L$9)+1,0)))*$G333*$C333,IF(AND($J333="",$D333&lt;&gt;""),SUM($H333/DAY(DATE(YEAR($L$9),MONTH($L$9)+1,0)))*$G333*$D333,"")),2),"")</f>
        <v/>
      </c>
      <c r="M333" s="123" t="str">
        <f t="shared" ref="M333:M396" ca="1" si="35">IFERROR(ROUND(IF(SUM($I333+$L333)="","",SUM($I333+$L333)),2),"")</f>
        <v/>
      </c>
      <c r="N333" s="124"/>
      <c r="O333" s="132"/>
    </row>
    <row r="334" spans="1:15" x14ac:dyDescent="0.25">
      <c r="A334" s="127"/>
      <c r="B334" s="128" t="str">
        <f t="shared" si="30"/>
        <v/>
      </c>
      <c r="C334" s="129"/>
      <c r="D334" s="129"/>
      <c r="E334" s="130"/>
      <c r="F334" s="130"/>
      <c r="G334" s="122" t="str">
        <f t="shared" si="31"/>
        <v/>
      </c>
      <c r="H334" s="124" t="str">
        <f t="shared" si="32"/>
        <v/>
      </c>
      <c r="I334" s="124" t="s">
        <v>1106</v>
      </c>
      <c r="J334" s="124" t="s">
        <v>1106</v>
      </c>
      <c r="K334" s="123" t="str">
        <f t="shared" ca="1" si="33"/>
        <v/>
      </c>
      <c r="L334" s="123" t="str">
        <f t="shared" ca="1" si="34"/>
        <v/>
      </c>
      <c r="M334" s="123" t="str">
        <f t="shared" ca="1" si="35"/>
        <v/>
      </c>
      <c r="N334" s="124"/>
      <c r="O334" s="132"/>
    </row>
    <row r="335" spans="1:15" x14ac:dyDescent="0.25">
      <c r="A335" s="127"/>
      <c r="B335" s="128" t="str">
        <f t="shared" si="30"/>
        <v/>
      </c>
      <c r="C335" s="129"/>
      <c r="D335" s="129"/>
      <c r="E335" s="130"/>
      <c r="F335" s="130"/>
      <c r="G335" s="122" t="str">
        <f t="shared" si="31"/>
        <v/>
      </c>
      <c r="H335" s="124" t="str">
        <f t="shared" si="32"/>
        <v/>
      </c>
      <c r="I335" s="124" t="s">
        <v>1106</v>
      </c>
      <c r="J335" s="124" t="s">
        <v>1106</v>
      </c>
      <c r="K335" s="123" t="str">
        <f t="shared" ca="1" si="33"/>
        <v/>
      </c>
      <c r="L335" s="123" t="str">
        <f t="shared" ca="1" si="34"/>
        <v/>
      </c>
      <c r="M335" s="123" t="str">
        <f t="shared" ca="1" si="35"/>
        <v/>
      </c>
      <c r="N335" s="124"/>
      <c r="O335" s="132"/>
    </row>
    <row r="336" spans="1:15" x14ac:dyDescent="0.25">
      <c r="A336" s="127"/>
      <c r="B336" s="128" t="str">
        <f t="shared" si="30"/>
        <v/>
      </c>
      <c r="C336" s="129"/>
      <c r="D336" s="129"/>
      <c r="E336" s="130"/>
      <c r="F336" s="130"/>
      <c r="G336" s="122" t="str">
        <f t="shared" si="31"/>
        <v/>
      </c>
      <c r="H336" s="124" t="str">
        <f t="shared" si="32"/>
        <v/>
      </c>
      <c r="I336" s="124" t="s">
        <v>1106</v>
      </c>
      <c r="J336" s="124" t="s">
        <v>1106</v>
      </c>
      <c r="K336" s="123" t="str">
        <f t="shared" ca="1" si="33"/>
        <v/>
      </c>
      <c r="L336" s="123" t="str">
        <f t="shared" ca="1" si="34"/>
        <v/>
      </c>
      <c r="M336" s="123" t="str">
        <f t="shared" ca="1" si="35"/>
        <v/>
      </c>
      <c r="N336" s="124"/>
      <c r="O336" s="132"/>
    </row>
    <row r="337" spans="1:15" x14ac:dyDescent="0.25">
      <c r="A337" s="127"/>
      <c r="B337" s="128" t="str">
        <f t="shared" si="30"/>
        <v/>
      </c>
      <c r="C337" s="129"/>
      <c r="D337" s="129"/>
      <c r="E337" s="130"/>
      <c r="F337" s="130"/>
      <c r="G337" s="122" t="str">
        <f t="shared" si="31"/>
        <v/>
      </c>
      <c r="H337" s="124" t="str">
        <f t="shared" si="32"/>
        <v/>
      </c>
      <c r="I337" s="124" t="s">
        <v>1106</v>
      </c>
      <c r="J337" s="124" t="s">
        <v>1106</v>
      </c>
      <c r="K337" s="123" t="str">
        <f t="shared" ca="1" si="33"/>
        <v/>
      </c>
      <c r="L337" s="123" t="str">
        <f t="shared" ca="1" si="34"/>
        <v/>
      </c>
      <c r="M337" s="123" t="str">
        <f t="shared" ca="1" si="35"/>
        <v/>
      </c>
      <c r="N337" s="124"/>
      <c r="O337" s="132"/>
    </row>
    <row r="338" spans="1:15" x14ac:dyDescent="0.25">
      <c r="A338" s="127"/>
      <c r="B338" s="128" t="str">
        <f t="shared" si="30"/>
        <v/>
      </c>
      <c r="C338" s="129"/>
      <c r="D338" s="129"/>
      <c r="E338" s="130"/>
      <c r="F338" s="130"/>
      <c r="G338" s="122" t="str">
        <f t="shared" si="31"/>
        <v/>
      </c>
      <c r="H338" s="124" t="str">
        <f t="shared" si="32"/>
        <v/>
      </c>
      <c r="I338" s="124" t="s">
        <v>1106</v>
      </c>
      <c r="J338" s="124" t="s">
        <v>1106</v>
      </c>
      <c r="K338" s="123" t="str">
        <f t="shared" ca="1" si="33"/>
        <v/>
      </c>
      <c r="L338" s="123" t="str">
        <f t="shared" ca="1" si="34"/>
        <v/>
      </c>
      <c r="M338" s="123" t="str">
        <f t="shared" ca="1" si="35"/>
        <v/>
      </c>
      <c r="N338" s="124"/>
      <c r="O338" s="132"/>
    </row>
    <row r="339" spans="1:15" x14ac:dyDescent="0.25">
      <c r="A339" s="127"/>
      <c r="B339" s="128" t="str">
        <f t="shared" si="30"/>
        <v/>
      </c>
      <c r="C339" s="129"/>
      <c r="D339" s="129"/>
      <c r="E339" s="130"/>
      <c r="F339" s="130"/>
      <c r="G339" s="122" t="str">
        <f t="shared" si="31"/>
        <v/>
      </c>
      <c r="H339" s="124" t="str">
        <f t="shared" si="32"/>
        <v/>
      </c>
      <c r="I339" s="124" t="s">
        <v>1106</v>
      </c>
      <c r="J339" s="124" t="s">
        <v>1106</v>
      </c>
      <c r="K339" s="123" t="str">
        <f t="shared" ca="1" si="33"/>
        <v/>
      </c>
      <c r="L339" s="123" t="str">
        <f t="shared" ca="1" si="34"/>
        <v/>
      </c>
      <c r="M339" s="123" t="str">
        <f t="shared" ca="1" si="35"/>
        <v/>
      </c>
      <c r="N339" s="124"/>
      <c r="O339" s="132"/>
    </row>
    <row r="340" spans="1:15" x14ac:dyDescent="0.25">
      <c r="A340" s="127"/>
      <c r="B340" s="128" t="str">
        <f t="shared" si="30"/>
        <v/>
      </c>
      <c r="C340" s="129"/>
      <c r="D340" s="129"/>
      <c r="E340" s="130"/>
      <c r="F340" s="130"/>
      <c r="G340" s="122" t="str">
        <f t="shared" si="31"/>
        <v/>
      </c>
      <c r="H340" s="124" t="str">
        <f t="shared" si="32"/>
        <v/>
      </c>
      <c r="I340" s="124" t="s">
        <v>1106</v>
      </c>
      <c r="J340" s="124" t="s">
        <v>1106</v>
      </c>
      <c r="K340" s="123" t="str">
        <f t="shared" ca="1" si="33"/>
        <v/>
      </c>
      <c r="L340" s="123" t="str">
        <f t="shared" ca="1" si="34"/>
        <v/>
      </c>
      <c r="M340" s="123" t="str">
        <f t="shared" ca="1" si="35"/>
        <v/>
      </c>
      <c r="N340" s="124"/>
      <c r="O340" s="132"/>
    </row>
    <row r="341" spans="1:15" x14ac:dyDescent="0.25">
      <c r="A341" s="127"/>
      <c r="B341" s="128" t="str">
        <f t="shared" si="30"/>
        <v/>
      </c>
      <c r="C341" s="129"/>
      <c r="D341" s="129"/>
      <c r="E341" s="130"/>
      <c r="F341" s="130"/>
      <c r="G341" s="122" t="str">
        <f t="shared" si="31"/>
        <v/>
      </c>
      <c r="H341" s="124" t="str">
        <f t="shared" si="32"/>
        <v/>
      </c>
      <c r="I341" s="124" t="s">
        <v>1106</v>
      </c>
      <c r="J341" s="124" t="s">
        <v>1106</v>
      </c>
      <c r="K341" s="123" t="str">
        <f t="shared" ca="1" si="33"/>
        <v/>
      </c>
      <c r="L341" s="123" t="str">
        <f t="shared" ca="1" si="34"/>
        <v/>
      </c>
      <c r="M341" s="123" t="str">
        <f t="shared" ca="1" si="35"/>
        <v/>
      </c>
      <c r="N341" s="124"/>
      <c r="O341" s="132"/>
    </row>
    <row r="342" spans="1:15" x14ac:dyDescent="0.25">
      <c r="A342" s="127"/>
      <c r="B342" s="128" t="str">
        <f t="shared" si="30"/>
        <v/>
      </c>
      <c r="C342" s="129"/>
      <c r="D342" s="129"/>
      <c r="E342" s="130"/>
      <c r="F342" s="130"/>
      <c r="G342" s="122" t="str">
        <f t="shared" si="31"/>
        <v/>
      </c>
      <c r="H342" s="124" t="str">
        <f t="shared" si="32"/>
        <v/>
      </c>
      <c r="I342" s="124" t="s">
        <v>1106</v>
      </c>
      <c r="J342" s="124" t="s">
        <v>1106</v>
      </c>
      <c r="K342" s="123" t="str">
        <f t="shared" ca="1" si="33"/>
        <v/>
      </c>
      <c r="L342" s="123" t="str">
        <f t="shared" ca="1" si="34"/>
        <v/>
      </c>
      <c r="M342" s="123" t="str">
        <f t="shared" ca="1" si="35"/>
        <v/>
      </c>
      <c r="N342" s="124"/>
      <c r="O342" s="132"/>
    </row>
    <row r="343" spans="1:15" x14ac:dyDescent="0.25">
      <c r="A343" s="127"/>
      <c r="B343" s="128" t="str">
        <f t="shared" si="30"/>
        <v/>
      </c>
      <c r="C343" s="129"/>
      <c r="D343" s="129"/>
      <c r="E343" s="130"/>
      <c r="F343" s="130"/>
      <c r="G343" s="122" t="str">
        <f t="shared" si="31"/>
        <v/>
      </c>
      <c r="H343" s="124" t="str">
        <f t="shared" si="32"/>
        <v/>
      </c>
      <c r="I343" s="124" t="s">
        <v>1106</v>
      </c>
      <c r="J343" s="124" t="s">
        <v>1106</v>
      </c>
      <c r="K343" s="123" t="str">
        <f t="shared" ca="1" si="33"/>
        <v/>
      </c>
      <c r="L343" s="123" t="str">
        <f t="shared" ca="1" si="34"/>
        <v/>
      </c>
      <c r="M343" s="123" t="str">
        <f t="shared" ca="1" si="35"/>
        <v/>
      </c>
      <c r="N343" s="124"/>
      <c r="O343" s="132"/>
    </row>
    <row r="344" spans="1:15" x14ac:dyDescent="0.25">
      <c r="A344" s="127"/>
      <c r="B344" s="128" t="str">
        <f t="shared" si="30"/>
        <v/>
      </c>
      <c r="C344" s="129"/>
      <c r="D344" s="129"/>
      <c r="E344" s="130"/>
      <c r="F344" s="130"/>
      <c r="G344" s="122" t="str">
        <f t="shared" si="31"/>
        <v/>
      </c>
      <c r="H344" s="124" t="str">
        <f t="shared" si="32"/>
        <v/>
      </c>
      <c r="I344" s="124" t="s">
        <v>1106</v>
      </c>
      <c r="J344" s="124" t="s">
        <v>1106</v>
      </c>
      <c r="K344" s="123" t="str">
        <f t="shared" ca="1" si="33"/>
        <v/>
      </c>
      <c r="L344" s="123" t="str">
        <f t="shared" ca="1" si="34"/>
        <v/>
      </c>
      <c r="M344" s="123" t="str">
        <f t="shared" ca="1" si="35"/>
        <v/>
      </c>
      <c r="N344" s="124"/>
      <c r="O344" s="132"/>
    </row>
    <row r="345" spans="1:15" x14ac:dyDescent="0.25">
      <c r="A345" s="127"/>
      <c r="B345" s="128" t="str">
        <f t="shared" si="30"/>
        <v/>
      </c>
      <c r="C345" s="129"/>
      <c r="D345" s="129"/>
      <c r="E345" s="130"/>
      <c r="F345" s="130"/>
      <c r="G345" s="122" t="str">
        <f t="shared" si="31"/>
        <v/>
      </c>
      <c r="H345" s="124" t="str">
        <f t="shared" si="32"/>
        <v/>
      </c>
      <c r="I345" s="124" t="s">
        <v>1106</v>
      </c>
      <c r="J345" s="124" t="s">
        <v>1106</v>
      </c>
      <c r="K345" s="123" t="str">
        <f t="shared" ca="1" si="33"/>
        <v/>
      </c>
      <c r="L345" s="123" t="str">
        <f t="shared" ca="1" si="34"/>
        <v/>
      </c>
      <c r="M345" s="123" t="str">
        <f t="shared" ca="1" si="35"/>
        <v/>
      </c>
      <c r="N345" s="124"/>
      <c r="O345" s="132"/>
    </row>
    <row r="346" spans="1:15" x14ac:dyDescent="0.25">
      <c r="A346" s="127"/>
      <c r="B346" s="128" t="str">
        <f t="shared" si="30"/>
        <v/>
      </c>
      <c r="C346" s="129"/>
      <c r="D346" s="129"/>
      <c r="E346" s="130"/>
      <c r="F346" s="130"/>
      <c r="G346" s="122" t="str">
        <f t="shared" si="31"/>
        <v/>
      </c>
      <c r="H346" s="124" t="str">
        <f t="shared" si="32"/>
        <v/>
      </c>
      <c r="I346" s="124" t="s">
        <v>1106</v>
      </c>
      <c r="J346" s="124" t="s">
        <v>1106</v>
      </c>
      <c r="K346" s="123" t="str">
        <f t="shared" ca="1" si="33"/>
        <v/>
      </c>
      <c r="L346" s="123" t="str">
        <f t="shared" ca="1" si="34"/>
        <v/>
      </c>
      <c r="M346" s="123" t="str">
        <f t="shared" ca="1" si="35"/>
        <v/>
      </c>
      <c r="N346" s="124"/>
      <c r="O346" s="132"/>
    </row>
    <row r="347" spans="1:15" x14ac:dyDescent="0.25">
      <c r="A347" s="127"/>
      <c r="B347" s="128" t="str">
        <f t="shared" si="30"/>
        <v/>
      </c>
      <c r="C347" s="129"/>
      <c r="D347" s="129"/>
      <c r="E347" s="130"/>
      <c r="F347" s="130"/>
      <c r="G347" s="122" t="str">
        <f t="shared" si="31"/>
        <v/>
      </c>
      <c r="H347" s="124" t="str">
        <f t="shared" si="32"/>
        <v/>
      </c>
      <c r="I347" s="124" t="s">
        <v>1106</v>
      </c>
      <c r="J347" s="124" t="s">
        <v>1106</v>
      </c>
      <c r="K347" s="123" t="str">
        <f t="shared" ca="1" si="33"/>
        <v/>
      </c>
      <c r="L347" s="123" t="str">
        <f t="shared" ca="1" si="34"/>
        <v/>
      </c>
      <c r="M347" s="123" t="str">
        <f t="shared" ca="1" si="35"/>
        <v/>
      </c>
      <c r="N347" s="124"/>
      <c r="O347" s="132"/>
    </row>
    <row r="348" spans="1:15" x14ac:dyDescent="0.25">
      <c r="A348" s="127"/>
      <c r="B348" s="128" t="str">
        <f t="shared" si="30"/>
        <v/>
      </c>
      <c r="C348" s="129"/>
      <c r="D348" s="129"/>
      <c r="E348" s="130"/>
      <c r="F348" s="130"/>
      <c r="G348" s="122" t="str">
        <f t="shared" si="31"/>
        <v/>
      </c>
      <c r="H348" s="124" t="str">
        <f t="shared" si="32"/>
        <v/>
      </c>
      <c r="I348" s="124" t="s">
        <v>1106</v>
      </c>
      <c r="J348" s="124" t="s">
        <v>1106</v>
      </c>
      <c r="K348" s="123" t="str">
        <f t="shared" ca="1" si="33"/>
        <v/>
      </c>
      <c r="L348" s="123" t="str">
        <f t="shared" ca="1" si="34"/>
        <v/>
      </c>
      <c r="M348" s="123" t="str">
        <f t="shared" ca="1" si="35"/>
        <v/>
      </c>
      <c r="N348" s="124"/>
      <c r="O348" s="132"/>
    </row>
    <row r="349" spans="1:15" x14ac:dyDescent="0.25">
      <c r="A349" s="127"/>
      <c r="B349" s="128" t="str">
        <f t="shared" si="30"/>
        <v/>
      </c>
      <c r="C349" s="129"/>
      <c r="D349" s="129"/>
      <c r="E349" s="130"/>
      <c r="F349" s="130"/>
      <c r="G349" s="122" t="str">
        <f t="shared" si="31"/>
        <v/>
      </c>
      <c r="H349" s="124" t="str">
        <f t="shared" si="32"/>
        <v/>
      </c>
      <c r="I349" s="124" t="s">
        <v>1106</v>
      </c>
      <c r="J349" s="124" t="s">
        <v>1106</v>
      </c>
      <c r="K349" s="123" t="str">
        <f t="shared" ca="1" si="33"/>
        <v/>
      </c>
      <c r="L349" s="123" t="str">
        <f t="shared" ca="1" si="34"/>
        <v/>
      </c>
      <c r="M349" s="123" t="str">
        <f t="shared" ca="1" si="35"/>
        <v/>
      </c>
      <c r="N349" s="124"/>
      <c r="O349" s="132"/>
    </row>
    <row r="350" spans="1:15" x14ac:dyDescent="0.25">
      <c r="A350" s="127"/>
      <c r="B350" s="128" t="str">
        <f t="shared" si="30"/>
        <v/>
      </c>
      <c r="C350" s="129"/>
      <c r="D350" s="129"/>
      <c r="E350" s="130"/>
      <c r="F350" s="130"/>
      <c r="G350" s="122" t="str">
        <f t="shared" si="31"/>
        <v/>
      </c>
      <c r="H350" s="124" t="str">
        <f t="shared" si="32"/>
        <v/>
      </c>
      <c r="I350" s="124" t="s">
        <v>1106</v>
      </c>
      <c r="J350" s="124" t="s">
        <v>1106</v>
      </c>
      <c r="K350" s="123" t="str">
        <f t="shared" ca="1" si="33"/>
        <v/>
      </c>
      <c r="L350" s="123" t="str">
        <f t="shared" ca="1" si="34"/>
        <v/>
      </c>
      <c r="M350" s="123" t="str">
        <f t="shared" ca="1" si="35"/>
        <v/>
      </c>
      <c r="N350" s="124"/>
      <c r="O350" s="132"/>
    </row>
    <row r="351" spans="1:15" x14ac:dyDescent="0.25">
      <c r="A351" s="127"/>
      <c r="B351" s="128" t="str">
        <f t="shared" si="30"/>
        <v/>
      </c>
      <c r="C351" s="129"/>
      <c r="D351" s="129"/>
      <c r="E351" s="130"/>
      <c r="F351" s="130"/>
      <c r="G351" s="122" t="str">
        <f t="shared" si="31"/>
        <v/>
      </c>
      <c r="H351" s="124" t="str">
        <f t="shared" si="32"/>
        <v/>
      </c>
      <c r="I351" s="124" t="s">
        <v>1106</v>
      </c>
      <c r="J351" s="124" t="s">
        <v>1106</v>
      </c>
      <c r="K351" s="123" t="str">
        <f t="shared" ca="1" si="33"/>
        <v/>
      </c>
      <c r="L351" s="123" t="str">
        <f t="shared" ca="1" si="34"/>
        <v/>
      </c>
      <c r="M351" s="123" t="str">
        <f t="shared" ca="1" si="35"/>
        <v/>
      </c>
      <c r="N351" s="124"/>
      <c r="O351" s="132"/>
    </row>
    <row r="352" spans="1:15" x14ac:dyDescent="0.25">
      <c r="A352" s="127"/>
      <c r="B352" s="128" t="str">
        <f t="shared" si="30"/>
        <v/>
      </c>
      <c r="C352" s="129"/>
      <c r="D352" s="129"/>
      <c r="E352" s="130"/>
      <c r="F352" s="130"/>
      <c r="G352" s="122" t="str">
        <f t="shared" si="31"/>
        <v/>
      </c>
      <c r="H352" s="124" t="str">
        <f t="shared" si="32"/>
        <v/>
      </c>
      <c r="I352" s="124" t="s">
        <v>1106</v>
      </c>
      <c r="J352" s="124" t="s">
        <v>1106</v>
      </c>
      <c r="K352" s="123" t="str">
        <f t="shared" ca="1" si="33"/>
        <v/>
      </c>
      <c r="L352" s="123" t="str">
        <f t="shared" ca="1" si="34"/>
        <v/>
      </c>
      <c r="M352" s="123" t="str">
        <f t="shared" ca="1" si="35"/>
        <v/>
      </c>
      <c r="N352" s="124"/>
      <c r="O352" s="132"/>
    </row>
    <row r="353" spans="1:15" x14ac:dyDescent="0.25">
      <c r="A353" s="127"/>
      <c r="B353" s="128" t="str">
        <f t="shared" si="30"/>
        <v/>
      </c>
      <c r="C353" s="129"/>
      <c r="D353" s="129"/>
      <c r="E353" s="130"/>
      <c r="F353" s="130"/>
      <c r="G353" s="122" t="str">
        <f t="shared" si="31"/>
        <v/>
      </c>
      <c r="H353" s="124" t="str">
        <f t="shared" si="32"/>
        <v/>
      </c>
      <c r="I353" s="124" t="s">
        <v>1106</v>
      </c>
      <c r="J353" s="124" t="s">
        <v>1106</v>
      </c>
      <c r="K353" s="123" t="str">
        <f t="shared" ca="1" si="33"/>
        <v/>
      </c>
      <c r="L353" s="123" t="str">
        <f t="shared" ca="1" si="34"/>
        <v/>
      </c>
      <c r="M353" s="123" t="str">
        <f t="shared" ca="1" si="35"/>
        <v/>
      </c>
      <c r="N353" s="124"/>
      <c r="O353" s="132"/>
    </row>
    <row r="354" spans="1:15" x14ac:dyDescent="0.25">
      <c r="A354" s="127"/>
      <c r="B354" s="128" t="str">
        <f t="shared" si="30"/>
        <v/>
      </c>
      <c r="C354" s="129"/>
      <c r="D354" s="129"/>
      <c r="E354" s="130"/>
      <c r="F354" s="130"/>
      <c r="G354" s="122" t="str">
        <f t="shared" si="31"/>
        <v/>
      </c>
      <c r="H354" s="124" t="str">
        <f t="shared" si="32"/>
        <v/>
      </c>
      <c r="I354" s="124" t="s">
        <v>1106</v>
      </c>
      <c r="J354" s="124" t="s">
        <v>1106</v>
      </c>
      <c r="K354" s="123" t="str">
        <f t="shared" ca="1" si="33"/>
        <v/>
      </c>
      <c r="L354" s="123" t="str">
        <f t="shared" ca="1" si="34"/>
        <v/>
      </c>
      <c r="M354" s="123" t="str">
        <f t="shared" ca="1" si="35"/>
        <v/>
      </c>
      <c r="N354" s="124"/>
      <c r="O354" s="132"/>
    </row>
    <row r="355" spans="1:15" x14ac:dyDescent="0.25">
      <c r="A355" s="127"/>
      <c r="B355" s="128" t="str">
        <f t="shared" si="30"/>
        <v/>
      </c>
      <c r="C355" s="129"/>
      <c r="D355" s="129"/>
      <c r="E355" s="130"/>
      <c r="F355" s="130"/>
      <c r="G355" s="122" t="str">
        <f t="shared" si="31"/>
        <v/>
      </c>
      <c r="H355" s="124" t="str">
        <f t="shared" si="32"/>
        <v/>
      </c>
      <c r="I355" s="124" t="s">
        <v>1106</v>
      </c>
      <c r="J355" s="124" t="s">
        <v>1106</v>
      </c>
      <c r="K355" s="123" t="str">
        <f t="shared" ca="1" si="33"/>
        <v/>
      </c>
      <c r="L355" s="123" t="str">
        <f t="shared" ca="1" si="34"/>
        <v/>
      </c>
      <c r="M355" s="123" t="str">
        <f t="shared" ca="1" si="35"/>
        <v/>
      </c>
      <c r="N355" s="124"/>
      <c r="O355" s="132"/>
    </row>
    <row r="356" spans="1:15" x14ac:dyDescent="0.25">
      <c r="A356" s="127"/>
      <c r="B356" s="128" t="str">
        <f t="shared" si="30"/>
        <v/>
      </c>
      <c r="C356" s="129"/>
      <c r="D356" s="129"/>
      <c r="E356" s="130"/>
      <c r="F356" s="130"/>
      <c r="G356" s="122" t="str">
        <f t="shared" si="31"/>
        <v/>
      </c>
      <c r="H356" s="124" t="str">
        <f t="shared" si="32"/>
        <v/>
      </c>
      <c r="I356" s="124" t="s">
        <v>1106</v>
      </c>
      <c r="J356" s="124" t="s">
        <v>1106</v>
      </c>
      <c r="K356" s="123" t="str">
        <f t="shared" ca="1" si="33"/>
        <v/>
      </c>
      <c r="L356" s="123" t="str">
        <f t="shared" ca="1" si="34"/>
        <v/>
      </c>
      <c r="M356" s="123" t="str">
        <f t="shared" ca="1" si="35"/>
        <v/>
      </c>
      <c r="N356" s="124"/>
      <c r="O356" s="132"/>
    </row>
    <row r="357" spans="1:15" x14ac:dyDescent="0.25">
      <c r="A357" s="127"/>
      <c r="B357" s="128" t="str">
        <f t="shared" si="30"/>
        <v/>
      </c>
      <c r="C357" s="129"/>
      <c r="D357" s="129"/>
      <c r="E357" s="130"/>
      <c r="F357" s="130"/>
      <c r="G357" s="122" t="str">
        <f t="shared" si="31"/>
        <v/>
      </c>
      <c r="H357" s="124" t="str">
        <f t="shared" si="32"/>
        <v/>
      </c>
      <c r="I357" s="124" t="s">
        <v>1106</v>
      </c>
      <c r="J357" s="124" t="s">
        <v>1106</v>
      </c>
      <c r="K357" s="123" t="str">
        <f t="shared" ca="1" si="33"/>
        <v/>
      </c>
      <c r="L357" s="123" t="str">
        <f t="shared" ca="1" si="34"/>
        <v/>
      </c>
      <c r="M357" s="123" t="str">
        <f t="shared" ca="1" si="35"/>
        <v/>
      </c>
      <c r="N357" s="124"/>
      <c r="O357" s="132"/>
    </row>
    <row r="358" spans="1:15" x14ac:dyDescent="0.25">
      <c r="A358" s="127"/>
      <c r="B358" s="128" t="str">
        <f t="shared" si="30"/>
        <v/>
      </c>
      <c r="C358" s="129"/>
      <c r="D358" s="129"/>
      <c r="E358" s="130"/>
      <c r="F358" s="130"/>
      <c r="G358" s="122" t="str">
        <f t="shared" si="31"/>
        <v/>
      </c>
      <c r="H358" s="124" t="str">
        <f t="shared" si="32"/>
        <v/>
      </c>
      <c r="I358" s="124" t="s">
        <v>1106</v>
      </c>
      <c r="J358" s="124" t="s">
        <v>1106</v>
      </c>
      <c r="K358" s="123" t="str">
        <f t="shared" ca="1" si="33"/>
        <v/>
      </c>
      <c r="L358" s="123" t="str">
        <f t="shared" ca="1" si="34"/>
        <v/>
      </c>
      <c r="M358" s="123" t="str">
        <f t="shared" ca="1" si="35"/>
        <v/>
      </c>
      <c r="N358" s="124"/>
      <c r="O358" s="132"/>
    </row>
    <row r="359" spans="1:15" x14ac:dyDescent="0.25">
      <c r="A359" s="127"/>
      <c r="B359" s="128" t="str">
        <f t="shared" si="30"/>
        <v/>
      </c>
      <c r="C359" s="129"/>
      <c r="D359" s="129"/>
      <c r="E359" s="130"/>
      <c r="F359" s="130"/>
      <c r="G359" s="122" t="str">
        <f t="shared" si="31"/>
        <v/>
      </c>
      <c r="H359" s="124" t="str">
        <f t="shared" si="32"/>
        <v/>
      </c>
      <c r="I359" s="124" t="s">
        <v>1106</v>
      </c>
      <c r="J359" s="124" t="s">
        <v>1106</v>
      </c>
      <c r="K359" s="123" t="str">
        <f t="shared" ca="1" si="33"/>
        <v/>
      </c>
      <c r="L359" s="123" t="str">
        <f t="shared" ca="1" si="34"/>
        <v/>
      </c>
      <c r="M359" s="123" t="str">
        <f t="shared" ca="1" si="35"/>
        <v/>
      </c>
      <c r="N359" s="124"/>
      <c r="O359" s="132"/>
    </row>
    <row r="360" spans="1:15" x14ac:dyDescent="0.25">
      <c r="A360" s="127"/>
      <c r="B360" s="128" t="str">
        <f t="shared" si="30"/>
        <v/>
      </c>
      <c r="C360" s="129"/>
      <c r="D360" s="129"/>
      <c r="E360" s="130"/>
      <c r="F360" s="130"/>
      <c r="G360" s="122" t="str">
        <f t="shared" si="31"/>
        <v/>
      </c>
      <c r="H360" s="124" t="str">
        <f t="shared" si="32"/>
        <v/>
      </c>
      <c r="I360" s="124" t="s">
        <v>1106</v>
      </c>
      <c r="J360" s="124" t="s">
        <v>1106</v>
      </c>
      <c r="K360" s="123" t="str">
        <f t="shared" ca="1" si="33"/>
        <v/>
      </c>
      <c r="L360" s="123" t="str">
        <f t="shared" ca="1" si="34"/>
        <v/>
      </c>
      <c r="M360" s="123" t="str">
        <f t="shared" ca="1" si="35"/>
        <v/>
      </c>
      <c r="N360" s="124"/>
      <c r="O360" s="132"/>
    </row>
    <row r="361" spans="1:15" x14ac:dyDescent="0.25">
      <c r="A361" s="127"/>
      <c r="B361" s="128" t="str">
        <f t="shared" si="30"/>
        <v/>
      </c>
      <c r="C361" s="129"/>
      <c r="D361" s="129"/>
      <c r="E361" s="130"/>
      <c r="F361" s="130"/>
      <c r="G361" s="122" t="str">
        <f t="shared" si="31"/>
        <v/>
      </c>
      <c r="H361" s="124" t="str">
        <f t="shared" si="32"/>
        <v/>
      </c>
      <c r="I361" s="124" t="s">
        <v>1106</v>
      </c>
      <c r="J361" s="124" t="s">
        <v>1106</v>
      </c>
      <c r="K361" s="123" t="str">
        <f t="shared" ca="1" si="33"/>
        <v/>
      </c>
      <c r="L361" s="123" t="str">
        <f t="shared" ca="1" si="34"/>
        <v/>
      </c>
      <c r="M361" s="123" t="str">
        <f t="shared" ca="1" si="35"/>
        <v/>
      </c>
      <c r="N361" s="124"/>
      <c r="O361" s="132"/>
    </row>
    <row r="362" spans="1:15" x14ac:dyDescent="0.25">
      <c r="A362" s="127"/>
      <c r="B362" s="128" t="str">
        <f t="shared" si="30"/>
        <v/>
      </c>
      <c r="C362" s="129"/>
      <c r="D362" s="129"/>
      <c r="E362" s="130"/>
      <c r="F362" s="130"/>
      <c r="G362" s="122" t="str">
        <f t="shared" si="31"/>
        <v/>
      </c>
      <c r="H362" s="124" t="str">
        <f t="shared" si="32"/>
        <v/>
      </c>
      <c r="I362" s="124" t="s">
        <v>1106</v>
      </c>
      <c r="J362" s="124" t="s">
        <v>1106</v>
      </c>
      <c r="K362" s="123" t="str">
        <f t="shared" ca="1" si="33"/>
        <v/>
      </c>
      <c r="L362" s="123" t="str">
        <f t="shared" ca="1" si="34"/>
        <v/>
      </c>
      <c r="M362" s="123" t="str">
        <f t="shared" ca="1" si="35"/>
        <v/>
      </c>
      <c r="N362" s="124"/>
      <c r="O362" s="132"/>
    </row>
    <row r="363" spans="1:15" x14ac:dyDescent="0.25">
      <c r="A363" s="127"/>
      <c r="B363" s="128" t="str">
        <f t="shared" si="30"/>
        <v/>
      </c>
      <c r="C363" s="129"/>
      <c r="D363" s="129"/>
      <c r="E363" s="130"/>
      <c r="F363" s="130"/>
      <c r="G363" s="122" t="str">
        <f t="shared" si="31"/>
        <v/>
      </c>
      <c r="H363" s="124" t="str">
        <f t="shared" si="32"/>
        <v/>
      </c>
      <c r="I363" s="124" t="s">
        <v>1106</v>
      </c>
      <c r="J363" s="124" t="s">
        <v>1106</v>
      </c>
      <c r="K363" s="123" t="str">
        <f t="shared" ca="1" si="33"/>
        <v/>
      </c>
      <c r="L363" s="123" t="str">
        <f t="shared" ca="1" si="34"/>
        <v/>
      </c>
      <c r="M363" s="123" t="str">
        <f t="shared" ca="1" si="35"/>
        <v/>
      </c>
      <c r="N363" s="124"/>
      <c r="O363" s="132"/>
    </row>
    <row r="364" spans="1:15" x14ac:dyDescent="0.25">
      <c r="A364" s="127"/>
      <c r="B364" s="128" t="str">
        <f t="shared" si="30"/>
        <v/>
      </c>
      <c r="C364" s="129"/>
      <c r="D364" s="129"/>
      <c r="E364" s="130"/>
      <c r="F364" s="130"/>
      <c r="G364" s="122" t="str">
        <f t="shared" si="31"/>
        <v/>
      </c>
      <c r="H364" s="124" t="str">
        <f t="shared" si="32"/>
        <v/>
      </c>
      <c r="I364" s="124" t="s">
        <v>1106</v>
      </c>
      <c r="J364" s="124" t="s">
        <v>1106</v>
      </c>
      <c r="K364" s="123" t="str">
        <f t="shared" ca="1" si="33"/>
        <v/>
      </c>
      <c r="L364" s="123" t="str">
        <f t="shared" ca="1" si="34"/>
        <v/>
      </c>
      <c r="M364" s="123" t="str">
        <f t="shared" ca="1" si="35"/>
        <v/>
      </c>
      <c r="N364" s="124"/>
      <c r="O364" s="132"/>
    </row>
    <row r="365" spans="1:15" x14ac:dyDescent="0.25">
      <c r="A365" s="127"/>
      <c r="B365" s="128" t="str">
        <f t="shared" si="30"/>
        <v/>
      </c>
      <c r="C365" s="129"/>
      <c r="D365" s="129"/>
      <c r="E365" s="130"/>
      <c r="F365" s="130"/>
      <c r="G365" s="122" t="str">
        <f t="shared" si="31"/>
        <v/>
      </c>
      <c r="H365" s="124" t="str">
        <f t="shared" si="32"/>
        <v/>
      </c>
      <c r="I365" s="124" t="s">
        <v>1106</v>
      </c>
      <c r="J365" s="124" t="s">
        <v>1106</v>
      </c>
      <c r="K365" s="123" t="str">
        <f t="shared" ca="1" si="33"/>
        <v/>
      </c>
      <c r="L365" s="123" t="str">
        <f t="shared" ca="1" si="34"/>
        <v/>
      </c>
      <c r="M365" s="123" t="str">
        <f t="shared" ca="1" si="35"/>
        <v/>
      </c>
      <c r="N365" s="124"/>
      <c r="O365" s="132"/>
    </row>
    <row r="366" spans="1:15" x14ac:dyDescent="0.25">
      <c r="A366" s="127"/>
      <c r="B366" s="128" t="str">
        <f t="shared" si="30"/>
        <v/>
      </c>
      <c r="C366" s="129"/>
      <c r="D366" s="129"/>
      <c r="E366" s="130"/>
      <c r="F366" s="130"/>
      <c r="G366" s="122" t="str">
        <f t="shared" si="31"/>
        <v/>
      </c>
      <c r="H366" s="124" t="str">
        <f t="shared" si="32"/>
        <v/>
      </c>
      <c r="I366" s="124" t="s">
        <v>1106</v>
      </c>
      <c r="J366" s="124" t="s">
        <v>1106</v>
      </c>
      <c r="K366" s="123" t="str">
        <f t="shared" ca="1" si="33"/>
        <v/>
      </c>
      <c r="L366" s="123" t="str">
        <f t="shared" ca="1" si="34"/>
        <v/>
      </c>
      <c r="M366" s="123" t="str">
        <f t="shared" ca="1" si="35"/>
        <v/>
      </c>
      <c r="N366" s="124"/>
      <c r="O366" s="132"/>
    </row>
    <row r="367" spans="1:15" x14ac:dyDescent="0.25">
      <c r="A367" s="127"/>
      <c r="B367" s="128" t="str">
        <f t="shared" si="30"/>
        <v/>
      </c>
      <c r="C367" s="129"/>
      <c r="D367" s="129"/>
      <c r="E367" s="130"/>
      <c r="F367" s="130"/>
      <c r="G367" s="122" t="str">
        <f t="shared" si="31"/>
        <v/>
      </c>
      <c r="H367" s="124" t="str">
        <f t="shared" si="32"/>
        <v/>
      </c>
      <c r="I367" s="124" t="s">
        <v>1106</v>
      </c>
      <c r="J367" s="124" t="s">
        <v>1106</v>
      </c>
      <c r="K367" s="123" t="str">
        <f t="shared" ca="1" si="33"/>
        <v/>
      </c>
      <c r="L367" s="123" t="str">
        <f t="shared" ca="1" si="34"/>
        <v/>
      </c>
      <c r="M367" s="123" t="str">
        <f t="shared" ca="1" si="35"/>
        <v/>
      </c>
      <c r="N367" s="124"/>
      <c r="O367" s="132"/>
    </row>
    <row r="368" spans="1:15" x14ac:dyDescent="0.25">
      <c r="A368" s="127"/>
      <c r="B368" s="128" t="str">
        <f t="shared" si="30"/>
        <v/>
      </c>
      <c r="C368" s="129"/>
      <c r="D368" s="129"/>
      <c r="E368" s="130"/>
      <c r="F368" s="130"/>
      <c r="G368" s="122" t="str">
        <f t="shared" si="31"/>
        <v/>
      </c>
      <c r="H368" s="124" t="str">
        <f t="shared" si="32"/>
        <v/>
      </c>
      <c r="I368" s="124" t="s">
        <v>1106</v>
      </c>
      <c r="J368" s="124" t="s">
        <v>1106</v>
      </c>
      <c r="K368" s="123" t="str">
        <f t="shared" ca="1" si="33"/>
        <v/>
      </c>
      <c r="L368" s="123" t="str">
        <f t="shared" ca="1" si="34"/>
        <v/>
      </c>
      <c r="M368" s="123" t="str">
        <f t="shared" ca="1" si="35"/>
        <v/>
      </c>
      <c r="N368" s="124"/>
      <c r="O368" s="132"/>
    </row>
    <row r="369" spans="1:15" x14ac:dyDescent="0.25">
      <c r="A369" s="127"/>
      <c r="B369" s="128" t="str">
        <f t="shared" si="30"/>
        <v/>
      </c>
      <c r="C369" s="129"/>
      <c r="D369" s="129"/>
      <c r="E369" s="130"/>
      <c r="F369" s="130"/>
      <c r="G369" s="122" t="str">
        <f t="shared" si="31"/>
        <v/>
      </c>
      <c r="H369" s="124" t="str">
        <f t="shared" si="32"/>
        <v/>
      </c>
      <c r="I369" s="124" t="s">
        <v>1106</v>
      </c>
      <c r="J369" s="124" t="s">
        <v>1106</v>
      </c>
      <c r="K369" s="123" t="str">
        <f t="shared" ca="1" si="33"/>
        <v/>
      </c>
      <c r="L369" s="123" t="str">
        <f t="shared" ca="1" si="34"/>
        <v/>
      </c>
      <c r="M369" s="123" t="str">
        <f t="shared" ca="1" si="35"/>
        <v/>
      </c>
      <c r="N369" s="124"/>
      <c r="O369" s="132"/>
    </row>
    <row r="370" spans="1:15" x14ac:dyDescent="0.25">
      <c r="A370" s="127"/>
      <c r="B370" s="128" t="str">
        <f t="shared" si="30"/>
        <v/>
      </c>
      <c r="C370" s="129"/>
      <c r="D370" s="129"/>
      <c r="E370" s="130"/>
      <c r="F370" s="130"/>
      <c r="G370" s="122" t="str">
        <f t="shared" si="31"/>
        <v/>
      </c>
      <c r="H370" s="124" t="str">
        <f t="shared" si="32"/>
        <v/>
      </c>
      <c r="I370" s="124" t="s">
        <v>1106</v>
      </c>
      <c r="J370" s="124" t="s">
        <v>1106</v>
      </c>
      <c r="K370" s="123" t="str">
        <f t="shared" ca="1" si="33"/>
        <v/>
      </c>
      <c r="L370" s="123" t="str">
        <f t="shared" ca="1" si="34"/>
        <v/>
      </c>
      <c r="M370" s="123" t="str">
        <f t="shared" ca="1" si="35"/>
        <v/>
      </c>
      <c r="N370" s="124"/>
      <c r="O370" s="132"/>
    </row>
    <row r="371" spans="1:15" x14ac:dyDescent="0.25">
      <c r="A371" s="127"/>
      <c r="B371" s="128" t="str">
        <f t="shared" si="30"/>
        <v/>
      </c>
      <c r="C371" s="129"/>
      <c r="D371" s="129"/>
      <c r="E371" s="130"/>
      <c r="F371" s="130"/>
      <c r="G371" s="122" t="str">
        <f t="shared" si="31"/>
        <v/>
      </c>
      <c r="H371" s="124" t="str">
        <f t="shared" si="32"/>
        <v/>
      </c>
      <c r="I371" s="124" t="s">
        <v>1106</v>
      </c>
      <c r="J371" s="124" t="s">
        <v>1106</v>
      </c>
      <c r="K371" s="123" t="str">
        <f t="shared" ca="1" si="33"/>
        <v/>
      </c>
      <c r="L371" s="123" t="str">
        <f t="shared" ca="1" si="34"/>
        <v/>
      </c>
      <c r="M371" s="123" t="str">
        <f t="shared" ca="1" si="35"/>
        <v/>
      </c>
      <c r="N371" s="124"/>
      <c r="O371" s="132"/>
    </row>
    <row r="372" spans="1:15" x14ac:dyDescent="0.25">
      <c r="A372" s="127"/>
      <c r="B372" s="128" t="str">
        <f t="shared" si="30"/>
        <v/>
      </c>
      <c r="C372" s="129"/>
      <c r="D372" s="129"/>
      <c r="E372" s="130"/>
      <c r="F372" s="130"/>
      <c r="G372" s="122" t="str">
        <f t="shared" si="31"/>
        <v/>
      </c>
      <c r="H372" s="124" t="str">
        <f t="shared" si="32"/>
        <v/>
      </c>
      <c r="I372" s="124" t="s">
        <v>1106</v>
      </c>
      <c r="J372" s="124" t="s">
        <v>1106</v>
      </c>
      <c r="K372" s="123" t="str">
        <f t="shared" ca="1" si="33"/>
        <v/>
      </c>
      <c r="L372" s="123" t="str">
        <f t="shared" ca="1" si="34"/>
        <v/>
      </c>
      <c r="M372" s="123" t="str">
        <f t="shared" ca="1" si="35"/>
        <v/>
      </c>
      <c r="N372" s="124"/>
      <c r="O372" s="132"/>
    </row>
    <row r="373" spans="1:15" x14ac:dyDescent="0.25">
      <c r="A373" s="127"/>
      <c r="B373" s="128" t="str">
        <f t="shared" si="30"/>
        <v/>
      </c>
      <c r="C373" s="129"/>
      <c r="D373" s="129"/>
      <c r="E373" s="130"/>
      <c r="F373" s="130"/>
      <c r="G373" s="122" t="str">
        <f t="shared" si="31"/>
        <v/>
      </c>
      <c r="H373" s="124" t="str">
        <f t="shared" si="32"/>
        <v/>
      </c>
      <c r="I373" s="124" t="s">
        <v>1106</v>
      </c>
      <c r="J373" s="124" t="s">
        <v>1106</v>
      </c>
      <c r="K373" s="123" t="str">
        <f t="shared" ca="1" si="33"/>
        <v/>
      </c>
      <c r="L373" s="123" t="str">
        <f t="shared" ca="1" si="34"/>
        <v/>
      </c>
      <c r="M373" s="123" t="str">
        <f t="shared" ca="1" si="35"/>
        <v/>
      </c>
      <c r="N373" s="124"/>
      <c r="O373" s="132"/>
    </row>
    <row r="374" spans="1:15" x14ac:dyDescent="0.25">
      <c r="A374" s="127"/>
      <c r="B374" s="128" t="str">
        <f t="shared" si="30"/>
        <v/>
      </c>
      <c r="C374" s="129"/>
      <c r="D374" s="129"/>
      <c r="E374" s="130"/>
      <c r="F374" s="130"/>
      <c r="G374" s="122" t="str">
        <f t="shared" si="31"/>
        <v/>
      </c>
      <c r="H374" s="124" t="str">
        <f t="shared" si="32"/>
        <v/>
      </c>
      <c r="I374" s="124" t="s">
        <v>1106</v>
      </c>
      <c r="J374" s="124" t="s">
        <v>1106</v>
      </c>
      <c r="K374" s="123" t="str">
        <f t="shared" ca="1" si="33"/>
        <v/>
      </c>
      <c r="L374" s="123" t="str">
        <f t="shared" ca="1" si="34"/>
        <v/>
      </c>
      <c r="M374" s="123" t="str">
        <f t="shared" ca="1" si="35"/>
        <v/>
      </c>
      <c r="N374" s="124"/>
      <c r="O374" s="132"/>
    </row>
    <row r="375" spans="1:15" x14ac:dyDescent="0.25">
      <c r="A375" s="127"/>
      <c r="B375" s="128" t="str">
        <f t="shared" si="30"/>
        <v/>
      </c>
      <c r="C375" s="129"/>
      <c r="D375" s="129"/>
      <c r="E375" s="130"/>
      <c r="F375" s="130"/>
      <c r="G375" s="122" t="str">
        <f t="shared" si="31"/>
        <v/>
      </c>
      <c r="H375" s="124" t="str">
        <f t="shared" si="32"/>
        <v/>
      </c>
      <c r="I375" s="124" t="s">
        <v>1106</v>
      </c>
      <c r="J375" s="124" t="s">
        <v>1106</v>
      </c>
      <c r="K375" s="123" t="str">
        <f t="shared" ca="1" si="33"/>
        <v/>
      </c>
      <c r="L375" s="123" t="str">
        <f t="shared" ca="1" si="34"/>
        <v/>
      </c>
      <c r="M375" s="123" t="str">
        <f t="shared" ca="1" si="35"/>
        <v/>
      </c>
      <c r="N375" s="124"/>
      <c r="O375" s="132"/>
    </row>
    <row r="376" spans="1:15" x14ac:dyDescent="0.25">
      <c r="A376" s="127"/>
      <c r="B376" s="128" t="str">
        <f t="shared" si="30"/>
        <v/>
      </c>
      <c r="C376" s="129"/>
      <c r="D376" s="129"/>
      <c r="E376" s="130"/>
      <c r="F376" s="130"/>
      <c r="G376" s="122" t="str">
        <f t="shared" si="31"/>
        <v/>
      </c>
      <c r="H376" s="124" t="str">
        <f t="shared" si="32"/>
        <v/>
      </c>
      <c r="I376" s="124" t="s">
        <v>1106</v>
      </c>
      <c r="J376" s="124" t="s">
        <v>1106</v>
      </c>
      <c r="K376" s="123" t="str">
        <f t="shared" ca="1" si="33"/>
        <v/>
      </c>
      <c r="L376" s="123" t="str">
        <f t="shared" ca="1" si="34"/>
        <v/>
      </c>
      <c r="M376" s="123" t="str">
        <f t="shared" ca="1" si="35"/>
        <v/>
      </c>
      <c r="N376" s="124"/>
      <c r="O376" s="132"/>
    </row>
    <row r="377" spans="1:15" x14ac:dyDescent="0.25">
      <c r="A377" s="127"/>
      <c r="B377" s="128" t="str">
        <f t="shared" si="30"/>
        <v/>
      </c>
      <c r="C377" s="129"/>
      <c r="D377" s="129"/>
      <c r="E377" s="130"/>
      <c r="F377" s="130"/>
      <c r="G377" s="122" t="str">
        <f t="shared" si="31"/>
        <v/>
      </c>
      <c r="H377" s="124" t="str">
        <f t="shared" si="32"/>
        <v/>
      </c>
      <c r="I377" s="124" t="s">
        <v>1106</v>
      </c>
      <c r="J377" s="124" t="s">
        <v>1106</v>
      </c>
      <c r="K377" s="123" t="str">
        <f t="shared" ca="1" si="33"/>
        <v/>
      </c>
      <c r="L377" s="123" t="str">
        <f t="shared" ca="1" si="34"/>
        <v/>
      </c>
      <c r="M377" s="123" t="str">
        <f t="shared" ca="1" si="35"/>
        <v/>
      </c>
      <c r="N377" s="124"/>
      <c r="O377" s="132"/>
    </row>
    <row r="378" spans="1:15" x14ac:dyDescent="0.25">
      <c r="A378" s="127"/>
      <c r="B378" s="128" t="str">
        <f t="shared" si="30"/>
        <v/>
      </c>
      <c r="C378" s="129"/>
      <c r="D378" s="129"/>
      <c r="E378" s="130"/>
      <c r="F378" s="130"/>
      <c r="G378" s="122" t="str">
        <f t="shared" si="31"/>
        <v/>
      </c>
      <c r="H378" s="124" t="str">
        <f t="shared" si="32"/>
        <v/>
      </c>
      <c r="I378" s="124" t="s">
        <v>1106</v>
      </c>
      <c r="J378" s="124" t="s">
        <v>1106</v>
      </c>
      <c r="K378" s="123" t="str">
        <f t="shared" ca="1" si="33"/>
        <v/>
      </c>
      <c r="L378" s="123" t="str">
        <f t="shared" ca="1" si="34"/>
        <v/>
      </c>
      <c r="M378" s="123" t="str">
        <f t="shared" ca="1" si="35"/>
        <v/>
      </c>
      <c r="N378" s="124"/>
      <c r="O378" s="132"/>
    </row>
    <row r="379" spans="1:15" x14ac:dyDescent="0.25">
      <c r="A379" s="127"/>
      <c r="B379" s="128" t="str">
        <f t="shared" si="30"/>
        <v/>
      </c>
      <c r="C379" s="129"/>
      <c r="D379" s="129"/>
      <c r="E379" s="130"/>
      <c r="F379" s="130"/>
      <c r="G379" s="122" t="str">
        <f t="shared" si="31"/>
        <v/>
      </c>
      <c r="H379" s="124" t="str">
        <f t="shared" si="32"/>
        <v/>
      </c>
      <c r="I379" s="124" t="s">
        <v>1106</v>
      </c>
      <c r="J379" s="124" t="s">
        <v>1106</v>
      </c>
      <c r="K379" s="123" t="str">
        <f t="shared" ca="1" si="33"/>
        <v/>
      </c>
      <c r="L379" s="123" t="str">
        <f t="shared" ca="1" si="34"/>
        <v/>
      </c>
      <c r="M379" s="123" t="str">
        <f t="shared" ca="1" si="35"/>
        <v/>
      </c>
      <c r="N379" s="124"/>
      <c r="O379" s="132"/>
    </row>
    <row r="380" spans="1:15" x14ac:dyDescent="0.25">
      <c r="A380" s="127"/>
      <c r="B380" s="128" t="str">
        <f t="shared" si="30"/>
        <v/>
      </c>
      <c r="C380" s="129"/>
      <c r="D380" s="129"/>
      <c r="E380" s="130"/>
      <c r="F380" s="130"/>
      <c r="G380" s="122" t="str">
        <f t="shared" si="31"/>
        <v/>
      </c>
      <c r="H380" s="124" t="str">
        <f t="shared" si="32"/>
        <v/>
      </c>
      <c r="I380" s="124" t="s">
        <v>1106</v>
      </c>
      <c r="J380" s="124" t="s">
        <v>1106</v>
      </c>
      <c r="K380" s="123" t="str">
        <f t="shared" ca="1" si="33"/>
        <v/>
      </c>
      <c r="L380" s="123" t="str">
        <f t="shared" ca="1" si="34"/>
        <v/>
      </c>
      <c r="M380" s="123" t="str">
        <f t="shared" ca="1" si="35"/>
        <v/>
      </c>
      <c r="N380" s="124"/>
      <c r="O380" s="132"/>
    </row>
    <row r="381" spans="1:15" x14ac:dyDescent="0.25">
      <c r="A381" s="127"/>
      <c r="B381" s="128" t="str">
        <f t="shared" si="30"/>
        <v/>
      </c>
      <c r="C381" s="129"/>
      <c r="D381" s="129"/>
      <c r="E381" s="130"/>
      <c r="F381" s="130"/>
      <c r="G381" s="122" t="str">
        <f t="shared" si="31"/>
        <v/>
      </c>
      <c r="H381" s="124" t="str">
        <f t="shared" si="32"/>
        <v/>
      </c>
      <c r="I381" s="124" t="s">
        <v>1106</v>
      </c>
      <c r="J381" s="124" t="s">
        <v>1106</v>
      </c>
      <c r="K381" s="123" t="str">
        <f t="shared" ca="1" si="33"/>
        <v/>
      </c>
      <c r="L381" s="123" t="str">
        <f t="shared" ca="1" si="34"/>
        <v/>
      </c>
      <c r="M381" s="123" t="str">
        <f t="shared" ca="1" si="35"/>
        <v/>
      </c>
      <c r="N381" s="124"/>
      <c r="O381" s="132"/>
    </row>
    <row r="382" spans="1:15" x14ac:dyDescent="0.25">
      <c r="A382" s="127"/>
      <c r="B382" s="128" t="str">
        <f t="shared" si="30"/>
        <v/>
      </c>
      <c r="C382" s="129"/>
      <c r="D382" s="129"/>
      <c r="E382" s="130"/>
      <c r="F382" s="130"/>
      <c r="G382" s="122" t="str">
        <f t="shared" si="31"/>
        <v/>
      </c>
      <c r="H382" s="124" t="str">
        <f t="shared" si="32"/>
        <v/>
      </c>
      <c r="I382" s="124" t="s">
        <v>1106</v>
      </c>
      <c r="J382" s="124" t="s">
        <v>1106</v>
      </c>
      <c r="K382" s="123" t="str">
        <f t="shared" ca="1" si="33"/>
        <v/>
      </c>
      <c r="L382" s="123" t="str">
        <f t="shared" ca="1" si="34"/>
        <v/>
      </c>
      <c r="M382" s="123" t="str">
        <f t="shared" ca="1" si="35"/>
        <v/>
      </c>
      <c r="N382" s="124"/>
      <c r="O382" s="132"/>
    </row>
    <row r="383" spans="1:15" x14ac:dyDescent="0.25">
      <c r="A383" s="127"/>
      <c r="B383" s="128" t="str">
        <f t="shared" si="30"/>
        <v/>
      </c>
      <c r="C383" s="129"/>
      <c r="D383" s="129"/>
      <c r="E383" s="130"/>
      <c r="F383" s="130"/>
      <c r="G383" s="122" t="str">
        <f t="shared" si="31"/>
        <v/>
      </c>
      <c r="H383" s="124" t="str">
        <f t="shared" si="32"/>
        <v/>
      </c>
      <c r="I383" s="124" t="s">
        <v>1106</v>
      </c>
      <c r="J383" s="124" t="s">
        <v>1106</v>
      </c>
      <c r="K383" s="123" t="str">
        <f t="shared" ca="1" si="33"/>
        <v/>
      </c>
      <c r="L383" s="123" t="str">
        <f t="shared" ca="1" si="34"/>
        <v/>
      </c>
      <c r="M383" s="123" t="str">
        <f t="shared" ca="1" si="35"/>
        <v/>
      </c>
      <c r="N383" s="124"/>
      <c r="O383" s="132"/>
    </row>
    <row r="384" spans="1:15" x14ac:dyDescent="0.25">
      <c r="A384" s="127"/>
      <c r="B384" s="128" t="str">
        <f t="shared" si="30"/>
        <v/>
      </c>
      <c r="C384" s="129"/>
      <c r="D384" s="129"/>
      <c r="E384" s="130"/>
      <c r="F384" s="130"/>
      <c r="G384" s="122" t="str">
        <f t="shared" si="31"/>
        <v/>
      </c>
      <c r="H384" s="124" t="str">
        <f t="shared" si="32"/>
        <v/>
      </c>
      <c r="I384" s="124" t="s">
        <v>1106</v>
      </c>
      <c r="J384" s="124" t="s">
        <v>1106</v>
      </c>
      <c r="K384" s="123" t="str">
        <f t="shared" ca="1" si="33"/>
        <v/>
      </c>
      <c r="L384" s="123" t="str">
        <f t="shared" ca="1" si="34"/>
        <v/>
      </c>
      <c r="M384" s="123" t="str">
        <f t="shared" ca="1" si="35"/>
        <v/>
      </c>
      <c r="N384" s="124"/>
      <c r="O384" s="132"/>
    </row>
    <row r="385" spans="1:15" x14ac:dyDescent="0.25">
      <c r="A385" s="127"/>
      <c r="B385" s="128" t="str">
        <f t="shared" si="30"/>
        <v/>
      </c>
      <c r="C385" s="129"/>
      <c r="D385" s="129"/>
      <c r="E385" s="130"/>
      <c r="F385" s="130"/>
      <c r="G385" s="122" t="str">
        <f t="shared" si="31"/>
        <v/>
      </c>
      <c r="H385" s="124" t="str">
        <f t="shared" si="32"/>
        <v/>
      </c>
      <c r="I385" s="124" t="s">
        <v>1106</v>
      </c>
      <c r="J385" s="124" t="s">
        <v>1106</v>
      </c>
      <c r="K385" s="123" t="str">
        <f t="shared" ca="1" si="33"/>
        <v/>
      </c>
      <c r="L385" s="123" t="str">
        <f t="shared" ca="1" si="34"/>
        <v/>
      </c>
      <c r="M385" s="123" t="str">
        <f t="shared" ca="1" si="35"/>
        <v/>
      </c>
      <c r="N385" s="124"/>
      <c r="O385" s="132"/>
    </row>
    <row r="386" spans="1:15" x14ac:dyDescent="0.25">
      <c r="A386" s="127"/>
      <c r="B386" s="128" t="str">
        <f t="shared" si="30"/>
        <v/>
      </c>
      <c r="C386" s="129"/>
      <c r="D386" s="129"/>
      <c r="E386" s="130"/>
      <c r="F386" s="130"/>
      <c r="G386" s="122" t="str">
        <f t="shared" si="31"/>
        <v/>
      </c>
      <c r="H386" s="124" t="str">
        <f t="shared" si="32"/>
        <v/>
      </c>
      <c r="I386" s="124" t="s">
        <v>1106</v>
      </c>
      <c r="J386" s="124" t="s">
        <v>1106</v>
      </c>
      <c r="K386" s="123" t="str">
        <f t="shared" ca="1" si="33"/>
        <v/>
      </c>
      <c r="L386" s="123" t="str">
        <f t="shared" ca="1" si="34"/>
        <v/>
      </c>
      <c r="M386" s="123" t="str">
        <f t="shared" ca="1" si="35"/>
        <v/>
      </c>
      <c r="N386" s="124"/>
      <c r="O386" s="132"/>
    </row>
    <row r="387" spans="1:15" x14ac:dyDescent="0.25">
      <c r="A387" s="127"/>
      <c r="B387" s="128" t="str">
        <f t="shared" si="30"/>
        <v/>
      </c>
      <c r="C387" s="129"/>
      <c r="D387" s="129"/>
      <c r="E387" s="130"/>
      <c r="F387" s="130"/>
      <c r="G387" s="122" t="str">
        <f t="shared" si="31"/>
        <v/>
      </c>
      <c r="H387" s="124" t="str">
        <f t="shared" si="32"/>
        <v/>
      </c>
      <c r="I387" s="124" t="s">
        <v>1106</v>
      </c>
      <c r="J387" s="124" t="s">
        <v>1106</v>
      </c>
      <c r="K387" s="123" t="str">
        <f t="shared" ca="1" si="33"/>
        <v/>
      </c>
      <c r="L387" s="123" t="str">
        <f t="shared" ca="1" si="34"/>
        <v/>
      </c>
      <c r="M387" s="123" t="str">
        <f t="shared" ca="1" si="35"/>
        <v/>
      </c>
      <c r="N387" s="124"/>
      <c r="O387" s="132"/>
    </row>
    <row r="388" spans="1:15" x14ac:dyDescent="0.25">
      <c r="A388" s="127"/>
      <c r="B388" s="128" t="str">
        <f t="shared" si="30"/>
        <v/>
      </c>
      <c r="C388" s="129"/>
      <c r="D388" s="129"/>
      <c r="E388" s="130"/>
      <c r="F388" s="130"/>
      <c r="G388" s="122" t="str">
        <f t="shared" si="31"/>
        <v/>
      </c>
      <c r="H388" s="124" t="str">
        <f t="shared" si="32"/>
        <v/>
      </c>
      <c r="I388" s="124" t="s">
        <v>1106</v>
      </c>
      <c r="J388" s="124" t="s">
        <v>1106</v>
      </c>
      <c r="K388" s="123" t="str">
        <f t="shared" ca="1" si="33"/>
        <v/>
      </c>
      <c r="L388" s="123" t="str">
        <f t="shared" ca="1" si="34"/>
        <v/>
      </c>
      <c r="M388" s="123" t="str">
        <f t="shared" ca="1" si="35"/>
        <v/>
      </c>
      <c r="N388" s="124"/>
      <c r="O388" s="132"/>
    </row>
    <row r="389" spans="1:15" x14ac:dyDescent="0.25">
      <c r="A389" s="127"/>
      <c r="B389" s="128" t="str">
        <f t="shared" si="30"/>
        <v/>
      </c>
      <c r="C389" s="129"/>
      <c r="D389" s="129"/>
      <c r="E389" s="130"/>
      <c r="F389" s="130"/>
      <c r="G389" s="122" t="str">
        <f t="shared" si="31"/>
        <v/>
      </c>
      <c r="H389" s="124" t="str">
        <f t="shared" si="32"/>
        <v/>
      </c>
      <c r="I389" s="124" t="s">
        <v>1106</v>
      </c>
      <c r="J389" s="124" t="s">
        <v>1106</v>
      </c>
      <c r="K389" s="123" t="str">
        <f t="shared" ca="1" si="33"/>
        <v/>
      </c>
      <c r="L389" s="123" t="str">
        <f t="shared" ca="1" si="34"/>
        <v/>
      </c>
      <c r="M389" s="123" t="str">
        <f t="shared" ca="1" si="35"/>
        <v/>
      </c>
      <c r="N389" s="124"/>
      <c r="O389" s="132"/>
    </row>
    <row r="390" spans="1:15" x14ac:dyDescent="0.25">
      <c r="A390" s="127"/>
      <c r="B390" s="128" t="str">
        <f t="shared" si="30"/>
        <v/>
      </c>
      <c r="C390" s="129"/>
      <c r="D390" s="129"/>
      <c r="E390" s="130"/>
      <c r="F390" s="130"/>
      <c r="G390" s="122" t="str">
        <f t="shared" si="31"/>
        <v/>
      </c>
      <c r="H390" s="124" t="str">
        <f t="shared" si="32"/>
        <v/>
      </c>
      <c r="I390" s="124" t="s">
        <v>1106</v>
      </c>
      <c r="J390" s="124" t="s">
        <v>1106</v>
      </c>
      <c r="K390" s="123" t="str">
        <f t="shared" ca="1" si="33"/>
        <v/>
      </c>
      <c r="L390" s="123" t="str">
        <f t="shared" ca="1" si="34"/>
        <v/>
      </c>
      <c r="M390" s="123" t="str">
        <f t="shared" ca="1" si="35"/>
        <v/>
      </c>
      <c r="N390" s="124"/>
      <c r="O390" s="132"/>
    </row>
    <row r="391" spans="1:15" x14ac:dyDescent="0.25">
      <c r="A391" s="127"/>
      <c r="B391" s="128" t="str">
        <f t="shared" si="30"/>
        <v/>
      </c>
      <c r="C391" s="129"/>
      <c r="D391" s="129"/>
      <c r="E391" s="130"/>
      <c r="F391" s="130"/>
      <c r="G391" s="122" t="str">
        <f t="shared" si="31"/>
        <v/>
      </c>
      <c r="H391" s="124" t="str">
        <f t="shared" si="32"/>
        <v/>
      </c>
      <c r="I391" s="124" t="s">
        <v>1106</v>
      </c>
      <c r="J391" s="124" t="s">
        <v>1106</v>
      </c>
      <c r="K391" s="123" t="str">
        <f t="shared" ca="1" si="33"/>
        <v/>
      </c>
      <c r="L391" s="123" t="str">
        <f t="shared" ca="1" si="34"/>
        <v/>
      </c>
      <c r="M391" s="123" t="str">
        <f t="shared" ca="1" si="35"/>
        <v/>
      </c>
      <c r="N391" s="124"/>
      <c r="O391" s="132"/>
    </row>
    <row r="392" spans="1:15" x14ac:dyDescent="0.25">
      <c r="A392" s="127"/>
      <c r="B392" s="128" t="str">
        <f t="shared" si="30"/>
        <v/>
      </c>
      <c r="C392" s="129"/>
      <c r="D392" s="129"/>
      <c r="E392" s="130"/>
      <c r="F392" s="130"/>
      <c r="G392" s="122" t="str">
        <f t="shared" si="31"/>
        <v/>
      </c>
      <c r="H392" s="124" t="str">
        <f t="shared" si="32"/>
        <v/>
      </c>
      <c r="I392" s="124" t="s">
        <v>1106</v>
      </c>
      <c r="J392" s="124" t="s">
        <v>1106</v>
      </c>
      <c r="K392" s="123" t="str">
        <f t="shared" ca="1" si="33"/>
        <v/>
      </c>
      <c r="L392" s="123" t="str">
        <f t="shared" ca="1" si="34"/>
        <v/>
      </c>
      <c r="M392" s="123" t="str">
        <f t="shared" ca="1" si="35"/>
        <v/>
      </c>
      <c r="N392" s="124"/>
      <c r="O392" s="132"/>
    </row>
    <row r="393" spans="1:15" x14ac:dyDescent="0.25">
      <c r="A393" s="127"/>
      <c r="B393" s="128" t="str">
        <f t="shared" si="30"/>
        <v/>
      </c>
      <c r="C393" s="129"/>
      <c r="D393" s="129"/>
      <c r="E393" s="130"/>
      <c r="F393" s="130"/>
      <c r="G393" s="122" t="str">
        <f t="shared" si="31"/>
        <v/>
      </c>
      <c r="H393" s="124" t="str">
        <f t="shared" si="32"/>
        <v/>
      </c>
      <c r="I393" s="124" t="s">
        <v>1106</v>
      </c>
      <c r="J393" s="124" t="s">
        <v>1106</v>
      </c>
      <c r="K393" s="123" t="str">
        <f t="shared" ca="1" si="33"/>
        <v/>
      </c>
      <c r="L393" s="123" t="str">
        <f t="shared" ca="1" si="34"/>
        <v/>
      </c>
      <c r="M393" s="123" t="str">
        <f t="shared" ca="1" si="35"/>
        <v/>
      </c>
      <c r="N393" s="124"/>
      <c r="O393" s="132"/>
    </row>
    <row r="394" spans="1:15" x14ac:dyDescent="0.25">
      <c r="A394" s="127"/>
      <c r="B394" s="128" t="str">
        <f t="shared" si="30"/>
        <v/>
      </c>
      <c r="C394" s="129"/>
      <c r="D394" s="129"/>
      <c r="E394" s="130"/>
      <c r="F394" s="130"/>
      <c r="G394" s="122" t="str">
        <f t="shared" si="31"/>
        <v/>
      </c>
      <c r="H394" s="124" t="str">
        <f t="shared" si="32"/>
        <v/>
      </c>
      <c r="I394" s="124" t="s">
        <v>1106</v>
      </c>
      <c r="J394" s="124" t="s">
        <v>1106</v>
      </c>
      <c r="K394" s="123" t="str">
        <f t="shared" ca="1" si="33"/>
        <v/>
      </c>
      <c r="L394" s="123" t="str">
        <f t="shared" ca="1" si="34"/>
        <v/>
      </c>
      <c r="M394" s="123" t="str">
        <f t="shared" ca="1" si="35"/>
        <v/>
      </c>
      <c r="N394" s="124"/>
      <c r="O394" s="132"/>
    </row>
    <row r="395" spans="1:15" x14ac:dyDescent="0.25">
      <c r="A395" s="127"/>
      <c r="B395" s="128" t="str">
        <f t="shared" si="30"/>
        <v/>
      </c>
      <c r="C395" s="129"/>
      <c r="D395" s="129"/>
      <c r="E395" s="130"/>
      <c r="F395" s="130"/>
      <c r="G395" s="122" t="str">
        <f t="shared" si="31"/>
        <v/>
      </c>
      <c r="H395" s="124" t="str">
        <f t="shared" si="32"/>
        <v/>
      </c>
      <c r="I395" s="124" t="s">
        <v>1106</v>
      </c>
      <c r="J395" s="124" t="s">
        <v>1106</v>
      </c>
      <c r="K395" s="123" t="str">
        <f t="shared" ca="1" si="33"/>
        <v/>
      </c>
      <c r="L395" s="123" t="str">
        <f t="shared" ca="1" si="34"/>
        <v/>
      </c>
      <c r="M395" s="123" t="str">
        <f t="shared" ca="1" si="35"/>
        <v/>
      </c>
      <c r="N395" s="124"/>
      <c r="O395" s="132"/>
    </row>
    <row r="396" spans="1:15" x14ac:dyDescent="0.25">
      <c r="A396" s="127"/>
      <c r="B396" s="128" t="str">
        <f t="shared" si="30"/>
        <v/>
      </c>
      <c r="C396" s="129"/>
      <c r="D396" s="129"/>
      <c r="E396" s="130"/>
      <c r="F396" s="130"/>
      <c r="G396" s="122" t="str">
        <f t="shared" si="31"/>
        <v/>
      </c>
      <c r="H396" s="124" t="str">
        <f t="shared" si="32"/>
        <v/>
      </c>
      <c r="I396" s="124" t="s">
        <v>1106</v>
      </c>
      <c r="J396" s="124" t="s">
        <v>1106</v>
      </c>
      <c r="K396" s="123" t="str">
        <f t="shared" ca="1" si="33"/>
        <v/>
      </c>
      <c r="L396" s="123" t="str">
        <f t="shared" ca="1" si="34"/>
        <v/>
      </c>
      <c r="M396" s="123" t="str">
        <f t="shared" ca="1" si="35"/>
        <v/>
      </c>
      <c r="N396" s="124"/>
      <c r="O396" s="132"/>
    </row>
    <row r="397" spans="1:15" x14ac:dyDescent="0.25">
      <c r="A397" s="127"/>
      <c r="B397" s="128" t="str">
        <f t="shared" ref="B397:B460" si="36">IFERROR(IF($A397&lt;&gt;"",VLOOKUP($A397,Matos,2,0),""),"")</f>
        <v/>
      </c>
      <c r="C397" s="129"/>
      <c r="D397" s="129"/>
      <c r="E397" s="130"/>
      <c r="F397" s="130"/>
      <c r="G397" s="122" t="str">
        <f t="shared" ref="G397:G460" si="37">IFERROR(IF(OR($A397="",$B397="",$E397=""),"",IF(AND($F397&lt;&gt;"",MONTH($F397)&lt;MONTH($L$9)),"",IF(MID($B397,1,2)="OT",DATEDIF($E397,$F397,"d")+1,IF(AND($I397="",$F397=""),DATEDIF($E397,DATE(YEAR($L$9),MONTH($L$9)+1,0),"d"),IF(AND($E397&lt;&gt;"",$F397&lt;&gt;"",$I397=""),DATEDIF($E397,$F397,"d"),IF(AND($E397&lt;&gt;"",$F397&lt;&gt;"",$I397&lt;&gt;""),DAY(DATE(YEAR($F397),MONTH($F397)+1,0))-(DATE(YEAR($F397),MONTH($F397)+1,0)-$F397),DAY(DATE(YEAR($L$9),MONTH($L$9)+1,0)))))))),"")</f>
        <v/>
      </c>
      <c r="H397" s="124" t="str">
        <f t="shared" ref="H397:H460" si="38">IFERROR(IF($A397&lt;&gt;"",VLOOKUP($A397,Matos,3,0),""),"")</f>
        <v/>
      </c>
      <c r="I397" s="124" t="s">
        <v>1106</v>
      </c>
      <c r="J397" s="124" t="s">
        <v>1106</v>
      </c>
      <c r="K397" s="123" t="str">
        <f t="shared" ref="K397:K460" ca="1" si="39">IFERROR(ROUND(IF(MID($B397,1,2)="OT","",IF(AND($B$8&lt;&gt;"",$D397="",MONTH($F397)=MONTH($L$9),($F397&gt;$B$8),($F397&gt;$E397)),-SUM($H397/DAY(DATE(YEAR($L$9),MONTH($L$9)+1,0)))*DATEDIF($B$8,$F397,"d")*$C397,IF(AND($B$8&lt;&gt;"",$D397&lt;&gt;"",MONTH($F397)=MONTH($L$9),($F397&gt;$B$8),($F397&gt;$E397)),-SUM($H397/DAY(DATE(YEAR($L$9),MONTH($L$9)+1,0)))*DATEDIF($B$8,$F397,"d")*$D397,""))),2),"")</f>
        <v/>
      </c>
      <c r="L397" s="123" t="str">
        <f t="shared" ref="L397:L460" ca="1" si="40">IFERROR(ROUND(IF(AND($J397="",$D397=""),SUM($H397/DAY(DATE(YEAR($L$9),MONTH($L$9)+1,0)))*$G397*$C397,IF(AND($J397="",$D397&lt;&gt;""),SUM($H397/DAY(DATE(YEAR($L$9),MONTH($L$9)+1,0)))*$G397*$D397,"")),2),"")</f>
        <v/>
      </c>
      <c r="M397" s="123" t="str">
        <f t="shared" ref="M397:M460" ca="1" si="41">IFERROR(ROUND(IF(SUM($I397+$L397)="","",SUM($I397+$L397)),2),"")</f>
        <v/>
      </c>
      <c r="N397" s="124"/>
      <c r="O397" s="132"/>
    </row>
    <row r="398" spans="1:15" x14ac:dyDescent="0.25">
      <c r="A398" s="127"/>
      <c r="B398" s="128" t="str">
        <f t="shared" si="36"/>
        <v/>
      </c>
      <c r="C398" s="129"/>
      <c r="D398" s="129"/>
      <c r="E398" s="130"/>
      <c r="F398" s="130"/>
      <c r="G398" s="122" t="str">
        <f t="shared" si="37"/>
        <v/>
      </c>
      <c r="H398" s="124" t="str">
        <f t="shared" si="38"/>
        <v/>
      </c>
      <c r="I398" s="124" t="s">
        <v>1106</v>
      </c>
      <c r="J398" s="124" t="s">
        <v>1106</v>
      </c>
      <c r="K398" s="123" t="str">
        <f t="shared" ca="1" si="39"/>
        <v/>
      </c>
      <c r="L398" s="123" t="str">
        <f t="shared" ca="1" si="40"/>
        <v/>
      </c>
      <c r="M398" s="123" t="str">
        <f t="shared" ca="1" si="41"/>
        <v/>
      </c>
      <c r="N398" s="124"/>
      <c r="O398" s="132"/>
    </row>
    <row r="399" spans="1:15" x14ac:dyDescent="0.25">
      <c r="A399" s="127"/>
      <c r="B399" s="128" t="str">
        <f t="shared" si="36"/>
        <v/>
      </c>
      <c r="C399" s="129"/>
      <c r="D399" s="129"/>
      <c r="E399" s="130"/>
      <c r="F399" s="130"/>
      <c r="G399" s="122" t="str">
        <f t="shared" si="37"/>
        <v/>
      </c>
      <c r="H399" s="124" t="str">
        <f t="shared" si="38"/>
        <v/>
      </c>
      <c r="I399" s="124" t="s">
        <v>1106</v>
      </c>
      <c r="J399" s="124" t="s">
        <v>1106</v>
      </c>
      <c r="K399" s="123" t="str">
        <f t="shared" ca="1" si="39"/>
        <v/>
      </c>
      <c r="L399" s="123" t="str">
        <f t="shared" ca="1" si="40"/>
        <v/>
      </c>
      <c r="M399" s="123" t="str">
        <f t="shared" ca="1" si="41"/>
        <v/>
      </c>
      <c r="N399" s="124"/>
      <c r="O399" s="132"/>
    </row>
    <row r="400" spans="1:15" x14ac:dyDescent="0.25">
      <c r="A400" s="127"/>
      <c r="B400" s="128" t="str">
        <f t="shared" si="36"/>
        <v/>
      </c>
      <c r="C400" s="129"/>
      <c r="D400" s="129"/>
      <c r="E400" s="130"/>
      <c r="F400" s="130"/>
      <c r="G400" s="122" t="str">
        <f t="shared" si="37"/>
        <v/>
      </c>
      <c r="H400" s="124" t="str">
        <f t="shared" si="38"/>
        <v/>
      </c>
      <c r="I400" s="124" t="s">
        <v>1106</v>
      </c>
      <c r="J400" s="124" t="s">
        <v>1106</v>
      </c>
      <c r="K400" s="123" t="str">
        <f t="shared" ca="1" si="39"/>
        <v/>
      </c>
      <c r="L400" s="123" t="str">
        <f t="shared" ca="1" si="40"/>
        <v/>
      </c>
      <c r="M400" s="123" t="str">
        <f t="shared" ca="1" si="41"/>
        <v/>
      </c>
      <c r="N400" s="124"/>
      <c r="O400" s="132"/>
    </row>
    <row r="401" spans="1:15" x14ac:dyDescent="0.25">
      <c r="A401" s="127"/>
      <c r="B401" s="128" t="str">
        <f t="shared" si="36"/>
        <v/>
      </c>
      <c r="C401" s="129"/>
      <c r="D401" s="129"/>
      <c r="E401" s="130"/>
      <c r="F401" s="130"/>
      <c r="G401" s="122" t="str">
        <f t="shared" si="37"/>
        <v/>
      </c>
      <c r="H401" s="124" t="str">
        <f t="shared" si="38"/>
        <v/>
      </c>
      <c r="I401" s="124" t="s">
        <v>1106</v>
      </c>
      <c r="J401" s="124" t="s">
        <v>1106</v>
      </c>
      <c r="K401" s="123" t="str">
        <f t="shared" ca="1" si="39"/>
        <v/>
      </c>
      <c r="L401" s="123" t="str">
        <f t="shared" ca="1" si="40"/>
        <v/>
      </c>
      <c r="M401" s="123" t="str">
        <f t="shared" ca="1" si="41"/>
        <v/>
      </c>
      <c r="N401" s="124"/>
      <c r="O401" s="132"/>
    </row>
    <row r="402" spans="1:15" x14ac:dyDescent="0.25">
      <c r="A402" s="127"/>
      <c r="B402" s="128" t="str">
        <f t="shared" si="36"/>
        <v/>
      </c>
      <c r="C402" s="129"/>
      <c r="D402" s="129"/>
      <c r="E402" s="130"/>
      <c r="F402" s="130"/>
      <c r="G402" s="122" t="str">
        <f t="shared" si="37"/>
        <v/>
      </c>
      <c r="H402" s="124" t="str">
        <f t="shared" si="38"/>
        <v/>
      </c>
      <c r="I402" s="124" t="s">
        <v>1106</v>
      </c>
      <c r="J402" s="124" t="s">
        <v>1106</v>
      </c>
      <c r="K402" s="123" t="str">
        <f t="shared" ca="1" si="39"/>
        <v/>
      </c>
      <c r="L402" s="123" t="str">
        <f t="shared" ca="1" si="40"/>
        <v/>
      </c>
      <c r="M402" s="123" t="str">
        <f t="shared" ca="1" si="41"/>
        <v/>
      </c>
      <c r="N402" s="124"/>
      <c r="O402" s="132"/>
    </row>
    <row r="403" spans="1:15" x14ac:dyDescent="0.25">
      <c r="A403" s="127"/>
      <c r="B403" s="128" t="str">
        <f t="shared" si="36"/>
        <v/>
      </c>
      <c r="C403" s="129"/>
      <c r="D403" s="129"/>
      <c r="E403" s="130"/>
      <c r="F403" s="130"/>
      <c r="G403" s="122" t="str">
        <f t="shared" si="37"/>
        <v/>
      </c>
      <c r="H403" s="124" t="str">
        <f t="shared" si="38"/>
        <v/>
      </c>
      <c r="I403" s="124" t="s">
        <v>1106</v>
      </c>
      <c r="J403" s="124" t="s">
        <v>1106</v>
      </c>
      <c r="K403" s="123" t="str">
        <f t="shared" ca="1" si="39"/>
        <v/>
      </c>
      <c r="L403" s="123" t="str">
        <f t="shared" ca="1" si="40"/>
        <v/>
      </c>
      <c r="M403" s="123" t="str">
        <f t="shared" ca="1" si="41"/>
        <v/>
      </c>
      <c r="N403" s="124"/>
      <c r="O403" s="132"/>
    </row>
    <row r="404" spans="1:15" x14ac:dyDescent="0.25">
      <c r="A404" s="127"/>
      <c r="B404" s="128" t="str">
        <f t="shared" si="36"/>
        <v/>
      </c>
      <c r="C404" s="129"/>
      <c r="D404" s="129"/>
      <c r="E404" s="130"/>
      <c r="F404" s="130"/>
      <c r="G404" s="122" t="str">
        <f t="shared" si="37"/>
        <v/>
      </c>
      <c r="H404" s="124" t="str">
        <f t="shared" si="38"/>
        <v/>
      </c>
      <c r="I404" s="124" t="s">
        <v>1106</v>
      </c>
      <c r="J404" s="124" t="s">
        <v>1106</v>
      </c>
      <c r="K404" s="123" t="str">
        <f t="shared" ca="1" si="39"/>
        <v/>
      </c>
      <c r="L404" s="123" t="str">
        <f t="shared" ca="1" si="40"/>
        <v/>
      </c>
      <c r="M404" s="123" t="str">
        <f t="shared" ca="1" si="41"/>
        <v/>
      </c>
      <c r="N404" s="124"/>
      <c r="O404" s="132"/>
    </row>
    <row r="405" spans="1:15" x14ac:dyDescent="0.25">
      <c r="A405" s="127"/>
      <c r="B405" s="128" t="str">
        <f t="shared" si="36"/>
        <v/>
      </c>
      <c r="C405" s="129"/>
      <c r="D405" s="129"/>
      <c r="E405" s="130"/>
      <c r="F405" s="130"/>
      <c r="G405" s="122" t="str">
        <f t="shared" si="37"/>
        <v/>
      </c>
      <c r="H405" s="124" t="str">
        <f t="shared" si="38"/>
        <v/>
      </c>
      <c r="I405" s="124" t="s">
        <v>1106</v>
      </c>
      <c r="J405" s="124" t="s">
        <v>1106</v>
      </c>
      <c r="K405" s="123" t="str">
        <f t="shared" ca="1" si="39"/>
        <v/>
      </c>
      <c r="L405" s="123" t="str">
        <f t="shared" ca="1" si="40"/>
        <v/>
      </c>
      <c r="M405" s="123" t="str">
        <f t="shared" ca="1" si="41"/>
        <v/>
      </c>
      <c r="N405" s="124"/>
      <c r="O405" s="132"/>
    </row>
    <row r="406" spans="1:15" x14ac:dyDescent="0.25">
      <c r="A406" s="127"/>
      <c r="B406" s="128" t="str">
        <f t="shared" si="36"/>
        <v/>
      </c>
      <c r="C406" s="129"/>
      <c r="D406" s="129"/>
      <c r="E406" s="130"/>
      <c r="F406" s="130"/>
      <c r="G406" s="122" t="str">
        <f t="shared" si="37"/>
        <v/>
      </c>
      <c r="H406" s="124" t="str">
        <f t="shared" si="38"/>
        <v/>
      </c>
      <c r="I406" s="124" t="s">
        <v>1106</v>
      </c>
      <c r="J406" s="124" t="s">
        <v>1106</v>
      </c>
      <c r="K406" s="123" t="str">
        <f t="shared" ca="1" si="39"/>
        <v/>
      </c>
      <c r="L406" s="123" t="str">
        <f t="shared" ca="1" si="40"/>
        <v/>
      </c>
      <c r="M406" s="123" t="str">
        <f t="shared" ca="1" si="41"/>
        <v/>
      </c>
      <c r="N406" s="124"/>
      <c r="O406" s="132"/>
    </row>
    <row r="407" spans="1:15" x14ac:dyDescent="0.25">
      <c r="A407" s="127"/>
      <c r="B407" s="128" t="str">
        <f t="shared" si="36"/>
        <v/>
      </c>
      <c r="C407" s="129"/>
      <c r="D407" s="129"/>
      <c r="E407" s="130"/>
      <c r="F407" s="130"/>
      <c r="G407" s="122" t="str">
        <f t="shared" si="37"/>
        <v/>
      </c>
      <c r="H407" s="124" t="str">
        <f t="shared" si="38"/>
        <v/>
      </c>
      <c r="I407" s="124" t="s">
        <v>1106</v>
      </c>
      <c r="J407" s="124" t="s">
        <v>1106</v>
      </c>
      <c r="K407" s="123" t="str">
        <f t="shared" ca="1" si="39"/>
        <v/>
      </c>
      <c r="L407" s="123" t="str">
        <f t="shared" ca="1" si="40"/>
        <v/>
      </c>
      <c r="M407" s="123" t="str">
        <f t="shared" ca="1" si="41"/>
        <v/>
      </c>
      <c r="N407" s="124"/>
      <c r="O407" s="132"/>
    </row>
    <row r="408" spans="1:15" x14ac:dyDescent="0.25">
      <c r="A408" s="127"/>
      <c r="B408" s="128" t="str">
        <f t="shared" si="36"/>
        <v/>
      </c>
      <c r="C408" s="129"/>
      <c r="D408" s="129"/>
      <c r="E408" s="130"/>
      <c r="F408" s="130"/>
      <c r="G408" s="122" t="str">
        <f t="shared" si="37"/>
        <v/>
      </c>
      <c r="H408" s="124" t="str">
        <f t="shared" si="38"/>
        <v/>
      </c>
      <c r="I408" s="124" t="s">
        <v>1106</v>
      </c>
      <c r="J408" s="124" t="s">
        <v>1106</v>
      </c>
      <c r="K408" s="123" t="str">
        <f t="shared" ca="1" si="39"/>
        <v/>
      </c>
      <c r="L408" s="123" t="str">
        <f t="shared" ca="1" si="40"/>
        <v/>
      </c>
      <c r="M408" s="123" t="str">
        <f t="shared" ca="1" si="41"/>
        <v/>
      </c>
      <c r="N408" s="124"/>
      <c r="O408" s="132"/>
    </row>
    <row r="409" spans="1:15" x14ac:dyDescent="0.25">
      <c r="A409" s="127"/>
      <c r="B409" s="128" t="str">
        <f t="shared" si="36"/>
        <v/>
      </c>
      <c r="C409" s="129"/>
      <c r="D409" s="129"/>
      <c r="E409" s="130"/>
      <c r="F409" s="130"/>
      <c r="G409" s="122" t="str">
        <f t="shared" si="37"/>
        <v/>
      </c>
      <c r="H409" s="124" t="str">
        <f t="shared" si="38"/>
        <v/>
      </c>
      <c r="I409" s="124" t="s">
        <v>1106</v>
      </c>
      <c r="J409" s="124" t="s">
        <v>1106</v>
      </c>
      <c r="K409" s="123" t="str">
        <f t="shared" ca="1" si="39"/>
        <v/>
      </c>
      <c r="L409" s="123" t="str">
        <f t="shared" ca="1" si="40"/>
        <v/>
      </c>
      <c r="M409" s="123" t="str">
        <f t="shared" ca="1" si="41"/>
        <v/>
      </c>
      <c r="N409" s="124"/>
      <c r="O409" s="132"/>
    </row>
    <row r="410" spans="1:15" x14ac:dyDescent="0.25">
      <c r="A410" s="127"/>
      <c r="B410" s="128" t="str">
        <f t="shared" si="36"/>
        <v/>
      </c>
      <c r="C410" s="129"/>
      <c r="D410" s="129"/>
      <c r="E410" s="130"/>
      <c r="F410" s="130"/>
      <c r="G410" s="122" t="str">
        <f t="shared" si="37"/>
        <v/>
      </c>
      <c r="H410" s="124" t="str">
        <f t="shared" si="38"/>
        <v/>
      </c>
      <c r="I410" s="124" t="s">
        <v>1106</v>
      </c>
      <c r="J410" s="124" t="s">
        <v>1106</v>
      </c>
      <c r="K410" s="123" t="str">
        <f t="shared" ca="1" si="39"/>
        <v/>
      </c>
      <c r="L410" s="123" t="str">
        <f t="shared" ca="1" si="40"/>
        <v/>
      </c>
      <c r="M410" s="123" t="str">
        <f t="shared" ca="1" si="41"/>
        <v/>
      </c>
      <c r="N410" s="124"/>
      <c r="O410" s="132"/>
    </row>
    <row r="411" spans="1:15" x14ac:dyDescent="0.25">
      <c r="A411" s="127"/>
      <c r="B411" s="128" t="str">
        <f t="shared" si="36"/>
        <v/>
      </c>
      <c r="C411" s="129"/>
      <c r="D411" s="129"/>
      <c r="E411" s="130"/>
      <c r="F411" s="130"/>
      <c r="G411" s="122" t="str">
        <f t="shared" si="37"/>
        <v/>
      </c>
      <c r="H411" s="124" t="str">
        <f t="shared" si="38"/>
        <v/>
      </c>
      <c r="I411" s="124" t="s">
        <v>1106</v>
      </c>
      <c r="J411" s="124" t="s">
        <v>1106</v>
      </c>
      <c r="K411" s="123" t="str">
        <f t="shared" ca="1" si="39"/>
        <v/>
      </c>
      <c r="L411" s="123" t="str">
        <f t="shared" ca="1" si="40"/>
        <v/>
      </c>
      <c r="M411" s="123" t="str">
        <f t="shared" ca="1" si="41"/>
        <v/>
      </c>
      <c r="N411" s="124"/>
      <c r="O411" s="132"/>
    </row>
    <row r="412" spans="1:15" x14ac:dyDescent="0.25">
      <c r="A412" s="127"/>
      <c r="B412" s="128" t="str">
        <f t="shared" si="36"/>
        <v/>
      </c>
      <c r="C412" s="129"/>
      <c r="D412" s="129"/>
      <c r="E412" s="130"/>
      <c r="F412" s="130"/>
      <c r="G412" s="122" t="str">
        <f t="shared" si="37"/>
        <v/>
      </c>
      <c r="H412" s="124" t="str">
        <f t="shared" si="38"/>
        <v/>
      </c>
      <c r="I412" s="124" t="s">
        <v>1106</v>
      </c>
      <c r="J412" s="124" t="s">
        <v>1106</v>
      </c>
      <c r="K412" s="123" t="str">
        <f t="shared" ca="1" si="39"/>
        <v/>
      </c>
      <c r="L412" s="123" t="str">
        <f t="shared" ca="1" si="40"/>
        <v/>
      </c>
      <c r="M412" s="123" t="str">
        <f t="shared" ca="1" si="41"/>
        <v/>
      </c>
      <c r="N412" s="124"/>
      <c r="O412" s="132"/>
    </row>
    <row r="413" spans="1:15" x14ac:dyDescent="0.25">
      <c r="A413" s="127"/>
      <c r="B413" s="128" t="str">
        <f t="shared" si="36"/>
        <v/>
      </c>
      <c r="C413" s="129"/>
      <c r="D413" s="129"/>
      <c r="E413" s="130"/>
      <c r="F413" s="130"/>
      <c r="G413" s="122" t="str">
        <f t="shared" si="37"/>
        <v/>
      </c>
      <c r="H413" s="124" t="str">
        <f t="shared" si="38"/>
        <v/>
      </c>
      <c r="I413" s="124" t="s">
        <v>1106</v>
      </c>
      <c r="J413" s="124" t="s">
        <v>1106</v>
      </c>
      <c r="K413" s="123" t="str">
        <f t="shared" ca="1" si="39"/>
        <v/>
      </c>
      <c r="L413" s="123" t="str">
        <f t="shared" ca="1" si="40"/>
        <v/>
      </c>
      <c r="M413" s="123" t="str">
        <f t="shared" ca="1" si="41"/>
        <v/>
      </c>
      <c r="N413" s="124"/>
      <c r="O413" s="132"/>
    </row>
    <row r="414" spans="1:15" x14ac:dyDescent="0.25">
      <c r="A414" s="127"/>
      <c r="B414" s="128" t="str">
        <f t="shared" si="36"/>
        <v/>
      </c>
      <c r="C414" s="129"/>
      <c r="D414" s="129"/>
      <c r="E414" s="130"/>
      <c r="F414" s="130"/>
      <c r="G414" s="122" t="str">
        <f t="shared" si="37"/>
        <v/>
      </c>
      <c r="H414" s="124" t="str">
        <f t="shared" si="38"/>
        <v/>
      </c>
      <c r="I414" s="124" t="s">
        <v>1106</v>
      </c>
      <c r="J414" s="124" t="s">
        <v>1106</v>
      </c>
      <c r="K414" s="123" t="str">
        <f t="shared" ca="1" si="39"/>
        <v/>
      </c>
      <c r="L414" s="123" t="str">
        <f t="shared" ca="1" si="40"/>
        <v/>
      </c>
      <c r="M414" s="123" t="str">
        <f t="shared" ca="1" si="41"/>
        <v/>
      </c>
      <c r="N414" s="124"/>
      <c r="O414" s="132"/>
    </row>
    <row r="415" spans="1:15" x14ac:dyDescent="0.25">
      <c r="A415" s="127"/>
      <c r="B415" s="128" t="str">
        <f t="shared" si="36"/>
        <v/>
      </c>
      <c r="C415" s="129"/>
      <c r="D415" s="129"/>
      <c r="E415" s="130"/>
      <c r="F415" s="130"/>
      <c r="G415" s="122" t="str">
        <f t="shared" si="37"/>
        <v/>
      </c>
      <c r="H415" s="124" t="str">
        <f t="shared" si="38"/>
        <v/>
      </c>
      <c r="I415" s="124" t="s">
        <v>1106</v>
      </c>
      <c r="J415" s="124" t="s">
        <v>1106</v>
      </c>
      <c r="K415" s="123" t="str">
        <f t="shared" ca="1" si="39"/>
        <v/>
      </c>
      <c r="L415" s="123" t="str">
        <f t="shared" ca="1" si="40"/>
        <v/>
      </c>
      <c r="M415" s="123" t="str">
        <f t="shared" ca="1" si="41"/>
        <v/>
      </c>
      <c r="N415" s="124"/>
      <c r="O415" s="132"/>
    </row>
    <row r="416" spans="1:15" x14ac:dyDescent="0.25">
      <c r="A416" s="127"/>
      <c r="B416" s="128" t="str">
        <f t="shared" si="36"/>
        <v/>
      </c>
      <c r="C416" s="129"/>
      <c r="D416" s="129"/>
      <c r="E416" s="130"/>
      <c r="F416" s="130"/>
      <c r="G416" s="122" t="str">
        <f t="shared" si="37"/>
        <v/>
      </c>
      <c r="H416" s="124" t="str">
        <f t="shared" si="38"/>
        <v/>
      </c>
      <c r="I416" s="124" t="s">
        <v>1106</v>
      </c>
      <c r="J416" s="124" t="s">
        <v>1106</v>
      </c>
      <c r="K416" s="123" t="str">
        <f t="shared" ca="1" si="39"/>
        <v/>
      </c>
      <c r="L416" s="123" t="str">
        <f t="shared" ca="1" si="40"/>
        <v/>
      </c>
      <c r="M416" s="123" t="str">
        <f t="shared" ca="1" si="41"/>
        <v/>
      </c>
      <c r="N416" s="124"/>
      <c r="O416" s="132"/>
    </row>
    <row r="417" spans="1:15" x14ac:dyDescent="0.25">
      <c r="A417" s="127"/>
      <c r="B417" s="128" t="str">
        <f t="shared" si="36"/>
        <v/>
      </c>
      <c r="C417" s="129"/>
      <c r="D417" s="129"/>
      <c r="E417" s="130"/>
      <c r="F417" s="130"/>
      <c r="G417" s="122" t="str">
        <f t="shared" si="37"/>
        <v/>
      </c>
      <c r="H417" s="124" t="str">
        <f t="shared" si="38"/>
        <v/>
      </c>
      <c r="I417" s="124" t="s">
        <v>1106</v>
      </c>
      <c r="J417" s="124" t="s">
        <v>1106</v>
      </c>
      <c r="K417" s="123" t="str">
        <f t="shared" ca="1" si="39"/>
        <v/>
      </c>
      <c r="L417" s="123" t="str">
        <f t="shared" ca="1" si="40"/>
        <v/>
      </c>
      <c r="M417" s="123" t="str">
        <f t="shared" ca="1" si="41"/>
        <v/>
      </c>
      <c r="N417" s="124"/>
      <c r="O417" s="132"/>
    </row>
    <row r="418" spans="1:15" x14ac:dyDescent="0.25">
      <c r="A418" s="127"/>
      <c r="B418" s="128" t="str">
        <f t="shared" si="36"/>
        <v/>
      </c>
      <c r="C418" s="129"/>
      <c r="D418" s="129"/>
      <c r="E418" s="130"/>
      <c r="F418" s="130"/>
      <c r="G418" s="122" t="str">
        <f t="shared" si="37"/>
        <v/>
      </c>
      <c r="H418" s="124" t="str">
        <f t="shared" si="38"/>
        <v/>
      </c>
      <c r="I418" s="124" t="s">
        <v>1106</v>
      </c>
      <c r="J418" s="124" t="s">
        <v>1106</v>
      </c>
      <c r="K418" s="123" t="str">
        <f t="shared" ca="1" si="39"/>
        <v/>
      </c>
      <c r="L418" s="123" t="str">
        <f t="shared" ca="1" si="40"/>
        <v/>
      </c>
      <c r="M418" s="123" t="str">
        <f t="shared" ca="1" si="41"/>
        <v/>
      </c>
      <c r="N418" s="124"/>
      <c r="O418" s="132"/>
    </row>
    <row r="419" spans="1:15" x14ac:dyDescent="0.25">
      <c r="A419" s="127"/>
      <c r="B419" s="128" t="str">
        <f t="shared" si="36"/>
        <v/>
      </c>
      <c r="C419" s="129"/>
      <c r="D419" s="129"/>
      <c r="E419" s="130"/>
      <c r="F419" s="130"/>
      <c r="G419" s="122" t="str">
        <f t="shared" si="37"/>
        <v/>
      </c>
      <c r="H419" s="124" t="str">
        <f t="shared" si="38"/>
        <v/>
      </c>
      <c r="I419" s="124" t="s">
        <v>1106</v>
      </c>
      <c r="J419" s="124" t="s">
        <v>1106</v>
      </c>
      <c r="K419" s="123" t="str">
        <f t="shared" ca="1" si="39"/>
        <v/>
      </c>
      <c r="L419" s="123" t="str">
        <f t="shared" ca="1" si="40"/>
        <v/>
      </c>
      <c r="M419" s="123" t="str">
        <f t="shared" ca="1" si="41"/>
        <v/>
      </c>
      <c r="N419" s="124"/>
      <c r="O419" s="132"/>
    </row>
    <row r="420" spans="1:15" x14ac:dyDescent="0.25">
      <c r="A420" s="127"/>
      <c r="B420" s="128" t="str">
        <f t="shared" si="36"/>
        <v/>
      </c>
      <c r="C420" s="129"/>
      <c r="D420" s="129"/>
      <c r="E420" s="130"/>
      <c r="F420" s="130"/>
      <c r="G420" s="122" t="str">
        <f t="shared" si="37"/>
        <v/>
      </c>
      <c r="H420" s="124" t="str">
        <f t="shared" si="38"/>
        <v/>
      </c>
      <c r="I420" s="124" t="s">
        <v>1106</v>
      </c>
      <c r="J420" s="124" t="s">
        <v>1106</v>
      </c>
      <c r="K420" s="123" t="str">
        <f t="shared" ca="1" si="39"/>
        <v/>
      </c>
      <c r="L420" s="123" t="str">
        <f t="shared" ca="1" si="40"/>
        <v/>
      </c>
      <c r="M420" s="123" t="str">
        <f t="shared" ca="1" si="41"/>
        <v/>
      </c>
      <c r="N420" s="124"/>
      <c r="O420" s="132"/>
    </row>
    <row r="421" spans="1:15" x14ac:dyDescent="0.25">
      <c r="A421" s="127"/>
      <c r="B421" s="128" t="str">
        <f t="shared" si="36"/>
        <v/>
      </c>
      <c r="C421" s="129"/>
      <c r="D421" s="129"/>
      <c r="E421" s="130"/>
      <c r="F421" s="130"/>
      <c r="G421" s="122" t="str">
        <f t="shared" si="37"/>
        <v/>
      </c>
      <c r="H421" s="124" t="str">
        <f t="shared" si="38"/>
        <v/>
      </c>
      <c r="I421" s="124" t="s">
        <v>1106</v>
      </c>
      <c r="J421" s="124" t="s">
        <v>1106</v>
      </c>
      <c r="K421" s="123" t="str">
        <f t="shared" ca="1" si="39"/>
        <v/>
      </c>
      <c r="L421" s="123" t="str">
        <f t="shared" ca="1" si="40"/>
        <v/>
      </c>
      <c r="M421" s="123" t="str">
        <f t="shared" ca="1" si="41"/>
        <v/>
      </c>
      <c r="N421" s="124"/>
      <c r="O421" s="132"/>
    </row>
    <row r="422" spans="1:15" x14ac:dyDescent="0.25">
      <c r="A422" s="127"/>
      <c r="B422" s="128" t="str">
        <f t="shared" si="36"/>
        <v/>
      </c>
      <c r="C422" s="129"/>
      <c r="D422" s="129"/>
      <c r="E422" s="130"/>
      <c r="F422" s="130"/>
      <c r="G422" s="122" t="str">
        <f t="shared" si="37"/>
        <v/>
      </c>
      <c r="H422" s="124" t="str">
        <f t="shared" si="38"/>
        <v/>
      </c>
      <c r="I422" s="124" t="s">
        <v>1106</v>
      </c>
      <c r="J422" s="124" t="s">
        <v>1106</v>
      </c>
      <c r="K422" s="123" t="str">
        <f t="shared" ca="1" si="39"/>
        <v/>
      </c>
      <c r="L422" s="123" t="str">
        <f t="shared" ca="1" si="40"/>
        <v/>
      </c>
      <c r="M422" s="123" t="str">
        <f t="shared" ca="1" si="41"/>
        <v/>
      </c>
      <c r="N422" s="124"/>
      <c r="O422" s="132"/>
    </row>
    <row r="423" spans="1:15" x14ac:dyDescent="0.25">
      <c r="A423" s="127"/>
      <c r="B423" s="128" t="str">
        <f t="shared" si="36"/>
        <v/>
      </c>
      <c r="C423" s="129"/>
      <c r="D423" s="129"/>
      <c r="E423" s="130"/>
      <c r="F423" s="130"/>
      <c r="G423" s="122" t="str">
        <f t="shared" si="37"/>
        <v/>
      </c>
      <c r="H423" s="124" t="str">
        <f t="shared" si="38"/>
        <v/>
      </c>
      <c r="I423" s="124" t="s">
        <v>1106</v>
      </c>
      <c r="J423" s="124" t="s">
        <v>1106</v>
      </c>
      <c r="K423" s="123" t="str">
        <f t="shared" ca="1" si="39"/>
        <v/>
      </c>
      <c r="L423" s="123" t="str">
        <f t="shared" ca="1" si="40"/>
        <v/>
      </c>
      <c r="M423" s="123" t="str">
        <f t="shared" ca="1" si="41"/>
        <v/>
      </c>
      <c r="N423" s="124"/>
      <c r="O423" s="132"/>
    </row>
    <row r="424" spans="1:15" x14ac:dyDescent="0.25">
      <c r="A424" s="127"/>
      <c r="B424" s="128" t="str">
        <f t="shared" si="36"/>
        <v/>
      </c>
      <c r="C424" s="129"/>
      <c r="D424" s="129"/>
      <c r="E424" s="130"/>
      <c r="F424" s="130"/>
      <c r="G424" s="122" t="str">
        <f t="shared" si="37"/>
        <v/>
      </c>
      <c r="H424" s="124" t="str">
        <f t="shared" si="38"/>
        <v/>
      </c>
      <c r="I424" s="124" t="s">
        <v>1106</v>
      </c>
      <c r="J424" s="124" t="s">
        <v>1106</v>
      </c>
      <c r="K424" s="123" t="str">
        <f t="shared" ca="1" si="39"/>
        <v/>
      </c>
      <c r="L424" s="123" t="str">
        <f t="shared" ca="1" si="40"/>
        <v/>
      </c>
      <c r="M424" s="123" t="str">
        <f t="shared" ca="1" si="41"/>
        <v/>
      </c>
      <c r="N424" s="124"/>
      <c r="O424" s="132"/>
    </row>
    <row r="425" spans="1:15" x14ac:dyDescent="0.25">
      <c r="A425" s="127"/>
      <c r="B425" s="128" t="str">
        <f t="shared" si="36"/>
        <v/>
      </c>
      <c r="C425" s="129"/>
      <c r="D425" s="129"/>
      <c r="E425" s="130"/>
      <c r="F425" s="130"/>
      <c r="G425" s="122" t="str">
        <f t="shared" si="37"/>
        <v/>
      </c>
      <c r="H425" s="124" t="str">
        <f t="shared" si="38"/>
        <v/>
      </c>
      <c r="I425" s="124" t="s">
        <v>1106</v>
      </c>
      <c r="J425" s="124" t="s">
        <v>1106</v>
      </c>
      <c r="K425" s="123" t="str">
        <f t="shared" ca="1" si="39"/>
        <v/>
      </c>
      <c r="L425" s="123" t="str">
        <f t="shared" ca="1" si="40"/>
        <v/>
      </c>
      <c r="M425" s="123" t="str">
        <f t="shared" ca="1" si="41"/>
        <v/>
      </c>
      <c r="N425" s="124"/>
      <c r="O425" s="132"/>
    </row>
    <row r="426" spans="1:15" x14ac:dyDescent="0.25">
      <c r="A426" s="127"/>
      <c r="B426" s="128" t="str">
        <f t="shared" si="36"/>
        <v/>
      </c>
      <c r="C426" s="129"/>
      <c r="D426" s="129"/>
      <c r="E426" s="130"/>
      <c r="F426" s="130"/>
      <c r="G426" s="122" t="str">
        <f t="shared" si="37"/>
        <v/>
      </c>
      <c r="H426" s="124" t="str">
        <f t="shared" si="38"/>
        <v/>
      </c>
      <c r="I426" s="124" t="s">
        <v>1106</v>
      </c>
      <c r="J426" s="124" t="s">
        <v>1106</v>
      </c>
      <c r="K426" s="123" t="str">
        <f t="shared" ca="1" si="39"/>
        <v/>
      </c>
      <c r="L426" s="123" t="str">
        <f t="shared" ca="1" si="40"/>
        <v/>
      </c>
      <c r="M426" s="123" t="str">
        <f t="shared" ca="1" si="41"/>
        <v/>
      </c>
      <c r="N426" s="124"/>
      <c r="O426" s="132"/>
    </row>
    <row r="427" spans="1:15" x14ac:dyDescent="0.25">
      <c r="A427" s="127"/>
      <c r="B427" s="128" t="str">
        <f t="shared" si="36"/>
        <v/>
      </c>
      <c r="C427" s="129"/>
      <c r="D427" s="129"/>
      <c r="E427" s="130"/>
      <c r="F427" s="130"/>
      <c r="G427" s="122" t="str">
        <f t="shared" si="37"/>
        <v/>
      </c>
      <c r="H427" s="124" t="str">
        <f t="shared" si="38"/>
        <v/>
      </c>
      <c r="I427" s="124" t="s">
        <v>1106</v>
      </c>
      <c r="J427" s="124" t="s">
        <v>1106</v>
      </c>
      <c r="K427" s="123" t="str">
        <f t="shared" ca="1" si="39"/>
        <v/>
      </c>
      <c r="L427" s="123" t="str">
        <f t="shared" ca="1" si="40"/>
        <v/>
      </c>
      <c r="M427" s="123" t="str">
        <f t="shared" ca="1" si="41"/>
        <v/>
      </c>
      <c r="N427" s="124"/>
      <c r="O427" s="132"/>
    </row>
    <row r="428" spans="1:15" x14ac:dyDescent="0.25">
      <c r="A428" s="127"/>
      <c r="B428" s="128" t="str">
        <f t="shared" si="36"/>
        <v/>
      </c>
      <c r="C428" s="129"/>
      <c r="D428" s="129"/>
      <c r="E428" s="130"/>
      <c r="F428" s="130"/>
      <c r="G428" s="122" t="str">
        <f t="shared" si="37"/>
        <v/>
      </c>
      <c r="H428" s="124" t="str">
        <f t="shared" si="38"/>
        <v/>
      </c>
      <c r="I428" s="124" t="s">
        <v>1106</v>
      </c>
      <c r="J428" s="124" t="s">
        <v>1106</v>
      </c>
      <c r="K428" s="123" t="str">
        <f t="shared" ca="1" si="39"/>
        <v/>
      </c>
      <c r="L428" s="123" t="str">
        <f t="shared" ca="1" si="40"/>
        <v/>
      </c>
      <c r="M428" s="123" t="str">
        <f t="shared" ca="1" si="41"/>
        <v/>
      </c>
      <c r="N428" s="124"/>
      <c r="O428" s="132"/>
    </row>
    <row r="429" spans="1:15" x14ac:dyDescent="0.25">
      <c r="A429" s="127"/>
      <c r="B429" s="128" t="str">
        <f t="shared" si="36"/>
        <v/>
      </c>
      <c r="C429" s="129"/>
      <c r="D429" s="129"/>
      <c r="E429" s="130"/>
      <c r="F429" s="130"/>
      <c r="G429" s="122" t="str">
        <f t="shared" si="37"/>
        <v/>
      </c>
      <c r="H429" s="124" t="str">
        <f t="shared" si="38"/>
        <v/>
      </c>
      <c r="I429" s="124" t="s">
        <v>1106</v>
      </c>
      <c r="J429" s="124" t="s">
        <v>1106</v>
      </c>
      <c r="K429" s="123" t="str">
        <f t="shared" ca="1" si="39"/>
        <v/>
      </c>
      <c r="L429" s="123" t="str">
        <f t="shared" ca="1" si="40"/>
        <v/>
      </c>
      <c r="M429" s="123" t="str">
        <f t="shared" ca="1" si="41"/>
        <v/>
      </c>
      <c r="N429" s="124"/>
      <c r="O429" s="132"/>
    </row>
    <row r="430" spans="1:15" x14ac:dyDescent="0.25">
      <c r="A430" s="127"/>
      <c r="B430" s="128" t="str">
        <f t="shared" si="36"/>
        <v/>
      </c>
      <c r="C430" s="129"/>
      <c r="D430" s="129"/>
      <c r="E430" s="130"/>
      <c r="F430" s="130"/>
      <c r="G430" s="122" t="str">
        <f t="shared" si="37"/>
        <v/>
      </c>
      <c r="H430" s="124" t="str">
        <f t="shared" si="38"/>
        <v/>
      </c>
      <c r="I430" s="124" t="s">
        <v>1106</v>
      </c>
      <c r="J430" s="124" t="s">
        <v>1106</v>
      </c>
      <c r="K430" s="123" t="str">
        <f t="shared" ca="1" si="39"/>
        <v/>
      </c>
      <c r="L430" s="123" t="str">
        <f t="shared" ca="1" si="40"/>
        <v/>
      </c>
      <c r="M430" s="123" t="str">
        <f t="shared" ca="1" si="41"/>
        <v/>
      </c>
      <c r="N430" s="124"/>
      <c r="O430" s="132"/>
    </row>
    <row r="431" spans="1:15" x14ac:dyDescent="0.25">
      <c r="A431" s="127"/>
      <c r="B431" s="128" t="str">
        <f t="shared" si="36"/>
        <v/>
      </c>
      <c r="C431" s="129"/>
      <c r="D431" s="129"/>
      <c r="E431" s="130"/>
      <c r="F431" s="130"/>
      <c r="G431" s="122" t="str">
        <f t="shared" si="37"/>
        <v/>
      </c>
      <c r="H431" s="124" t="str">
        <f t="shared" si="38"/>
        <v/>
      </c>
      <c r="I431" s="124" t="s">
        <v>1106</v>
      </c>
      <c r="J431" s="124" t="s">
        <v>1106</v>
      </c>
      <c r="K431" s="123" t="str">
        <f t="shared" ca="1" si="39"/>
        <v/>
      </c>
      <c r="L431" s="123" t="str">
        <f t="shared" ca="1" si="40"/>
        <v/>
      </c>
      <c r="M431" s="123" t="str">
        <f t="shared" ca="1" si="41"/>
        <v/>
      </c>
      <c r="N431" s="124"/>
      <c r="O431" s="132"/>
    </row>
    <row r="432" spans="1:15" x14ac:dyDescent="0.25">
      <c r="A432" s="127"/>
      <c r="B432" s="128" t="str">
        <f t="shared" si="36"/>
        <v/>
      </c>
      <c r="C432" s="129"/>
      <c r="D432" s="129"/>
      <c r="E432" s="130"/>
      <c r="F432" s="130"/>
      <c r="G432" s="122" t="str">
        <f t="shared" si="37"/>
        <v/>
      </c>
      <c r="H432" s="124" t="str">
        <f t="shared" si="38"/>
        <v/>
      </c>
      <c r="I432" s="124" t="s">
        <v>1106</v>
      </c>
      <c r="J432" s="124" t="s">
        <v>1106</v>
      </c>
      <c r="K432" s="123" t="str">
        <f t="shared" ca="1" si="39"/>
        <v/>
      </c>
      <c r="L432" s="123" t="str">
        <f t="shared" ca="1" si="40"/>
        <v/>
      </c>
      <c r="M432" s="123" t="str">
        <f t="shared" ca="1" si="41"/>
        <v/>
      </c>
      <c r="N432" s="124"/>
      <c r="O432" s="132"/>
    </row>
    <row r="433" spans="1:15" x14ac:dyDescent="0.25">
      <c r="A433" s="127"/>
      <c r="B433" s="128" t="str">
        <f t="shared" si="36"/>
        <v/>
      </c>
      <c r="C433" s="129"/>
      <c r="D433" s="129"/>
      <c r="E433" s="130"/>
      <c r="F433" s="130"/>
      <c r="G433" s="122" t="str">
        <f t="shared" si="37"/>
        <v/>
      </c>
      <c r="H433" s="124" t="str">
        <f t="shared" si="38"/>
        <v/>
      </c>
      <c r="I433" s="124" t="s">
        <v>1106</v>
      </c>
      <c r="J433" s="124" t="s">
        <v>1106</v>
      </c>
      <c r="K433" s="123" t="str">
        <f t="shared" ca="1" si="39"/>
        <v/>
      </c>
      <c r="L433" s="123" t="str">
        <f t="shared" ca="1" si="40"/>
        <v/>
      </c>
      <c r="M433" s="123" t="str">
        <f t="shared" ca="1" si="41"/>
        <v/>
      </c>
      <c r="N433" s="124"/>
      <c r="O433" s="132"/>
    </row>
    <row r="434" spans="1:15" x14ac:dyDescent="0.25">
      <c r="A434" s="127"/>
      <c r="B434" s="128" t="str">
        <f t="shared" si="36"/>
        <v/>
      </c>
      <c r="C434" s="129"/>
      <c r="D434" s="129"/>
      <c r="E434" s="130"/>
      <c r="F434" s="130"/>
      <c r="G434" s="122" t="str">
        <f t="shared" si="37"/>
        <v/>
      </c>
      <c r="H434" s="124" t="str">
        <f t="shared" si="38"/>
        <v/>
      </c>
      <c r="I434" s="124" t="s">
        <v>1106</v>
      </c>
      <c r="J434" s="124" t="s">
        <v>1106</v>
      </c>
      <c r="K434" s="123" t="str">
        <f t="shared" ca="1" si="39"/>
        <v/>
      </c>
      <c r="L434" s="123" t="str">
        <f t="shared" ca="1" si="40"/>
        <v/>
      </c>
      <c r="M434" s="123" t="str">
        <f t="shared" ca="1" si="41"/>
        <v/>
      </c>
      <c r="N434" s="124"/>
      <c r="O434" s="132"/>
    </row>
    <row r="435" spans="1:15" x14ac:dyDescent="0.25">
      <c r="A435" s="127"/>
      <c r="B435" s="128" t="str">
        <f t="shared" si="36"/>
        <v/>
      </c>
      <c r="C435" s="129"/>
      <c r="D435" s="129"/>
      <c r="E435" s="130"/>
      <c r="F435" s="130"/>
      <c r="G435" s="122" t="str">
        <f t="shared" si="37"/>
        <v/>
      </c>
      <c r="H435" s="124" t="str">
        <f t="shared" si="38"/>
        <v/>
      </c>
      <c r="I435" s="124" t="s">
        <v>1106</v>
      </c>
      <c r="J435" s="124" t="s">
        <v>1106</v>
      </c>
      <c r="K435" s="123" t="str">
        <f t="shared" ca="1" si="39"/>
        <v/>
      </c>
      <c r="L435" s="123" t="str">
        <f t="shared" ca="1" si="40"/>
        <v/>
      </c>
      <c r="M435" s="123" t="str">
        <f t="shared" ca="1" si="41"/>
        <v/>
      </c>
      <c r="N435" s="124"/>
      <c r="O435" s="132"/>
    </row>
    <row r="436" spans="1:15" x14ac:dyDescent="0.25">
      <c r="A436" s="127"/>
      <c r="B436" s="128" t="str">
        <f t="shared" si="36"/>
        <v/>
      </c>
      <c r="C436" s="129"/>
      <c r="D436" s="129"/>
      <c r="E436" s="130"/>
      <c r="F436" s="130"/>
      <c r="G436" s="122" t="str">
        <f t="shared" si="37"/>
        <v/>
      </c>
      <c r="H436" s="124" t="str">
        <f t="shared" si="38"/>
        <v/>
      </c>
      <c r="I436" s="124" t="s">
        <v>1106</v>
      </c>
      <c r="J436" s="124" t="s">
        <v>1106</v>
      </c>
      <c r="K436" s="123" t="str">
        <f t="shared" ca="1" si="39"/>
        <v/>
      </c>
      <c r="L436" s="123" t="str">
        <f t="shared" ca="1" si="40"/>
        <v/>
      </c>
      <c r="M436" s="123" t="str">
        <f t="shared" ca="1" si="41"/>
        <v/>
      </c>
      <c r="N436" s="124"/>
      <c r="O436" s="132"/>
    </row>
    <row r="437" spans="1:15" x14ac:dyDescent="0.25">
      <c r="A437" s="127"/>
      <c r="B437" s="128" t="str">
        <f t="shared" si="36"/>
        <v/>
      </c>
      <c r="C437" s="129"/>
      <c r="D437" s="129"/>
      <c r="E437" s="130"/>
      <c r="F437" s="130"/>
      <c r="G437" s="122" t="str">
        <f t="shared" si="37"/>
        <v/>
      </c>
      <c r="H437" s="124" t="str">
        <f t="shared" si="38"/>
        <v/>
      </c>
      <c r="I437" s="124" t="s">
        <v>1106</v>
      </c>
      <c r="J437" s="124" t="s">
        <v>1106</v>
      </c>
      <c r="K437" s="123" t="str">
        <f t="shared" ca="1" si="39"/>
        <v/>
      </c>
      <c r="L437" s="123" t="str">
        <f t="shared" ca="1" si="40"/>
        <v/>
      </c>
      <c r="M437" s="123" t="str">
        <f t="shared" ca="1" si="41"/>
        <v/>
      </c>
      <c r="N437" s="124"/>
      <c r="O437" s="132"/>
    </row>
    <row r="438" spans="1:15" x14ac:dyDescent="0.25">
      <c r="A438" s="127"/>
      <c r="B438" s="128" t="str">
        <f t="shared" si="36"/>
        <v/>
      </c>
      <c r="C438" s="129"/>
      <c r="D438" s="129"/>
      <c r="E438" s="130"/>
      <c r="F438" s="130"/>
      <c r="G438" s="122" t="str">
        <f t="shared" si="37"/>
        <v/>
      </c>
      <c r="H438" s="124" t="str">
        <f t="shared" si="38"/>
        <v/>
      </c>
      <c r="I438" s="124" t="s">
        <v>1106</v>
      </c>
      <c r="J438" s="124" t="s">
        <v>1106</v>
      </c>
      <c r="K438" s="123" t="str">
        <f t="shared" ca="1" si="39"/>
        <v/>
      </c>
      <c r="L438" s="123" t="str">
        <f t="shared" ca="1" si="40"/>
        <v/>
      </c>
      <c r="M438" s="123" t="str">
        <f t="shared" ca="1" si="41"/>
        <v/>
      </c>
      <c r="N438" s="124"/>
      <c r="O438" s="132"/>
    </row>
    <row r="439" spans="1:15" x14ac:dyDescent="0.25">
      <c r="A439" s="127"/>
      <c r="B439" s="128" t="str">
        <f t="shared" si="36"/>
        <v/>
      </c>
      <c r="C439" s="129"/>
      <c r="D439" s="129"/>
      <c r="E439" s="130"/>
      <c r="F439" s="130"/>
      <c r="G439" s="122" t="str">
        <f t="shared" si="37"/>
        <v/>
      </c>
      <c r="H439" s="124" t="str">
        <f t="shared" si="38"/>
        <v/>
      </c>
      <c r="I439" s="124" t="s">
        <v>1106</v>
      </c>
      <c r="J439" s="124" t="s">
        <v>1106</v>
      </c>
      <c r="K439" s="123" t="str">
        <f t="shared" ca="1" si="39"/>
        <v/>
      </c>
      <c r="L439" s="123" t="str">
        <f t="shared" ca="1" si="40"/>
        <v/>
      </c>
      <c r="M439" s="123" t="str">
        <f t="shared" ca="1" si="41"/>
        <v/>
      </c>
      <c r="N439" s="124"/>
      <c r="O439" s="132"/>
    </row>
    <row r="440" spans="1:15" x14ac:dyDescent="0.25">
      <c r="A440" s="127"/>
      <c r="B440" s="128" t="str">
        <f t="shared" si="36"/>
        <v/>
      </c>
      <c r="C440" s="129"/>
      <c r="D440" s="129"/>
      <c r="E440" s="130"/>
      <c r="F440" s="130"/>
      <c r="G440" s="122" t="str">
        <f t="shared" si="37"/>
        <v/>
      </c>
      <c r="H440" s="124" t="str">
        <f t="shared" si="38"/>
        <v/>
      </c>
      <c r="I440" s="124" t="s">
        <v>1106</v>
      </c>
      <c r="J440" s="124" t="s">
        <v>1106</v>
      </c>
      <c r="K440" s="123" t="str">
        <f t="shared" ca="1" si="39"/>
        <v/>
      </c>
      <c r="L440" s="123" t="str">
        <f t="shared" ca="1" si="40"/>
        <v/>
      </c>
      <c r="M440" s="123" t="str">
        <f t="shared" ca="1" si="41"/>
        <v/>
      </c>
      <c r="N440" s="124"/>
      <c r="O440" s="132"/>
    </row>
    <row r="441" spans="1:15" x14ac:dyDescent="0.25">
      <c r="A441" s="127"/>
      <c r="B441" s="128" t="str">
        <f t="shared" si="36"/>
        <v/>
      </c>
      <c r="C441" s="129"/>
      <c r="D441" s="129"/>
      <c r="E441" s="130"/>
      <c r="F441" s="130"/>
      <c r="G441" s="122" t="str">
        <f t="shared" si="37"/>
        <v/>
      </c>
      <c r="H441" s="124" t="str">
        <f t="shared" si="38"/>
        <v/>
      </c>
      <c r="I441" s="124" t="s">
        <v>1106</v>
      </c>
      <c r="J441" s="124" t="s">
        <v>1106</v>
      </c>
      <c r="K441" s="123" t="str">
        <f t="shared" ca="1" si="39"/>
        <v/>
      </c>
      <c r="L441" s="123" t="str">
        <f t="shared" ca="1" si="40"/>
        <v/>
      </c>
      <c r="M441" s="123" t="str">
        <f t="shared" ca="1" si="41"/>
        <v/>
      </c>
      <c r="N441" s="124"/>
      <c r="O441" s="132"/>
    </row>
    <row r="442" spans="1:15" x14ac:dyDescent="0.25">
      <c r="A442" s="127"/>
      <c r="B442" s="128" t="str">
        <f t="shared" si="36"/>
        <v/>
      </c>
      <c r="C442" s="129"/>
      <c r="D442" s="129"/>
      <c r="E442" s="130"/>
      <c r="F442" s="130"/>
      <c r="G442" s="122" t="str">
        <f t="shared" si="37"/>
        <v/>
      </c>
      <c r="H442" s="124" t="str">
        <f t="shared" si="38"/>
        <v/>
      </c>
      <c r="I442" s="124" t="s">
        <v>1106</v>
      </c>
      <c r="J442" s="124" t="s">
        <v>1106</v>
      </c>
      <c r="K442" s="123" t="str">
        <f t="shared" ca="1" si="39"/>
        <v/>
      </c>
      <c r="L442" s="123" t="str">
        <f t="shared" ca="1" si="40"/>
        <v/>
      </c>
      <c r="M442" s="123" t="str">
        <f t="shared" ca="1" si="41"/>
        <v/>
      </c>
      <c r="N442" s="124"/>
      <c r="O442" s="132"/>
    </row>
    <row r="443" spans="1:15" x14ac:dyDescent="0.25">
      <c r="A443" s="127"/>
      <c r="B443" s="128" t="str">
        <f t="shared" si="36"/>
        <v/>
      </c>
      <c r="C443" s="129"/>
      <c r="D443" s="129"/>
      <c r="E443" s="130"/>
      <c r="F443" s="130"/>
      <c r="G443" s="122" t="str">
        <f t="shared" si="37"/>
        <v/>
      </c>
      <c r="H443" s="124" t="str">
        <f t="shared" si="38"/>
        <v/>
      </c>
      <c r="I443" s="124" t="s">
        <v>1106</v>
      </c>
      <c r="J443" s="124" t="s">
        <v>1106</v>
      </c>
      <c r="K443" s="123" t="str">
        <f t="shared" ca="1" si="39"/>
        <v/>
      </c>
      <c r="L443" s="123" t="str">
        <f t="shared" ca="1" si="40"/>
        <v/>
      </c>
      <c r="M443" s="123" t="str">
        <f t="shared" ca="1" si="41"/>
        <v/>
      </c>
      <c r="N443" s="124"/>
      <c r="O443" s="132"/>
    </row>
    <row r="444" spans="1:15" x14ac:dyDescent="0.25">
      <c r="A444" s="127"/>
      <c r="B444" s="128" t="str">
        <f t="shared" si="36"/>
        <v/>
      </c>
      <c r="C444" s="129"/>
      <c r="D444" s="129"/>
      <c r="E444" s="130"/>
      <c r="F444" s="130"/>
      <c r="G444" s="122" t="str">
        <f t="shared" si="37"/>
        <v/>
      </c>
      <c r="H444" s="124" t="str">
        <f t="shared" si="38"/>
        <v/>
      </c>
      <c r="I444" s="124" t="s">
        <v>1106</v>
      </c>
      <c r="J444" s="124" t="s">
        <v>1106</v>
      </c>
      <c r="K444" s="123" t="str">
        <f t="shared" ca="1" si="39"/>
        <v/>
      </c>
      <c r="L444" s="123" t="str">
        <f t="shared" ca="1" si="40"/>
        <v/>
      </c>
      <c r="M444" s="123" t="str">
        <f t="shared" ca="1" si="41"/>
        <v/>
      </c>
      <c r="N444" s="124"/>
      <c r="O444" s="132"/>
    </row>
    <row r="445" spans="1:15" x14ac:dyDescent="0.25">
      <c r="A445" s="127"/>
      <c r="B445" s="128" t="str">
        <f t="shared" si="36"/>
        <v/>
      </c>
      <c r="C445" s="129"/>
      <c r="D445" s="129"/>
      <c r="E445" s="130"/>
      <c r="F445" s="130"/>
      <c r="G445" s="122" t="str">
        <f t="shared" si="37"/>
        <v/>
      </c>
      <c r="H445" s="124" t="str">
        <f t="shared" si="38"/>
        <v/>
      </c>
      <c r="I445" s="124" t="s">
        <v>1106</v>
      </c>
      <c r="J445" s="124" t="s">
        <v>1106</v>
      </c>
      <c r="K445" s="123" t="str">
        <f t="shared" ca="1" si="39"/>
        <v/>
      </c>
      <c r="L445" s="123" t="str">
        <f t="shared" ca="1" si="40"/>
        <v/>
      </c>
      <c r="M445" s="123" t="str">
        <f t="shared" ca="1" si="41"/>
        <v/>
      </c>
      <c r="N445" s="124"/>
      <c r="O445" s="132"/>
    </row>
    <row r="446" spans="1:15" x14ac:dyDescent="0.25">
      <c r="A446" s="127"/>
      <c r="B446" s="128" t="str">
        <f t="shared" si="36"/>
        <v/>
      </c>
      <c r="C446" s="129"/>
      <c r="D446" s="129"/>
      <c r="E446" s="130"/>
      <c r="F446" s="130"/>
      <c r="G446" s="122" t="str">
        <f t="shared" si="37"/>
        <v/>
      </c>
      <c r="H446" s="124" t="str">
        <f t="shared" si="38"/>
        <v/>
      </c>
      <c r="I446" s="124" t="s">
        <v>1106</v>
      </c>
      <c r="J446" s="124" t="s">
        <v>1106</v>
      </c>
      <c r="K446" s="123" t="str">
        <f t="shared" ca="1" si="39"/>
        <v/>
      </c>
      <c r="L446" s="123" t="str">
        <f t="shared" ca="1" si="40"/>
        <v/>
      </c>
      <c r="M446" s="123" t="str">
        <f t="shared" ca="1" si="41"/>
        <v/>
      </c>
      <c r="N446" s="124"/>
      <c r="O446" s="132"/>
    </row>
    <row r="447" spans="1:15" x14ac:dyDescent="0.25">
      <c r="A447" s="127"/>
      <c r="B447" s="128" t="str">
        <f t="shared" si="36"/>
        <v/>
      </c>
      <c r="C447" s="129"/>
      <c r="D447" s="129"/>
      <c r="E447" s="130"/>
      <c r="F447" s="130"/>
      <c r="G447" s="122" t="str">
        <f t="shared" si="37"/>
        <v/>
      </c>
      <c r="H447" s="124" t="str">
        <f t="shared" si="38"/>
        <v/>
      </c>
      <c r="I447" s="124" t="s">
        <v>1106</v>
      </c>
      <c r="J447" s="124" t="s">
        <v>1106</v>
      </c>
      <c r="K447" s="123" t="str">
        <f t="shared" ca="1" si="39"/>
        <v/>
      </c>
      <c r="L447" s="123" t="str">
        <f t="shared" ca="1" si="40"/>
        <v/>
      </c>
      <c r="M447" s="123" t="str">
        <f t="shared" ca="1" si="41"/>
        <v/>
      </c>
      <c r="N447" s="124"/>
      <c r="O447" s="132"/>
    </row>
    <row r="448" spans="1:15" x14ac:dyDescent="0.25">
      <c r="A448" s="127"/>
      <c r="B448" s="128" t="str">
        <f t="shared" si="36"/>
        <v/>
      </c>
      <c r="C448" s="129"/>
      <c r="D448" s="129"/>
      <c r="E448" s="130"/>
      <c r="F448" s="130"/>
      <c r="G448" s="122" t="str">
        <f t="shared" si="37"/>
        <v/>
      </c>
      <c r="H448" s="124" t="str">
        <f t="shared" si="38"/>
        <v/>
      </c>
      <c r="I448" s="124" t="s">
        <v>1106</v>
      </c>
      <c r="J448" s="124" t="s">
        <v>1106</v>
      </c>
      <c r="K448" s="123" t="str">
        <f t="shared" ca="1" si="39"/>
        <v/>
      </c>
      <c r="L448" s="123" t="str">
        <f t="shared" ca="1" si="40"/>
        <v/>
      </c>
      <c r="M448" s="123" t="str">
        <f t="shared" ca="1" si="41"/>
        <v/>
      </c>
      <c r="N448" s="124"/>
      <c r="O448" s="132"/>
    </row>
    <row r="449" spans="1:15" x14ac:dyDescent="0.25">
      <c r="A449" s="127"/>
      <c r="B449" s="128" t="str">
        <f t="shared" si="36"/>
        <v/>
      </c>
      <c r="C449" s="129"/>
      <c r="D449" s="129"/>
      <c r="E449" s="130"/>
      <c r="F449" s="130"/>
      <c r="G449" s="122" t="str">
        <f t="shared" si="37"/>
        <v/>
      </c>
      <c r="H449" s="124" t="str">
        <f t="shared" si="38"/>
        <v/>
      </c>
      <c r="I449" s="124" t="s">
        <v>1106</v>
      </c>
      <c r="J449" s="124" t="s">
        <v>1106</v>
      </c>
      <c r="K449" s="123" t="str">
        <f t="shared" ca="1" si="39"/>
        <v/>
      </c>
      <c r="L449" s="123" t="str">
        <f t="shared" ca="1" si="40"/>
        <v/>
      </c>
      <c r="M449" s="123" t="str">
        <f t="shared" ca="1" si="41"/>
        <v/>
      </c>
      <c r="N449" s="124"/>
      <c r="O449" s="132"/>
    </row>
    <row r="450" spans="1:15" x14ac:dyDescent="0.25">
      <c r="A450" s="127"/>
      <c r="B450" s="128" t="str">
        <f t="shared" si="36"/>
        <v/>
      </c>
      <c r="C450" s="129"/>
      <c r="D450" s="129"/>
      <c r="E450" s="130"/>
      <c r="F450" s="130"/>
      <c r="G450" s="122" t="str">
        <f t="shared" si="37"/>
        <v/>
      </c>
      <c r="H450" s="124" t="str">
        <f t="shared" si="38"/>
        <v/>
      </c>
      <c r="I450" s="124" t="s">
        <v>1106</v>
      </c>
      <c r="J450" s="124" t="s">
        <v>1106</v>
      </c>
      <c r="K450" s="123" t="str">
        <f t="shared" ca="1" si="39"/>
        <v/>
      </c>
      <c r="L450" s="123" t="str">
        <f t="shared" ca="1" si="40"/>
        <v/>
      </c>
      <c r="M450" s="123" t="str">
        <f t="shared" ca="1" si="41"/>
        <v/>
      </c>
      <c r="N450" s="124"/>
      <c r="O450" s="132"/>
    </row>
    <row r="451" spans="1:15" x14ac:dyDescent="0.25">
      <c r="A451" s="127"/>
      <c r="B451" s="128" t="str">
        <f t="shared" si="36"/>
        <v/>
      </c>
      <c r="C451" s="129"/>
      <c r="D451" s="129"/>
      <c r="E451" s="130"/>
      <c r="F451" s="130"/>
      <c r="G451" s="122" t="str">
        <f t="shared" si="37"/>
        <v/>
      </c>
      <c r="H451" s="124" t="str">
        <f t="shared" si="38"/>
        <v/>
      </c>
      <c r="I451" s="124" t="s">
        <v>1106</v>
      </c>
      <c r="J451" s="124" t="s">
        <v>1106</v>
      </c>
      <c r="K451" s="123" t="str">
        <f t="shared" ca="1" si="39"/>
        <v/>
      </c>
      <c r="L451" s="123" t="str">
        <f t="shared" ca="1" si="40"/>
        <v/>
      </c>
      <c r="M451" s="123" t="str">
        <f t="shared" ca="1" si="41"/>
        <v/>
      </c>
      <c r="N451" s="124"/>
      <c r="O451" s="132"/>
    </row>
    <row r="452" spans="1:15" x14ac:dyDescent="0.25">
      <c r="A452" s="127"/>
      <c r="B452" s="128" t="str">
        <f t="shared" si="36"/>
        <v/>
      </c>
      <c r="C452" s="129"/>
      <c r="D452" s="129"/>
      <c r="E452" s="130"/>
      <c r="F452" s="130"/>
      <c r="G452" s="122" t="str">
        <f t="shared" si="37"/>
        <v/>
      </c>
      <c r="H452" s="124" t="str">
        <f t="shared" si="38"/>
        <v/>
      </c>
      <c r="I452" s="124" t="s">
        <v>1106</v>
      </c>
      <c r="J452" s="124" t="s">
        <v>1106</v>
      </c>
      <c r="K452" s="123" t="str">
        <f t="shared" ca="1" si="39"/>
        <v/>
      </c>
      <c r="L452" s="123" t="str">
        <f t="shared" ca="1" si="40"/>
        <v/>
      </c>
      <c r="M452" s="123" t="str">
        <f t="shared" ca="1" si="41"/>
        <v/>
      </c>
      <c r="N452" s="124"/>
      <c r="O452" s="132"/>
    </row>
    <row r="453" spans="1:15" x14ac:dyDescent="0.25">
      <c r="A453" s="127"/>
      <c r="B453" s="128" t="str">
        <f t="shared" si="36"/>
        <v/>
      </c>
      <c r="C453" s="129"/>
      <c r="D453" s="129"/>
      <c r="E453" s="130"/>
      <c r="F453" s="130"/>
      <c r="G453" s="122" t="str">
        <f t="shared" si="37"/>
        <v/>
      </c>
      <c r="H453" s="124" t="str">
        <f t="shared" si="38"/>
        <v/>
      </c>
      <c r="I453" s="124" t="s">
        <v>1106</v>
      </c>
      <c r="J453" s="124" t="s">
        <v>1106</v>
      </c>
      <c r="K453" s="123" t="str">
        <f t="shared" ca="1" si="39"/>
        <v/>
      </c>
      <c r="L453" s="123" t="str">
        <f t="shared" ca="1" si="40"/>
        <v/>
      </c>
      <c r="M453" s="123" t="str">
        <f t="shared" ca="1" si="41"/>
        <v/>
      </c>
      <c r="N453" s="124"/>
      <c r="O453" s="132"/>
    </row>
    <row r="454" spans="1:15" x14ac:dyDescent="0.25">
      <c r="A454" s="127"/>
      <c r="B454" s="128" t="str">
        <f t="shared" si="36"/>
        <v/>
      </c>
      <c r="C454" s="129"/>
      <c r="D454" s="129"/>
      <c r="E454" s="130"/>
      <c r="F454" s="130"/>
      <c r="G454" s="122" t="str">
        <f t="shared" si="37"/>
        <v/>
      </c>
      <c r="H454" s="124" t="str">
        <f t="shared" si="38"/>
        <v/>
      </c>
      <c r="I454" s="124" t="s">
        <v>1106</v>
      </c>
      <c r="J454" s="124" t="s">
        <v>1106</v>
      </c>
      <c r="K454" s="123" t="str">
        <f t="shared" ca="1" si="39"/>
        <v/>
      </c>
      <c r="L454" s="123" t="str">
        <f t="shared" ca="1" si="40"/>
        <v/>
      </c>
      <c r="M454" s="123" t="str">
        <f t="shared" ca="1" si="41"/>
        <v/>
      </c>
      <c r="N454" s="124"/>
      <c r="O454" s="132"/>
    </row>
    <row r="455" spans="1:15" x14ac:dyDescent="0.25">
      <c r="A455" s="127"/>
      <c r="B455" s="128" t="str">
        <f t="shared" si="36"/>
        <v/>
      </c>
      <c r="C455" s="129"/>
      <c r="D455" s="129"/>
      <c r="E455" s="130"/>
      <c r="F455" s="130"/>
      <c r="G455" s="122" t="str">
        <f t="shared" si="37"/>
        <v/>
      </c>
      <c r="H455" s="124" t="str">
        <f t="shared" si="38"/>
        <v/>
      </c>
      <c r="I455" s="124" t="s">
        <v>1106</v>
      </c>
      <c r="J455" s="124" t="s">
        <v>1106</v>
      </c>
      <c r="K455" s="123" t="str">
        <f t="shared" ca="1" si="39"/>
        <v/>
      </c>
      <c r="L455" s="123" t="str">
        <f t="shared" ca="1" si="40"/>
        <v/>
      </c>
      <c r="M455" s="123" t="str">
        <f t="shared" ca="1" si="41"/>
        <v/>
      </c>
      <c r="N455" s="124"/>
      <c r="O455" s="132"/>
    </row>
    <row r="456" spans="1:15" x14ac:dyDescent="0.25">
      <c r="A456" s="127"/>
      <c r="B456" s="128" t="str">
        <f t="shared" si="36"/>
        <v/>
      </c>
      <c r="C456" s="129"/>
      <c r="D456" s="129"/>
      <c r="E456" s="130"/>
      <c r="F456" s="130"/>
      <c r="G456" s="122" t="str">
        <f t="shared" si="37"/>
        <v/>
      </c>
      <c r="H456" s="124" t="str">
        <f t="shared" si="38"/>
        <v/>
      </c>
      <c r="I456" s="124" t="s">
        <v>1106</v>
      </c>
      <c r="J456" s="124" t="s">
        <v>1106</v>
      </c>
      <c r="K456" s="123" t="str">
        <f t="shared" ca="1" si="39"/>
        <v/>
      </c>
      <c r="L456" s="123" t="str">
        <f t="shared" ca="1" si="40"/>
        <v/>
      </c>
      <c r="M456" s="123" t="str">
        <f t="shared" ca="1" si="41"/>
        <v/>
      </c>
      <c r="N456" s="124"/>
      <c r="O456" s="132"/>
    </row>
    <row r="457" spans="1:15" x14ac:dyDescent="0.25">
      <c r="A457" s="127"/>
      <c r="B457" s="128" t="str">
        <f t="shared" si="36"/>
        <v/>
      </c>
      <c r="C457" s="129"/>
      <c r="D457" s="129"/>
      <c r="E457" s="130"/>
      <c r="F457" s="130"/>
      <c r="G457" s="122" t="str">
        <f t="shared" si="37"/>
        <v/>
      </c>
      <c r="H457" s="124" t="str">
        <f t="shared" si="38"/>
        <v/>
      </c>
      <c r="I457" s="124" t="s">
        <v>1106</v>
      </c>
      <c r="J457" s="124" t="s">
        <v>1106</v>
      </c>
      <c r="K457" s="123" t="str">
        <f t="shared" ca="1" si="39"/>
        <v/>
      </c>
      <c r="L457" s="123" t="str">
        <f t="shared" ca="1" si="40"/>
        <v/>
      </c>
      <c r="M457" s="123" t="str">
        <f t="shared" ca="1" si="41"/>
        <v/>
      </c>
      <c r="N457" s="124"/>
      <c r="O457" s="132"/>
    </row>
    <row r="458" spans="1:15" x14ac:dyDescent="0.25">
      <c r="A458" s="127"/>
      <c r="B458" s="128" t="str">
        <f t="shared" si="36"/>
        <v/>
      </c>
      <c r="C458" s="129"/>
      <c r="D458" s="129"/>
      <c r="E458" s="130"/>
      <c r="F458" s="130"/>
      <c r="G458" s="122" t="str">
        <f t="shared" si="37"/>
        <v/>
      </c>
      <c r="H458" s="124" t="str">
        <f t="shared" si="38"/>
        <v/>
      </c>
      <c r="I458" s="124" t="s">
        <v>1106</v>
      </c>
      <c r="J458" s="124" t="s">
        <v>1106</v>
      </c>
      <c r="K458" s="123" t="str">
        <f t="shared" ca="1" si="39"/>
        <v/>
      </c>
      <c r="L458" s="123" t="str">
        <f t="shared" ca="1" si="40"/>
        <v/>
      </c>
      <c r="M458" s="123" t="str">
        <f t="shared" ca="1" si="41"/>
        <v/>
      </c>
      <c r="N458" s="124"/>
      <c r="O458" s="132"/>
    </row>
    <row r="459" spans="1:15" x14ac:dyDescent="0.25">
      <c r="A459" s="127"/>
      <c r="B459" s="128" t="str">
        <f t="shared" si="36"/>
        <v/>
      </c>
      <c r="C459" s="129"/>
      <c r="D459" s="129"/>
      <c r="E459" s="130"/>
      <c r="F459" s="130"/>
      <c r="G459" s="122" t="str">
        <f t="shared" si="37"/>
        <v/>
      </c>
      <c r="H459" s="124" t="str">
        <f t="shared" si="38"/>
        <v/>
      </c>
      <c r="I459" s="124" t="s">
        <v>1106</v>
      </c>
      <c r="J459" s="124" t="s">
        <v>1106</v>
      </c>
      <c r="K459" s="123" t="str">
        <f t="shared" ca="1" si="39"/>
        <v/>
      </c>
      <c r="L459" s="123" t="str">
        <f t="shared" ca="1" si="40"/>
        <v/>
      </c>
      <c r="M459" s="123" t="str">
        <f t="shared" ca="1" si="41"/>
        <v/>
      </c>
      <c r="N459" s="124"/>
      <c r="O459" s="132"/>
    </row>
    <row r="460" spans="1:15" x14ac:dyDescent="0.25">
      <c r="A460" s="127"/>
      <c r="B460" s="128" t="str">
        <f t="shared" si="36"/>
        <v/>
      </c>
      <c r="C460" s="129"/>
      <c r="D460" s="129"/>
      <c r="E460" s="130"/>
      <c r="F460" s="130"/>
      <c r="G460" s="122" t="str">
        <f t="shared" si="37"/>
        <v/>
      </c>
      <c r="H460" s="124" t="str">
        <f t="shared" si="38"/>
        <v/>
      </c>
      <c r="I460" s="124" t="s">
        <v>1106</v>
      </c>
      <c r="J460" s="124" t="s">
        <v>1106</v>
      </c>
      <c r="K460" s="123" t="str">
        <f t="shared" ca="1" si="39"/>
        <v/>
      </c>
      <c r="L460" s="123" t="str">
        <f t="shared" ca="1" si="40"/>
        <v/>
      </c>
      <c r="M460" s="123" t="str">
        <f t="shared" ca="1" si="41"/>
        <v/>
      </c>
      <c r="N460" s="124"/>
      <c r="O460" s="132"/>
    </row>
    <row r="461" spans="1:15" x14ac:dyDescent="0.25">
      <c r="A461" s="127"/>
      <c r="B461" s="128" t="str">
        <f t="shared" ref="B461:B524" si="42">IFERROR(IF($A461&lt;&gt;"",VLOOKUP($A461,Matos,2,0),""),"")</f>
        <v/>
      </c>
      <c r="C461" s="129"/>
      <c r="D461" s="129"/>
      <c r="E461" s="130"/>
      <c r="F461" s="130"/>
      <c r="G461" s="122" t="str">
        <f t="shared" ref="G461:G524" si="43">IFERROR(IF(OR($A461="",$B461="",$E461=""),"",IF(AND($F461&lt;&gt;"",MONTH($F461)&lt;MONTH($L$9)),"",IF(MID($B461,1,2)="OT",DATEDIF($E461,$F461,"d")+1,IF(AND($I461="",$F461=""),DATEDIF($E461,DATE(YEAR($L$9),MONTH($L$9)+1,0),"d"),IF(AND($E461&lt;&gt;"",$F461&lt;&gt;"",$I461=""),DATEDIF($E461,$F461,"d"),IF(AND($E461&lt;&gt;"",$F461&lt;&gt;"",$I461&lt;&gt;""),DAY(DATE(YEAR($F461),MONTH($F461)+1,0))-(DATE(YEAR($F461),MONTH($F461)+1,0)-$F461),DAY(DATE(YEAR($L$9),MONTH($L$9)+1,0)))))))),"")</f>
        <v/>
      </c>
      <c r="H461" s="124" t="str">
        <f t="shared" ref="H461:H524" si="44">IFERROR(IF($A461&lt;&gt;"",VLOOKUP($A461,Matos,3,0),""),"")</f>
        <v/>
      </c>
      <c r="I461" s="124" t="s">
        <v>1106</v>
      </c>
      <c r="J461" s="124" t="s">
        <v>1106</v>
      </c>
      <c r="K461" s="123" t="str">
        <f t="shared" ref="K461:K524" ca="1" si="45">IFERROR(ROUND(IF(MID($B461,1,2)="OT","",IF(AND($B$8&lt;&gt;"",$D461="",MONTH($F461)=MONTH($L$9),($F461&gt;$B$8),($F461&gt;$E461)),-SUM($H461/DAY(DATE(YEAR($L$9),MONTH($L$9)+1,0)))*DATEDIF($B$8,$F461,"d")*$C461,IF(AND($B$8&lt;&gt;"",$D461&lt;&gt;"",MONTH($F461)=MONTH($L$9),($F461&gt;$B$8),($F461&gt;$E461)),-SUM($H461/DAY(DATE(YEAR($L$9),MONTH($L$9)+1,0)))*DATEDIF($B$8,$F461,"d")*$D461,""))),2),"")</f>
        <v/>
      </c>
      <c r="L461" s="123" t="str">
        <f t="shared" ref="L461:L524" ca="1" si="46">IFERROR(ROUND(IF(AND($J461="",$D461=""),SUM($H461/DAY(DATE(YEAR($L$9),MONTH($L$9)+1,0)))*$G461*$C461,IF(AND($J461="",$D461&lt;&gt;""),SUM($H461/DAY(DATE(YEAR($L$9),MONTH($L$9)+1,0)))*$G461*$D461,"")),2),"")</f>
        <v/>
      </c>
      <c r="M461" s="123" t="str">
        <f t="shared" ref="M461:M524" ca="1" si="47">IFERROR(ROUND(IF(SUM($I461+$L461)="","",SUM($I461+$L461)),2),"")</f>
        <v/>
      </c>
      <c r="N461" s="124"/>
      <c r="O461" s="132"/>
    </row>
    <row r="462" spans="1:15" x14ac:dyDescent="0.25">
      <c r="A462" s="127"/>
      <c r="B462" s="128" t="str">
        <f t="shared" si="42"/>
        <v/>
      </c>
      <c r="C462" s="129"/>
      <c r="D462" s="129"/>
      <c r="E462" s="130"/>
      <c r="F462" s="130"/>
      <c r="G462" s="122" t="str">
        <f t="shared" si="43"/>
        <v/>
      </c>
      <c r="H462" s="124" t="str">
        <f t="shared" si="44"/>
        <v/>
      </c>
      <c r="I462" s="124" t="s">
        <v>1106</v>
      </c>
      <c r="J462" s="124" t="s">
        <v>1106</v>
      </c>
      <c r="K462" s="123" t="str">
        <f t="shared" ca="1" si="45"/>
        <v/>
      </c>
      <c r="L462" s="123" t="str">
        <f t="shared" ca="1" si="46"/>
        <v/>
      </c>
      <c r="M462" s="123" t="str">
        <f t="shared" ca="1" si="47"/>
        <v/>
      </c>
      <c r="N462" s="124"/>
      <c r="O462" s="132"/>
    </row>
    <row r="463" spans="1:15" x14ac:dyDescent="0.25">
      <c r="A463" s="127"/>
      <c r="B463" s="128" t="str">
        <f t="shared" si="42"/>
        <v/>
      </c>
      <c r="C463" s="129"/>
      <c r="D463" s="129"/>
      <c r="E463" s="130"/>
      <c r="F463" s="130"/>
      <c r="G463" s="122" t="str">
        <f t="shared" si="43"/>
        <v/>
      </c>
      <c r="H463" s="124" t="str">
        <f t="shared" si="44"/>
        <v/>
      </c>
      <c r="I463" s="124" t="s">
        <v>1106</v>
      </c>
      <c r="J463" s="124" t="s">
        <v>1106</v>
      </c>
      <c r="K463" s="123" t="str">
        <f t="shared" ca="1" si="45"/>
        <v/>
      </c>
      <c r="L463" s="123" t="str">
        <f t="shared" ca="1" si="46"/>
        <v/>
      </c>
      <c r="M463" s="123" t="str">
        <f t="shared" ca="1" si="47"/>
        <v/>
      </c>
      <c r="N463" s="124"/>
      <c r="O463" s="132"/>
    </row>
    <row r="464" spans="1:15" x14ac:dyDescent="0.25">
      <c r="A464" s="127"/>
      <c r="B464" s="128" t="str">
        <f t="shared" si="42"/>
        <v/>
      </c>
      <c r="C464" s="129"/>
      <c r="D464" s="129"/>
      <c r="E464" s="130"/>
      <c r="F464" s="130"/>
      <c r="G464" s="122" t="str">
        <f t="shared" si="43"/>
        <v/>
      </c>
      <c r="H464" s="124" t="str">
        <f t="shared" si="44"/>
        <v/>
      </c>
      <c r="I464" s="124" t="s">
        <v>1106</v>
      </c>
      <c r="J464" s="124" t="s">
        <v>1106</v>
      </c>
      <c r="K464" s="123" t="str">
        <f t="shared" ca="1" si="45"/>
        <v/>
      </c>
      <c r="L464" s="123" t="str">
        <f t="shared" ca="1" si="46"/>
        <v/>
      </c>
      <c r="M464" s="123" t="str">
        <f t="shared" ca="1" si="47"/>
        <v/>
      </c>
      <c r="N464" s="124"/>
      <c r="O464" s="132"/>
    </row>
    <row r="465" spans="1:15" x14ac:dyDescent="0.25">
      <c r="A465" s="127"/>
      <c r="B465" s="128" t="str">
        <f t="shared" si="42"/>
        <v/>
      </c>
      <c r="C465" s="129"/>
      <c r="D465" s="129"/>
      <c r="E465" s="130"/>
      <c r="F465" s="130"/>
      <c r="G465" s="122" t="str">
        <f t="shared" si="43"/>
        <v/>
      </c>
      <c r="H465" s="124" t="str">
        <f t="shared" si="44"/>
        <v/>
      </c>
      <c r="I465" s="124" t="s">
        <v>1106</v>
      </c>
      <c r="J465" s="124" t="s">
        <v>1106</v>
      </c>
      <c r="K465" s="123" t="str">
        <f t="shared" ca="1" si="45"/>
        <v/>
      </c>
      <c r="L465" s="123" t="str">
        <f t="shared" ca="1" si="46"/>
        <v/>
      </c>
      <c r="M465" s="123" t="str">
        <f t="shared" ca="1" si="47"/>
        <v/>
      </c>
      <c r="N465" s="124"/>
      <c r="O465" s="132"/>
    </row>
    <row r="466" spans="1:15" x14ac:dyDescent="0.25">
      <c r="A466" s="127"/>
      <c r="B466" s="128" t="str">
        <f t="shared" si="42"/>
        <v/>
      </c>
      <c r="C466" s="129"/>
      <c r="D466" s="129"/>
      <c r="E466" s="130"/>
      <c r="F466" s="130"/>
      <c r="G466" s="122" t="str">
        <f t="shared" si="43"/>
        <v/>
      </c>
      <c r="H466" s="124" t="str">
        <f t="shared" si="44"/>
        <v/>
      </c>
      <c r="I466" s="124" t="s">
        <v>1106</v>
      </c>
      <c r="J466" s="124" t="s">
        <v>1106</v>
      </c>
      <c r="K466" s="123" t="str">
        <f t="shared" ca="1" si="45"/>
        <v/>
      </c>
      <c r="L466" s="123" t="str">
        <f t="shared" ca="1" si="46"/>
        <v/>
      </c>
      <c r="M466" s="123" t="str">
        <f t="shared" ca="1" si="47"/>
        <v/>
      </c>
      <c r="N466" s="124"/>
      <c r="O466" s="132"/>
    </row>
    <row r="467" spans="1:15" x14ac:dyDescent="0.25">
      <c r="A467" s="127"/>
      <c r="B467" s="128" t="str">
        <f t="shared" si="42"/>
        <v/>
      </c>
      <c r="C467" s="129"/>
      <c r="D467" s="129"/>
      <c r="E467" s="130"/>
      <c r="F467" s="130"/>
      <c r="G467" s="122" t="str">
        <f t="shared" si="43"/>
        <v/>
      </c>
      <c r="H467" s="124" t="str">
        <f t="shared" si="44"/>
        <v/>
      </c>
      <c r="I467" s="124" t="s">
        <v>1106</v>
      </c>
      <c r="J467" s="124" t="s">
        <v>1106</v>
      </c>
      <c r="K467" s="123" t="str">
        <f t="shared" ca="1" si="45"/>
        <v/>
      </c>
      <c r="L467" s="123" t="str">
        <f t="shared" ca="1" si="46"/>
        <v/>
      </c>
      <c r="M467" s="123" t="str">
        <f t="shared" ca="1" si="47"/>
        <v/>
      </c>
      <c r="N467" s="124"/>
      <c r="O467" s="132"/>
    </row>
    <row r="468" spans="1:15" x14ac:dyDescent="0.25">
      <c r="A468" s="127"/>
      <c r="B468" s="128" t="str">
        <f t="shared" si="42"/>
        <v/>
      </c>
      <c r="C468" s="129"/>
      <c r="D468" s="129"/>
      <c r="E468" s="130"/>
      <c r="F468" s="130"/>
      <c r="G468" s="122" t="str">
        <f t="shared" si="43"/>
        <v/>
      </c>
      <c r="H468" s="124" t="str">
        <f t="shared" si="44"/>
        <v/>
      </c>
      <c r="I468" s="124" t="s">
        <v>1106</v>
      </c>
      <c r="J468" s="124" t="s">
        <v>1106</v>
      </c>
      <c r="K468" s="123" t="str">
        <f t="shared" ca="1" si="45"/>
        <v/>
      </c>
      <c r="L468" s="123" t="str">
        <f t="shared" ca="1" si="46"/>
        <v/>
      </c>
      <c r="M468" s="123" t="str">
        <f t="shared" ca="1" si="47"/>
        <v/>
      </c>
      <c r="N468" s="124"/>
      <c r="O468" s="132"/>
    </row>
    <row r="469" spans="1:15" x14ac:dyDescent="0.25">
      <c r="A469" s="127"/>
      <c r="B469" s="128" t="str">
        <f t="shared" si="42"/>
        <v/>
      </c>
      <c r="C469" s="129"/>
      <c r="D469" s="129"/>
      <c r="E469" s="130"/>
      <c r="F469" s="130"/>
      <c r="G469" s="122" t="str">
        <f t="shared" si="43"/>
        <v/>
      </c>
      <c r="H469" s="124" t="str">
        <f t="shared" si="44"/>
        <v/>
      </c>
      <c r="I469" s="124" t="s">
        <v>1106</v>
      </c>
      <c r="J469" s="124" t="s">
        <v>1106</v>
      </c>
      <c r="K469" s="123" t="str">
        <f t="shared" ca="1" si="45"/>
        <v/>
      </c>
      <c r="L469" s="123" t="str">
        <f t="shared" ca="1" si="46"/>
        <v/>
      </c>
      <c r="M469" s="123" t="str">
        <f t="shared" ca="1" si="47"/>
        <v/>
      </c>
      <c r="N469" s="124"/>
      <c r="O469" s="132"/>
    </row>
    <row r="470" spans="1:15" x14ac:dyDescent="0.25">
      <c r="A470" s="127"/>
      <c r="B470" s="128" t="str">
        <f t="shared" si="42"/>
        <v/>
      </c>
      <c r="C470" s="129"/>
      <c r="D470" s="129"/>
      <c r="E470" s="130"/>
      <c r="F470" s="130"/>
      <c r="G470" s="122" t="str">
        <f t="shared" si="43"/>
        <v/>
      </c>
      <c r="H470" s="124" t="str">
        <f t="shared" si="44"/>
        <v/>
      </c>
      <c r="I470" s="124" t="s">
        <v>1106</v>
      </c>
      <c r="J470" s="124" t="s">
        <v>1106</v>
      </c>
      <c r="K470" s="123" t="str">
        <f t="shared" ca="1" si="45"/>
        <v/>
      </c>
      <c r="L470" s="123" t="str">
        <f t="shared" ca="1" si="46"/>
        <v/>
      </c>
      <c r="M470" s="123" t="str">
        <f t="shared" ca="1" si="47"/>
        <v/>
      </c>
      <c r="N470" s="124"/>
      <c r="O470" s="132"/>
    </row>
    <row r="471" spans="1:15" x14ac:dyDescent="0.25">
      <c r="A471" s="127"/>
      <c r="B471" s="128" t="str">
        <f t="shared" si="42"/>
        <v/>
      </c>
      <c r="C471" s="129"/>
      <c r="D471" s="129"/>
      <c r="E471" s="130"/>
      <c r="F471" s="130"/>
      <c r="G471" s="122" t="str">
        <f t="shared" si="43"/>
        <v/>
      </c>
      <c r="H471" s="124" t="str">
        <f t="shared" si="44"/>
        <v/>
      </c>
      <c r="I471" s="124" t="s">
        <v>1106</v>
      </c>
      <c r="J471" s="124" t="s">
        <v>1106</v>
      </c>
      <c r="K471" s="123" t="str">
        <f t="shared" ca="1" si="45"/>
        <v/>
      </c>
      <c r="L471" s="123" t="str">
        <f t="shared" ca="1" si="46"/>
        <v/>
      </c>
      <c r="M471" s="123" t="str">
        <f t="shared" ca="1" si="47"/>
        <v/>
      </c>
      <c r="N471" s="124"/>
      <c r="O471" s="132"/>
    </row>
    <row r="472" spans="1:15" x14ac:dyDescent="0.25">
      <c r="A472" s="127"/>
      <c r="B472" s="128" t="str">
        <f t="shared" si="42"/>
        <v/>
      </c>
      <c r="C472" s="129"/>
      <c r="D472" s="129"/>
      <c r="E472" s="130"/>
      <c r="F472" s="130"/>
      <c r="G472" s="122" t="str">
        <f t="shared" si="43"/>
        <v/>
      </c>
      <c r="H472" s="124" t="str">
        <f t="shared" si="44"/>
        <v/>
      </c>
      <c r="I472" s="124" t="s">
        <v>1106</v>
      </c>
      <c r="J472" s="124" t="s">
        <v>1106</v>
      </c>
      <c r="K472" s="123" t="str">
        <f t="shared" ca="1" si="45"/>
        <v/>
      </c>
      <c r="L472" s="123" t="str">
        <f t="shared" ca="1" si="46"/>
        <v/>
      </c>
      <c r="M472" s="123" t="str">
        <f t="shared" ca="1" si="47"/>
        <v/>
      </c>
      <c r="N472" s="124"/>
      <c r="O472" s="132"/>
    </row>
    <row r="473" spans="1:15" x14ac:dyDescent="0.25">
      <c r="A473" s="127"/>
      <c r="B473" s="128" t="str">
        <f t="shared" si="42"/>
        <v/>
      </c>
      <c r="C473" s="129"/>
      <c r="D473" s="129"/>
      <c r="E473" s="130"/>
      <c r="F473" s="130"/>
      <c r="G473" s="122" t="str">
        <f t="shared" si="43"/>
        <v/>
      </c>
      <c r="H473" s="124" t="str">
        <f t="shared" si="44"/>
        <v/>
      </c>
      <c r="I473" s="124" t="s">
        <v>1106</v>
      </c>
      <c r="J473" s="124" t="s">
        <v>1106</v>
      </c>
      <c r="K473" s="123" t="str">
        <f t="shared" ca="1" si="45"/>
        <v/>
      </c>
      <c r="L473" s="123" t="str">
        <f t="shared" ca="1" si="46"/>
        <v/>
      </c>
      <c r="M473" s="123" t="str">
        <f t="shared" ca="1" si="47"/>
        <v/>
      </c>
      <c r="N473" s="124"/>
      <c r="O473" s="132"/>
    </row>
    <row r="474" spans="1:15" x14ac:dyDescent="0.25">
      <c r="A474" s="127"/>
      <c r="B474" s="128" t="str">
        <f t="shared" si="42"/>
        <v/>
      </c>
      <c r="C474" s="129"/>
      <c r="D474" s="129"/>
      <c r="E474" s="130"/>
      <c r="F474" s="130"/>
      <c r="G474" s="122" t="str">
        <f t="shared" si="43"/>
        <v/>
      </c>
      <c r="H474" s="124" t="str">
        <f t="shared" si="44"/>
        <v/>
      </c>
      <c r="I474" s="124" t="s">
        <v>1106</v>
      </c>
      <c r="J474" s="124" t="s">
        <v>1106</v>
      </c>
      <c r="K474" s="123" t="str">
        <f t="shared" ca="1" si="45"/>
        <v/>
      </c>
      <c r="L474" s="123" t="str">
        <f t="shared" ca="1" si="46"/>
        <v/>
      </c>
      <c r="M474" s="123" t="str">
        <f t="shared" ca="1" si="47"/>
        <v/>
      </c>
      <c r="N474" s="124"/>
      <c r="O474" s="132"/>
    </row>
    <row r="475" spans="1:15" x14ac:dyDescent="0.25">
      <c r="A475" s="127"/>
      <c r="B475" s="128" t="str">
        <f t="shared" si="42"/>
        <v/>
      </c>
      <c r="C475" s="129"/>
      <c r="D475" s="129"/>
      <c r="E475" s="130"/>
      <c r="F475" s="130"/>
      <c r="G475" s="122" t="str">
        <f t="shared" si="43"/>
        <v/>
      </c>
      <c r="H475" s="124" t="str">
        <f t="shared" si="44"/>
        <v/>
      </c>
      <c r="I475" s="124" t="s">
        <v>1106</v>
      </c>
      <c r="J475" s="124" t="s">
        <v>1106</v>
      </c>
      <c r="K475" s="123" t="str">
        <f t="shared" ca="1" si="45"/>
        <v/>
      </c>
      <c r="L475" s="123" t="str">
        <f t="shared" ca="1" si="46"/>
        <v/>
      </c>
      <c r="M475" s="123" t="str">
        <f t="shared" ca="1" si="47"/>
        <v/>
      </c>
      <c r="N475" s="124"/>
      <c r="O475" s="132"/>
    </row>
    <row r="476" spans="1:15" x14ac:dyDescent="0.25">
      <c r="A476" s="127"/>
      <c r="B476" s="128" t="str">
        <f t="shared" si="42"/>
        <v/>
      </c>
      <c r="C476" s="129"/>
      <c r="D476" s="129"/>
      <c r="E476" s="130"/>
      <c r="F476" s="130"/>
      <c r="G476" s="122" t="str">
        <f t="shared" si="43"/>
        <v/>
      </c>
      <c r="H476" s="124" t="str">
        <f t="shared" si="44"/>
        <v/>
      </c>
      <c r="I476" s="124" t="s">
        <v>1106</v>
      </c>
      <c r="J476" s="124" t="s">
        <v>1106</v>
      </c>
      <c r="K476" s="123" t="str">
        <f t="shared" ca="1" si="45"/>
        <v/>
      </c>
      <c r="L476" s="123" t="str">
        <f t="shared" ca="1" si="46"/>
        <v/>
      </c>
      <c r="M476" s="123" t="str">
        <f t="shared" ca="1" si="47"/>
        <v/>
      </c>
      <c r="N476" s="124"/>
      <c r="O476" s="132"/>
    </row>
    <row r="477" spans="1:15" x14ac:dyDescent="0.25">
      <c r="A477" s="127"/>
      <c r="B477" s="128" t="str">
        <f t="shared" si="42"/>
        <v/>
      </c>
      <c r="C477" s="129"/>
      <c r="D477" s="129"/>
      <c r="E477" s="130"/>
      <c r="F477" s="130"/>
      <c r="G477" s="122" t="str">
        <f t="shared" si="43"/>
        <v/>
      </c>
      <c r="H477" s="124" t="str">
        <f t="shared" si="44"/>
        <v/>
      </c>
      <c r="I477" s="124" t="s">
        <v>1106</v>
      </c>
      <c r="J477" s="124" t="s">
        <v>1106</v>
      </c>
      <c r="K477" s="123" t="str">
        <f t="shared" ca="1" si="45"/>
        <v/>
      </c>
      <c r="L477" s="123" t="str">
        <f t="shared" ca="1" si="46"/>
        <v/>
      </c>
      <c r="M477" s="123" t="str">
        <f t="shared" ca="1" si="47"/>
        <v/>
      </c>
      <c r="N477" s="124"/>
      <c r="O477" s="132"/>
    </row>
    <row r="478" spans="1:15" x14ac:dyDescent="0.25">
      <c r="A478" s="127"/>
      <c r="B478" s="128" t="str">
        <f t="shared" si="42"/>
        <v/>
      </c>
      <c r="C478" s="129"/>
      <c r="D478" s="129"/>
      <c r="E478" s="130"/>
      <c r="F478" s="130"/>
      <c r="G478" s="122" t="str">
        <f t="shared" si="43"/>
        <v/>
      </c>
      <c r="H478" s="124" t="str">
        <f t="shared" si="44"/>
        <v/>
      </c>
      <c r="I478" s="124" t="s">
        <v>1106</v>
      </c>
      <c r="J478" s="124" t="s">
        <v>1106</v>
      </c>
      <c r="K478" s="123" t="str">
        <f t="shared" ca="1" si="45"/>
        <v/>
      </c>
      <c r="L478" s="123" t="str">
        <f t="shared" ca="1" si="46"/>
        <v/>
      </c>
      <c r="M478" s="123" t="str">
        <f t="shared" ca="1" si="47"/>
        <v/>
      </c>
      <c r="N478" s="124"/>
      <c r="O478" s="132"/>
    </row>
    <row r="479" spans="1:15" x14ac:dyDescent="0.25">
      <c r="A479" s="127"/>
      <c r="B479" s="128" t="str">
        <f t="shared" si="42"/>
        <v/>
      </c>
      <c r="C479" s="129"/>
      <c r="D479" s="129"/>
      <c r="E479" s="130"/>
      <c r="F479" s="130"/>
      <c r="G479" s="122" t="str">
        <f t="shared" si="43"/>
        <v/>
      </c>
      <c r="H479" s="124" t="str">
        <f t="shared" si="44"/>
        <v/>
      </c>
      <c r="I479" s="124" t="s">
        <v>1106</v>
      </c>
      <c r="J479" s="124" t="s">
        <v>1106</v>
      </c>
      <c r="K479" s="123" t="str">
        <f t="shared" ca="1" si="45"/>
        <v/>
      </c>
      <c r="L479" s="123" t="str">
        <f t="shared" ca="1" si="46"/>
        <v/>
      </c>
      <c r="M479" s="123" t="str">
        <f t="shared" ca="1" si="47"/>
        <v/>
      </c>
      <c r="N479" s="124"/>
      <c r="O479" s="132"/>
    </row>
    <row r="480" spans="1:15" x14ac:dyDescent="0.25">
      <c r="A480" s="127"/>
      <c r="B480" s="128" t="str">
        <f t="shared" si="42"/>
        <v/>
      </c>
      <c r="C480" s="129"/>
      <c r="D480" s="129"/>
      <c r="E480" s="130"/>
      <c r="F480" s="130"/>
      <c r="G480" s="122" t="str">
        <f t="shared" si="43"/>
        <v/>
      </c>
      <c r="H480" s="124" t="str">
        <f t="shared" si="44"/>
        <v/>
      </c>
      <c r="I480" s="124" t="s">
        <v>1106</v>
      </c>
      <c r="J480" s="124" t="s">
        <v>1106</v>
      </c>
      <c r="K480" s="123" t="str">
        <f t="shared" ca="1" si="45"/>
        <v/>
      </c>
      <c r="L480" s="123" t="str">
        <f t="shared" ca="1" si="46"/>
        <v/>
      </c>
      <c r="M480" s="123" t="str">
        <f t="shared" ca="1" si="47"/>
        <v/>
      </c>
      <c r="N480" s="124"/>
      <c r="O480" s="132"/>
    </row>
    <row r="481" spans="1:15" x14ac:dyDescent="0.25">
      <c r="A481" s="127"/>
      <c r="B481" s="128" t="str">
        <f t="shared" si="42"/>
        <v/>
      </c>
      <c r="C481" s="129"/>
      <c r="D481" s="129"/>
      <c r="E481" s="130"/>
      <c r="F481" s="130"/>
      <c r="G481" s="122" t="str">
        <f t="shared" si="43"/>
        <v/>
      </c>
      <c r="H481" s="124" t="str">
        <f t="shared" si="44"/>
        <v/>
      </c>
      <c r="I481" s="124" t="s">
        <v>1106</v>
      </c>
      <c r="J481" s="124" t="s">
        <v>1106</v>
      </c>
      <c r="K481" s="123" t="str">
        <f t="shared" ca="1" si="45"/>
        <v/>
      </c>
      <c r="L481" s="123" t="str">
        <f t="shared" ca="1" si="46"/>
        <v/>
      </c>
      <c r="M481" s="123" t="str">
        <f t="shared" ca="1" si="47"/>
        <v/>
      </c>
      <c r="N481" s="124"/>
      <c r="O481" s="132"/>
    </row>
    <row r="482" spans="1:15" x14ac:dyDescent="0.25">
      <c r="A482" s="127"/>
      <c r="B482" s="128" t="str">
        <f t="shared" si="42"/>
        <v/>
      </c>
      <c r="C482" s="129"/>
      <c r="D482" s="129"/>
      <c r="E482" s="130"/>
      <c r="F482" s="130"/>
      <c r="G482" s="122" t="str">
        <f t="shared" si="43"/>
        <v/>
      </c>
      <c r="H482" s="124" t="str">
        <f t="shared" si="44"/>
        <v/>
      </c>
      <c r="I482" s="124" t="s">
        <v>1106</v>
      </c>
      <c r="J482" s="124" t="s">
        <v>1106</v>
      </c>
      <c r="K482" s="123" t="str">
        <f t="shared" ca="1" si="45"/>
        <v/>
      </c>
      <c r="L482" s="123" t="str">
        <f t="shared" ca="1" si="46"/>
        <v/>
      </c>
      <c r="M482" s="123" t="str">
        <f t="shared" ca="1" si="47"/>
        <v/>
      </c>
      <c r="N482" s="124"/>
      <c r="O482" s="132"/>
    </row>
    <row r="483" spans="1:15" x14ac:dyDescent="0.25">
      <c r="A483" s="127"/>
      <c r="B483" s="128" t="str">
        <f t="shared" si="42"/>
        <v/>
      </c>
      <c r="C483" s="129"/>
      <c r="D483" s="129"/>
      <c r="E483" s="130"/>
      <c r="F483" s="130"/>
      <c r="G483" s="122" t="str">
        <f t="shared" si="43"/>
        <v/>
      </c>
      <c r="H483" s="124" t="str">
        <f t="shared" si="44"/>
        <v/>
      </c>
      <c r="I483" s="124" t="s">
        <v>1106</v>
      </c>
      <c r="J483" s="124" t="s">
        <v>1106</v>
      </c>
      <c r="K483" s="123" t="str">
        <f t="shared" ca="1" si="45"/>
        <v/>
      </c>
      <c r="L483" s="123" t="str">
        <f t="shared" ca="1" si="46"/>
        <v/>
      </c>
      <c r="M483" s="123" t="str">
        <f t="shared" ca="1" si="47"/>
        <v/>
      </c>
      <c r="N483" s="124"/>
      <c r="O483" s="132"/>
    </row>
    <row r="484" spans="1:15" x14ac:dyDescent="0.25">
      <c r="A484" s="127"/>
      <c r="B484" s="128" t="str">
        <f t="shared" si="42"/>
        <v/>
      </c>
      <c r="C484" s="129"/>
      <c r="D484" s="129"/>
      <c r="E484" s="130"/>
      <c r="F484" s="130"/>
      <c r="G484" s="122" t="str">
        <f t="shared" si="43"/>
        <v/>
      </c>
      <c r="H484" s="124" t="str">
        <f t="shared" si="44"/>
        <v/>
      </c>
      <c r="I484" s="124" t="s">
        <v>1106</v>
      </c>
      <c r="J484" s="124" t="s">
        <v>1106</v>
      </c>
      <c r="K484" s="123" t="str">
        <f t="shared" ca="1" si="45"/>
        <v/>
      </c>
      <c r="L484" s="123" t="str">
        <f t="shared" ca="1" si="46"/>
        <v/>
      </c>
      <c r="M484" s="123" t="str">
        <f t="shared" ca="1" si="47"/>
        <v/>
      </c>
      <c r="N484" s="124"/>
      <c r="O484" s="132"/>
    </row>
    <row r="485" spans="1:15" x14ac:dyDescent="0.25">
      <c r="A485" s="127"/>
      <c r="B485" s="128" t="str">
        <f t="shared" si="42"/>
        <v/>
      </c>
      <c r="C485" s="129"/>
      <c r="D485" s="129"/>
      <c r="E485" s="130"/>
      <c r="F485" s="130"/>
      <c r="G485" s="122" t="str">
        <f t="shared" si="43"/>
        <v/>
      </c>
      <c r="H485" s="124" t="str">
        <f t="shared" si="44"/>
        <v/>
      </c>
      <c r="I485" s="124" t="s">
        <v>1106</v>
      </c>
      <c r="J485" s="124" t="s">
        <v>1106</v>
      </c>
      <c r="K485" s="123" t="str">
        <f t="shared" ca="1" si="45"/>
        <v/>
      </c>
      <c r="L485" s="123" t="str">
        <f t="shared" ca="1" si="46"/>
        <v/>
      </c>
      <c r="M485" s="123" t="str">
        <f t="shared" ca="1" si="47"/>
        <v/>
      </c>
      <c r="N485" s="124"/>
      <c r="O485" s="132"/>
    </row>
    <row r="486" spans="1:15" x14ac:dyDescent="0.25">
      <c r="A486" s="127"/>
      <c r="B486" s="128" t="str">
        <f t="shared" si="42"/>
        <v/>
      </c>
      <c r="C486" s="129"/>
      <c r="D486" s="129"/>
      <c r="E486" s="130"/>
      <c r="F486" s="130"/>
      <c r="G486" s="122" t="str">
        <f t="shared" si="43"/>
        <v/>
      </c>
      <c r="H486" s="124" t="str">
        <f t="shared" si="44"/>
        <v/>
      </c>
      <c r="I486" s="124" t="s">
        <v>1106</v>
      </c>
      <c r="J486" s="124" t="s">
        <v>1106</v>
      </c>
      <c r="K486" s="123" t="str">
        <f t="shared" ca="1" si="45"/>
        <v/>
      </c>
      <c r="L486" s="123" t="str">
        <f t="shared" ca="1" si="46"/>
        <v/>
      </c>
      <c r="M486" s="123" t="str">
        <f t="shared" ca="1" si="47"/>
        <v/>
      </c>
      <c r="N486" s="124"/>
      <c r="O486" s="132"/>
    </row>
    <row r="487" spans="1:15" x14ac:dyDescent="0.25">
      <c r="A487" s="127"/>
      <c r="B487" s="128" t="str">
        <f t="shared" si="42"/>
        <v/>
      </c>
      <c r="C487" s="129"/>
      <c r="D487" s="129"/>
      <c r="E487" s="130"/>
      <c r="F487" s="130"/>
      <c r="G487" s="122" t="str">
        <f t="shared" si="43"/>
        <v/>
      </c>
      <c r="H487" s="124" t="str">
        <f t="shared" si="44"/>
        <v/>
      </c>
      <c r="I487" s="124" t="s">
        <v>1106</v>
      </c>
      <c r="J487" s="124" t="s">
        <v>1106</v>
      </c>
      <c r="K487" s="123" t="str">
        <f t="shared" ca="1" si="45"/>
        <v/>
      </c>
      <c r="L487" s="123" t="str">
        <f t="shared" ca="1" si="46"/>
        <v/>
      </c>
      <c r="M487" s="123" t="str">
        <f t="shared" ca="1" si="47"/>
        <v/>
      </c>
      <c r="N487" s="124"/>
      <c r="O487" s="132"/>
    </row>
    <row r="488" spans="1:15" x14ac:dyDescent="0.25">
      <c r="A488" s="127"/>
      <c r="B488" s="128" t="str">
        <f t="shared" si="42"/>
        <v/>
      </c>
      <c r="C488" s="129"/>
      <c r="D488" s="129"/>
      <c r="E488" s="130"/>
      <c r="F488" s="130"/>
      <c r="G488" s="122" t="str">
        <f t="shared" si="43"/>
        <v/>
      </c>
      <c r="H488" s="124" t="str">
        <f t="shared" si="44"/>
        <v/>
      </c>
      <c r="I488" s="124" t="s">
        <v>1106</v>
      </c>
      <c r="J488" s="124" t="s">
        <v>1106</v>
      </c>
      <c r="K488" s="123" t="str">
        <f t="shared" ca="1" si="45"/>
        <v/>
      </c>
      <c r="L488" s="123" t="str">
        <f t="shared" ca="1" si="46"/>
        <v/>
      </c>
      <c r="M488" s="123" t="str">
        <f t="shared" ca="1" si="47"/>
        <v/>
      </c>
      <c r="N488" s="124"/>
      <c r="O488" s="132"/>
    </row>
    <row r="489" spans="1:15" x14ac:dyDescent="0.25">
      <c r="A489" s="127"/>
      <c r="B489" s="128" t="str">
        <f t="shared" si="42"/>
        <v/>
      </c>
      <c r="C489" s="129"/>
      <c r="D489" s="129"/>
      <c r="E489" s="130"/>
      <c r="F489" s="130"/>
      <c r="G489" s="122" t="str">
        <f t="shared" si="43"/>
        <v/>
      </c>
      <c r="H489" s="124" t="str">
        <f t="shared" si="44"/>
        <v/>
      </c>
      <c r="I489" s="124" t="s">
        <v>1106</v>
      </c>
      <c r="J489" s="124" t="s">
        <v>1106</v>
      </c>
      <c r="K489" s="123" t="str">
        <f t="shared" ca="1" si="45"/>
        <v/>
      </c>
      <c r="L489" s="123" t="str">
        <f t="shared" ca="1" si="46"/>
        <v/>
      </c>
      <c r="M489" s="123" t="str">
        <f t="shared" ca="1" si="47"/>
        <v/>
      </c>
      <c r="N489" s="124"/>
      <c r="O489" s="132"/>
    </row>
    <row r="490" spans="1:15" x14ac:dyDescent="0.25">
      <c r="A490" s="127"/>
      <c r="B490" s="128" t="str">
        <f t="shared" si="42"/>
        <v/>
      </c>
      <c r="C490" s="129"/>
      <c r="D490" s="129"/>
      <c r="E490" s="130"/>
      <c r="F490" s="130"/>
      <c r="G490" s="122" t="str">
        <f t="shared" si="43"/>
        <v/>
      </c>
      <c r="H490" s="124" t="str">
        <f t="shared" si="44"/>
        <v/>
      </c>
      <c r="I490" s="124" t="s">
        <v>1106</v>
      </c>
      <c r="J490" s="124" t="s">
        <v>1106</v>
      </c>
      <c r="K490" s="123" t="str">
        <f t="shared" ca="1" si="45"/>
        <v/>
      </c>
      <c r="L490" s="123" t="str">
        <f t="shared" ca="1" si="46"/>
        <v/>
      </c>
      <c r="M490" s="123" t="str">
        <f t="shared" ca="1" si="47"/>
        <v/>
      </c>
      <c r="N490" s="124"/>
      <c r="O490" s="132"/>
    </row>
    <row r="491" spans="1:15" x14ac:dyDescent="0.25">
      <c r="A491" s="127"/>
      <c r="B491" s="128" t="str">
        <f t="shared" si="42"/>
        <v/>
      </c>
      <c r="C491" s="129"/>
      <c r="D491" s="129"/>
      <c r="E491" s="130"/>
      <c r="F491" s="130"/>
      <c r="G491" s="122" t="str">
        <f t="shared" si="43"/>
        <v/>
      </c>
      <c r="H491" s="124" t="str">
        <f t="shared" si="44"/>
        <v/>
      </c>
      <c r="I491" s="124" t="s">
        <v>1106</v>
      </c>
      <c r="J491" s="124" t="s">
        <v>1106</v>
      </c>
      <c r="K491" s="123" t="str">
        <f t="shared" ca="1" si="45"/>
        <v/>
      </c>
      <c r="L491" s="123" t="str">
        <f t="shared" ca="1" si="46"/>
        <v/>
      </c>
      <c r="M491" s="123" t="str">
        <f t="shared" ca="1" si="47"/>
        <v/>
      </c>
      <c r="N491" s="124"/>
      <c r="O491" s="132"/>
    </row>
    <row r="492" spans="1:15" x14ac:dyDescent="0.25">
      <c r="A492" s="127"/>
      <c r="B492" s="128" t="str">
        <f t="shared" si="42"/>
        <v/>
      </c>
      <c r="C492" s="129"/>
      <c r="D492" s="129"/>
      <c r="E492" s="130"/>
      <c r="F492" s="130"/>
      <c r="G492" s="122" t="str">
        <f t="shared" si="43"/>
        <v/>
      </c>
      <c r="H492" s="124" t="str">
        <f t="shared" si="44"/>
        <v/>
      </c>
      <c r="I492" s="124" t="s">
        <v>1106</v>
      </c>
      <c r="J492" s="124" t="s">
        <v>1106</v>
      </c>
      <c r="K492" s="123" t="str">
        <f t="shared" ca="1" si="45"/>
        <v/>
      </c>
      <c r="L492" s="123" t="str">
        <f t="shared" ca="1" si="46"/>
        <v/>
      </c>
      <c r="M492" s="123" t="str">
        <f t="shared" ca="1" si="47"/>
        <v/>
      </c>
      <c r="N492" s="124"/>
      <c r="O492" s="132"/>
    </row>
    <row r="493" spans="1:15" x14ac:dyDescent="0.25">
      <c r="A493" s="127"/>
      <c r="B493" s="128" t="str">
        <f t="shared" si="42"/>
        <v/>
      </c>
      <c r="C493" s="129"/>
      <c r="D493" s="129"/>
      <c r="E493" s="130"/>
      <c r="F493" s="130"/>
      <c r="G493" s="122" t="str">
        <f t="shared" si="43"/>
        <v/>
      </c>
      <c r="H493" s="124" t="str">
        <f t="shared" si="44"/>
        <v/>
      </c>
      <c r="I493" s="124" t="s">
        <v>1106</v>
      </c>
      <c r="J493" s="124" t="s">
        <v>1106</v>
      </c>
      <c r="K493" s="123" t="str">
        <f t="shared" ca="1" si="45"/>
        <v/>
      </c>
      <c r="L493" s="123" t="str">
        <f t="shared" ca="1" si="46"/>
        <v/>
      </c>
      <c r="M493" s="123" t="str">
        <f t="shared" ca="1" si="47"/>
        <v/>
      </c>
      <c r="N493" s="124"/>
      <c r="O493" s="132"/>
    </row>
    <row r="494" spans="1:15" x14ac:dyDescent="0.25">
      <c r="A494" s="127"/>
      <c r="B494" s="128" t="str">
        <f t="shared" si="42"/>
        <v/>
      </c>
      <c r="C494" s="129"/>
      <c r="D494" s="129"/>
      <c r="E494" s="130"/>
      <c r="F494" s="130"/>
      <c r="G494" s="122" t="str">
        <f t="shared" si="43"/>
        <v/>
      </c>
      <c r="H494" s="124" t="str">
        <f t="shared" si="44"/>
        <v/>
      </c>
      <c r="I494" s="124" t="s">
        <v>1106</v>
      </c>
      <c r="J494" s="124" t="s">
        <v>1106</v>
      </c>
      <c r="K494" s="123" t="str">
        <f t="shared" ca="1" si="45"/>
        <v/>
      </c>
      <c r="L494" s="123" t="str">
        <f t="shared" ca="1" si="46"/>
        <v/>
      </c>
      <c r="M494" s="123" t="str">
        <f t="shared" ca="1" si="47"/>
        <v/>
      </c>
      <c r="N494" s="124"/>
      <c r="O494" s="132"/>
    </row>
    <row r="495" spans="1:15" x14ac:dyDescent="0.25">
      <c r="A495" s="127"/>
      <c r="B495" s="128" t="str">
        <f t="shared" si="42"/>
        <v/>
      </c>
      <c r="C495" s="129"/>
      <c r="D495" s="129"/>
      <c r="E495" s="130"/>
      <c r="F495" s="130"/>
      <c r="G495" s="122" t="str">
        <f t="shared" si="43"/>
        <v/>
      </c>
      <c r="H495" s="124" t="str">
        <f t="shared" si="44"/>
        <v/>
      </c>
      <c r="I495" s="124" t="s">
        <v>1106</v>
      </c>
      <c r="J495" s="124" t="s">
        <v>1106</v>
      </c>
      <c r="K495" s="123" t="str">
        <f t="shared" ca="1" si="45"/>
        <v/>
      </c>
      <c r="L495" s="123" t="str">
        <f t="shared" ca="1" si="46"/>
        <v/>
      </c>
      <c r="M495" s="123" t="str">
        <f t="shared" ca="1" si="47"/>
        <v/>
      </c>
      <c r="N495" s="124"/>
      <c r="O495" s="132"/>
    </row>
    <row r="496" spans="1:15" x14ac:dyDescent="0.25">
      <c r="A496" s="127"/>
      <c r="B496" s="128" t="str">
        <f t="shared" si="42"/>
        <v/>
      </c>
      <c r="C496" s="129"/>
      <c r="D496" s="129"/>
      <c r="E496" s="130"/>
      <c r="F496" s="130"/>
      <c r="G496" s="122" t="str">
        <f t="shared" si="43"/>
        <v/>
      </c>
      <c r="H496" s="124" t="str">
        <f t="shared" si="44"/>
        <v/>
      </c>
      <c r="I496" s="124" t="s">
        <v>1106</v>
      </c>
      <c r="J496" s="124" t="s">
        <v>1106</v>
      </c>
      <c r="K496" s="123" t="str">
        <f t="shared" ca="1" si="45"/>
        <v/>
      </c>
      <c r="L496" s="123" t="str">
        <f t="shared" ca="1" si="46"/>
        <v/>
      </c>
      <c r="M496" s="123" t="str">
        <f t="shared" ca="1" si="47"/>
        <v/>
      </c>
      <c r="N496" s="124"/>
      <c r="O496" s="132"/>
    </row>
    <row r="497" spans="1:15" x14ac:dyDescent="0.25">
      <c r="A497" s="127"/>
      <c r="B497" s="128" t="str">
        <f t="shared" si="42"/>
        <v/>
      </c>
      <c r="C497" s="129"/>
      <c r="D497" s="129"/>
      <c r="E497" s="130"/>
      <c r="F497" s="130"/>
      <c r="G497" s="122" t="str">
        <f t="shared" si="43"/>
        <v/>
      </c>
      <c r="H497" s="124" t="str">
        <f t="shared" si="44"/>
        <v/>
      </c>
      <c r="I497" s="124" t="s">
        <v>1106</v>
      </c>
      <c r="J497" s="124" t="s">
        <v>1106</v>
      </c>
      <c r="K497" s="123" t="str">
        <f t="shared" ca="1" si="45"/>
        <v/>
      </c>
      <c r="L497" s="123" t="str">
        <f t="shared" ca="1" si="46"/>
        <v/>
      </c>
      <c r="M497" s="123" t="str">
        <f t="shared" ca="1" si="47"/>
        <v/>
      </c>
      <c r="N497" s="124"/>
      <c r="O497" s="132"/>
    </row>
    <row r="498" spans="1:15" x14ac:dyDescent="0.25">
      <c r="A498" s="127"/>
      <c r="B498" s="128" t="str">
        <f t="shared" si="42"/>
        <v/>
      </c>
      <c r="C498" s="129"/>
      <c r="D498" s="129"/>
      <c r="E498" s="130"/>
      <c r="F498" s="130"/>
      <c r="G498" s="122" t="str">
        <f t="shared" si="43"/>
        <v/>
      </c>
      <c r="H498" s="124" t="str">
        <f t="shared" si="44"/>
        <v/>
      </c>
      <c r="I498" s="124" t="s">
        <v>1106</v>
      </c>
      <c r="J498" s="124" t="s">
        <v>1106</v>
      </c>
      <c r="K498" s="123" t="str">
        <f t="shared" ca="1" si="45"/>
        <v/>
      </c>
      <c r="L498" s="123" t="str">
        <f t="shared" ca="1" si="46"/>
        <v/>
      </c>
      <c r="M498" s="123" t="str">
        <f t="shared" ca="1" si="47"/>
        <v/>
      </c>
      <c r="N498" s="124"/>
      <c r="O498" s="132"/>
    </row>
    <row r="499" spans="1:15" x14ac:dyDescent="0.25">
      <c r="A499" s="127"/>
      <c r="B499" s="128" t="str">
        <f t="shared" si="42"/>
        <v/>
      </c>
      <c r="C499" s="129"/>
      <c r="D499" s="129"/>
      <c r="E499" s="130"/>
      <c r="F499" s="130"/>
      <c r="G499" s="122" t="str">
        <f t="shared" si="43"/>
        <v/>
      </c>
      <c r="H499" s="124" t="str">
        <f t="shared" si="44"/>
        <v/>
      </c>
      <c r="I499" s="124" t="s">
        <v>1106</v>
      </c>
      <c r="J499" s="124" t="s">
        <v>1106</v>
      </c>
      <c r="K499" s="123" t="str">
        <f t="shared" ca="1" si="45"/>
        <v/>
      </c>
      <c r="L499" s="123" t="str">
        <f t="shared" ca="1" si="46"/>
        <v/>
      </c>
      <c r="M499" s="123" t="str">
        <f t="shared" ca="1" si="47"/>
        <v/>
      </c>
      <c r="N499" s="124"/>
      <c r="O499" s="132"/>
    </row>
    <row r="500" spans="1:15" x14ac:dyDescent="0.25">
      <c r="A500" s="127"/>
      <c r="B500" s="128" t="str">
        <f t="shared" si="42"/>
        <v/>
      </c>
      <c r="C500" s="129"/>
      <c r="D500" s="129"/>
      <c r="E500" s="130"/>
      <c r="F500" s="130"/>
      <c r="G500" s="122" t="str">
        <f t="shared" si="43"/>
        <v/>
      </c>
      <c r="H500" s="124" t="str">
        <f t="shared" si="44"/>
        <v/>
      </c>
      <c r="I500" s="124" t="s">
        <v>1106</v>
      </c>
      <c r="J500" s="124" t="s">
        <v>1106</v>
      </c>
      <c r="K500" s="123" t="str">
        <f t="shared" ca="1" si="45"/>
        <v/>
      </c>
      <c r="L500" s="123" t="str">
        <f t="shared" ca="1" si="46"/>
        <v/>
      </c>
      <c r="M500" s="123" t="str">
        <f t="shared" ca="1" si="47"/>
        <v/>
      </c>
      <c r="N500" s="124"/>
      <c r="O500" s="132"/>
    </row>
    <row r="501" spans="1:15" x14ac:dyDescent="0.25">
      <c r="A501" s="127"/>
      <c r="B501" s="128" t="str">
        <f t="shared" si="42"/>
        <v/>
      </c>
      <c r="C501" s="129"/>
      <c r="D501" s="129"/>
      <c r="E501" s="130"/>
      <c r="F501" s="130"/>
      <c r="G501" s="122" t="str">
        <f t="shared" si="43"/>
        <v/>
      </c>
      <c r="H501" s="124" t="str">
        <f t="shared" si="44"/>
        <v/>
      </c>
      <c r="I501" s="124" t="s">
        <v>1106</v>
      </c>
      <c r="J501" s="124" t="s">
        <v>1106</v>
      </c>
      <c r="K501" s="123" t="str">
        <f t="shared" ca="1" si="45"/>
        <v/>
      </c>
      <c r="L501" s="123" t="str">
        <f t="shared" ca="1" si="46"/>
        <v/>
      </c>
      <c r="M501" s="123" t="str">
        <f t="shared" ca="1" si="47"/>
        <v/>
      </c>
      <c r="N501" s="124"/>
      <c r="O501" s="132"/>
    </row>
    <row r="502" spans="1:15" x14ac:dyDescent="0.25">
      <c r="A502" s="127"/>
      <c r="B502" s="128" t="str">
        <f t="shared" si="42"/>
        <v/>
      </c>
      <c r="C502" s="129"/>
      <c r="D502" s="129"/>
      <c r="E502" s="130"/>
      <c r="F502" s="130"/>
      <c r="G502" s="122" t="str">
        <f t="shared" si="43"/>
        <v/>
      </c>
      <c r="H502" s="124" t="str">
        <f t="shared" si="44"/>
        <v/>
      </c>
      <c r="I502" s="124" t="s">
        <v>1106</v>
      </c>
      <c r="J502" s="124" t="s">
        <v>1106</v>
      </c>
      <c r="K502" s="123" t="str">
        <f t="shared" ca="1" si="45"/>
        <v/>
      </c>
      <c r="L502" s="123" t="str">
        <f t="shared" ca="1" si="46"/>
        <v/>
      </c>
      <c r="M502" s="123" t="str">
        <f t="shared" ca="1" si="47"/>
        <v/>
      </c>
      <c r="N502" s="124"/>
      <c r="O502" s="132"/>
    </row>
    <row r="503" spans="1:15" x14ac:dyDescent="0.25">
      <c r="A503" s="127"/>
      <c r="B503" s="128" t="str">
        <f t="shared" si="42"/>
        <v/>
      </c>
      <c r="C503" s="129"/>
      <c r="D503" s="129"/>
      <c r="E503" s="130"/>
      <c r="F503" s="130"/>
      <c r="G503" s="122" t="str">
        <f t="shared" si="43"/>
        <v/>
      </c>
      <c r="H503" s="124" t="str">
        <f t="shared" si="44"/>
        <v/>
      </c>
      <c r="I503" s="124" t="s">
        <v>1106</v>
      </c>
      <c r="J503" s="124" t="s">
        <v>1106</v>
      </c>
      <c r="K503" s="123" t="str">
        <f t="shared" ca="1" si="45"/>
        <v/>
      </c>
      <c r="L503" s="123" t="str">
        <f t="shared" ca="1" si="46"/>
        <v/>
      </c>
      <c r="M503" s="123" t="str">
        <f t="shared" ca="1" si="47"/>
        <v/>
      </c>
      <c r="N503" s="124"/>
      <c r="O503" s="132"/>
    </row>
    <row r="504" spans="1:15" x14ac:dyDescent="0.25">
      <c r="A504" s="127"/>
      <c r="B504" s="128" t="str">
        <f t="shared" si="42"/>
        <v/>
      </c>
      <c r="C504" s="129"/>
      <c r="D504" s="129"/>
      <c r="E504" s="130"/>
      <c r="F504" s="130"/>
      <c r="G504" s="122" t="str">
        <f t="shared" si="43"/>
        <v/>
      </c>
      <c r="H504" s="124" t="str">
        <f t="shared" si="44"/>
        <v/>
      </c>
      <c r="I504" s="124" t="s">
        <v>1106</v>
      </c>
      <c r="J504" s="124" t="s">
        <v>1106</v>
      </c>
      <c r="K504" s="123" t="str">
        <f t="shared" ca="1" si="45"/>
        <v/>
      </c>
      <c r="L504" s="123" t="str">
        <f t="shared" ca="1" si="46"/>
        <v/>
      </c>
      <c r="M504" s="123" t="str">
        <f t="shared" ca="1" si="47"/>
        <v/>
      </c>
      <c r="N504" s="124"/>
      <c r="O504" s="132"/>
    </row>
    <row r="505" spans="1:15" x14ac:dyDescent="0.25">
      <c r="A505" s="127"/>
      <c r="B505" s="128" t="str">
        <f t="shared" si="42"/>
        <v/>
      </c>
      <c r="C505" s="129"/>
      <c r="D505" s="129"/>
      <c r="E505" s="130"/>
      <c r="F505" s="130"/>
      <c r="G505" s="122" t="str">
        <f t="shared" si="43"/>
        <v/>
      </c>
      <c r="H505" s="124" t="str">
        <f t="shared" si="44"/>
        <v/>
      </c>
      <c r="I505" s="124" t="s">
        <v>1106</v>
      </c>
      <c r="J505" s="124" t="s">
        <v>1106</v>
      </c>
      <c r="K505" s="123" t="str">
        <f t="shared" ca="1" si="45"/>
        <v/>
      </c>
      <c r="L505" s="123" t="str">
        <f t="shared" ca="1" si="46"/>
        <v/>
      </c>
      <c r="M505" s="123" t="str">
        <f t="shared" ca="1" si="47"/>
        <v/>
      </c>
      <c r="N505" s="124"/>
      <c r="O505" s="132"/>
    </row>
    <row r="506" spans="1:15" x14ac:dyDescent="0.25">
      <c r="A506" s="127"/>
      <c r="B506" s="128" t="str">
        <f t="shared" si="42"/>
        <v/>
      </c>
      <c r="C506" s="129"/>
      <c r="D506" s="129"/>
      <c r="E506" s="130"/>
      <c r="F506" s="130"/>
      <c r="G506" s="122" t="str">
        <f t="shared" si="43"/>
        <v/>
      </c>
      <c r="H506" s="124" t="str">
        <f t="shared" si="44"/>
        <v/>
      </c>
      <c r="I506" s="124" t="s">
        <v>1106</v>
      </c>
      <c r="J506" s="124" t="s">
        <v>1106</v>
      </c>
      <c r="K506" s="123" t="str">
        <f t="shared" ca="1" si="45"/>
        <v/>
      </c>
      <c r="L506" s="123" t="str">
        <f t="shared" ca="1" si="46"/>
        <v/>
      </c>
      <c r="M506" s="123" t="str">
        <f t="shared" ca="1" si="47"/>
        <v/>
      </c>
      <c r="N506" s="124"/>
      <c r="O506" s="132"/>
    </row>
    <row r="507" spans="1:15" x14ac:dyDescent="0.25">
      <c r="A507" s="127"/>
      <c r="B507" s="128" t="str">
        <f t="shared" si="42"/>
        <v/>
      </c>
      <c r="C507" s="129"/>
      <c r="D507" s="129"/>
      <c r="E507" s="130"/>
      <c r="F507" s="130"/>
      <c r="G507" s="122" t="str">
        <f t="shared" si="43"/>
        <v/>
      </c>
      <c r="H507" s="124" t="str">
        <f t="shared" si="44"/>
        <v/>
      </c>
      <c r="I507" s="124" t="s">
        <v>1106</v>
      </c>
      <c r="J507" s="124" t="s">
        <v>1106</v>
      </c>
      <c r="K507" s="123" t="str">
        <f t="shared" ca="1" si="45"/>
        <v/>
      </c>
      <c r="L507" s="123" t="str">
        <f t="shared" ca="1" si="46"/>
        <v/>
      </c>
      <c r="M507" s="123" t="str">
        <f t="shared" ca="1" si="47"/>
        <v/>
      </c>
      <c r="N507" s="124"/>
      <c r="O507" s="132"/>
    </row>
    <row r="508" spans="1:15" x14ac:dyDescent="0.25">
      <c r="A508" s="127"/>
      <c r="B508" s="128" t="str">
        <f t="shared" si="42"/>
        <v/>
      </c>
      <c r="C508" s="129"/>
      <c r="D508" s="129"/>
      <c r="E508" s="130"/>
      <c r="F508" s="130"/>
      <c r="G508" s="122" t="str">
        <f t="shared" si="43"/>
        <v/>
      </c>
      <c r="H508" s="124" t="str">
        <f t="shared" si="44"/>
        <v/>
      </c>
      <c r="I508" s="124" t="s">
        <v>1106</v>
      </c>
      <c r="J508" s="124" t="s">
        <v>1106</v>
      </c>
      <c r="K508" s="123" t="str">
        <f t="shared" ca="1" si="45"/>
        <v/>
      </c>
      <c r="L508" s="123" t="str">
        <f t="shared" ca="1" si="46"/>
        <v/>
      </c>
      <c r="M508" s="123" t="str">
        <f t="shared" ca="1" si="47"/>
        <v/>
      </c>
      <c r="N508" s="124"/>
      <c r="O508" s="132"/>
    </row>
    <row r="509" spans="1:15" x14ac:dyDescent="0.25">
      <c r="A509" s="127"/>
      <c r="B509" s="128" t="str">
        <f t="shared" si="42"/>
        <v/>
      </c>
      <c r="C509" s="129"/>
      <c r="D509" s="129"/>
      <c r="E509" s="130"/>
      <c r="F509" s="130"/>
      <c r="G509" s="122" t="str">
        <f t="shared" si="43"/>
        <v/>
      </c>
      <c r="H509" s="124" t="str">
        <f t="shared" si="44"/>
        <v/>
      </c>
      <c r="I509" s="124" t="s">
        <v>1106</v>
      </c>
      <c r="J509" s="124" t="s">
        <v>1106</v>
      </c>
      <c r="K509" s="123" t="str">
        <f t="shared" ca="1" si="45"/>
        <v/>
      </c>
      <c r="L509" s="123" t="str">
        <f t="shared" ca="1" si="46"/>
        <v/>
      </c>
      <c r="M509" s="123" t="str">
        <f t="shared" ca="1" si="47"/>
        <v/>
      </c>
      <c r="N509" s="124"/>
      <c r="O509" s="132"/>
    </row>
    <row r="510" spans="1:15" x14ac:dyDescent="0.25">
      <c r="A510" s="127"/>
      <c r="B510" s="128" t="str">
        <f t="shared" si="42"/>
        <v/>
      </c>
      <c r="C510" s="129"/>
      <c r="D510" s="129"/>
      <c r="E510" s="130"/>
      <c r="F510" s="130"/>
      <c r="G510" s="122" t="str">
        <f t="shared" si="43"/>
        <v/>
      </c>
      <c r="H510" s="124" t="str">
        <f t="shared" si="44"/>
        <v/>
      </c>
      <c r="I510" s="124" t="s">
        <v>1106</v>
      </c>
      <c r="J510" s="124" t="s">
        <v>1106</v>
      </c>
      <c r="K510" s="123" t="str">
        <f t="shared" ca="1" si="45"/>
        <v/>
      </c>
      <c r="L510" s="123" t="str">
        <f t="shared" ca="1" si="46"/>
        <v/>
      </c>
      <c r="M510" s="123" t="str">
        <f t="shared" ca="1" si="47"/>
        <v/>
      </c>
      <c r="N510" s="124"/>
      <c r="O510" s="132"/>
    </row>
    <row r="511" spans="1:15" x14ac:dyDescent="0.25">
      <c r="A511" s="127"/>
      <c r="B511" s="128" t="str">
        <f t="shared" si="42"/>
        <v/>
      </c>
      <c r="C511" s="129"/>
      <c r="D511" s="129"/>
      <c r="E511" s="130"/>
      <c r="F511" s="130"/>
      <c r="G511" s="122" t="str">
        <f t="shared" si="43"/>
        <v/>
      </c>
      <c r="H511" s="124" t="str">
        <f t="shared" si="44"/>
        <v/>
      </c>
      <c r="I511" s="124" t="s">
        <v>1106</v>
      </c>
      <c r="J511" s="124" t="s">
        <v>1106</v>
      </c>
      <c r="K511" s="123" t="str">
        <f t="shared" ca="1" si="45"/>
        <v/>
      </c>
      <c r="L511" s="123" t="str">
        <f t="shared" ca="1" si="46"/>
        <v/>
      </c>
      <c r="M511" s="123" t="str">
        <f t="shared" ca="1" si="47"/>
        <v/>
      </c>
      <c r="N511" s="124"/>
      <c r="O511" s="132"/>
    </row>
    <row r="512" spans="1:15" x14ac:dyDescent="0.25">
      <c r="A512" s="127"/>
      <c r="B512" s="128" t="str">
        <f t="shared" si="42"/>
        <v/>
      </c>
      <c r="C512" s="129"/>
      <c r="D512" s="129"/>
      <c r="E512" s="130"/>
      <c r="F512" s="130"/>
      <c r="G512" s="122" t="str">
        <f t="shared" si="43"/>
        <v/>
      </c>
      <c r="H512" s="124" t="str">
        <f t="shared" si="44"/>
        <v/>
      </c>
      <c r="I512" s="124" t="s">
        <v>1106</v>
      </c>
      <c r="J512" s="124" t="s">
        <v>1106</v>
      </c>
      <c r="K512" s="123" t="str">
        <f t="shared" ca="1" si="45"/>
        <v/>
      </c>
      <c r="L512" s="123" t="str">
        <f t="shared" ca="1" si="46"/>
        <v/>
      </c>
      <c r="M512" s="123" t="str">
        <f t="shared" ca="1" si="47"/>
        <v/>
      </c>
      <c r="N512" s="124"/>
      <c r="O512" s="132"/>
    </row>
    <row r="513" spans="1:15" x14ac:dyDescent="0.25">
      <c r="A513" s="127"/>
      <c r="B513" s="128" t="str">
        <f t="shared" si="42"/>
        <v/>
      </c>
      <c r="C513" s="129"/>
      <c r="D513" s="129"/>
      <c r="E513" s="130"/>
      <c r="F513" s="130"/>
      <c r="G513" s="122" t="str">
        <f t="shared" si="43"/>
        <v/>
      </c>
      <c r="H513" s="124" t="str">
        <f t="shared" si="44"/>
        <v/>
      </c>
      <c r="I513" s="124" t="s">
        <v>1106</v>
      </c>
      <c r="J513" s="124" t="s">
        <v>1106</v>
      </c>
      <c r="K513" s="123" t="str">
        <f t="shared" ca="1" si="45"/>
        <v/>
      </c>
      <c r="L513" s="123" t="str">
        <f t="shared" ca="1" si="46"/>
        <v/>
      </c>
      <c r="M513" s="123" t="str">
        <f t="shared" ca="1" si="47"/>
        <v/>
      </c>
      <c r="N513" s="124"/>
      <c r="O513" s="132"/>
    </row>
    <row r="514" spans="1:15" x14ac:dyDescent="0.25">
      <c r="A514" s="127"/>
      <c r="B514" s="128" t="str">
        <f t="shared" si="42"/>
        <v/>
      </c>
      <c r="C514" s="129"/>
      <c r="D514" s="129"/>
      <c r="E514" s="130"/>
      <c r="F514" s="130"/>
      <c r="G514" s="122" t="str">
        <f t="shared" si="43"/>
        <v/>
      </c>
      <c r="H514" s="124" t="str">
        <f t="shared" si="44"/>
        <v/>
      </c>
      <c r="I514" s="124" t="s">
        <v>1106</v>
      </c>
      <c r="J514" s="124" t="s">
        <v>1106</v>
      </c>
      <c r="K514" s="123" t="str">
        <f t="shared" ca="1" si="45"/>
        <v/>
      </c>
      <c r="L514" s="123" t="str">
        <f t="shared" ca="1" si="46"/>
        <v/>
      </c>
      <c r="M514" s="123" t="str">
        <f t="shared" ca="1" si="47"/>
        <v/>
      </c>
      <c r="N514" s="124"/>
      <c r="O514" s="132"/>
    </row>
    <row r="515" spans="1:15" x14ac:dyDescent="0.25">
      <c r="A515" s="127"/>
      <c r="B515" s="128" t="str">
        <f t="shared" si="42"/>
        <v/>
      </c>
      <c r="C515" s="129"/>
      <c r="D515" s="129"/>
      <c r="E515" s="130"/>
      <c r="F515" s="130"/>
      <c r="G515" s="122" t="str">
        <f t="shared" si="43"/>
        <v/>
      </c>
      <c r="H515" s="124" t="str">
        <f t="shared" si="44"/>
        <v/>
      </c>
      <c r="I515" s="124" t="s">
        <v>1106</v>
      </c>
      <c r="J515" s="124" t="s">
        <v>1106</v>
      </c>
      <c r="K515" s="123" t="str">
        <f t="shared" ca="1" si="45"/>
        <v/>
      </c>
      <c r="L515" s="123" t="str">
        <f t="shared" ca="1" si="46"/>
        <v/>
      </c>
      <c r="M515" s="123" t="str">
        <f t="shared" ca="1" si="47"/>
        <v/>
      </c>
      <c r="N515" s="124"/>
      <c r="O515" s="132"/>
    </row>
    <row r="516" spans="1:15" x14ac:dyDescent="0.25">
      <c r="A516" s="127"/>
      <c r="B516" s="128" t="str">
        <f t="shared" si="42"/>
        <v/>
      </c>
      <c r="C516" s="129"/>
      <c r="D516" s="129"/>
      <c r="E516" s="130"/>
      <c r="F516" s="130"/>
      <c r="G516" s="122" t="str">
        <f t="shared" si="43"/>
        <v/>
      </c>
      <c r="H516" s="124" t="str">
        <f t="shared" si="44"/>
        <v/>
      </c>
      <c r="I516" s="124" t="s">
        <v>1106</v>
      </c>
      <c r="J516" s="124" t="s">
        <v>1106</v>
      </c>
      <c r="K516" s="123" t="str">
        <f t="shared" ca="1" si="45"/>
        <v/>
      </c>
      <c r="L516" s="123" t="str">
        <f t="shared" ca="1" si="46"/>
        <v/>
      </c>
      <c r="M516" s="123" t="str">
        <f t="shared" ca="1" si="47"/>
        <v/>
      </c>
      <c r="N516" s="124"/>
      <c r="O516" s="132"/>
    </row>
    <row r="517" spans="1:15" x14ac:dyDescent="0.25">
      <c r="A517" s="127"/>
      <c r="B517" s="128" t="str">
        <f t="shared" si="42"/>
        <v/>
      </c>
      <c r="C517" s="129"/>
      <c r="D517" s="129"/>
      <c r="E517" s="130"/>
      <c r="F517" s="130"/>
      <c r="G517" s="122" t="str">
        <f t="shared" si="43"/>
        <v/>
      </c>
      <c r="H517" s="124" t="str">
        <f t="shared" si="44"/>
        <v/>
      </c>
      <c r="I517" s="124" t="s">
        <v>1106</v>
      </c>
      <c r="J517" s="124" t="s">
        <v>1106</v>
      </c>
      <c r="K517" s="123" t="str">
        <f t="shared" ca="1" si="45"/>
        <v/>
      </c>
      <c r="L517" s="123" t="str">
        <f t="shared" ca="1" si="46"/>
        <v/>
      </c>
      <c r="M517" s="123" t="str">
        <f t="shared" ca="1" si="47"/>
        <v/>
      </c>
      <c r="N517" s="124"/>
      <c r="O517" s="132"/>
    </row>
    <row r="518" spans="1:15" x14ac:dyDescent="0.25">
      <c r="A518" s="127"/>
      <c r="B518" s="128" t="str">
        <f t="shared" si="42"/>
        <v/>
      </c>
      <c r="C518" s="129"/>
      <c r="D518" s="129"/>
      <c r="E518" s="130"/>
      <c r="F518" s="130"/>
      <c r="G518" s="122" t="str">
        <f t="shared" si="43"/>
        <v/>
      </c>
      <c r="H518" s="124" t="str">
        <f t="shared" si="44"/>
        <v/>
      </c>
      <c r="I518" s="124" t="s">
        <v>1106</v>
      </c>
      <c r="J518" s="124" t="s">
        <v>1106</v>
      </c>
      <c r="K518" s="123" t="str">
        <f t="shared" ca="1" si="45"/>
        <v/>
      </c>
      <c r="L518" s="123" t="str">
        <f t="shared" ca="1" si="46"/>
        <v/>
      </c>
      <c r="M518" s="123" t="str">
        <f t="shared" ca="1" si="47"/>
        <v/>
      </c>
      <c r="N518" s="124"/>
      <c r="O518" s="132"/>
    </row>
    <row r="519" spans="1:15" x14ac:dyDescent="0.25">
      <c r="A519" s="127"/>
      <c r="B519" s="128" t="str">
        <f t="shared" si="42"/>
        <v/>
      </c>
      <c r="C519" s="129"/>
      <c r="D519" s="129"/>
      <c r="E519" s="130"/>
      <c r="F519" s="130"/>
      <c r="G519" s="122" t="str">
        <f t="shared" si="43"/>
        <v/>
      </c>
      <c r="H519" s="124" t="str">
        <f t="shared" si="44"/>
        <v/>
      </c>
      <c r="I519" s="124" t="s">
        <v>1106</v>
      </c>
      <c r="J519" s="124" t="s">
        <v>1106</v>
      </c>
      <c r="K519" s="123" t="str">
        <f t="shared" ca="1" si="45"/>
        <v/>
      </c>
      <c r="L519" s="123" t="str">
        <f t="shared" ca="1" si="46"/>
        <v/>
      </c>
      <c r="M519" s="123" t="str">
        <f t="shared" ca="1" si="47"/>
        <v/>
      </c>
      <c r="N519" s="124"/>
      <c r="O519" s="132"/>
    </row>
    <row r="520" spans="1:15" x14ac:dyDescent="0.25">
      <c r="A520" s="127"/>
      <c r="B520" s="128" t="str">
        <f t="shared" si="42"/>
        <v/>
      </c>
      <c r="C520" s="129"/>
      <c r="D520" s="129"/>
      <c r="E520" s="130"/>
      <c r="F520" s="130"/>
      <c r="G520" s="122" t="str">
        <f t="shared" si="43"/>
        <v/>
      </c>
      <c r="H520" s="124" t="str">
        <f t="shared" si="44"/>
        <v/>
      </c>
      <c r="I520" s="124" t="s">
        <v>1106</v>
      </c>
      <c r="J520" s="124" t="s">
        <v>1106</v>
      </c>
      <c r="K520" s="123" t="str">
        <f t="shared" ca="1" si="45"/>
        <v/>
      </c>
      <c r="L520" s="123" t="str">
        <f t="shared" ca="1" si="46"/>
        <v/>
      </c>
      <c r="M520" s="123" t="str">
        <f t="shared" ca="1" si="47"/>
        <v/>
      </c>
      <c r="N520" s="124"/>
      <c r="O520" s="132"/>
    </row>
    <row r="521" spans="1:15" x14ac:dyDescent="0.25">
      <c r="A521" s="127"/>
      <c r="B521" s="128" t="str">
        <f t="shared" si="42"/>
        <v/>
      </c>
      <c r="C521" s="129"/>
      <c r="D521" s="129"/>
      <c r="E521" s="130"/>
      <c r="F521" s="130"/>
      <c r="G521" s="122" t="str">
        <f t="shared" si="43"/>
        <v/>
      </c>
      <c r="H521" s="124" t="str">
        <f t="shared" si="44"/>
        <v/>
      </c>
      <c r="I521" s="124" t="s">
        <v>1106</v>
      </c>
      <c r="J521" s="124" t="s">
        <v>1106</v>
      </c>
      <c r="K521" s="123" t="str">
        <f t="shared" ca="1" si="45"/>
        <v/>
      </c>
      <c r="L521" s="123" t="str">
        <f t="shared" ca="1" si="46"/>
        <v/>
      </c>
      <c r="M521" s="123" t="str">
        <f t="shared" ca="1" si="47"/>
        <v/>
      </c>
      <c r="N521" s="124"/>
      <c r="O521" s="132"/>
    </row>
    <row r="522" spans="1:15" x14ac:dyDescent="0.25">
      <c r="A522" s="127"/>
      <c r="B522" s="128" t="str">
        <f t="shared" si="42"/>
        <v/>
      </c>
      <c r="C522" s="129"/>
      <c r="D522" s="129"/>
      <c r="E522" s="130"/>
      <c r="F522" s="130"/>
      <c r="G522" s="122" t="str">
        <f t="shared" si="43"/>
        <v/>
      </c>
      <c r="H522" s="124" t="str">
        <f t="shared" si="44"/>
        <v/>
      </c>
      <c r="I522" s="124" t="s">
        <v>1106</v>
      </c>
      <c r="J522" s="124" t="s">
        <v>1106</v>
      </c>
      <c r="K522" s="123" t="str">
        <f t="shared" ca="1" si="45"/>
        <v/>
      </c>
      <c r="L522" s="123" t="str">
        <f t="shared" ca="1" si="46"/>
        <v/>
      </c>
      <c r="M522" s="123" t="str">
        <f t="shared" ca="1" si="47"/>
        <v/>
      </c>
      <c r="N522" s="124"/>
      <c r="O522" s="132"/>
    </row>
    <row r="523" spans="1:15" x14ac:dyDescent="0.25">
      <c r="A523" s="127"/>
      <c r="B523" s="128" t="str">
        <f t="shared" si="42"/>
        <v/>
      </c>
      <c r="C523" s="129"/>
      <c r="D523" s="129"/>
      <c r="E523" s="130"/>
      <c r="F523" s="130"/>
      <c r="G523" s="122" t="str">
        <f t="shared" si="43"/>
        <v/>
      </c>
      <c r="H523" s="124" t="str">
        <f t="shared" si="44"/>
        <v/>
      </c>
      <c r="I523" s="124" t="s">
        <v>1106</v>
      </c>
      <c r="J523" s="124" t="s">
        <v>1106</v>
      </c>
      <c r="K523" s="123" t="str">
        <f t="shared" ca="1" si="45"/>
        <v/>
      </c>
      <c r="L523" s="123" t="str">
        <f t="shared" ca="1" si="46"/>
        <v/>
      </c>
      <c r="M523" s="123" t="str">
        <f t="shared" ca="1" si="47"/>
        <v/>
      </c>
      <c r="N523" s="124"/>
      <c r="O523" s="132"/>
    </row>
    <row r="524" spans="1:15" x14ac:dyDescent="0.25">
      <c r="A524" s="127"/>
      <c r="B524" s="128" t="str">
        <f t="shared" si="42"/>
        <v/>
      </c>
      <c r="C524" s="129"/>
      <c r="D524" s="129"/>
      <c r="E524" s="130"/>
      <c r="F524" s="130"/>
      <c r="G524" s="122" t="str">
        <f t="shared" si="43"/>
        <v/>
      </c>
      <c r="H524" s="124" t="str">
        <f t="shared" si="44"/>
        <v/>
      </c>
      <c r="I524" s="124" t="s">
        <v>1106</v>
      </c>
      <c r="J524" s="124" t="s">
        <v>1106</v>
      </c>
      <c r="K524" s="123" t="str">
        <f t="shared" ca="1" si="45"/>
        <v/>
      </c>
      <c r="L524" s="123" t="str">
        <f t="shared" ca="1" si="46"/>
        <v/>
      </c>
      <c r="M524" s="123" t="str">
        <f t="shared" ca="1" si="47"/>
        <v/>
      </c>
      <c r="N524" s="124"/>
      <c r="O524" s="132"/>
    </row>
    <row r="525" spans="1:15" x14ac:dyDescent="0.25">
      <c r="A525" s="127"/>
      <c r="B525" s="128" t="str">
        <f t="shared" ref="B525:B588" si="48">IFERROR(IF($A525&lt;&gt;"",VLOOKUP($A525,Matos,2,0),""),"")</f>
        <v/>
      </c>
      <c r="C525" s="129"/>
      <c r="D525" s="129"/>
      <c r="E525" s="130"/>
      <c r="F525" s="130"/>
      <c r="G525" s="122" t="str">
        <f t="shared" ref="G525:G588" si="49">IFERROR(IF(OR($A525="",$B525="",$E525=""),"",IF(AND($F525&lt;&gt;"",MONTH($F525)&lt;MONTH($L$9)),"",IF(MID($B525,1,2)="OT",DATEDIF($E525,$F525,"d")+1,IF(AND($I525="",$F525=""),DATEDIF($E525,DATE(YEAR($L$9),MONTH($L$9)+1,0),"d"),IF(AND($E525&lt;&gt;"",$F525&lt;&gt;"",$I525=""),DATEDIF($E525,$F525,"d"),IF(AND($E525&lt;&gt;"",$F525&lt;&gt;"",$I525&lt;&gt;""),DAY(DATE(YEAR($F525),MONTH($F525)+1,0))-(DATE(YEAR($F525),MONTH($F525)+1,0)-$F525),DAY(DATE(YEAR($L$9),MONTH($L$9)+1,0)))))))),"")</f>
        <v/>
      </c>
      <c r="H525" s="124" t="str">
        <f t="shared" ref="H525:H588" si="50">IFERROR(IF($A525&lt;&gt;"",VLOOKUP($A525,Matos,3,0),""),"")</f>
        <v/>
      </c>
      <c r="I525" s="124" t="s">
        <v>1106</v>
      </c>
      <c r="J525" s="124" t="s">
        <v>1106</v>
      </c>
      <c r="K525" s="123" t="str">
        <f t="shared" ref="K525:K588" ca="1" si="51">IFERROR(ROUND(IF(MID($B525,1,2)="OT","",IF(AND($B$8&lt;&gt;"",$D525="",MONTH($F525)=MONTH($L$9),($F525&gt;$B$8),($F525&gt;$E525)),-SUM($H525/DAY(DATE(YEAR($L$9),MONTH($L$9)+1,0)))*DATEDIF($B$8,$F525,"d")*$C525,IF(AND($B$8&lt;&gt;"",$D525&lt;&gt;"",MONTH($F525)=MONTH($L$9),($F525&gt;$B$8),($F525&gt;$E525)),-SUM($H525/DAY(DATE(YEAR($L$9),MONTH($L$9)+1,0)))*DATEDIF($B$8,$F525,"d")*$D525,""))),2),"")</f>
        <v/>
      </c>
      <c r="L525" s="123" t="str">
        <f t="shared" ref="L525:L588" ca="1" si="52">IFERROR(ROUND(IF(AND($J525="",$D525=""),SUM($H525/DAY(DATE(YEAR($L$9),MONTH($L$9)+1,0)))*$G525*$C525,IF(AND($J525="",$D525&lt;&gt;""),SUM($H525/DAY(DATE(YEAR($L$9),MONTH($L$9)+1,0)))*$G525*$D525,"")),2),"")</f>
        <v/>
      </c>
      <c r="M525" s="123" t="str">
        <f t="shared" ref="M525:M588" ca="1" si="53">IFERROR(ROUND(IF(SUM($I525+$L525)="","",SUM($I525+$L525)),2),"")</f>
        <v/>
      </c>
      <c r="N525" s="124"/>
      <c r="O525" s="132"/>
    </row>
    <row r="526" spans="1:15" x14ac:dyDescent="0.25">
      <c r="A526" s="127"/>
      <c r="B526" s="128" t="str">
        <f t="shared" si="48"/>
        <v/>
      </c>
      <c r="C526" s="129"/>
      <c r="D526" s="129"/>
      <c r="E526" s="130"/>
      <c r="F526" s="130"/>
      <c r="G526" s="122" t="str">
        <f t="shared" si="49"/>
        <v/>
      </c>
      <c r="H526" s="124" t="str">
        <f t="shared" si="50"/>
        <v/>
      </c>
      <c r="I526" s="124" t="s">
        <v>1106</v>
      </c>
      <c r="J526" s="124" t="s">
        <v>1106</v>
      </c>
      <c r="K526" s="123" t="str">
        <f t="shared" ca="1" si="51"/>
        <v/>
      </c>
      <c r="L526" s="123" t="str">
        <f t="shared" ca="1" si="52"/>
        <v/>
      </c>
      <c r="M526" s="123" t="str">
        <f t="shared" ca="1" si="53"/>
        <v/>
      </c>
      <c r="N526" s="124"/>
      <c r="O526" s="132"/>
    </row>
    <row r="527" spans="1:15" x14ac:dyDescent="0.25">
      <c r="A527" s="127"/>
      <c r="B527" s="128" t="str">
        <f t="shared" si="48"/>
        <v/>
      </c>
      <c r="C527" s="129"/>
      <c r="D527" s="129"/>
      <c r="E527" s="130"/>
      <c r="F527" s="130"/>
      <c r="G527" s="122" t="str">
        <f t="shared" si="49"/>
        <v/>
      </c>
      <c r="H527" s="124" t="str">
        <f t="shared" si="50"/>
        <v/>
      </c>
      <c r="I527" s="124" t="s">
        <v>1106</v>
      </c>
      <c r="J527" s="124" t="s">
        <v>1106</v>
      </c>
      <c r="K527" s="123" t="str">
        <f t="shared" ca="1" si="51"/>
        <v/>
      </c>
      <c r="L527" s="123" t="str">
        <f t="shared" ca="1" si="52"/>
        <v/>
      </c>
      <c r="M527" s="123" t="str">
        <f t="shared" ca="1" si="53"/>
        <v/>
      </c>
      <c r="N527" s="124"/>
      <c r="O527" s="132"/>
    </row>
    <row r="528" spans="1:15" x14ac:dyDescent="0.25">
      <c r="A528" s="127"/>
      <c r="B528" s="128" t="str">
        <f t="shared" si="48"/>
        <v/>
      </c>
      <c r="C528" s="129"/>
      <c r="D528" s="129"/>
      <c r="E528" s="130"/>
      <c r="F528" s="130"/>
      <c r="G528" s="122" t="str">
        <f t="shared" si="49"/>
        <v/>
      </c>
      <c r="H528" s="124" t="str">
        <f t="shared" si="50"/>
        <v/>
      </c>
      <c r="I528" s="124" t="s">
        <v>1106</v>
      </c>
      <c r="J528" s="124" t="s">
        <v>1106</v>
      </c>
      <c r="K528" s="123" t="str">
        <f t="shared" ca="1" si="51"/>
        <v/>
      </c>
      <c r="L528" s="123" t="str">
        <f t="shared" ca="1" si="52"/>
        <v/>
      </c>
      <c r="M528" s="123" t="str">
        <f t="shared" ca="1" si="53"/>
        <v/>
      </c>
      <c r="N528" s="124"/>
      <c r="O528" s="132"/>
    </row>
    <row r="529" spans="1:15" x14ac:dyDescent="0.25">
      <c r="A529" s="127"/>
      <c r="B529" s="128" t="str">
        <f t="shared" si="48"/>
        <v/>
      </c>
      <c r="C529" s="129"/>
      <c r="D529" s="129"/>
      <c r="E529" s="130"/>
      <c r="F529" s="130"/>
      <c r="G529" s="122" t="str">
        <f t="shared" si="49"/>
        <v/>
      </c>
      <c r="H529" s="124" t="str">
        <f t="shared" si="50"/>
        <v/>
      </c>
      <c r="I529" s="124" t="s">
        <v>1106</v>
      </c>
      <c r="J529" s="124" t="s">
        <v>1106</v>
      </c>
      <c r="K529" s="123" t="str">
        <f t="shared" ca="1" si="51"/>
        <v/>
      </c>
      <c r="L529" s="123" t="str">
        <f t="shared" ca="1" si="52"/>
        <v/>
      </c>
      <c r="M529" s="123" t="str">
        <f t="shared" ca="1" si="53"/>
        <v/>
      </c>
      <c r="N529" s="124"/>
      <c r="O529" s="132"/>
    </row>
    <row r="530" spans="1:15" x14ac:dyDescent="0.25">
      <c r="A530" s="127"/>
      <c r="B530" s="128" t="str">
        <f t="shared" si="48"/>
        <v/>
      </c>
      <c r="C530" s="129"/>
      <c r="D530" s="129"/>
      <c r="E530" s="130"/>
      <c r="F530" s="130"/>
      <c r="G530" s="122" t="str">
        <f t="shared" si="49"/>
        <v/>
      </c>
      <c r="H530" s="124" t="str">
        <f t="shared" si="50"/>
        <v/>
      </c>
      <c r="I530" s="124" t="s">
        <v>1106</v>
      </c>
      <c r="J530" s="124" t="s">
        <v>1106</v>
      </c>
      <c r="K530" s="123" t="str">
        <f t="shared" ca="1" si="51"/>
        <v/>
      </c>
      <c r="L530" s="123" t="str">
        <f t="shared" ca="1" si="52"/>
        <v/>
      </c>
      <c r="M530" s="123" t="str">
        <f t="shared" ca="1" si="53"/>
        <v/>
      </c>
      <c r="N530" s="124"/>
      <c r="O530" s="132"/>
    </row>
    <row r="531" spans="1:15" x14ac:dyDescent="0.25">
      <c r="A531" s="127"/>
      <c r="B531" s="128" t="str">
        <f t="shared" si="48"/>
        <v/>
      </c>
      <c r="C531" s="129"/>
      <c r="D531" s="129"/>
      <c r="E531" s="130"/>
      <c r="F531" s="130"/>
      <c r="G531" s="122" t="str">
        <f t="shared" si="49"/>
        <v/>
      </c>
      <c r="H531" s="124" t="str">
        <f t="shared" si="50"/>
        <v/>
      </c>
      <c r="I531" s="124" t="s">
        <v>1106</v>
      </c>
      <c r="J531" s="124" t="s">
        <v>1106</v>
      </c>
      <c r="K531" s="123" t="str">
        <f t="shared" ca="1" si="51"/>
        <v/>
      </c>
      <c r="L531" s="123" t="str">
        <f t="shared" ca="1" si="52"/>
        <v/>
      </c>
      <c r="M531" s="123" t="str">
        <f t="shared" ca="1" si="53"/>
        <v/>
      </c>
      <c r="N531" s="124"/>
      <c r="O531" s="132"/>
    </row>
    <row r="532" spans="1:15" x14ac:dyDescent="0.25">
      <c r="A532" s="127"/>
      <c r="B532" s="128" t="str">
        <f t="shared" si="48"/>
        <v/>
      </c>
      <c r="C532" s="129"/>
      <c r="D532" s="129"/>
      <c r="E532" s="130"/>
      <c r="F532" s="130"/>
      <c r="G532" s="122" t="str">
        <f t="shared" si="49"/>
        <v/>
      </c>
      <c r="H532" s="124" t="str">
        <f t="shared" si="50"/>
        <v/>
      </c>
      <c r="I532" s="124" t="s">
        <v>1106</v>
      </c>
      <c r="J532" s="124" t="s">
        <v>1106</v>
      </c>
      <c r="K532" s="123" t="str">
        <f t="shared" ca="1" si="51"/>
        <v/>
      </c>
      <c r="L532" s="123" t="str">
        <f t="shared" ca="1" si="52"/>
        <v/>
      </c>
      <c r="M532" s="123" t="str">
        <f t="shared" ca="1" si="53"/>
        <v/>
      </c>
      <c r="N532" s="124"/>
      <c r="O532" s="132"/>
    </row>
    <row r="533" spans="1:15" x14ac:dyDescent="0.25">
      <c r="A533" s="127"/>
      <c r="B533" s="128" t="str">
        <f t="shared" si="48"/>
        <v/>
      </c>
      <c r="C533" s="129"/>
      <c r="D533" s="129"/>
      <c r="E533" s="130"/>
      <c r="F533" s="130"/>
      <c r="G533" s="122" t="str">
        <f t="shared" si="49"/>
        <v/>
      </c>
      <c r="H533" s="124" t="str">
        <f t="shared" si="50"/>
        <v/>
      </c>
      <c r="I533" s="124" t="s">
        <v>1106</v>
      </c>
      <c r="J533" s="124" t="s">
        <v>1106</v>
      </c>
      <c r="K533" s="123" t="str">
        <f t="shared" ca="1" si="51"/>
        <v/>
      </c>
      <c r="L533" s="123" t="str">
        <f t="shared" ca="1" si="52"/>
        <v/>
      </c>
      <c r="M533" s="123" t="str">
        <f t="shared" ca="1" si="53"/>
        <v/>
      </c>
      <c r="N533" s="124"/>
      <c r="O533" s="132"/>
    </row>
    <row r="534" spans="1:15" x14ac:dyDescent="0.25">
      <c r="A534" s="127"/>
      <c r="B534" s="128" t="str">
        <f t="shared" si="48"/>
        <v/>
      </c>
      <c r="C534" s="129"/>
      <c r="D534" s="129"/>
      <c r="E534" s="130"/>
      <c r="F534" s="130"/>
      <c r="G534" s="122" t="str">
        <f t="shared" si="49"/>
        <v/>
      </c>
      <c r="H534" s="124" t="str">
        <f t="shared" si="50"/>
        <v/>
      </c>
      <c r="I534" s="124" t="s">
        <v>1106</v>
      </c>
      <c r="J534" s="124" t="s">
        <v>1106</v>
      </c>
      <c r="K534" s="123" t="str">
        <f t="shared" ca="1" si="51"/>
        <v/>
      </c>
      <c r="L534" s="123" t="str">
        <f t="shared" ca="1" si="52"/>
        <v/>
      </c>
      <c r="M534" s="123" t="str">
        <f t="shared" ca="1" si="53"/>
        <v/>
      </c>
      <c r="N534" s="124"/>
      <c r="O534" s="132"/>
    </row>
    <row r="535" spans="1:15" x14ac:dyDescent="0.25">
      <c r="A535" s="127"/>
      <c r="B535" s="128" t="str">
        <f t="shared" si="48"/>
        <v/>
      </c>
      <c r="C535" s="129"/>
      <c r="D535" s="129"/>
      <c r="E535" s="130"/>
      <c r="F535" s="130"/>
      <c r="G535" s="122" t="str">
        <f t="shared" si="49"/>
        <v/>
      </c>
      <c r="H535" s="124" t="str">
        <f t="shared" si="50"/>
        <v/>
      </c>
      <c r="I535" s="124" t="s">
        <v>1106</v>
      </c>
      <c r="J535" s="124" t="s">
        <v>1106</v>
      </c>
      <c r="K535" s="123" t="str">
        <f t="shared" ca="1" si="51"/>
        <v/>
      </c>
      <c r="L535" s="123" t="str">
        <f t="shared" ca="1" si="52"/>
        <v/>
      </c>
      <c r="M535" s="123" t="str">
        <f t="shared" ca="1" si="53"/>
        <v/>
      </c>
      <c r="N535" s="124"/>
      <c r="O535" s="132"/>
    </row>
    <row r="536" spans="1:15" x14ac:dyDescent="0.25">
      <c r="A536" s="127"/>
      <c r="B536" s="128" t="str">
        <f t="shared" si="48"/>
        <v/>
      </c>
      <c r="C536" s="129"/>
      <c r="D536" s="129"/>
      <c r="E536" s="130"/>
      <c r="F536" s="130"/>
      <c r="G536" s="122" t="str">
        <f t="shared" si="49"/>
        <v/>
      </c>
      <c r="H536" s="124" t="str">
        <f t="shared" si="50"/>
        <v/>
      </c>
      <c r="I536" s="124" t="s">
        <v>1106</v>
      </c>
      <c r="J536" s="124" t="s">
        <v>1106</v>
      </c>
      <c r="K536" s="123" t="str">
        <f t="shared" ca="1" si="51"/>
        <v/>
      </c>
      <c r="L536" s="123" t="str">
        <f t="shared" ca="1" si="52"/>
        <v/>
      </c>
      <c r="M536" s="123" t="str">
        <f t="shared" ca="1" si="53"/>
        <v/>
      </c>
      <c r="N536" s="124"/>
      <c r="O536" s="132"/>
    </row>
    <row r="537" spans="1:15" x14ac:dyDescent="0.25">
      <c r="A537" s="127"/>
      <c r="B537" s="128" t="str">
        <f t="shared" si="48"/>
        <v/>
      </c>
      <c r="C537" s="129"/>
      <c r="D537" s="129"/>
      <c r="E537" s="130"/>
      <c r="F537" s="130"/>
      <c r="G537" s="122" t="str">
        <f t="shared" si="49"/>
        <v/>
      </c>
      <c r="H537" s="124" t="str">
        <f t="shared" si="50"/>
        <v/>
      </c>
      <c r="I537" s="124" t="s">
        <v>1106</v>
      </c>
      <c r="J537" s="124" t="s">
        <v>1106</v>
      </c>
      <c r="K537" s="123" t="str">
        <f t="shared" ca="1" si="51"/>
        <v/>
      </c>
      <c r="L537" s="123" t="str">
        <f t="shared" ca="1" si="52"/>
        <v/>
      </c>
      <c r="M537" s="123" t="str">
        <f t="shared" ca="1" si="53"/>
        <v/>
      </c>
      <c r="N537" s="124"/>
      <c r="O537" s="132"/>
    </row>
    <row r="538" spans="1:15" x14ac:dyDescent="0.25">
      <c r="A538" s="127"/>
      <c r="B538" s="128" t="str">
        <f t="shared" si="48"/>
        <v/>
      </c>
      <c r="C538" s="129"/>
      <c r="D538" s="129"/>
      <c r="E538" s="130"/>
      <c r="F538" s="130"/>
      <c r="G538" s="122" t="str">
        <f t="shared" si="49"/>
        <v/>
      </c>
      <c r="H538" s="124" t="str">
        <f t="shared" si="50"/>
        <v/>
      </c>
      <c r="I538" s="124" t="s">
        <v>1106</v>
      </c>
      <c r="J538" s="124" t="s">
        <v>1106</v>
      </c>
      <c r="K538" s="123" t="str">
        <f t="shared" ca="1" si="51"/>
        <v/>
      </c>
      <c r="L538" s="123" t="str">
        <f t="shared" ca="1" si="52"/>
        <v/>
      </c>
      <c r="M538" s="123" t="str">
        <f t="shared" ca="1" si="53"/>
        <v/>
      </c>
      <c r="N538" s="124"/>
      <c r="O538" s="132"/>
    </row>
    <row r="539" spans="1:15" x14ac:dyDescent="0.25">
      <c r="A539" s="127"/>
      <c r="B539" s="128" t="str">
        <f t="shared" si="48"/>
        <v/>
      </c>
      <c r="C539" s="129"/>
      <c r="D539" s="129"/>
      <c r="E539" s="130"/>
      <c r="F539" s="130"/>
      <c r="G539" s="122" t="str">
        <f t="shared" si="49"/>
        <v/>
      </c>
      <c r="H539" s="124" t="str">
        <f t="shared" si="50"/>
        <v/>
      </c>
      <c r="I539" s="124" t="s">
        <v>1106</v>
      </c>
      <c r="J539" s="124" t="s">
        <v>1106</v>
      </c>
      <c r="K539" s="123" t="str">
        <f t="shared" ca="1" si="51"/>
        <v/>
      </c>
      <c r="L539" s="123" t="str">
        <f t="shared" ca="1" si="52"/>
        <v/>
      </c>
      <c r="M539" s="123" t="str">
        <f t="shared" ca="1" si="53"/>
        <v/>
      </c>
      <c r="N539" s="124"/>
      <c r="O539" s="132"/>
    </row>
    <row r="540" spans="1:15" x14ac:dyDescent="0.25">
      <c r="A540" s="127"/>
      <c r="B540" s="128" t="str">
        <f t="shared" si="48"/>
        <v/>
      </c>
      <c r="C540" s="129"/>
      <c r="D540" s="129"/>
      <c r="E540" s="130"/>
      <c r="F540" s="130"/>
      <c r="G540" s="122" t="str">
        <f t="shared" si="49"/>
        <v/>
      </c>
      <c r="H540" s="124" t="str">
        <f t="shared" si="50"/>
        <v/>
      </c>
      <c r="I540" s="124" t="s">
        <v>1106</v>
      </c>
      <c r="J540" s="124" t="s">
        <v>1106</v>
      </c>
      <c r="K540" s="123" t="str">
        <f t="shared" ca="1" si="51"/>
        <v/>
      </c>
      <c r="L540" s="123" t="str">
        <f t="shared" ca="1" si="52"/>
        <v/>
      </c>
      <c r="M540" s="123" t="str">
        <f t="shared" ca="1" si="53"/>
        <v/>
      </c>
      <c r="N540" s="124"/>
      <c r="O540" s="132"/>
    </row>
    <row r="541" spans="1:15" x14ac:dyDescent="0.25">
      <c r="A541" s="127"/>
      <c r="B541" s="128" t="str">
        <f t="shared" si="48"/>
        <v/>
      </c>
      <c r="C541" s="129"/>
      <c r="D541" s="129"/>
      <c r="E541" s="130"/>
      <c r="F541" s="130"/>
      <c r="G541" s="122" t="str">
        <f t="shared" si="49"/>
        <v/>
      </c>
      <c r="H541" s="124" t="str">
        <f t="shared" si="50"/>
        <v/>
      </c>
      <c r="I541" s="124" t="s">
        <v>1106</v>
      </c>
      <c r="J541" s="124" t="s">
        <v>1106</v>
      </c>
      <c r="K541" s="123" t="str">
        <f t="shared" ca="1" si="51"/>
        <v/>
      </c>
      <c r="L541" s="123" t="str">
        <f t="shared" ca="1" si="52"/>
        <v/>
      </c>
      <c r="M541" s="123" t="str">
        <f t="shared" ca="1" si="53"/>
        <v/>
      </c>
      <c r="N541" s="124"/>
      <c r="O541" s="132"/>
    </row>
    <row r="542" spans="1:15" x14ac:dyDescent="0.25">
      <c r="A542" s="127"/>
      <c r="B542" s="128" t="str">
        <f t="shared" si="48"/>
        <v/>
      </c>
      <c r="C542" s="129"/>
      <c r="D542" s="129"/>
      <c r="E542" s="130"/>
      <c r="F542" s="130"/>
      <c r="G542" s="122" t="str">
        <f t="shared" si="49"/>
        <v/>
      </c>
      <c r="H542" s="124" t="str">
        <f t="shared" si="50"/>
        <v/>
      </c>
      <c r="I542" s="124" t="s">
        <v>1106</v>
      </c>
      <c r="J542" s="124" t="s">
        <v>1106</v>
      </c>
      <c r="K542" s="123" t="str">
        <f t="shared" ca="1" si="51"/>
        <v/>
      </c>
      <c r="L542" s="123" t="str">
        <f t="shared" ca="1" si="52"/>
        <v/>
      </c>
      <c r="M542" s="123" t="str">
        <f t="shared" ca="1" si="53"/>
        <v/>
      </c>
      <c r="N542" s="124"/>
      <c r="O542" s="132"/>
    </row>
    <row r="543" spans="1:15" x14ac:dyDescent="0.25">
      <c r="A543" s="127"/>
      <c r="B543" s="128" t="str">
        <f t="shared" si="48"/>
        <v/>
      </c>
      <c r="C543" s="129"/>
      <c r="D543" s="129"/>
      <c r="E543" s="130"/>
      <c r="F543" s="130"/>
      <c r="G543" s="122" t="str">
        <f t="shared" si="49"/>
        <v/>
      </c>
      <c r="H543" s="124" t="str">
        <f t="shared" si="50"/>
        <v/>
      </c>
      <c r="I543" s="124" t="s">
        <v>1106</v>
      </c>
      <c r="J543" s="124" t="s">
        <v>1106</v>
      </c>
      <c r="K543" s="123" t="str">
        <f t="shared" ca="1" si="51"/>
        <v/>
      </c>
      <c r="L543" s="123" t="str">
        <f t="shared" ca="1" si="52"/>
        <v/>
      </c>
      <c r="M543" s="123" t="str">
        <f t="shared" ca="1" si="53"/>
        <v/>
      </c>
      <c r="N543" s="124"/>
      <c r="O543" s="132"/>
    </row>
    <row r="544" spans="1:15" x14ac:dyDescent="0.25">
      <c r="A544" s="127"/>
      <c r="B544" s="128" t="str">
        <f t="shared" si="48"/>
        <v/>
      </c>
      <c r="C544" s="129"/>
      <c r="D544" s="129"/>
      <c r="E544" s="130"/>
      <c r="F544" s="130"/>
      <c r="G544" s="122" t="str">
        <f t="shared" si="49"/>
        <v/>
      </c>
      <c r="H544" s="124" t="str">
        <f t="shared" si="50"/>
        <v/>
      </c>
      <c r="I544" s="124" t="s">
        <v>1106</v>
      </c>
      <c r="J544" s="124" t="s">
        <v>1106</v>
      </c>
      <c r="K544" s="123" t="str">
        <f t="shared" ca="1" si="51"/>
        <v/>
      </c>
      <c r="L544" s="123" t="str">
        <f t="shared" ca="1" si="52"/>
        <v/>
      </c>
      <c r="M544" s="123" t="str">
        <f t="shared" ca="1" si="53"/>
        <v/>
      </c>
      <c r="N544" s="124"/>
      <c r="O544" s="132"/>
    </row>
    <row r="545" spans="1:15" x14ac:dyDescent="0.25">
      <c r="A545" s="127"/>
      <c r="B545" s="128" t="str">
        <f t="shared" si="48"/>
        <v/>
      </c>
      <c r="C545" s="129"/>
      <c r="D545" s="129"/>
      <c r="E545" s="130"/>
      <c r="F545" s="130"/>
      <c r="G545" s="122" t="str">
        <f t="shared" si="49"/>
        <v/>
      </c>
      <c r="H545" s="124" t="str">
        <f t="shared" si="50"/>
        <v/>
      </c>
      <c r="I545" s="124" t="s">
        <v>1106</v>
      </c>
      <c r="J545" s="124" t="s">
        <v>1106</v>
      </c>
      <c r="K545" s="123" t="str">
        <f t="shared" ca="1" si="51"/>
        <v/>
      </c>
      <c r="L545" s="123" t="str">
        <f t="shared" ca="1" si="52"/>
        <v/>
      </c>
      <c r="M545" s="123" t="str">
        <f t="shared" ca="1" si="53"/>
        <v/>
      </c>
      <c r="N545" s="124"/>
      <c r="O545" s="132"/>
    </row>
    <row r="546" spans="1:15" x14ac:dyDescent="0.25">
      <c r="A546" s="127"/>
      <c r="B546" s="128" t="str">
        <f t="shared" si="48"/>
        <v/>
      </c>
      <c r="C546" s="129"/>
      <c r="D546" s="129"/>
      <c r="E546" s="130"/>
      <c r="F546" s="130"/>
      <c r="G546" s="122" t="str">
        <f t="shared" si="49"/>
        <v/>
      </c>
      <c r="H546" s="124" t="str">
        <f t="shared" si="50"/>
        <v/>
      </c>
      <c r="I546" s="124" t="s">
        <v>1106</v>
      </c>
      <c r="J546" s="124" t="s">
        <v>1106</v>
      </c>
      <c r="K546" s="123" t="str">
        <f t="shared" ca="1" si="51"/>
        <v/>
      </c>
      <c r="L546" s="123" t="str">
        <f t="shared" ca="1" si="52"/>
        <v/>
      </c>
      <c r="M546" s="123" t="str">
        <f t="shared" ca="1" si="53"/>
        <v/>
      </c>
      <c r="N546" s="124"/>
      <c r="O546" s="132"/>
    </row>
    <row r="547" spans="1:15" x14ac:dyDescent="0.25">
      <c r="A547" s="127"/>
      <c r="B547" s="128" t="str">
        <f t="shared" si="48"/>
        <v/>
      </c>
      <c r="C547" s="129"/>
      <c r="D547" s="129"/>
      <c r="E547" s="130"/>
      <c r="F547" s="130"/>
      <c r="G547" s="122" t="str">
        <f t="shared" si="49"/>
        <v/>
      </c>
      <c r="H547" s="124" t="str">
        <f t="shared" si="50"/>
        <v/>
      </c>
      <c r="I547" s="124" t="s">
        <v>1106</v>
      </c>
      <c r="J547" s="124" t="s">
        <v>1106</v>
      </c>
      <c r="K547" s="123" t="str">
        <f t="shared" ca="1" si="51"/>
        <v/>
      </c>
      <c r="L547" s="123" t="str">
        <f t="shared" ca="1" si="52"/>
        <v/>
      </c>
      <c r="M547" s="123" t="str">
        <f t="shared" ca="1" si="53"/>
        <v/>
      </c>
      <c r="N547" s="124"/>
      <c r="O547" s="132"/>
    </row>
    <row r="548" spans="1:15" x14ac:dyDescent="0.25">
      <c r="A548" s="127"/>
      <c r="B548" s="128" t="str">
        <f t="shared" si="48"/>
        <v/>
      </c>
      <c r="C548" s="129"/>
      <c r="D548" s="129"/>
      <c r="E548" s="130"/>
      <c r="F548" s="130"/>
      <c r="G548" s="122" t="str">
        <f t="shared" si="49"/>
        <v/>
      </c>
      <c r="H548" s="124" t="str">
        <f t="shared" si="50"/>
        <v/>
      </c>
      <c r="I548" s="124" t="s">
        <v>1106</v>
      </c>
      <c r="J548" s="124" t="s">
        <v>1106</v>
      </c>
      <c r="K548" s="123" t="str">
        <f t="shared" ca="1" si="51"/>
        <v/>
      </c>
      <c r="L548" s="123" t="str">
        <f t="shared" ca="1" si="52"/>
        <v/>
      </c>
      <c r="M548" s="123" t="str">
        <f t="shared" ca="1" si="53"/>
        <v/>
      </c>
      <c r="N548" s="124"/>
      <c r="O548" s="132"/>
    </row>
    <row r="549" spans="1:15" x14ac:dyDescent="0.25">
      <c r="A549" s="127"/>
      <c r="B549" s="128" t="str">
        <f t="shared" si="48"/>
        <v/>
      </c>
      <c r="C549" s="129"/>
      <c r="D549" s="129"/>
      <c r="E549" s="130"/>
      <c r="F549" s="130"/>
      <c r="G549" s="122" t="str">
        <f t="shared" si="49"/>
        <v/>
      </c>
      <c r="H549" s="124" t="str">
        <f t="shared" si="50"/>
        <v/>
      </c>
      <c r="I549" s="124" t="s">
        <v>1106</v>
      </c>
      <c r="J549" s="124" t="s">
        <v>1106</v>
      </c>
      <c r="K549" s="123" t="str">
        <f t="shared" ca="1" si="51"/>
        <v/>
      </c>
      <c r="L549" s="123" t="str">
        <f t="shared" ca="1" si="52"/>
        <v/>
      </c>
      <c r="M549" s="123" t="str">
        <f t="shared" ca="1" si="53"/>
        <v/>
      </c>
      <c r="N549" s="124"/>
      <c r="O549" s="132"/>
    </row>
    <row r="550" spans="1:15" x14ac:dyDescent="0.25">
      <c r="A550" s="127"/>
      <c r="B550" s="128" t="str">
        <f t="shared" si="48"/>
        <v/>
      </c>
      <c r="C550" s="129"/>
      <c r="D550" s="129"/>
      <c r="E550" s="130"/>
      <c r="F550" s="130"/>
      <c r="G550" s="122" t="str">
        <f t="shared" si="49"/>
        <v/>
      </c>
      <c r="H550" s="124" t="str">
        <f t="shared" si="50"/>
        <v/>
      </c>
      <c r="I550" s="124" t="s">
        <v>1106</v>
      </c>
      <c r="J550" s="124" t="s">
        <v>1106</v>
      </c>
      <c r="K550" s="123" t="str">
        <f t="shared" ca="1" si="51"/>
        <v/>
      </c>
      <c r="L550" s="123" t="str">
        <f t="shared" ca="1" si="52"/>
        <v/>
      </c>
      <c r="M550" s="123" t="str">
        <f t="shared" ca="1" si="53"/>
        <v/>
      </c>
      <c r="N550" s="124"/>
      <c r="O550" s="132"/>
    </row>
    <row r="551" spans="1:15" x14ac:dyDescent="0.25">
      <c r="A551" s="127"/>
      <c r="B551" s="128" t="str">
        <f t="shared" si="48"/>
        <v/>
      </c>
      <c r="C551" s="129"/>
      <c r="D551" s="129"/>
      <c r="E551" s="130"/>
      <c r="F551" s="130"/>
      <c r="G551" s="122" t="str">
        <f t="shared" si="49"/>
        <v/>
      </c>
      <c r="H551" s="124" t="str">
        <f t="shared" si="50"/>
        <v/>
      </c>
      <c r="I551" s="124" t="s">
        <v>1106</v>
      </c>
      <c r="J551" s="124" t="s">
        <v>1106</v>
      </c>
      <c r="K551" s="123" t="str">
        <f t="shared" ca="1" si="51"/>
        <v/>
      </c>
      <c r="L551" s="123" t="str">
        <f t="shared" ca="1" si="52"/>
        <v/>
      </c>
      <c r="M551" s="123" t="str">
        <f t="shared" ca="1" si="53"/>
        <v/>
      </c>
      <c r="N551" s="124"/>
      <c r="O551" s="132"/>
    </row>
    <row r="552" spans="1:15" x14ac:dyDescent="0.25">
      <c r="A552" s="127"/>
      <c r="B552" s="128" t="str">
        <f t="shared" si="48"/>
        <v/>
      </c>
      <c r="C552" s="129"/>
      <c r="D552" s="129"/>
      <c r="E552" s="130"/>
      <c r="F552" s="130"/>
      <c r="G552" s="122" t="str">
        <f t="shared" si="49"/>
        <v/>
      </c>
      <c r="H552" s="124" t="str">
        <f t="shared" si="50"/>
        <v/>
      </c>
      <c r="I552" s="124" t="s">
        <v>1106</v>
      </c>
      <c r="J552" s="124" t="s">
        <v>1106</v>
      </c>
      <c r="K552" s="123" t="str">
        <f t="shared" ca="1" si="51"/>
        <v/>
      </c>
      <c r="L552" s="123" t="str">
        <f t="shared" ca="1" si="52"/>
        <v/>
      </c>
      <c r="M552" s="123" t="str">
        <f t="shared" ca="1" si="53"/>
        <v/>
      </c>
      <c r="N552" s="124"/>
      <c r="O552" s="132"/>
    </row>
    <row r="553" spans="1:15" x14ac:dyDescent="0.25">
      <c r="A553" s="127"/>
      <c r="B553" s="128" t="str">
        <f t="shared" si="48"/>
        <v/>
      </c>
      <c r="C553" s="129"/>
      <c r="D553" s="129"/>
      <c r="E553" s="130"/>
      <c r="F553" s="130"/>
      <c r="G553" s="122" t="str">
        <f t="shared" si="49"/>
        <v/>
      </c>
      <c r="H553" s="124" t="str">
        <f t="shared" si="50"/>
        <v/>
      </c>
      <c r="I553" s="124" t="s">
        <v>1106</v>
      </c>
      <c r="J553" s="124" t="s">
        <v>1106</v>
      </c>
      <c r="K553" s="123" t="str">
        <f t="shared" ca="1" si="51"/>
        <v/>
      </c>
      <c r="L553" s="123" t="str">
        <f t="shared" ca="1" si="52"/>
        <v/>
      </c>
      <c r="M553" s="123" t="str">
        <f t="shared" ca="1" si="53"/>
        <v/>
      </c>
      <c r="N553" s="124"/>
      <c r="O553" s="132"/>
    </row>
    <row r="554" spans="1:15" x14ac:dyDescent="0.25">
      <c r="A554" s="127"/>
      <c r="B554" s="128" t="str">
        <f t="shared" si="48"/>
        <v/>
      </c>
      <c r="C554" s="129"/>
      <c r="D554" s="129"/>
      <c r="E554" s="130"/>
      <c r="F554" s="130"/>
      <c r="G554" s="122" t="str">
        <f t="shared" si="49"/>
        <v/>
      </c>
      <c r="H554" s="124" t="str">
        <f t="shared" si="50"/>
        <v/>
      </c>
      <c r="I554" s="124" t="s">
        <v>1106</v>
      </c>
      <c r="J554" s="124" t="s">
        <v>1106</v>
      </c>
      <c r="K554" s="123" t="str">
        <f t="shared" ca="1" si="51"/>
        <v/>
      </c>
      <c r="L554" s="123" t="str">
        <f t="shared" ca="1" si="52"/>
        <v/>
      </c>
      <c r="M554" s="123" t="str">
        <f t="shared" ca="1" si="53"/>
        <v/>
      </c>
      <c r="N554" s="124"/>
      <c r="O554" s="132"/>
    </row>
    <row r="555" spans="1:15" x14ac:dyDescent="0.25">
      <c r="A555" s="127"/>
      <c r="B555" s="128" t="str">
        <f t="shared" si="48"/>
        <v/>
      </c>
      <c r="C555" s="129"/>
      <c r="D555" s="129"/>
      <c r="E555" s="130"/>
      <c r="F555" s="130"/>
      <c r="G555" s="122" t="str">
        <f t="shared" si="49"/>
        <v/>
      </c>
      <c r="H555" s="124" t="str">
        <f t="shared" si="50"/>
        <v/>
      </c>
      <c r="I555" s="124" t="s">
        <v>1106</v>
      </c>
      <c r="J555" s="124" t="s">
        <v>1106</v>
      </c>
      <c r="K555" s="123" t="str">
        <f t="shared" ca="1" si="51"/>
        <v/>
      </c>
      <c r="L555" s="123" t="str">
        <f t="shared" ca="1" si="52"/>
        <v/>
      </c>
      <c r="M555" s="123" t="str">
        <f t="shared" ca="1" si="53"/>
        <v/>
      </c>
      <c r="N555" s="124"/>
      <c r="O555" s="132"/>
    </row>
    <row r="556" spans="1:15" x14ac:dyDescent="0.25">
      <c r="A556" s="127"/>
      <c r="B556" s="128" t="str">
        <f t="shared" si="48"/>
        <v/>
      </c>
      <c r="C556" s="129"/>
      <c r="D556" s="129"/>
      <c r="E556" s="130"/>
      <c r="F556" s="130"/>
      <c r="G556" s="122" t="str">
        <f t="shared" si="49"/>
        <v/>
      </c>
      <c r="H556" s="124" t="str">
        <f t="shared" si="50"/>
        <v/>
      </c>
      <c r="I556" s="124" t="s">
        <v>1106</v>
      </c>
      <c r="J556" s="124" t="s">
        <v>1106</v>
      </c>
      <c r="K556" s="123" t="str">
        <f t="shared" ca="1" si="51"/>
        <v/>
      </c>
      <c r="L556" s="123" t="str">
        <f t="shared" ca="1" si="52"/>
        <v/>
      </c>
      <c r="M556" s="123" t="str">
        <f t="shared" ca="1" si="53"/>
        <v/>
      </c>
      <c r="N556" s="124"/>
      <c r="O556" s="132"/>
    </row>
    <row r="557" spans="1:15" x14ac:dyDescent="0.25">
      <c r="A557" s="127"/>
      <c r="B557" s="128" t="str">
        <f t="shared" si="48"/>
        <v/>
      </c>
      <c r="C557" s="129"/>
      <c r="D557" s="129"/>
      <c r="E557" s="130"/>
      <c r="F557" s="130"/>
      <c r="G557" s="122" t="str">
        <f t="shared" si="49"/>
        <v/>
      </c>
      <c r="H557" s="124" t="str">
        <f t="shared" si="50"/>
        <v/>
      </c>
      <c r="I557" s="124" t="s">
        <v>1106</v>
      </c>
      <c r="J557" s="124" t="s">
        <v>1106</v>
      </c>
      <c r="K557" s="123" t="str">
        <f t="shared" ca="1" si="51"/>
        <v/>
      </c>
      <c r="L557" s="123" t="str">
        <f t="shared" ca="1" si="52"/>
        <v/>
      </c>
      <c r="M557" s="123" t="str">
        <f t="shared" ca="1" si="53"/>
        <v/>
      </c>
      <c r="N557" s="124"/>
      <c r="O557" s="132"/>
    </row>
    <row r="558" spans="1:15" x14ac:dyDescent="0.25">
      <c r="A558" s="127"/>
      <c r="B558" s="128" t="str">
        <f t="shared" si="48"/>
        <v/>
      </c>
      <c r="C558" s="129"/>
      <c r="D558" s="129"/>
      <c r="E558" s="130"/>
      <c r="F558" s="130"/>
      <c r="G558" s="122" t="str">
        <f t="shared" si="49"/>
        <v/>
      </c>
      <c r="H558" s="124" t="str">
        <f t="shared" si="50"/>
        <v/>
      </c>
      <c r="I558" s="124" t="s">
        <v>1106</v>
      </c>
      <c r="J558" s="124" t="s">
        <v>1106</v>
      </c>
      <c r="K558" s="123" t="str">
        <f t="shared" ca="1" si="51"/>
        <v/>
      </c>
      <c r="L558" s="123" t="str">
        <f t="shared" ca="1" si="52"/>
        <v/>
      </c>
      <c r="M558" s="123" t="str">
        <f t="shared" ca="1" si="53"/>
        <v/>
      </c>
      <c r="N558" s="124"/>
      <c r="O558" s="132"/>
    </row>
    <row r="559" spans="1:15" x14ac:dyDescent="0.25">
      <c r="A559" s="127"/>
      <c r="B559" s="128" t="str">
        <f t="shared" si="48"/>
        <v/>
      </c>
      <c r="C559" s="129"/>
      <c r="D559" s="129"/>
      <c r="E559" s="130"/>
      <c r="F559" s="130"/>
      <c r="G559" s="122" t="str">
        <f t="shared" si="49"/>
        <v/>
      </c>
      <c r="H559" s="124" t="str">
        <f t="shared" si="50"/>
        <v/>
      </c>
      <c r="I559" s="124" t="s">
        <v>1106</v>
      </c>
      <c r="J559" s="124" t="s">
        <v>1106</v>
      </c>
      <c r="K559" s="123" t="str">
        <f t="shared" ca="1" si="51"/>
        <v/>
      </c>
      <c r="L559" s="123" t="str">
        <f t="shared" ca="1" si="52"/>
        <v/>
      </c>
      <c r="M559" s="123" t="str">
        <f t="shared" ca="1" si="53"/>
        <v/>
      </c>
      <c r="N559" s="124"/>
      <c r="O559" s="132"/>
    </row>
    <row r="560" spans="1:15" x14ac:dyDescent="0.25">
      <c r="A560" s="127"/>
      <c r="B560" s="128" t="str">
        <f t="shared" si="48"/>
        <v/>
      </c>
      <c r="C560" s="129"/>
      <c r="D560" s="129"/>
      <c r="E560" s="130"/>
      <c r="F560" s="130"/>
      <c r="G560" s="122" t="str">
        <f t="shared" si="49"/>
        <v/>
      </c>
      <c r="H560" s="124" t="str">
        <f t="shared" si="50"/>
        <v/>
      </c>
      <c r="I560" s="124" t="s">
        <v>1106</v>
      </c>
      <c r="J560" s="124" t="s">
        <v>1106</v>
      </c>
      <c r="K560" s="123" t="str">
        <f t="shared" ca="1" si="51"/>
        <v/>
      </c>
      <c r="L560" s="123" t="str">
        <f t="shared" ca="1" si="52"/>
        <v/>
      </c>
      <c r="M560" s="123" t="str">
        <f t="shared" ca="1" si="53"/>
        <v/>
      </c>
      <c r="N560" s="124"/>
      <c r="O560" s="132"/>
    </row>
    <row r="561" spans="1:15" x14ac:dyDescent="0.25">
      <c r="A561" s="127"/>
      <c r="B561" s="128" t="str">
        <f t="shared" si="48"/>
        <v/>
      </c>
      <c r="C561" s="129"/>
      <c r="D561" s="129"/>
      <c r="E561" s="130"/>
      <c r="F561" s="130"/>
      <c r="G561" s="122" t="str">
        <f t="shared" si="49"/>
        <v/>
      </c>
      <c r="H561" s="124" t="str">
        <f t="shared" si="50"/>
        <v/>
      </c>
      <c r="I561" s="124" t="s">
        <v>1106</v>
      </c>
      <c r="J561" s="124" t="s">
        <v>1106</v>
      </c>
      <c r="K561" s="123" t="str">
        <f t="shared" ca="1" si="51"/>
        <v/>
      </c>
      <c r="L561" s="123" t="str">
        <f t="shared" ca="1" si="52"/>
        <v/>
      </c>
      <c r="M561" s="123" t="str">
        <f t="shared" ca="1" si="53"/>
        <v/>
      </c>
      <c r="N561" s="124"/>
      <c r="O561" s="132"/>
    </row>
    <row r="562" spans="1:15" x14ac:dyDescent="0.25">
      <c r="A562" s="127"/>
      <c r="B562" s="128" t="str">
        <f t="shared" si="48"/>
        <v/>
      </c>
      <c r="C562" s="129"/>
      <c r="D562" s="129"/>
      <c r="E562" s="130"/>
      <c r="F562" s="130"/>
      <c r="G562" s="122" t="str">
        <f t="shared" si="49"/>
        <v/>
      </c>
      <c r="H562" s="124" t="str">
        <f t="shared" si="50"/>
        <v/>
      </c>
      <c r="I562" s="124" t="s">
        <v>1106</v>
      </c>
      <c r="J562" s="124" t="s">
        <v>1106</v>
      </c>
      <c r="K562" s="123" t="str">
        <f t="shared" ca="1" si="51"/>
        <v/>
      </c>
      <c r="L562" s="123" t="str">
        <f t="shared" ca="1" si="52"/>
        <v/>
      </c>
      <c r="M562" s="123" t="str">
        <f t="shared" ca="1" si="53"/>
        <v/>
      </c>
      <c r="N562" s="124"/>
      <c r="O562" s="132"/>
    </row>
    <row r="563" spans="1:15" x14ac:dyDescent="0.25">
      <c r="A563" s="127"/>
      <c r="B563" s="128" t="str">
        <f t="shared" si="48"/>
        <v/>
      </c>
      <c r="C563" s="129"/>
      <c r="D563" s="129"/>
      <c r="E563" s="130"/>
      <c r="F563" s="130"/>
      <c r="G563" s="122" t="str">
        <f t="shared" si="49"/>
        <v/>
      </c>
      <c r="H563" s="124" t="str">
        <f t="shared" si="50"/>
        <v/>
      </c>
      <c r="I563" s="124" t="s">
        <v>1106</v>
      </c>
      <c r="J563" s="124" t="s">
        <v>1106</v>
      </c>
      <c r="K563" s="123" t="str">
        <f t="shared" ca="1" si="51"/>
        <v/>
      </c>
      <c r="L563" s="123" t="str">
        <f t="shared" ca="1" si="52"/>
        <v/>
      </c>
      <c r="M563" s="123" t="str">
        <f t="shared" ca="1" si="53"/>
        <v/>
      </c>
      <c r="N563" s="124"/>
      <c r="O563" s="132"/>
    </row>
    <row r="564" spans="1:15" x14ac:dyDescent="0.25">
      <c r="A564" s="127"/>
      <c r="B564" s="128" t="str">
        <f t="shared" si="48"/>
        <v/>
      </c>
      <c r="C564" s="129"/>
      <c r="D564" s="129"/>
      <c r="E564" s="130"/>
      <c r="F564" s="130"/>
      <c r="G564" s="122" t="str">
        <f t="shared" si="49"/>
        <v/>
      </c>
      <c r="H564" s="124" t="str">
        <f t="shared" si="50"/>
        <v/>
      </c>
      <c r="I564" s="124" t="s">
        <v>1106</v>
      </c>
      <c r="J564" s="124" t="s">
        <v>1106</v>
      </c>
      <c r="K564" s="123" t="str">
        <f t="shared" ca="1" si="51"/>
        <v/>
      </c>
      <c r="L564" s="123" t="str">
        <f t="shared" ca="1" si="52"/>
        <v/>
      </c>
      <c r="M564" s="123" t="str">
        <f t="shared" ca="1" si="53"/>
        <v/>
      </c>
      <c r="N564" s="124"/>
      <c r="O564" s="132"/>
    </row>
    <row r="565" spans="1:15" x14ac:dyDescent="0.25">
      <c r="A565" s="127"/>
      <c r="B565" s="128" t="str">
        <f t="shared" si="48"/>
        <v/>
      </c>
      <c r="C565" s="129"/>
      <c r="D565" s="129"/>
      <c r="E565" s="130"/>
      <c r="F565" s="130"/>
      <c r="G565" s="122" t="str">
        <f t="shared" si="49"/>
        <v/>
      </c>
      <c r="H565" s="124" t="str">
        <f t="shared" si="50"/>
        <v/>
      </c>
      <c r="I565" s="124" t="s">
        <v>1106</v>
      </c>
      <c r="J565" s="124" t="s">
        <v>1106</v>
      </c>
      <c r="K565" s="123" t="str">
        <f t="shared" ca="1" si="51"/>
        <v/>
      </c>
      <c r="L565" s="123" t="str">
        <f t="shared" ca="1" si="52"/>
        <v/>
      </c>
      <c r="M565" s="123" t="str">
        <f t="shared" ca="1" si="53"/>
        <v/>
      </c>
      <c r="N565" s="124"/>
      <c r="O565" s="132"/>
    </row>
    <row r="566" spans="1:15" x14ac:dyDescent="0.25">
      <c r="A566" s="127"/>
      <c r="B566" s="128" t="str">
        <f t="shared" si="48"/>
        <v/>
      </c>
      <c r="C566" s="129"/>
      <c r="D566" s="129"/>
      <c r="E566" s="130"/>
      <c r="F566" s="130"/>
      <c r="G566" s="122" t="str">
        <f t="shared" si="49"/>
        <v/>
      </c>
      <c r="H566" s="124" t="str">
        <f t="shared" si="50"/>
        <v/>
      </c>
      <c r="I566" s="124" t="s">
        <v>1106</v>
      </c>
      <c r="J566" s="124" t="s">
        <v>1106</v>
      </c>
      <c r="K566" s="123" t="str">
        <f t="shared" ca="1" si="51"/>
        <v/>
      </c>
      <c r="L566" s="123" t="str">
        <f t="shared" ca="1" si="52"/>
        <v/>
      </c>
      <c r="M566" s="123" t="str">
        <f t="shared" ca="1" si="53"/>
        <v/>
      </c>
      <c r="N566" s="124"/>
      <c r="O566" s="132"/>
    </row>
    <row r="567" spans="1:15" x14ac:dyDescent="0.25">
      <c r="A567" s="127"/>
      <c r="B567" s="128" t="str">
        <f t="shared" si="48"/>
        <v/>
      </c>
      <c r="C567" s="129"/>
      <c r="D567" s="129"/>
      <c r="E567" s="130"/>
      <c r="F567" s="130"/>
      <c r="G567" s="122" t="str">
        <f t="shared" si="49"/>
        <v/>
      </c>
      <c r="H567" s="124" t="str">
        <f t="shared" si="50"/>
        <v/>
      </c>
      <c r="I567" s="124" t="s">
        <v>1106</v>
      </c>
      <c r="J567" s="124" t="s">
        <v>1106</v>
      </c>
      <c r="K567" s="123" t="str">
        <f t="shared" ca="1" si="51"/>
        <v/>
      </c>
      <c r="L567" s="123" t="str">
        <f t="shared" ca="1" si="52"/>
        <v/>
      </c>
      <c r="M567" s="123" t="str">
        <f t="shared" ca="1" si="53"/>
        <v/>
      </c>
      <c r="N567" s="124"/>
      <c r="O567" s="132"/>
    </row>
    <row r="568" spans="1:15" x14ac:dyDescent="0.25">
      <c r="A568" s="127"/>
      <c r="B568" s="128" t="str">
        <f t="shared" si="48"/>
        <v/>
      </c>
      <c r="C568" s="129"/>
      <c r="D568" s="129"/>
      <c r="E568" s="130"/>
      <c r="F568" s="130"/>
      <c r="G568" s="122" t="str">
        <f t="shared" si="49"/>
        <v/>
      </c>
      <c r="H568" s="124" t="str">
        <f t="shared" si="50"/>
        <v/>
      </c>
      <c r="I568" s="124" t="s">
        <v>1106</v>
      </c>
      <c r="J568" s="124" t="s">
        <v>1106</v>
      </c>
      <c r="K568" s="123" t="str">
        <f t="shared" ca="1" si="51"/>
        <v/>
      </c>
      <c r="L568" s="123" t="str">
        <f t="shared" ca="1" si="52"/>
        <v/>
      </c>
      <c r="M568" s="123" t="str">
        <f t="shared" ca="1" si="53"/>
        <v/>
      </c>
      <c r="N568" s="124"/>
      <c r="O568" s="132"/>
    </row>
    <row r="569" spans="1:15" x14ac:dyDescent="0.25">
      <c r="A569" s="127"/>
      <c r="B569" s="128" t="str">
        <f t="shared" si="48"/>
        <v/>
      </c>
      <c r="C569" s="129"/>
      <c r="D569" s="129"/>
      <c r="E569" s="130"/>
      <c r="F569" s="130"/>
      <c r="G569" s="122" t="str">
        <f t="shared" si="49"/>
        <v/>
      </c>
      <c r="H569" s="124" t="str">
        <f t="shared" si="50"/>
        <v/>
      </c>
      <c r="I569" s="124" t="s">
        <v>1106</v>
      </c>
      <c r="J569" s="124" t="s">
        <v>1106</v>
      </c>
      <c r="K569" s="123" t="str">
        <f t="shared" ca="1" si="51"/>
        <v/>
      </c>
      <c r="L569" s="123" t="str">
        <f t="shared" ca="1" si="52"/>
        <v/>
      </c>
      <c r="M569" s="123" t="str">
        <f t="shared" ca="1" si="53"/>
        <v/>
      </c>
      <c r="N569" s="124"/>
      <c r="O569" s="132"/>
    </row>
    <row r="570" spans="1:15" x14ac:dyDescent="0.25">
      <c r="A570" s="127"/>
      <c r="B570" s="128" t="str">
        <f t="shared" si="48"/>
        <v/>
      </c>
      <c r="C570" s="129"/>
      <c r="D570" s="129"/>
      <c r="E570" s="130"/>
      <c r="F570" s="130"/>
      <c r="G570" s="122" t="str">
        <f t="shared" si="49"/>
        <v/>
      </c>
      <c r="H570" s="124" t="str">
        <f t="shared" si="50"/>
        <v/>
      </c>
      <c r="I570" s="124" t="s">
        <v>1106</v>
      </c>
      <c r="J570" s="124" t="s">
        <v>1106</v>
      </c>
      <c r="K570" s="123" t="str">
        <f t="shared" ca="1" si="51"/>
        <v/>
      </c>
      <c r="L570" s="123" t="str">
        <f t="shared" ca="1" si="52"/>
        <v/>
      </c>
      <c r="M570" s="123" t="str">
        <f t="shared" ca="1" si="53"/>
        <v/>
      </c>
      <c r="N570" s="124"/>
      <c r="O570" s="132"/>
    </row>
    <row r="571" spans="1:15" x14ac:dyDescent="0.25">
      <c r="A571" s="127"/>
      <c r="B571" s="128" t="str">
        <f t="shared" si="48"/>
        <v/>
      </c>
      <c r="C571" s="129"/>
      <c r="D571" s="129"/>
      <c r="E571" s="130"/>
      <c r="F571" s="130"/>
      <c r="G571" s="122" t="str">
        <f t="shared" si="49"/>
        <v/>
      </c>
      <c r="H571" s="124" t="str">
        <f t="shared" si="50"/>
        <v/>
      </c>
      <c r="I571" s="124" t="s">
        <v>1106</v>
      </c>
      <c r="J571" s="124" t="s">
        <v>1106</v>
      </c>
      <c r="K571" s="123" t="str">
        <f t="shared" ca="1" si="51"/>
        <v/>
      </c>
      <c r="L571" s="123" t="str">
        <f t="shared" ca="1" si="52"/>
        <v/>
      </c>
      <c r="M571" s="123" t="str">
        <f t="shared" ca="1" si="53"/>
        <v/>
      </c>
      <c r="N571" s="124"/>
      <c r="O571" s="132"/>
    </row>
    <row r="572" spans="1:15" x14ac:dyDescent="0.25">
      <c r="A572" s="127"/>
      <c r="B572" s="128" t="str">
        <f t="shared" si="48"/>
        <v/>
      </c>
      <c r="C572" s="129"/>
      <c r="D572" s="129"/>
      <c r="E572" s="130"/>
      <c r="F572" s="130"/>
      <c r="G572" s="122" t="str">
        <f t="shared" si="49"/>
        <v/>
      </c>
      <c r="H572" s="124" t="str">
        <f t="shared" si="50"/>
        <v/>
      </c>
      <c r="I572" s="124" t="s">
        <v>1106</v>
      </c>
      <c r="J572" s="124" t="s">
        <v>1106</v>
      </c>
      <c r="K572" s="123" t="str">
        <f t="shared" ca="1" si="51"/>
        <v/>
      </c>
      <c r="L572" s="123" t="str">
        <f t="shared" ca="1" si="52"/>
        <v/>
      </c>
      <c r="M572" s="123" t="str">
        <f t="shared" ca="1" si="53"/>
        <v/>
      </c>
      <c r="N572" s="124"/>
      <c r="O572" s="132"/>
    </row>
    <row r="573" spans="1:15" x14ac:dyDescent="0.25">
      <c r="A573" s="127"/>
      <c r="B573" s="128" t="str">
        <f t="shared" si="48"/>
        <v/>
      </c>
      <c r="C573" s="129"/>
      <c r="D573" s="129"/>
      <c r="E573" s="130"/>
      <c r="F573" s="130"/>
      <c r="G573" s="122" t="str">
        <f t="shared" si="49"/>
        <v/>
      </c>
      <c r="H573" s="124" t="str">
        <f t="shared" si="50"/>
        <v/>
      </c>
      <c r="I573" s="124" t="s">
        <v>1106</v>
      </c>
      <c r="J573" s="124" t="s">
        <v>1106</v>
      </c>
      <c r="K573" s="123" t="str">
        <f t="shared" ca="1" si="51"/>
        <v/>
      </c>
      <c r="L573" s="123" t="str">
        <f t="shared" ca="1" si="52"/>
        <v/>
      </c>
      <c r="M573" s="123" t="str">
        <f t="shared" ca="1" si="53"/>
        <v/>
      </c>
      <c r="N573" s="124"/>
      <c r="O573" s="132"/>
    </row>
    <row r="574" spans="1:15" x14ac:dyDescent="0.25">
      <c r="A574" s="127"/>
      <c r="B574" s="128" t="str">
        <f t="shared" si="48"/>
        <v/>
      </c>
      <c r="C574" s="129"/>
      <c r="D574" s="129"/>
      <c r="E574" s="130"/>
      <c r="F574" s="130"/>
      <c r="G574" s="122" t="str">
        <f t="shared" si="49"/>
        <v/>
      </c>
      <c r="H574" s="124" t="str">
        <f t="shared" si="50"/>
        <v/>
      </c>
      <c r="I574" s="124" t="s">
        <v>1106</v>
      </c>
      <c r="J574" s="124" t="s">
        <v>1106</v>
      </c>
      <c r="K574" s="123" t="str">
        <f t="shared" ca="1" si="51"/>
        <v/>
      </c>
      <c r="L574" s="123" t="str">
        <f t="shared" ca="1" si="52"/>
        <v/>
      </c>
      <c r="M574" s="123" t="str">
        <f t="shared" ca="1" si="53"/>
        <v/>
      </c>
      <c r="N574" s="124"/>
      <c r="O574" s="132"/>
    </row>
    <row r="575" spans="1:15" x14ac:dyDescent="0.25">
      <c r="A575" s="127"/>
      <c r="B575" s="128" t="str">
        <f t="shared" si="48"/>
        <v/>
      </c>
      <c r="C575" s="129"/>
      <c r="D575" s="129"/>
      <c r="E575" s="130"/>
      <c r="F575" s="130"/>
      <c r="G575" s="122" t="str">
        <f t="shared" si="49"/>
        <v/>
      </c>
      <c r="H575" s="124" t="str">
        <f t="shared" si="50"/>
        <v/>
      </c>
      <c r="I575" s="124" t="s">
        <v>1106</v>
      </c>
      <c r="J575" s="124" t="s">
        <v>1106</v>
      </c>
      <c r="K575" s="123" t="str">
        <f t="shared" ca="1" si="51"/>
        <v/>
      </c>
      <c r="L575" s="123" t="str">
        <f t="shared" ca="1" si="52"/>
        <v/>
      </c>
      <c r="M575" s="123" t="str">
        <f t="shared" ca="1" si="53"/>
        <v/>
      </c>
      <c r="N575" s="124"/>
      <c r="O575" s="132"/>
    </row>
    <row r="576" spans="1:15" x14ac:dyDescent="0.25">
      <c r="A576" s="127"/>
      <c r="B576" s="128" t="str">
        <f t="shared" si="48"/>
        <v/>
      </c>
      <c r="C576" s="129"/>
      <c r="D576" s="129"/>
      <c r="E576" s="130"/>
      <c r="F576" s="130"/>
      <c r="G576" s="122" t="str">
        <f t="shared" si="49"/>
        <v/>
      </c>
      <c r="H576" s="124" t="str">
        <f t="shared" si="50"/>
        <v/>
      </c>
      <c r="I576" s="124" t="s">
        <v>1106</v>
      </c>
      <c r="J576" s="124" t="s">
        <v>1106</v>
      </c>
      <c r="K576" s="123" t="str">
        <f t="shared" ca="1" si="51"/>
        <v/>
      </c>
      <c r="L576" s="123" t="str">
        <f t="shared" ca="1" si="52"/>
        <v/>
      </c>
      <c r="M576" s="123" t="str">
        <f t="shared" ca="1" si="53"/>
        <v/>
      </c>
      <c r="N576" s="124"/>
      <c r="O576" s="132"/>
    </row>
    <row r="577" spans="1:15" x14ac:dyDescent="0.25">
      <c r="A577" s="127"/>
      <c r="B577" s="128" t="str">
        <f t="shared" si="48"/>
        <v/>
      </c>
      <c r="C577" s="129"/>
      <c r="D577" s="129"/>
      <c r="E577" s="130"/>
      <c r="F577" s="130"/>
      <c r="G577" s="122" t="str">
        <f t="shared" si="49"/>
        <v/>
      </c>
      <c r="H577" s="124" t="str">
        <f t="shared" si="50"/>
        <v/>
      </c>
      <c r="I577" s="124" t="s">
        <v>1106</v>
      </c>
      <c r="J577" s="124" t="s">
        <v>1106</v>
      </c>
      <c r="K577" s="123" t="str">
        <f t="shared" ca="1" si="51"/>
        <v/>
      </c>
      <c r="L577" s="123" t="str">
        <f t="shared" ca="1" si="52"/>
        <v/>
      </c>
      <c r="M577" s="123" t="str">
        <f t="shared" ca="1" si="53"/>
        <v/>
      </c>
      <c r="N577" s="124"/>
      <c r="O577" s="132"/>
    </row>
    <row r="578" spans="1:15" x14ac:dyDescent="0.25">
      <c r="A578" s="127"/>
      <c r="B578" s="128" t="str">
        <f t="shared" si="48"/>
        <v/>
      </c>
      <c r="C578" s="129"/>
      <c r="D578" s="129"/>
      <c r="E578" s="130"/>
      <c r="F578" s="130"/>
      <c r="G578" s="122" t="str">
        <f t="shared" si="49"/>
        <v/>
      </c>
      <c r="H578" s="124" t="str">
        <f t="shared" si="50"/>
        <v/>
      </c>
      <c r="I578" s="124" t="s">
        <v>1106</v>
      </c>
      <c r="J578" s="124" t="s">
        <v>1106</v>
      </c>
      <c r="K578" s="123" t="str">
        <f t="shared" ca="1" si="51"/>
        <v/>
      </c>
      <c r="L578" s="123" t="str">
        <f t="shared" ca="1" si="52"/>
        <v/>
      </c>
      <c r="M578" s="123" t="str">
        <f t="shared" ca="1" si="53"/>
        <v/>
      </c>
      <c r="N578" s="124"/>
      <c r="O578" s="132"/>
    </row>
    <row r="579" spans="1:15" x14ac:dyDescent="0.25">
      <c r="A579" s="127"/>
      <c r="B579" s="128" t="str">
        <f t="shared" si="48"/>
        <v/>
      </c>
      <c r="C579" s="129"/>
      <c r="D579" s="129"/>
      <c r="E579" s="130"/>
      <c r="F579" s="130"/>
      <c r="G579" s="122" t="str">
        <f t="shared" si="49"/>
        <v/>
      </c>
      <c r="H579" s="124" t="str">
        <f t="shared" si="50"/>
        <v/>
      </c>
      <c r="I579" s="124" t="s">
        <v>1106</v>
      </c>
      <c r="J579" s="124" t="s">
        <v>1106</v>
      </c>
      <c r="K579" s="123" t="str">
        <f t="shared" ca="1" si="51"/>
        <v/>
      </c>
      <c r="L579" s="123" t="str">
        <f t="shared" ca="1" si="52"/>
        <v/>
      </c>
      <c r="M579" s="123" t="str">
        <f t="shared" ca="1" si="53"/>
        <v/>
      </c>
      <c r="N579" s="124"/>
      <c r="O579" s="132"/>
    </row>
    <row r="580" spans="1:15" x14ac:dyDescent="0.25">
      <c r="A580" s="127"/>
      <c r="B580" s="128" t="str">
        <f t="shared" si="48"/>
        <v/>
      </c>
      <c r="C580" s="129"/>
      <c r="D580" s="129"/>
      <c r="E580" s="130"/>
      <c r="F580" s="130"/>
      <c r="G580" s="122" t="str">
        <f t="shared" si="49"/>
        <v/>
      </c>
      <c r="H580" s="124" t="str">
        <f t="shared" si="50"/>
        <v/>
      </c>
      <c r="I580" s="124" t="s">
        <v>1106</v>
      </c>
      <c r="J580" s="124" t="s">
        <v>1106</v>
      </c>
      <c r="K580" s="123" t="str">
        <f t="shared" ca="1" si="51"/>
        <v/>
      </c>
      <c r="L580" s="123" t="str">
        <f t="shared" ca="1" si="52"/>
        <v/>
      </c>
      <c r="M580" s="123" t="str">
        <f t="shared" ca="1" si="53"/>
        <v/>
      </c>
      <c r="N580" s="124"/>
      <c r="O580" s="132"/>
    </row>
    <row r="581" spans="1:15" x14ac:dyDescent="0.25">
      <c r="A581" s="127"/>
      <c r="B581" s="128" t="str">
        <f t="shared" si="48"/>
        <v/>
      </c>
      <c r="C581" s="129"/>
      <c r="D581" s="129"/>
      <c r="E581" s="130"/>
      <c r="F581" s="130"/>
      <c r="G581" s="122" t="str">
        <f t="shared" si="49"/>
        <v/>
      </c>
      <c r="H581" s="124" t="str">
        <f t="shared" si="50"/>
        <v/>
      </c>
      <c r="I581" s="124" t="s">
        <v>1106</v>
      </c>
      <c r="J581" s="124" t="s">
        <v>1106</v>
      </c>
      <c r="K581" s="123" t="str">
        <f t="shared" ca="1" si="51"/>
        <v/>
      </c>
      <c r="L581" s="123" t="str">
        <f t="shared" ca="1" si="52"/>
        <v/>
      </c>
      <c r="M581" s="123" t="str">
        <f t="shared" ca="1" si="53"/>
        <v/>
      </c>
      <c r="N581" s="124"/>
      <c r="O581" s="132"/>
    </row>
    <row r="582" spans="1:15" x14ac:dyDescent="0.25">
      <c r="A582" s="127"/>
      <c r="B582" s="128" t="str">
        <f t="shared" si="48"/>
        <v/>
      </c>
      <c r="C582" s="129"/>
      <c r="D582" s="129"/>
      <c r="E582" s="130"/>
      <c r="F582" s="130"/>
      <c r="G582" s="122" t="str">
        <f t="shared" si="49"/>
        <v/>
      </c>
      <c r="H582" s="124" t="str">
        <f t="shared" si="50"/>
        <v/>
      </c>
      <c r="I582" s="124" t="s">
        <v>1106</v>
      </c>
      <c r="J582" s="124" t="s">
        <v>1106</v>
      </c>
      <c r="K582" s="123" t="str">
        <f t="shared" ca="1" si="51"/>
        <v/>
      </c>
      <c r="L582" s="123" t="str">
        <f t="shared" ca="1" si="52"/>
        <v/>
      </c>
      <c r="M582" s="123" t="str">
        <f t="shared" ca="1" si="53"/>
        <v/>
      </c>
      <c r="N582" s="124"/>
      <c r="O582" s="132"/>
    </row>
    <row r="583" spans="1:15" x14ac:dyDescent="0.25">
      <c r="A583" s="127"/>
      <c r="B583" s="128" t="str">
        <f t="shared" si="48"/>
        <v/>
      </c>
      <c r="C583" s="129"/>
      <c r="D583" s="129"/>
      <c r="E583" s="130"/>
      <c r="F583" s="130"/>
      <c r="G583" s="122" t="str">
        <f t="shared" si="49"/>
        <v/>
      </c>
      <c r="H583" s="124" t="str">
        <f t="shared" si="50"/>
        <v/>
      </c>
      <c r="I583" s="124" t="s">
        <v>1106</v>
      </c>
      <c r="J583" s="124" t="s">
        <v>1106</v>
      </c>
      <c r="K583" s="123" t="str">
        <f t="shared" ca="1" si="51"/>
        <v/>
      </c>
      <c r="L583" s="123" t="str">
        <f t="shared" ca="1" si="52"/>
        <v/>
      </c>
      <c r="M583" s="123" t="str">
        <f t="shared" ca="1" si="53"/>
        <v/>
      </c>
      <c r="N583" s="124"/>
      <c r="O583" s="132"/>
    </row>
    <row r="584" spans="1:15" x14ac:dyDescent="0.25">
      <c r="A584" s="127"/>
      <c r="B584" s="128" t="str">
        <f t="shared" si="48"/>
        <v/>
      </c>
      <c r="C584" s="129"/>
      <c r="D584" s="129"/>
      <c r="E584" s="130"/>
      <c r="F584" s="130"/>
      <c r="G584" s="122" t="str">
        <f t="shared" si="49"/>
        <v/>
      </c>
      <c r="H584" s="124" t="str">
        <f t="shared" si="50"/>
        <v/>
      </c>
      <c r="I584" s="124" t="s">
        <v>1106</v>
      </c>
      <c r="J584" s="124" t="s">
        <v>1106</v>
      </c>
      <c r="K584" s="123" t="str">
        <f t="shared" ca="1" si="51"/>
        <v/>
      </c>
      <c r="L584" s="123" t="str">
        <f t="shared" ca="1" si="52"/>
        <v/>
      </c>
      <c r="M584" s="123" t="str">
        <f t="shared" ca="1" si="53"/>
        <v/>
      </c>
      <c r="N584" s="124"/>
      <c r="O584" s="132"/>
    </row>
    <row r="585" spans="1:15" x14ac:dyDescent="0.25">
      <c r="A585" s="127"/>
      <c r="B585" s="128" t="str">
        <f t="shared" si="48"/>
        <v/>
      </c>
      <c r="C585" s="129"/>
      <c r="D585" s="129"/>
      <c r="E585" s="130"/>
      <c r="F585" s="130"/>
      <c r="G585" s="122" t="str">
        <f t="shared" si="49"/>
        <v/>
      </c>
      <c r="H585" s="124" t="str">
        <f t="shared" si="50"/>
        <v/>
      </c>
      <c r="I585" s="124" t="s">
        <v>1106</v>
      </c>
      <c r="J585" s="124" t="s">
        <v>1106</v>
      </c>
      <c r="K585" s="123" t="str">
        <f t="shared" ca="1" si="51"/>
        <v/>
      </c>
      <c r="L585" s="123" t="str">
        <f t="shared" ca="1" si="52"/>
        <v/>
      </c>
      <c r="M585" s="123" t="str">
        <f t="shared" ca="1" si="53"/>
        <v/>
      </c>
      <c r="N585" s="124"/>
      <c r="O585" s="132"/>
    </row>
    <row r="586" spans="1:15" x14ac:dyDescent="0.25">
      <c r="A586" s="127"/>
      <c r="B586" s="128" t="str">
        <f t="shared" si="48"/>
        <v/>
      </c>
      <c r="C586" s="129"/>
      <c r="D586" s="129"/>
      <c r="E586" s="130"/>
      <c r="F586" s="130"/>
      <c r="G586" s="122" t="str">
        <f t="shared" si="49"/>
        <v/>
      </c>
      <c r="H586" s="124" t="str">
        <f t="shared" si="50"/>
        <v/>
      </c>
      <c r="I586" s="124" t="s">
        <v>1106</v>
      </c>
      <c r="J586" s="124" t="s">
        <v>1106</v>
      </c>
      <c r="K586" s="123" t="str">
        <f t="shared" ca="1" si="51"/>
        <v/>
      </c>
      <c r="L586" s="123" t="str">
        <f t="shared" ca="1" si="52"/>
        <v/>
      </c>
      <c r="M586" s="123" t="str">
        <f t="shared" ca="1" si="53"/>
        <v/>
      </c>
      <c r="N586" s="124"/>
      <c r="O586" s="132"/>
    </row>
    <row r="587" spans="1:15" x14ac:dyDescent="0.25">
      <c r="A587" s="127"/>
      <c r="B587" s="128" t="str">
        <f t="shared" si="48"/>
        <v/>
      </c>
      <c r="C587" s="129"/>
      <c r="D587" s="129"/>
      <c r="E587" s="130"/>
      <c r="F587" s="130"/>
      <c r="G587" s="122" t="str">
        <f t="shared" si="49"/>
        <v/>
      </c>
      <c r="H587" s="124" t="str">
        <f t="shared" si="50"/>
        <v/>
      </c>
      <c r="I587" s="124" t="s">
        <v>1106</v>
      </c>
      <c r="J587" s="124" t="s">
        <v>1106</v>
      </c>
      <c r="K587" s="123" t="str">
        <f t="shared" ca="1" si="51"/>
        <v/>
      </c>
      <c r="L587" s="123" t="str">
        <f t="shared" ca="1" si="52"/>
        <v/>
      </c>
      <c r="M587" s="123" t="str">
        <f t="shared" ca="1" si="53"/>
        <v/>
      </c>
      <c r="N587" s="124"/>
      <c r="O587" s="132"/>
    </row>
    <row r="588" spans="1:15" x14ac:dyDescent="0.25">
      <c r="A588" s="127"/>
      <c r="B588" s="128" t="str">
        <f t="shared" si="48"/>
        <v/>
      </c>
      <c r="C588" s="129"/>
      <c r="D588" s="129"/>
      <c r="E588" s="130"/>
      <c r="F588" s="130"/>
      <c r="G588" s="122" t="str">
        <f t="shared" si="49"/>
        <v/>
      </c>
      <c r="H588" s="124" t="str">
        <f t="shared" si="50"/>
        <v/>
      </c>
      <c r="I588" s="124" t="s">
        <v>1106</v>
      </c>
      <c r="J588" s="124" t="s">
        <v>1106</v>
      </c>
      <c r="K588" s="123" t="str">
        <f t="shared" ca="1" si="51"/>
        <v/>
      </c>
      <c r="L588" s="123" t="str">
        <f t="shared" ca="1" si="52"/>
        <v/>
      </c>
      <c r="M588" s="123" t="str">
        <f t="shared" ca="1" si="53"/>
        <v/>
      </c>
      <c r="N588" s="124"/>
      <c r="O588" s="132"/>
    </row>
    <row r="589" spans="1:15" x14ac:dyDescent="0.25">
      <c r="A589" s="127"/>
      <c r="B589" s="128" t="str">
        <f t="shared" ref="B589:B652" si="54">IFERROR(IF($A589&lt;&gt;"",VLOOKUP($A589,Matos,2,0),""),"")</f>
        <v/>
      </c>
      <c r="C589" s="129"/>
      <c r="D589" s="129"/>
      <c r="E589" s="130"/>
      <c r="F589" s="130"/>
      <c r="G589" s="122" t="str">
        <f t="shared" ref="G589:G652" si="55">IFERROR(IF(OR($A589="",$B589="",$E589=""),"",IF(AND($F589&lt;&gt;"",MONTH($F589)&lt;MONTH($L$9)),"",IF(MID($B589,1,2)="OT",DATEDIF($E589,$F589,"d")+1,IF(AND($I589="",$F589=""),DATEDIF($E589,DATE(YEAR($L$9),MONTH($L$9)+1,0),"d"),IF(AND($E589&lt;&gt;"",$F589&lt;&gt;"",$I589=""),DATEDIF($E589,$F589,"d"),IF(AND($E589&lt;&gt;"",$F589&lt;&gt;"",$I589&lt;&gt;""),DAY(DATE(YEAR($F589),MONTH($F589)+1,0))-(DATE(YEAR($F589),MONTH($F589)+1,0)-$F589),DAY(DATE(YEAR($L$9),MONTH($L$9)+1,0)))))))),"")</f>
        <v/>
      </c>
      <c r="H589" s="124" t="str">
        <f t="shared" ref="H589:H652" si="56">IFERROR(IF($A589&lt;&gt;"",VLOOKUP($A589,Matos,3,0),""),"")</f>
        <v/>
      </c>
      <c r="I589" s="124" t="s">
        <v>1106</v>
      </c>
      <c r="J589" s="124" t="s">
        <v>1106</v>
      </c>
      <c r="K589" s="123" t="str">
        <f t="shared" ref="K589:K652" ca="1" si="57">IFERROR(ROUND(IF(MID($B589,1,2)="OT","",IF(AND($B$8&lt;&gt;"",$D589="",MONTH($F589)=MONTH($L$9),($F589&gt;$B$8),($F589&gt;$E589)),-SUM($H589/DAY(DATE(YEAR($L$9),MONTH($L$9)+1,0)))*DATEDIF($B$8,$F589,"d")*$C589,IF(AND($B$8&lt;&gt;"",$D589&lt;&gt;"",MONTH($F589)=MONTH($L$9),($F589&gt;$B$8),($F589&gt;$E589)),-SUM($H589/DAY(DATE(YEAR($L$9),MONTH($L$9)+1,0)))*DATEDIF($B$8,$F589,"d")*$D589,""))),2),"")</f>
        <v/>
      </c>
      <c r="L589" s="123" t="str">
        <f t="shared" ref="L589:L652" ca="1" si="58">IFERROR(ROUND(IF(AND($J589="",$D589=""),SUM($H589/DAY(DATE(YEAR($L$9),MONTH($L$9)+1,0)))*$G589*$C589,IF(AND($J589="",$D589&lt;&gt;""),SUM($H589/DAY(DATE(YEAR($L$9),MONTH($L$9)+1,0)))*$G589*$D589,"")),2),"")</f>
        <v/>
      </c>
      <c r="M589" s="123" t="str">
        <f t="shared" ref="M589:M652" ca="1" si="59">IFERROR(ROUND(IF(SUM($I589+$L589)="","",SUM($I589+$L589)),2),"")</f>
        <v/>
      </c>
      <c r="N589" s="124"/>
      <c r="O589" s="132"/>
    </row>
    <row r="590" spans="1:15" x14ac:dyDescent="0.25">
      <c r="A590" s="127"/>
      <c r="B590" s="128" t="str">
        <f t="shared" si="54"/>
        <v/>
      </c>
      <c r="C590" s="129"/>
      <c r="D590" s="129"/>
      <c r="E590" s="130"/>
      <c r="F590" s="130"/>
      <c r="G590" s="122" t="str">
        <f t="shared" si="55"/>
        <v/>
      </c>
      <c r="H590" s="124" t="str">
        <f t="shared" si="56"/>
        <v/>
      </c>
      <c r="I590" s="124" t="s">
        <v>1106</v>
      </c>
      <c r="J590" s="124" t="s">
        <v>1106</v>
      </c>
      <c r="K590" s="123" t="str">
        <f t="shared" ca="1" si="57"/>
        <v/>
      </c>
      <c r="L590" s="123" t="str">
        <f t="shared" ca="1" si="58"/>
        <v/>
      </c>
      <c r="M590" s="123" t="str">
        <f t="shared" ca="1" si="59"/>
        <v/>
      </c>
      <c r="N590" s="124"/>
      <c r="O590" s="132"/>
    </row>
    <row r="591" spans="1:15" x14ac:dyDescent="0.25">
      <c r="A591" s="127"/>
      <c r="B591" s="128" t="str">
        <f t="shared" si="54"/>
        <v/>
      </c>
      <c r="C591" s="129"/>
      <c r="D591" s="129"/>
      <c r="E591" s="130"/>
      <c r="F591" s="130"/>
      <c r="G591" s="122" t="str">
        <f t="shared" si="55"/>
        <v/>
      </c>
      <c r="H591" s="124" t="str">
        <f t="shared" si="56"/>
        <v/>
      </c>
      <c r="I591" s="124" t="s">
        <v>1106</v>
      </c>
      <c r="J591" s="124" t="s">
        <v>1106</v>
      </c>
      <c r="K591" s="123" t="str">
        <f t="shared" ca="1" si="57"/>
        <v/>
      </c>
      <c r="L591" s="123" t="str">
        <f t="shared" ca="1" si="58"/>
        <v/>
      </c>
      <c r="M591" s="123" t="str">
        <f t="shared" ca="1" si="59"/>
        <v/>
      </c>
      <c r="N591" s="124"/>
      <c r="O591" s="132"/>
    </row>
    <row r="592" spans="1:15" x14ac:dyDescent="0.25">
      <c r="A592" s="127"/>
      <c r="B592" s="128" t="str">
        <f t="shared" si="54"/>
        <v/>
      </c>
      <c r="C592" s="129"/>
      <c r="D592" s="129"/>
      <c r="E592" s="130"/>
      <c r="F592" s="130"/>
      <c r="G592" s="122" t="str">
        <f t="shared" si="55"/>
        <v/>
      </c>
      <c r="H592" s="124" t="str">
        <f t="shared" si="56"/>
        <v/>
      </c>
      <c r="I592" s="124" t="s">
        <v>1106</v>
      </c>
      <c r="J592" s="124" t="s">
        <v>1106</v>
      </c>
      <c r="K592" s="123" t="str">
        <f t="shared" ca="1" si="57"/>
        <v/>
      </c>
      <c r="L592" s="123" t="str">
        <f t="shared" ca="1" si="58"/>
        <v/>
      </c>
      <c r="M592" s="123" t="str">
        <f t="shared" ca="1" si="59"/>
        <v/>
      </c>
      <c r="N592" s="124"/>
      <c r="O592" s="132"/>
    </row>
    <row r="593" spans="1:15" x14ac:dyDescent="0.25">
      <c r="A593" s="127"/>
      <c r="B593" s="128" t="str">
        <f t="shared" si="54"/>
        <v/>
      </c>
      <c r="C593" s="129"/>
      <c r="D593" s="129"/>
      <c r="E593" s="130"/>
      <c r="F593" s="130"/>
      <c r="G593" s="122" t="str">
        <f t="shared" si="55"/>
        <v/>
      </c>
      <c r="H593" s="124" t="str">
        <f t="shared" si="56"/>
        <v/>
      </c>
      <c r="I593" s="124" t="s">
        <v>1106</v>
      </c>
      <c r="J593" s="124" t="s">
        <v>1106</v>
      </c>
      <c r="K593" s="123" t="str">
        <f t="shared" ca="1" si="57"/>
        <v/>
      </c>
      <c r="L593" s="123" t="str">
        <f t="shared" ca="1" si="58"/>
        <v/>
      </c>
      <c r="M593" s="123" t="str">
        <f t="shared" ca="1" si="59"/>
        <v/>
      </c>
      <c r="N593" s="124"/>
      <c r="O593" s="132"/>
    </row>
    <row r="594" spans="1:15" x14ac:dyDescent="0.25">
      <c r="A594" s="127"/>
      <c r="B594" s="128" t="str">
        <f t="shared" si="54"/>
        <v/>
      </c>
      <c r="C594" s="129"/>
      <c r="D594" s="129"/>
      <c r="E594" s="130"/>
      <c r="F594" s="130"/>
      <c r="G594" s="122" t="str">
        <f t="shared" si="55"/>
        <v/>
      </c>
      <c r="H594" s="124" t="str">
        <f t="shared" si="56"/>
        <v/>
      </c>
      <c r="I594" s="124" t="s">
        <v>1106</v>
      </c>
      <c r="J594" s="124" t="s">
        <v>1106</v>
      </c>
      <c r="K594" s="123" t="str">
        <f t="shared" ca="1" si="57"/>
        <v/>
      </c>
      <c r="L594" s="123" t="str">
        <f t="shared" ca="1" si="58"/>
        <v/>
      </c>
      <c r="M594" s="123" t="str">
        <f t="shared" ca="1" si="59"/>
        <v/>
      </c>
      <c r="N594" s="124"/>
      <c r="O594" s="132"/>
    </row>
    <row r="595" spans="1:15" x14ac:dyDescent="0.25">
      <c r="A595" s="127"/>
      <c r="B595" s="128" t="str">
        <f t="shared" si="54"/>
        <v/>
      </c>
      <c r="C595" s="129"/>
      <c r="D595" s="129"/>
      <c r="E595" s="130"/>
      <c r="F595" s="130"/>
      <c r="G595" s="122" t="str">
        <f t="shared" si="55"/>
        <v/>
      </c>
      <c r="H595" s="124" t="str">
        <f t="shared" si="56"/>
        <v/>
      </c>
      <c r="I595" s="124" t="s">
        <v>1106</v>
      </c>
      <c r="J595" s="124" t="s">
        <v>1106</v>
      </c>
      <c r="K595" s="123" t="str">
        <f t="shared" ca="1" si="57"/>
        <v/>
      </c>
      <c r="L595" s="123" t="str">
        <f t="shared" ca="1" si="58"/>
        <v/>
      </c>
      <c r="M595" s="123" t="str">
        <f t="shared" ca="1" si="59"/>
        <v/>
      </c>
      <c r="N595" s="124"/>
      <c r="O595" s="132"/>
    </row>
    <row r="596" spans="1:15" x14ac:dyDescent="0.25">
      <c r="A596" s="127"/>
      <c r="B596" s="128" t="str">
        <f t="shared" si="54"/>
        <v/>
      </c>
      <c r="C596" s="129"/>
      <c r="D596" s="129"/>
      <c r="E596" s="130"/>
      <c r="F596" s="130"/>
      <c r="G596" s="122" t="str">
        <f t="shared" si="55"/>
        <v/>
      </c>
      <c r="H596" s="124" t="str">
        <f t="shared" si="56"/>
        <v/>
      </c>
      <c r="I596" s="124" t="s">
        <v>1106</v>
      </c>
      <c r="J596" s="124" t="s">
        <v>1106</v>
      </c>
      <c r="K596" s="123" t="str">
        <f t="shared" ca="1" si="57"/>
        <v/>
      </c>
      <c r="L596" s="123" t="str">
        <f t="shared" ca="1" si="58"/>
        <v/>
      </c>
      <c r="M596" s="123" t="str">
        <f t="shared" ca="1" si="59"/>
        <v/>
      </c>
      <c r="N596" s="124"/>
      <c r="O596" s="132"/>
    </row>
    <row r="597" spans="1:15" x14ac:dyDescent="0.25">
      <c r="A597" s="127"/>
      <c r="B597" s="128" t="str">
        <f t="shared" si="54"/>
        <v/>
      </c>
      <c r="C597" s="129"/>
      <c r="D597" s="129"/>
      <c r="E597" s="130"/>
      <c r="F597" s="130"/>
      <c r="G597" s="122" t="str">
        <f t="shared" si="55"/>
        <v/>
      </c>
      <c r="H597" s="124" t="str">
        <f t="shared" si="56"/>
        <v/>
      </c>
      <c r="I597" s="124" t="s">
        <v>1106</v>
      </c>
      <c r="J597" s="124" t="s">
        <v>1106</v>
      </c>
      <c r="K597" s="123" t="str">
        <f t="shared" ca="1" si="57"/>
        <v/>
      </c>
      <c r="L597" s="123" t="str">
        <f t="shared" ca="1" si="58"/>
        <v/>
      </c>
      <c r="M597" s="123" t="str">
        <f t="shared" ca="1" si="59"/>
        <v/>
      </c>
      <c r="N597" s="124"/>
      <c r="O597" s="132"/>
    </row>
    <row r="598" spans="1:15" x14ac:dyDescent="0.25">
      <c r="A598" s="127"/>
      <c r="B598" s="128" t="str">
        <f t="shared" si="54"/>
        <v/>
      </c>
      <c r="C598" s="129"/>
      <c r="D598" s="129"/>
      <c r="E598" s="130"/>
      <c r="F598" s="130"/>
      <c r="G598" s="122" t="str">
        <f t="shared" si="55"/>
        <v/>
      </c>
      <c r="H598" s="124" t="str">
        <f t="shared" si="56"/>
        <v/>
      </c>
      <c r="I598" s="124" t="s">
        <v>1106</v>
      </c>
      <c r="J598" s="124" t="s">
        <v>1106</v>
      </c>
      <c r="K598" s="123" t="str">
        <f t="shared" ca="1" si="57"/>
        <v/>
      </c>
      <c r="L598" s="123" t="str">
        <f t="shared" ca="1" si="58"/>
        <v/>
      </c>
      <c r="M598" s="123" t="str">
        <f t="shared" ca="1" si="59"/>
        <v/>
      </c>
      <c r="N598" s="124"/>
      <c r="O598" s="132"/>
    </row>
    <row r="599" spans="1:15" x14ac:dyDescent="0.25">
      <c r="A599" s="127"/>
      <c r="B599" s="128" t="str">
        <f t="shared" si="54"/>
        <v/>
      </c>
      <c r="C599" s="129"/>
      <c r="D599" s="129"/>
      <c r="E599" s="130"/>
      <c r="F599" s="130"/>
      <c r="G599" s="122" t="str">
        <f t="shared" si="55"/>
        <v/>
      </c>
      <c r="H599" s="124" t="str">
        <f t="shared" si="56"/>
        <v/>
      </c>
      <c r="I599" s="124" t="s">
        <v>1106</v>
      </c>
      <c r="J599" s="124" t="s">
        <v>1106</v>
      </c>
      <c r="K599" s="123" t="str">
        <f t="shared" ca="1" si="57"/>
        <v/>
      </c>
      <c r="L599" s="123" t="str">
        <f t="shared" ca="1" si="58"/>
        <v/>
      </c>
      <c r="M599" s="123" t="str">
        <f t="shared" ca="1" si="59"/>
        <v/>
      </c>
      <c r="N599" s="124"/>
      <c r="O599" s="132"/>
    </row>
    <row r="600" spans="1:15" x14ac:dyDescent="0.25">
      <c r="A600" s="127"/>
      <c r="B600" s="128" t="str">
        <f t="shared" si="54"/>
        <v/>
      </c>
      <c r="C600" s="129"/>
      <c r="D600" s="129"/>
      <c r="E600" s="130"/>
      <c r="F600" s="130"/>
      <c r="G600" s="122" t="str">
        <f t="shared" si="55"/>
        <v/>
      </c>
      <c r="H600" s="124" t="str">
        <f t="shared" si="56"/>
        <v/>
      </c>
      <c r="I600" s="124" t="s">
        <v>1106</v>
      </c>
      <c r="J600" s="124" t="s">
        <v>1106</v>
      </c>
      <c r="K600" s="123" t="str">
        <f t="shared" ca="1" si="57"/>
        <v/>
      </c>
      <c r="L600" s="123" t="str">
        <f t="shared" ca="1" si="58"/>
        <v/>
      </c>
      <c r="M600" s="123" t="str">
        <f t="shared" ca="1" si="59"/>
        <v/>
      </c>
      <c r="N600" s="124"/>
      <c r="O600" s="132"/>
    </row>
    <row r="601" spans="1:15" x14ac:dyDescent="0.25">
      <c r="A601" s="127"/>
      <c r="B601" s="128" t="str">
        <f t="shared" si="54"/>
        <v/>
      </c>
      <c r="C601" s="129"/>
      <c r="D601" s="129"/>
      <c r="E601" s="130"/>
      <c r="F601" s="130"/>
      <c r="G601" s="122" t="str">
        <f t="shared" si="55"/>
        <v/>
      </c>
      <c r="H601" s="124" t="str">
        <f t="shared" si="56"/>
        <v/>
      </c>
      <c r="I601" s="124" t="s">
        <v>1106</v>
      </c>
      <c r="J601" s="124" t="s">
        <v>1106</v>
      </c>
      <c r="K601" s="123" t="str">
        <f t="shared" ca="1" si="57"/>
        <v/>
      </c>
      <c r="L601" s="123" t="str">
        <f t="shared" ca="1" si="58"/>
        <v/>
      </c>
      <c r="M601" s="123" t="str">
        <f t="shared" ca="1" si="59"/>
        <v/>
      </c>
      <c r="N601" s="124"/>
      <c r="O601" s="132"/>
    </row>
    <row r="602" spans="1:15" x14ac:dyDescent="0.25">
      <c r="A602" s="127"/>
      <c r="B602" s="128" t="str">
        <f t="shared" si="54"/>
        <v/>
      </c>
      <c r="C602" s="129"/>
      <c r="D602" s="129"/>
      <c r="E602" s="130"/>
      <c r="F602" s="130"/>
      <c r="G602" s="122" t="str">
        <f t="shared" si="55"/>
        <v/>
      </c>
      <c r="H602" s="124" t="str">
        <f t="shared" si="56"/>
        <v/>
      </c>
      <c r="I602" s="124" t="s">
        <v>1106</v>
      </c>
      <c r="J602" s="124" t="s">
        <v>1106</v>
      </c>
      <c r="K602" s="123" t="str">
        <f t="shared" ca="1" si="57"/>
        <v/>
      </c>
      <c r="L602" s="123" t="str">
        <f t="shared" ca="1" si="58"/>
        <v/>
      </c>
      <c r="M602" s="123" t="str">
        <f t="shared" ca="1" si="59"/>
        <v/>
      </c>
      <c r="N602" s="124"/>
      <c r="O602" s="132"/>
    </row>
    <row r="603" spans="1:15" x14ac:dyDescent="0.25">
      <c r="A603" s="127"/>
      <c r="B603" s="128" t="str">
        <f t="shared" si="54"/>
        <v/>
      </c>
      <c r="C603" s="129"/>
      <c r="D603" s="129"/>
      <c r="E603" s="130"/>
      <c r="F603" s="130"/>
      <c r="G603" s="122" t="str">
        <f t="shared" si="55"/>
        <v/>
      </c>
      <c r="H603" s="124" t="str">
        <f t="shared" si="56"/>
        <v/>
      </c>
      <c r="I603" s="124" t="s">
        <v>1106</v>
      </c>
      <c r="J603" s="124" t="s">
        <v>1106</v>
      </c>
      <c r="K603" s="123" t="str">
        <f t="shared" ca="1" si="57"/>
        <v/>
      </c>
      <c r="L603" s="123" t="str">
        <f t="shared" ca="1" si="58"/>
        <v/>
      </c>
      <c r="M603" s="123" t="str">
        <f t="shared" ca="1" si="59"/>
        <v/>
      </c>
      <c r="N603" s="124"/>
      <c r="O603" s="132"/>
    </row>
    <row r="604" spans="1:15" x14ac:dyDescent="0.25">
      <c r="A604" s="127"/>
      <c r="B604" s="128" t="str">
        <f t="shared" si="54"/>
        <v/>
      </c>
      <c r="C604" s="129"/>
      <c r="D604" s="129"/>
      <c r="E604" s="130"/>
      <c r="F604" s="130"/>
      <c r="G604" s="122" t="str">
        <f t="shared" si="55"/>
        <v/>
      </c>
      <c r="H604" s="124" t="str">
        <f t="shared" si="56"/>
        <v/>
      </c>
      <c r="I604" s="124" t="s">
        <v>1106</v>
      </c>
      <c r="J604" s="124" t="s">
        <v>1106</v>
      </c>
      <c r="K604" s="123" t="str">
        <f t="shared" ca="1" si="57"/>
        <v/>
      </c>
      <c r="L604" s="123" t="str">
        <f t="shared" ca="1" si="58"/>
        <v/>
      </c>
      <c r="M604" s="123" t="str">
        <f t="shared" ca="1" si="59"/>
        <v/>
      </c>
      <c r="N604" s="124"/>
      <c r="O604" s="132"/>
    </row>
    <row r="605" spans="1:15" x14ac:dyDescent="0.25">
      <c r="A605" s="127"/>
      <c r="B605" s="128" t="str">
        <f t="shared" si="54"/>
        <v/>
      </c>
      <c r="C605" s="129"/>
      <c r="D605" s="129"/>
      <c r="E605" s="130"/>
      <c r="F605" s="130"/>
      <c r="G605" s="122" t="str">
        <f t="shared" si="55"/>
        <v/>
      </c>
      <c r="H605" s="124" t="str">
        <f t="shared" si="56"/>
        <v/>
      </c>
      <c r="I605" s="124" t="s">
        <v>1106</v>
      </c>
      <c r="J605" s="124" t="s">
        <v>1106</v>
      </c>
      <c r="K605" s="123" t="str">
        <f t="shared" ca="1" si="57"/>
        <v/>
      </c>
      <c r="L605" s="123" t="str">
        <f t="shared" ca="1" si="58"/>
        <v/>
      </c>
      <c r="M605" s="123" t="str">
        <f t="shared" ca="1" si="59"/>
        <v/>
      </c>
      <c r="N605" s="124"/>
      <c r="O605" s="132"/>
    </row>
    <row r="606" spans="1:15" x14ac:dyDescent="0.25">
      <c r="A606" s="127"/>
      <c r="B606" s="128" t="str">
        <f t="shared" si="54"/>
        <v/>
      </c>
      <c r="C606" s="129"/>
      <c r="D606" s="129"/>
      <c r="E606" s="130"/>
      <c r="F606" s="130"/>
      <c r="G606" s="122" t="str">
        <f t="shared" si="55"/>
        <v/>
      </c>
      <c r="H606" s="124" t="str">
        <f t="shared" si="56"/>
        <v/>
      </c>
      <c r="I606" s="124" t="s">
        <v>1106</v>
      </c>
      <c r="J606" s="124" t="s">
        <v>1106</v>
      </c>
      <c r="K606" s="123" t="str">
        <f t="shared" ca="1" si="57"/>
        <v/>
      </c>
      <c r="L606" s="123" t="str">
        <f t="shared" ca="1" si="58"/>
        <v/>
      </c>
      <c r="M606" s="123" t="str">
        <f t="shared" ca="1" si="59"/>
        <v/>
      </c>
      <c r="N606" s="124"/>
      <c r="O606" s="132"/>
    </row>
    <row r="607" spans="1:15" x14ac:dyDescent="0.25">
      <c r="A607" s="127"/>
      <c r="B607" s="128" t="str">
        <f t="shared" si="54"/>
        <v/>
      </c>
      <c r="C607" s="129"/>
      <c r="D607" s="129"/>
      <c r="E607" s="130"/>
      <c r="F607" s="130"/>
      <c r="G607" s="122" t="str">
        <f t="shared" si="55"/>
        <v/>
      </c>
      <c r="H607" s="124" t="str">
        <f t="shared" si="56"/>
        <v/>
      </c>
      <c r="I607" s="124" t="s">
        <v>1106</v>
      </c>
      <c r="J607" s="124" t="s">
        <v>1106</v>
      </c>
      <c r="K607" s="123" t="str">
        <f t="shared" ca="1" si="57"/>
        <v/>
      </c>
      <c r="L607" s="123" t="str">
        <f t="shared" ca="1" si="58"/>
        <v/>
      </c>
      <c r="M607" s="123" t="str">
        <f t="shared" ca="1" si="59"/>
        <v/>
      </c>
      <c r="N607" s="124"/>
      <c r="O607" s="132"/>
    </row>
    <row r="608" spans="1:15" x14ac:dyDescent="0.25">
      <c r="A608" s="127"/>
      <c r="B608" s="128" t="str">
        <f t="shared" si="54"/>
        <v/>
      </c>
      <c r="C608" s="129"/>
      <c r="D608" s="129"/>
      <c r="E608" s="130"/>
      <c r="F608" s="130"/>
      <c r="G608" s="122" t="str">
        <f t="shared" si="55"/>
        <v/>
      </c>
      <c r="H608" s="124" t="str">
        <f t="shared" si="56"/>
        <v/>
      </c>
      <c r="I608" s="124" t="s">
        <v>1106</v>
      </c>
      <c r="J608" s="124" t="s">
        <v>1106</v>
      </c>
      <c r="K608" s="123" t="str">
        <f t="shared" ca="1" si="57"/>
        <v/>
      </c>
      <c r="L608" s="123" t="str">
        <f t="shared" ca="1" si="58"/>
        <v/>
      </c>
      <c r="M608" s="123" t="str">
        <f t="shared" ca="1" si="59"/>
        <v/>
      </c>
      <c r="N608" s="124"/>
      <c r="O608" s="132"/>
    </row>
    <row r="609" spans="1:15" x14ac:dyDescent="0.25">
      <c r="A609" s="127"/>
      <c r="B609" s="128" t="str">
        <f t="shared" si="54"/>
        <v/>
      </c>
      <c r="C609" s="129"/>
      <c r="D609" s="129"/>
      <c r="E609" s="130"/>
      <c r="F609" s="130"/>
      <c r="G609" s="122" t="str">
        <f t="shared" si="55"/>
        <v/>
      </c>
      <c r="H609" s="124" t="str">
        <f t="shared" si="56"/>
        <v/>
      </c>
      <c r="I609" s="124" t="s">
        <v>1106</v>
      </c>
      <c r="J609" s="124" t="s">
        <v>1106</v>
      </c>
      <c r="K609" s="123" t="str">
        <f t="shared" ca="1" si="57"/>
        <v/>
      </c>
      <c r="L609" s="123" t="str">
        <f t="shared" ca="1" si="58"/>
        <v/>
      </c>
      <c r="M609" s="123" t="str">
        <f t="shared" ca="1" si="59"/>
        <v/>
      </c>
      <c r="N609" s="124"/>
      <c r="O609" s="132"/>
    </row>
    <row r="610" spans="1:15" x14ac:dyDescent="0.25">
      <c r="A610" s="127"/>
      <c r="B610" s="128" t="str">
        <f t="shared" si="54"/>
        <v/>
      </c>
      <c r="C610" s="129"/>
      <c r="D610" s="129"/>
      <c r="E610" s="130"/>
      <c r="F610" s="130"/>
      <c r="G610" s="122" t="str">
        <f t="shared" si="55"/>
        <v/>
      </c>
      <c r="H610" s="124" t="str">
        <f t="shared" si="56"/>
        <v/>
      </c>
      <c r="I610" s="124" t="s">
        <v>1106</v>
      </c>
      <c r="J610" s="124" t="s">
        <v>1106</v>
      </c>
      <c r="K610" s="123" t="str">
        <f t="shared" ca="1" si="57"/>
        <v/>
      </c>
      <c r="L610" s="123" t="str">
        <f t="shared" ca="1" si="58"/>
        <v/>
      </c>
      <c r="M610" s="123" t="str">
        <f t="shared" ca="1" si="59"/>
        <v/>
      </c>
      <c r="N610" s="124"/>
      <c r="O610" s="132"/>
    </row>
    <row r="611" spans="1:15" x14ac:dyDescent="0.25">
      <c r="A611" s="127"/>
      <c r="B611" s="128" t="str">
        <f t="shared" si="54"/>
        <v/>
      </c>
      <c r="C611" s="129"/>
      <c r="D611" s="129"/>
      <c r="E611" s="130"/>
      <c r="F611" s="130"/>
      <c r="G611" s="122" t="str">
        <f t="shared" si="55"/>
        <v/>
      </c>
      <c r="H611" s="124" t="str">
        <f t="shared" si="56"/>
        <v/>
      </c>
      <c r="I611" s="124" t="s">
        <v>1106</v>
      </c>
      <c r="J611" s="124" t="s">
        <v>1106</v>
      </c>
      <c r="K611" s="123" t="str">
        <f t="shared" ca="1" si="57"/>
        <v/>
      </c>
      <c r="L611" s="123" t="str">
        <f t="shared" ca="1" si="58"/>
        <v/>
      </c>
      <c r="M611" s="123" t="str">
        <f t="shared" ca="1" si="59"/>
        <v/>
      </c>
      <c r="N611" s="124"/>
      <c r="O611" s="132"/>
    </row>
    <row r="612" spans="1:15" x14ac:dyDescent="0.25">
      <c r="A612" s="127"/>
      <c r="B612" s="128" t="str">
        <f t="shared" si="54"/>
        <v/>
      </c>
      <c r="C612" s="129"/>
      <c r="D612" s="129"/>
      <c r="E612" s="130"/>
      <c r="F612" s="130"/>
      <c r="G612" s="122" t="str">
        <f t="shared" si="55"/>
        <v/>
      </c>
      <c r="H612" s="124" t="str">
        <f t="shared" si="56"/>
        <v/>
      </c>
      <c r="I612" s="124" t="s">
        <v>1106</v>
      </c>
      <c r="J612" s="124" t="s">
        <v>1106</v>
      </c>
      <c r="K612" s="123" t="str">
        <f t="shared" ca="1" si="57"/>
        <v/>
      </c>
      <c r="L612" s="123" t="str">
        <f t="shared" ca="1" si="58"/>
        <v/>
      </c>
      <c r="M612" s="123" t="str">
        <f t="shared" ca="1" si="59"/>
        <v/>
      </c>
      <c r="N612" s="124"/>
      <c r="O612" s="132"/>
    </row>
    <row r="613" spans="1:15" x14ac:dyDescent="0.25">
      <c r="A613" s="127"/>
      <c r="B613" s="128" t="str">
        <f t="shared" si="54"/>
        <v/>
      </c>
      <c r="C613" s="129"/>
      <c r="D613" s="129"/>
      <c r="E613" s="130"/>
      <c r="F613" s="130"/>
      <c r="G613" s="122" t="str">
        <f t="shared" si="55"/>
        <v/>
      </c>
      <c r="H613" s="124" t="str">
        <f t="shared" si="56"/>
        <v/>
      </c>
      <c r="I613" s="124" t="s">
        <v>1106</v>
      </c>
      <c r="J613" s="124" t="s">
        <v>1106</v>
      </c>
      <c r="K613" s="123" t="str">
        <f t="shared" ca="1" si="57"/>
        <v/>
      </c>
      <c r="L613" s="123" t="str">
        <f t="shared" ca="1" si="58"/>
        <v/>
      </c>
      <c r="M613" s="123" t="str">
        <f t="shared" ca="1" si="59"/>
        <v/>
      </c>
      <c r="N613" s="124"/>
      <c r="O613" s="132"/>
    </row>
    <row r="614" spans="1:15" x14ac:dyDescent="0.25">
      <c r="A614" s="127"/>
      <c r="B614" s="128" t="str">
        <f t="shared" si="54"/>
        <v/>
      </c>
      <c r="C614" s="129"/>
      <c r="D614" s="129"/>
      <c r="E614" s="130"/>
      <c r="F614" s="130"/>
      <c r="G614" s="122" t="str">
        <f t="shared" si="55"/>
        <v/>
      </c>
      <c r="H614" s="124" t="str">
        <f t="shared" si="56"/>
        <v/>
      </c>
      <c r="I614" s="124" t="s">
        <v>1106</v>
      </c>
      <c r="J614" s="124" t="s">
        <v>1106</v>
      </c>
      <c r="K614" s="123" t="str">
        <f t="shared" ca="1" si="57"/>
        <v/>
      </c>
      <c r="L614" s="123" t="str">
        <f t="shared" ca="1" si="58"/>
        <v/>
      </c>
      <c r="M614" s="123" t="str">
        <f t="shared" ca="1" si="59"/>
        <v/>
      </c>
      <c r="N614" s="124"/>
      <c r="O614" s="132"/>
    </row>
    <row r="615" spans="1:15" x14ac:dyDescent="0.25">
      <c r="A615" s="127"/>
      <c r="B615" s="128" t="str">
        <f t="shared" si="54"/>
        <v/>
      </c>
      <c r="C615" s="129"/>
      <c r="D615" s="129"/>
      <c r="E615" s="130"/>
      <c r="F615" s="130"/>
      <c r="G615" s="122" t="str">
        <f t="shared" si="55"/>
        <v/>
      </c>
      <c r="H615" s="124" t="str">
        <f t="shared" si="56"/>
        <v/>
      </c>
      <c r="I615" s="124" t="s">
        <v>1106</v>
      </c>
      <c r="J615" s="124" t="s">
        <v>1106</v>
      </c>
      <c r="K615" s="123" t="str">
        <f t="shared" ca="1" si="57"/>
        <v/>
      </c>
      <c r="L615" s="123" t="str">
        <f t="shared" ca="1" si="58"/>
        <v/>
      </c>
      <c r="M615" s="123" t="str">
        <f t="shared" ca="1" si="59"/>
        <v/>
      </c>
      <c r="N615" s="124"/>
      <c r="O615" s="132"/>
    </row>
    <row r="616" spans="1:15" x14ac:dyDescent="0.25">
      <c r="A616" s="127"/>
      <c r="B616" s="128" t="str">
        <f t="shared" si="54"/>
        <v/>
      </c>
      <c r="C616" s="129"/>
      <c r="D616" s="129"/>
      <c r="E616" s="130"/>
      <c r="F616" s="130"/>
      <c r="G616" s="122" t="str">
        <f t="shared" si="55"/>
        <v/>
      </c>
      <c r="H616" s="124" t="str">
        <f t="shared" si="56"/>
        <v/>
      </c>
      <c r="I616" s="124" t="s">
        <v>1106</v>
      </c>
      <c r="J616" s="124" t="s">
        <v>1106</v>
      </c>
      <c r="K616" s="123" t="str">
        <f t="shared" ca="1" si="57"/>
        <v/>
      </c>
      <c r="L616" s="123" t="str">
        <f t="shared" ca="1" si="58"/>
        <v/>
      </c>
      <c r="M616" s="123" t="str">
        <f t="shared" ca="1" si="59"/>
        <v/>
      </c>
      <c r="N616" s="124"/>
      <c r="O616" s="132"/>
    </row>
    <row r="617" spans="1:15" x14ac:dyDescent="0.25">
      <c r="A617" s="127"/>
      <c r="B617" s="128" t="str">
        <f t="shared" si="54"/>
        <v/>
      </c>
      <c r="C617" s="129"/>
      <c r="D617" s="129"/>
      <c r="E617" s="130"/>
      <c r="F617" s="130"/>
      <c r="G617" s="122" t="str">
        <f t="shared" si="55"/>
        <v/>
      </c>
      <c r="H617" s="124" t="str">
        <f t="shared" si="56"/>
        <v/>
      </c>
      <c r="I617" s="124" t="s">
        <v>1106</v>
      </c>
      <c r="J617" s="124" t="s">
        <v>1106</v>
      </c>
      <c r="K617" s="123" t="str">
        <f t="shared" ca="1" si="57"/>
        <v/>
      </c>
      <c r="L617" s="123" t="str">
        <f t="shared" ca="1" si="58"/>
        <v/>
      </c>
      <c r="M617" s="123" t="str">
        <f t="shared" ca="1" si="59"/>
        <v/>
      </c>
      <c r="N617" s="124"/>
      <c r="O617" s="132"/>
    </row>
    <row r="618" spans="1:15" x14ac:dyDescent="0.25">
      <c r="A618" s="127"/>
      <c r="B618" s="128" t="str">
        <f t="shared" si="54"/>
        <v/>
      </c>
      <c r="C618" s="129"/>
      <c r="D618" s="129"/>
      <c r="E618" s="130"/>
      <c r="F618" s="130"/>
      <c r="G618" s="122" t="str">
        <f t="shared" si="55"/>
        <v/>
      </c>
      <c r="H618" s="124" t="str">
        <f t="shared" si="56"/>
        <v/>
      </c>
      <c r="I618" s="124" t="s">
        <v>1106</v>
      </c>
      <c r="J618" s="124" t="s">
        <v>1106</v>
      </c>
      <c r="K618" s="123" t="str">
        <f t="shared" ca="1" si="57"/>
        <v/>
      </c>
      <c r="L618" s="123" t="str">
        <f t="shared" ca="1" si="58"/>
        <v/>
      </c>
      <c r="M618" s="123" t="str">
        <f t="shared" ca="1" si="59"/>
        <v/>
      </c>
      <c r="N618" s="124"/>
      <c r="O618" s="132"/>
    </row>
    <row r="619" spans="1:15" x14ac:dyDescent="0.25">
      <c r="A619" s="127"/>
      <c r="B619" s="128" t="str">
        <f t="shared" si="54"/>
        <v/>
      </c>
      <c r="C619" s="129"/>
      <c r="D619" s="129"/>
      <c r="E619" s="130"/>
      <c r="F619" s="130"/>
      <c r="G619" s="122" t="str">
        <f t="shared" si="55"/>
        <v/>
      </c>
      <c r="H619" s="124" t="str">
        <f t="shared" si="56"/>
        <v/>
      </c>
      <c r="I619" s="124" t="s">
        <v>1106</v>
      </c>
      <c r="J619" s="124" t="s">
        <v>1106</v>
      </c>
      <c r="K619" s="123" t="str">
        <f t="shared" ca="1" si="57"/>
        <v/>
      </c>
      <c r="L619" s="123" t="str">
        <f t="shared" ca="1" si="58"/>
        <v/>
      </c>
      <c r="M619" s="123" t="str">
        <f t="shared" ca="1" si="59"/>
        <v/>
      </c>
      <c r="N619" s="124"/>
      <c r="O619" s="132"/>
    </row>
    <row r="620" spans="1:15" x14ac:dyDescent="0.25">
      <c r="A620" s="127"/>
      <c r="B620" s="128" t="str">
        <f t="shared" si="54"/>
        <v/>
      </c>
      <c r="C620" s="129"/>
      <c r="D620" s="129"/>
      <c r="E620" s="130"/>
      <c r="F620" s="130"/>
      <c r="G620" s="122" t="str">
        <f t="shared" si="55"/>
        <v/>
      </c>
      <c r="H620" s="124" t="str">
        <f t="shared" si="56"/>
        <v/>
      </c>
      <c r="I620" s="124" t="s">
        <v>1106</v>
      </c>
      <c r="J620" s="124" t="s">
        <v>1106</v>
      </c>
      <c r="K620" s="123" t="str">
        <f t="shared" ca="1" si="57"/>
        <v/>
      </c>
      <c r="L620" s="123" t="str">
        <f t="shared" ca="1" si="58"/>
        <v/>
      </c>
      <c r="M620" s="123" t="str">
        <f t="shared" ca="1" si="59"/>
        <v/>
      </c>
      <c r="N620" s="124"/>
      <c r="O620" s="132"/>
    </row>
    <row r="621" spans="1:15" x14ac:dyDescent="0.25">
      <c r="A621" s="127"/>
      <c r="B621" s="128" t="str">
        <f t="shared" si="54"/>
        <v/>
      </c>
      <c r="C621" s="129"/>
      <c r="D621" s="129"/>
      <c r="E621" s="130"/>
      <c r="F621" s="130"/>
      <c r="G621" s="122" t="str">
        <f t="shared" si="55"/>
        <v/>
      </c>
      <c r="H621" s="124" t="str">
        <f t="shared" si="56"/>
        <v/>
      </c>
      <c r="I621" s="124" t="s">
        <v>1106</v>
      </c>
      <c r="J621" s="124" t="s">
        <v>1106</v>
      </c>
      <c r="K621" s="123" t="str">
        <f t="shared" ca="1" si="57"/>
        <v/>
      </c>
      <c r="L621" s="123" t="str">
        <f t="shared" ca="1" si="58"/>
        <v/>
      </c>
      <c r="M621" s="123" t="str">
        <f t="shared" ca="1" si="59"/>
        <v/>
      </c>
      <c r="N621" s="124"/>
      <c r="O621" s="132"/>
    </row>
    <row r="622" spans="1:15" x14ac:dyDescent="0.25">
      <c r="A622" s="127"/>
      <c r="B622" s="128" t="str">
        <f t="shared" si="54"/>
        <v/>
      </c>
      <c r="C622" s="129"/>
      <c r="D622" s="129"/>
      <c r="E622" s="130"/>
      <c r="F622" s="130"/>
      <c r="G622" s="122" t="str">
        <f t="shared" si="55"/>
        <v/>
      </c>
      <c r="H622" s="124" t="str">
        <f t="shared" si="56"/>
        <v/>
      </c>
      <c r="I622" s="124" t="s">
        <v>1106</v>
      </c>
      <c r="J622" s="124" t="s">
        <v>1106</v>
      </c>
      <c r="K622" s="123" t="str">
        <f t="shared" ca="1" si="57"/>
        <v/>
      </c>
      <c r="L622" s="123" t="str">
        <f t="shared" ca="1" si="58"/>
        <v/>
      </c>
      <c r="M622" s="123" t="str">
        <f t="shared" ca="1" si="59"/>
        <v/>
      </c>
      <c r="N622" s="124"/>
      <c r="O622" s="132"/>
    </row>
    <row r="623" spans="1:15" x14ac:dyDescent="0.25">
      <c r="A623" s="127"/>
      <c r="B623" s="128" t="str">
        <f t="shared" si="54"/>
        <v/>
      </c>
      <c r="C623" s="129"/>
      <c r="D623" s="129"/>
      <c r="E623" s="130"/>
      <c r="F623" s="130"/>
      <c r="G623" s="122" t="str">
        <f t="shared" si="55"/>
        <v/>
      </c>
      <c r="H623" s="124" t="str">
        <f t="shared" si="56"/>
        <v/>
      </c>
      <c r="I623" s="124" t="s">
        <v>1106</v>
      </c>
      <c r="J623" s="124" t="s">
        <v>1106</v>
      </c>
      <c r="K623" s="123" t="str">
        <f t="shared" ca="1" si="57"/>
        <v/>
      </c>
      <c r="L623" s="123" t="str">
        <f t="shared" ca="1" si="58"/>
        <v/>
      </c>
      <c r="M623" s="123" t="str">
        <f t="shared" ca="1" si="59"/>
        <v/>
      </c>
      <c r="N623" s="124"/>
      <c r="O623" s="132"/>
    </row>
    <row r="624" spans="1:15" x14ac:dyDescent="0.25">
      <c r="A624" s="127"/>
      <c r="B624" s="128" t="str">
        <f t="shared" si="54"/>
        <v/>
      </c>
      <c r="C624" s="129"/>
      <c r="D624" s="129"/>
      <c r="E624" s="130"/>
      <c r="F624" s="130"/>
      <c r="G624" s="122" t="str">
        <f t="shared" si="55"/>
        <v/>
      </c>
      <c r="H624" s="124" t="str">
        <f t="shared" si="56"/>
        <v/>
      </c>
      <c r="I624" s="124" t="s">
        <v>1106</v>
      </c>
      <c r="J624" s="124" t="s">
        <v>1106</v>
      </c>
      <c r="K624" s="123" t="str">
        <f t="shared" ca="1" si="57"/>
        <v/>
      </c>
      <c r="L624" s="123" t="str">
        <f t="shared" ca="1" si="58"/>
        <v/>
      </c>
      <c r="M624" s="123" t="str">
        <f t="shared" ca="1" si="59"/>
        <v/>
      </c>
      <c r="N624" s="124"/>
      <c r="O624" s="132"/>
    </row>
    <row r="625" spans="1:15" x14ac:dyDescent="0.25">
      <c r="A625" s="127"/>
      <c r="B625" s="128" t="str">
        <f t="shared" si="54"/>
        <v/>
      </c>
      <c r="C625" s="129"/>
      <c r="D625" s="129"/>
      <c r="E625" s="130"/>
      <c r="F625" s="130"/>
      <c r="G625" s="122" t="str">
        <f t="shared" si="55"/>
        <v/>
      </c>
      <c r="H625" s="124" t="str">
        <f t="shared" si="56"/>
        <v/>
      </c>
      <c r="I625" s="124" t="s">
        <v>1106</v>
      </c>
      <c r="J625" s="124" t="s">
        <v>1106</v>
      </c>
      <c r="K625" s="123" t="str">
        <f t="shared" ca="1" si="57"/>
        <v/>
      </c>
      <c r="L625" s="123" t="str">
        <f t="shared" ca="1" si="58"/>
        <v/>
      </c>
      <c r="M625" s="123" t="str">
        <f t="shared" ca="1" si="59"/>
        <v/>
      </c>
      <c r="N625" s="124"/>
      <c r="O625" s="132"/>
    </row>
    <row r="626" spans="1:15" x14ac:dyDescent="0.25">
      <c r="A626" s="127"/>
      <c r="B626" s="128" t="str">
        <f t="shared" si="54"/>
        <v/>
      </c>
      <c r="C626" s="129"/>
      <c r="D626" s="129"/>
      <c r="E626" s="130"/>
      <c r="F626" s="130"/>
      <c r="G626" s="122" t="str">
        <f t="shared" si="55"/>
        <v/>
      </c>
      <c r="H626" s="124" t="str">
        <f t="shared" si="56"/>
        <v/>
      </c>
      <c r="I626" s="124" t="s">
        <v>1106</v>
      </c>
      <c r="J626" s="124" t="s">
        <v>1106</v>
      </c>
      <c r="K626" s="123" t="str">
        <f t="shared" ca="1" si="57"/>
        <v/>
      </c>
      <c r="L626" s="123" t="str">
        <f t="shared" ca="1" si="58"/>
        <v/>
      </c>
      <c r="M626" s="123" t="str">
        <f t="shared" ca="1" si="59"/>
        <v/>
      </c>
      <c r="N626" s="124"/>
      <c r="O626" s="132"/>
    </row>
    <row r="627" spans="1:15" x14ac:dyDescent="0.25">
      <c r="A627" s="127"/>
      <c r="B627" s="128" t="str">
        <f t="shared" si="54"/>
        <v/>
      </c>
      <c r="C627" s="129"/>
      <c r="D627" s="129"/>
      <c r="E627" s="130"/>
      <c r="F627" s="130"/>
      <c r="G627" s="122" t="str">
        <f t="shared" si="55"/>
        <v/>
      </c>
      <c r="H627" s="124" t="str">
        <f t="shared" si="56"/>
        <v/>
      </c>
      <c r="I627" s="124" t="s">
        <v>1106</v>
      </c>
      <c r="J627" s="124" t="s">
        <v>1106</v>
      </c>
      <c r="K627" s="123" t="str">
        <f t="shared" ca="1" si="57"/>
        <v/>
      </c>
      <c r="L627" s="123" t="str">
        <f t="shared" ca="1" si="58"/>
        <v/>
      </c>
      <c r="M627" s="123" t="str">
        <f t="shared" ca="1" si="59"/>
        <v/>
      </c>
      <c r="N627" s="124"/>
      <c r="O627" s="132"/>
    </row>
    <row r="628" spans="1:15" x14ac:dyDescent="0.25">
      <c r="A628" s="127"/>
      <c r="B628" s="128" t="str">
        <f t="shared" si="54"/>
        <v/>
      </c>
      <c r="C628" s="129"/>
      <c r="D628" s="129"/>
      <c r="E628" s="130"/>
      <c r="F628" s="130"/>
      <c r="G628" s="122" t="str">
        <f t="shared" si="55"/>
        <v/>
      </c>
      <c r="H628" s="124" t="str">
        <f t="shared" si="56"/>
        <v/>
      </c>
      <c r="I628" s="124" t="s">
        <v>1106</v>
      </c>
      <c r="J628" s="124" t="s">
        <v>1106</v>
      </c>
      <c r="K628" s="123" t="str">
        <f t="shared" ca="1" si="57"/>
        <v/>
      </c>
      <c r="L628" s="123" t="str">
        <f t="shared" ca="1" si="58"/>
        <v/>
      </c>
      <c r="M628" s="123" t="str">
        <f t="shared" ca="1" si="59"/>
        <v/>
      </c>
      <c r="N628" s="124"/>
      <c r="O628" s="132"/>
    </row>
    <row r="629" spans="1:15" x14ac:dyDescent="0.25">
      <c r="A629" s="127"/>
      <c r="B629" s="128" t="str">
        <f t="shared" si="54"/>
        <v/>
      </c>
      <c r="C629" s="129"/>
      <c r="D629" s="129"/>
      <c r="E629" s="130"/>
      <c r="F629" s="130"/>
      <c r="G629" s="122" t="str">
        <f t="shared" si="55"/>
        <v/>
      </c>
      <c r="H629" s="124" t="str">
        <f t="shared" si="56"/>
        <v/>
      </c>
      <c r="I629" s="124" t="s">
        <v>1106</v>
      </c>
      <c r="J629" s="124" t="s">
        <v>1106</v>
      </c>
      <c r="K629" s="123" t="str">
        <f t="shared" ca="1" si="57"/>
        <v/>
      </c>
      <c r="L629" s="123" t="str">
        <f t="shared" ca="1" si="58"/>
        <v/>
      </c>
      <c r="M629" s="123" t="str">
        <f t="shared" ca="1" si="59"/>
        <v/>
      </c>
      <c r="N629" s="124"/>
      <c r="O629" s="132"/>
    </row>
    <row r="630" spans="1:15" x14ac:dyDescent="0.25">
      <c r="A630" s="127"/>
      <c r="B630" s="128" t="str">
        <f t="shared" si="54"/>
        <v/>
      </c>
      <c r="C630" s="129"/>
      <c r="D630" s="129"/>
      <c r="E630" s="130"/>
      <c r="F630" s="130"/>
      <c r="G630" s="122" t="str">
        <f t="shared" si="55"/>
        <v/>
      </c>
      <c r="H630" s="124" t="str">
        <f t="shared" si="56"/>
        <v/>
      </c>
      <c r="I630" s="124" t="s">
        <v>1106</v>
      </c>
      <c r="J630" s="124" t="s">
        <v>1106</v>
      </c>
      <c r="K630" s="123" t="str">
        <f t="shared" ca="1" si="57"/>
        <v/>
      </c>
      <c r="L630" s="123" t="str">
        <f t="shared" ca="1" si="58"/>
        <v/>
      </c>
      <c r="M630" s="123" t="str">
        <f t="shared" ca="1" si="59"/>
        <v/>
      </c>
      <c r="N630" s="124"/>
      <c r="O630" s="132"/>
    </row>
    <row r="631" spans="1:15" x14ac:dyDescent="0.25">
      <c r="A631" s="127"/>
      <c r="B631" s="128" t="str">
        <f t="shared" si="54"/>
        <v/>
      </c>
      <c r="C631" s="129"/>
      <c r="D631" s="129"/>
      <c r="E631" s="130"/>
      <c r="F631" s="130"/>
      <c r="G631" s="122" t="str">
        <f t="shared" si="55"/>
        <v/>
      </c>
      <c r="H631" s="124" t="str">
        <f t="shared" si="56"/>
        <v/>
      </c>
      <c r="I631" s="124" t="s">
        <v>1106</v>
      </c>
      <c r="J631" s="124" t="s">
        <v>1106</v>
      </c>
      <c r="K631" s="123" t="str">
        <f t="shared" ca="1" si="57"/>
        <v/>
      </c>
      <c r="L631" s="123" t="str">
        <f t="shared" ca="1" si="58"/>
        <v/>
      </c>
      <c r="M631" s="123" t="str">
        <f t="shared" ca="1" si="59"/>
        <v/>
      </c>
      <c r="N631" s="124"/>
      <c r="O631" s="132"/>
    </row>
    <row r="632" spans="1:15" x14ac:dyDescent="0.25">
      <c r="A632" s="127"/>
      <c r="B632" s="128" t="str">
        <f t="shared" si="54"/>
        <v/>
      </c>
      <c r="C632" s="129"/>
      <c r="D632" s="129"/>
      <c r="E632" s="130"/>
      <c r="F632" s="130"/>
      <c r="G632" s="122" t="str">
        <f t="shared" si="55"/>
        <v/>
      </c>
      <c r="H632" s="124" t="str">
        <f t="shared" si="56"/>
        <v/>
      </c>
      <c r="I632" s="124" t="s">
        <v>1106</v>
      </c>
      <c r="J632" s="124" t="s">
        <v>1106</v>
      </c>
      <c r="K632" s="123" t="str">
        <f t="shared" ca="1" si="57"/>
        <v/>
      </c>
      <c r="L632" s="123" t="str">
        <f t="shared" ca="1" si="58"/>
        <v/>
      </c>
      <c r="M632" s="123" t="str">
        <f t="shared" ca="1" si="59"/>
        <v/>
      </c>
      <c r="N632" s="124"/>
      <c r="O632" s="132"/>
    </row>
    <row r="633" spans="1:15" x14ac:dyDescent="0.25">
      <c r="A633" s="127"/>
      <c r="B633" s="128" t="str">
        <f t="shared" si="54"/>
        <v/>
      </c>
      <c r="C633" s="129"/>
      <c r="D633" s="129"/>
      <c r="E633" s="130"/>
      <c r="F633" s="130"/>
      <c r="G633" s="122" t="str">
        <f t="shared" si="55"/>
        <v/>
      </c>
      <c r="H633" s="124" t="str">
        <f t="shared" si="56"/>
        <v/>
      </c>
      <c r="I633" s="124" t="s">
        <v>1106</v>
      </c>
      <c r="J633" s="124" t="s">
        <v>1106</v>
      </c>
      <c r="K633" s="123" t="str">
        <f t="shared" ca="1" si="57"/>
        <v/>
      </c>
      <c r="L633" s="123" t="str">
        <f t="shared" ca="1" si="58"/>
        <v/>
      </c>
      <c r="M633" s="123" t="str">
        <f t="shared" ca="1" si="59"/>
        <v/>
      </c>
      <c r="N633" s="124"/>
      <c r="O633" s="132"/>
    </row>
    <row r="634" spans="1:15" x14ac:dyDescent="0.25">
      <c r="A634" s="127"/>
      <c r="B634" s="128" t="str">
        <f t="shared" si="54"/>
        <v/>
      </c>
      <c r="C634" s="129"/>
      <c r="D634" s="129"/>
      <c r="E634" s="130"/>
      <c r="F634" s="130"/>
      <c r="G634" s="122" t="str">
        <f t="shared" si="55"/>
        <v/>
      </c>
      <c r="H634" s="124" t="str">
        <f t="shared" si="56"/>
        <v/>
      </c>
      <c r="I634" s="124" t="s">
        <v>1106</v>
      </c>
      <c r="J634" s="124" t="s">
        <v>1106</v>
      </c>
      <c r="K634" s="123" t="str">
        <f t="shared" ca="1" si="57"/>
        <v/>
      </c>
      <c r="L634" s="123" t="str">
        <f t="shared" ca="1" si="58"/>
        <v/>
      </c>
      <c r="M634" s="123" t="str">
        <f t="shared" ca="1" si="59"/>
        <v/>
      </c>
      <c r="N634" s="124"/>
      <c r="O634" s="132"/>
    </row>
    <row r="635" spans="1:15" x14ac:dyDescent="0.25">
      <c r="A635" s="127"/>
      <c r="B635" s="128" t="str">
        <f t="shared" si="54"/>
        <v/>
      </c>
      <c r="C635" s="129"/>
      <c r="D635" s="129"/>
      <c r="E635" s="130"/>
      <c r="F635" s="130"/>
      <c r="G635" s="122" t="str">
        <f t="shared" si="55"/>
        <v/>
      </c>
      <c r="H635" s="124" t="str">
        <f t="shared" si="56"/>
        <v/>
      </c>
      <c r="I635" s="124" t="s">
        <v>1106</v>
      </c>
      <c r="J635" s="124" t="s">
        <v>1106</v>
      </c>
      <c r="K635" s="123" t="str">
        <f t="shared" ca="1" si="57"/>
        <v/>
      </c>
      <c r="L635" s="123" t="str">
        <f t="shared" ca="1" si="58"/>
        <v/>
      </c>
      <c r="M635" s="123" t="str">
        <f t="shared" ca="1" si="59"/>
        <v/>
      </c>
      <c r="N635" s="124"/>
      <c r="O635" s="132"/>
    </row>
    <row r="636" spans="1:15" x14ac:dyDescent="0.25">
      <c r="A636" s="127"/>
      <c r="B636" s="128" t="str">
        <f t="shared" si="54"/>
        <v/>
      </c>
      <c r="C636" s="129"/>
      <c r="D636" s="129"/>
      <c r="E636" s="130"/>
      <c r="F636" s="130"/>
      <c r="G636" s="122" t="str">
        <f t="shared" si="55"/>
        <v/>
      </c>
      <c r="H636" s="124" t="str">
        <f t="shared" si="56"/>
        <v/>
      </c>
      <c r="I636" s="124" t="s">
        <v>1106</v>
      </c>
      <c r="J636" s="124" t="s">
        <v>1106</v>
      </c>
      <c r="K636" s="123" t="str">
        <f t="shared" ca="1" si="57"/>
        <v/>
      </c>
      <c r="L636" s="123" t="str">
        <f t="shared" ca="1" si="58"/>
        <v/>
      </c>
      <c r="M636" s="123" t="str">
        <f t="shared" ca="1" si="59"/>
        <v/>
      </c>
      <c r="N636" s="124"/>
      <c r="O636" s="132"/>
    </row>
    <row r="637" spans="1:15" x14ac:dyDescent="0.25">
      <c r="A637" s="127"/>
      <c r="B637" s="128" t="str">
        <f t="shared" si="54"/>
        <v/>
      </c>
      <c r="C637" s="129"/>
      <c r="D637" s="129"/>
      <c r="E637" s="130"/>
      <c r="F637" s="130"/>
      <c r="G637" s="122" t="str">
        <f t="shared" si="55"/>
        <v/>
      </c>
      <c r="H637" s="124" t="str">
        <f t="shared" si="56"/>
        <v/>
      </c>
      <c r="I637" s="124" t="s">
        <v>1106</v>
      </c>
      <c r="J637" s="124" t="s">
        <v>1106</v>
      </c>
      <c r="K637" s="123" t="str">
        <f t="shared" ca="1" si="57"/>
        <v/>
      </c>
      <c r="L637" s="123" t="str">
        <f t="shared" ca="1" si="58"/>
        <v/>
      </c>
      <c r="M637" s="123" t="str">
        <f t="shared" ca="1" si="59"/>
        <v/>
      </c>
      <c r="N637" s="124"/>
      <c r="O637" s="132"/>
    </row>
    <row r="638" spans="1:15" x14ac:dyDescent="0.25">
      <c r="A638" s="127"/>
      <c r="B638" s="128" t="str">
        <f t="shared" si="54"/>
        <v/>
      </c>
      <c r="C638" s="129"/>
      <c r="D638" s="129"/>
      <c r="E638" s="130"/>
      <c r="F638" s="130"/>
      <c r="G638" s="122" t="str">
        <f t="shared" si="55"/>
        <v/>
      </c>
      <c r="H638" s="124" t="str">
        <f t="shared" si="56"/>
        <v/>
      </c>
      <c r="I638" s="124" t="s">
        <v>1106</v>
      </c>
      <c r="J638" s="124" t="s">
        <v>1106</v>
      </c>
      <c r="K638" s="123" t="str">
        <f t="shared" ca="1" si="57"/>
        <v/>
      </c>
      <c r="L638" s="123" t="str">
        <f t="shared" ca="1" si="58"/>
        <v/>
      </c>
      <c r="M638" s="123" t="str">
        <f t="shared" ca="1" si="59"/>
        <v/>
      </c>
      <c r="N638" s="124"/>
      <c r="O638" s="132"/>
    </row>
    <row r="639" spans="1:15" x14ac:dyDescent="0.25">
      <c r="A639" s="127"/>
      <c r="B639" s="128" t="str">
        <f t="shared" si="54"/>
        <v/>
      </c>
      <c r="C639" s="129"/>
      <c r="D639" s="129"/>
      <c r="E639" s="130"/>
      <c r="F639" s="130"/>
      <c r="G639" s="122" t="str">
        <f t="shared" si="55"/>
        <v/>
      </c>
      <c r="H639" s="124" t="str">
        <f t="shared" si="56"/>
        <v/>
      </c>
      <c r="I639" s="124" t="s">
        <v>1106</v>
      </c>
      <c r="J639" s="124" t="s">
        <v>1106</v>
      </c>
      <c r="K639" s="123" t="str">
        <f t="shared" ca="1" si="57"/>
        <v/>
      </c>
      <c r="L639" s="123" t="str">
        <f t="shared" ca="1" si="58"/>
        <v/>
      </c>
      <c r="M639" s="123" t="str">
        <f t="shared" ca="1" si="59"/>
        <v/>
      </c>
      <c r="N639" s="124"/>
      <c r="O639" s="132"/>
    </row>
    <row r="640" spans="1:15" x14ac:dyDescent="0.25">
      <c r="A640" s="127"/>
      <c r="B640" s="128" t="str">
        <f t="shared" si="54"/>
        <v/>
      </c>
      <c r="C640" s="129"/>
      <c r="D640" s="129"/>
      <c r="E640" s="130"/>
      <c r="F640" s="130"/>
      <c r="G640" s="122" t="str">
        <f t="shared" si="55"/>
        <v/>
      </c>
      <c r="H640" s="124" t="str">
        <f t="shared" si="56"/>
        <v/>
      </c>
      <c r="I640" s="124" t="s">
        <v>1106</v>
      </c>
      <c r="J640" s="124" t="s">
        <v>1106</v>
      </c>
      <c r="K640" s="123" t="str">
        <f t="shared" ca="1" si="57"/>
        <v/>
      </c>
      <c r="L640" s="123" t="str">
        <f t="shared" ca="1" si="58"/>
        <v/>
      </c>
      <c r="M640" s="123" t="str">
        <f t="shared" ca="1" si="59"/>
        <v/>
      </c>
      <c r="N640" s="124"/>
      <c r="O640" s="132"/>
    </row>
    <row r="641" spans="1:15" x14ac:dyDescent="0.25">
      <c r="A641" s="127"/>
      <c r="B641" s="128" t="str">
        <f t="shared" si="54"/>
        <v/>
      </c>
      <c r="C641" s="129"/>
      <c r="D641" s="129"/>
      <c r="E641" s="130"/>
      <c r="F641" s="130"/>
      <c r="G641" s="122" t="str">
        <f t="shared" si="55"/>
        <v/>
      </c>
      <c r="H641" s="124" t="str">
        <f t="shared" si="56"/>
        <v/>
      </c>
      <c r="I641" s="124" t="s">
        <v>1106</v>
      </c>
      <c r="J641" s="124" t="s">
        <v>1106</v>
      </c>
      <c r="K641" s="123" t="str">
        <f t="shared" ca="1" si="57"/>
        <v/>
      </c>
      <c r="L641" s="123" t="str">
        <f t="shared" ca="1" si="58"/>
        <v/>
      </c>
      <c r="M641" s="123" t="str">
        <f t="shared" ca="1" si="59"/>
        <v/>
      </c>
      <c r="N641" s="124"/>
      <c r="O641" s="132"/>
    </row>
    <row r="642" spans="1:15" x14ac:dyDescent="0.25">
      <c r="A642" s="127"/>
      <c r="B642" s="128" t="str">
        <f t="shared" si="54"/>
        <v/>
      </c>
      <c r="C642" s="129"/>
      <c r="D642" s="129"/>
      <c r="E642" s="130"/>
      <c r="F642" s="130"/>
      <c r="G642" s="122" t="str">
        <f t="shared" si="55"/>
        <v/>
      </c>
      <c r="H642" s="124" t="str">
        <f t="shared" si="56"/>
        <v/>
      </c>
      <c r="I642" s="124" t="s">
        <v>1106</v>
      </c>
      <c r="J642" s="124" t="s">
        <v>1106</v>
      </c>
      <c r="K642" s="123" t="str">
        <f t="shared" ca="1" si="57"/>
        <v/>
      </c>
      <c r="L642" s="123" t="str">
        <f t="shared" ca="1" si="58"/>
        <v/>
      </c>
      <c r="M642" s="123" t="str">
        <f t="shared" ca="1" si="59"/>
        <v/>
      </c>
      <c r="N642" s="124"/>
      <c r="O642" s="132"/>
    </row>
    <row r="643" spans="1:15" x14ac:dyDescent="0.25">
      <c r="A643" s="127"/>
      <c r="B643" s="128" t="str">
        <f t="shared" si="54"/>
        <v/>
      </c>
      <c r="C643" s="129"/>
      <c r="D643" s="129"/>
      <c r="E643" s="130"/>
      <c r="F643" s="130"/>
      <c r="G643" s="122" t="str">
        <f t="shared" si="55"/>
        <v/>
      </c>
      <c r="H643" s="124" t="str">
        <f t="shared" si="56"/>
        <v/>
      </c>
      <c r="I643" s="124" t="s">
        <v>1106</v>
      </c>
      <c r="J643" s="124" t="s">
        <v>1106</v>
      </c>
      <c r="K643" s="123" t="str">
        <f t="shared" ca="1" si="57"/>
        <v/>
      </c>
      <c r="L643" s="123" t="str">
        <f t="shared" ca="1" si="58"/>
        <v/>
      </c>
      <c r="M643" s="123" t="str">
        <f t="shared" ca="1" si="59"/>
        <v/>
      </c>
      <c r="N643" s="124"/>
      <c r="O643" s="132"/>
    </row>
    <row r="644" spans="1:15" x14ac:dyDescent="0.25">
      <c r="A644" s="127"/>
      <c r="B644" s="128" t="str">
        <f t="shared" si="54"/>
        <v/>
      </c>
      <c r="C644" s="129"/>
      <c r="D644" s="129"/>
      <c r="E644" s="130"/>
      <c r="F644" s="130"/>
      <c r="G644" s="122" t="str">
        <f t="shared" si="55"/>
        <v/>
      </c>
      <c r="H644" s="124" t="str">
        <f t="shared" si="56"/>
        <v/>
      </c>
      <c r="I644" s="124" t="s">
        <v>1106</v>
      </c>
      <c r="J644" s="124" t="s">
        <v>1106</v>
      </c>
      <c r="K644" s="123" t="str">
        <f t="shared" ca="1" si="57"/>
        <v/>
      </c>
      <c r="L644" s="123" t="str">
        <f t="shared" ca="1" si="58"/>
        <v/>
      </c>
      <c r="M644" s="123" t="str">
        <f t="shared" ca="1" si="59"/>
        <v/>
      </c>
      <c r="N644" s="124"/>
      <c r="O644" s="132"/>
    </row>
    <row r="645" spans="1:15" x14ac:dyDescent="0.25">
      <c r="A645" s="127"/>
      <c r="B645" s="128" t="str">
        <f t="shared" si="54"/>
        <v/>
      </c>
      <c r="C645" s="129"/>
      <c r="D645" s="129"/>
      <c r="E645" s="130"/>
      <c r="F645" s="130"/>
      <c r="G645" s="122" t="str">
        <f t="shared" si="55"/>
        <v/>
      </c>
      <c r="H645" s="124" t="str">
        <f t="shared" si="56"/>
        <v/>
      </c>
      <c r="I645" s="124" t="s">
        <v>1106</v>
      </c>
      <c r="J645" s="124" t="s">
        <v>1106</v>
      </c>
      <c r="K645" s="123" t="str">
        <f t="shared" ca="1" si="57"/>
        <v/>
      </c>
      <c r="L645" s="123" t="str">
        <f t="shared" ca="1" si="58"/>
        <v/>
      </c>
      <c r="M645" s="123" t="str">
        <f t="shared" ca="1" si="59"/>
        <v/>
      </c>
      <c r="N645" s="124"/>
      <c r="O645" s="132"/>
    </row>
    <row r="646" spans="1:15" x14ac:dyDescent="0.25">
      <c r="A646" s="127"/>
      <c r="B646" s="128" t="str">
        <f t="shared" si="54"/>
        <v/>
      </c>
      <c r="C646" s="129"/>
      <c r="D646" s="129"/>
      <c r="E646" s="130"/>
      <c r="F646" s="130"/>
      <c r="G646" s="122" t="str">
        <f t="shared" si="55"/>
        <v/>
      </c>
      <c r="H646" s="124" t="str">
        <f t="shared" si="56"/>
        <v/>
      </c>
      <c r="I646" s="124" t="s">
        <v>1106</v>
      </c>
      <c r="J646" s="124" t="s">
        <v>1106</v>
      </c>
      <c r="K646" s="123" t="str">
        <f t="shared" ca="1" si="57"/>
        <v/>
      </c>
      <c r="L646" s="123" t="str">
        <f t="shared" ca="1" si="58"/>
        <v/>
      </c>
      <c r="M646" s="123" t="str">
        <f t="shared" ca="1" si="59"/>
        <v/>
      </c>
      <c r="N646" s="124"/>
      <c r="O646" s="132"/>
    </row>
    <row r="647" spans="1:15" x14ac:dyDescent="0.25">
      <c r="A647" s="127"/>
      <c r="B647" s="128" t="str">
        <f t="shared" si="54"/>
        <v/>
      </c>
      <c r="C647" s="129"/>
      <c r="D647" s="129"/>
      <c r="E647" s="130"/>
      <c r="F647" s="130"/>
      <c r="G647" s="122" t="str">
        <f t="shared" si="55"/>
        <v/>
      </c>
      <c r="H647" s="124" t="str">
        <f t="shared" si="56"/>
        <v/>
      </c>
      <c r="I647" s="124" t="s">
        <v>1106</v>
      </c>
      <c r="J647" s="124" t="s">
        <v>1106</v>
      </c>
      <c r="K647" s="123" t="str">
        <f t="shared" ca="1" si="57"/>
        <v/>
      </c>
      <c r="L647" s="123" t="str">
        <f t="shared" ca="1" si="58"/>
        <v/>
      </c>
      <c r="M647" s="123" t="str">
        <f t="shared" ca="1" si="59"/>
        <v/>
      </c>
      <c r="N647" s="124"/>
      <c r="O647" s="132"/>
    </row>
    <row r="648" spans="1:15" x14ac:dyDescent="0.25">
      <c r="A648" s="127"/>
      <c r="B648" s="128" t="str">
        <f t="shared" si="54"/>
        <v/>
      </c>
      <c r="C648" s="129"/>
      <c r="D648" s="129"/>
      <c r="E648" s="130"/>
      <c r="F648" s="130"/>
      <c r="G648" s="122" t="str">
        <f t="shared" si="55"/>
        <v/>
      </c>
      <c r="H648" s="124" t="str">
        <f t="shared" si="56"/>
        <v/>
      </c>
      <c r="I648" s="124" t="s">
        <v>1106</v>
      </c>
      <c r="J648" s="124" t="s">
        <v>1106</v>
      </c>
      <c r="K648" s="123" t="str">
        <f t="shared" ca="1" si="57"/>
        <v/>
      </c>
      <c r="L648" s="123" t="str">
        <f t="shared" ca="1" si="58"/>
        <v/>
      </c>
      <c r="M648" s="123" t="str">
        <f t="shared" ca="1" si="59"/>
        <v/>
      </c>
      <c r="N648" s="124"/>
      <c r="O648" s="132"/>
    </row>
    <row r="649" spans="1:15" x14ac:dyDescent="0.25">
      <c r="A649" s="127"/>
      <c r="B649" s="128" t="str">
        <f t="shared" si="54"/>
        <v/>
      </c>
      <c r="C649" s="129"/>
      <c r="D649" s="129"/>
      <c r="E649" s="130"/>
      <c r="F649" s="130"/>
      <c r="G649" s="122" t="str">
        <f t="shared" si="55"/>
        <v/>
      </c>
      <c r="H649" s="124" t="str">
        <f t="shared" si="56"/>
        <v/>
      </c>
      <c r="I649" s="124" t="s">
        <v>1106</v>
      </c>
      <c r="J649" s="124" t="s">
        <v>1106</v>
      </c>
      <c r="K649" s="123" t="str">
        <f t="shared" ca="1" si="57"/>
        <v/>
      </c>
      <c r="L649" s="123" t="str">
        <f t="shared" ca="1" si="58"/>
        <v/>
      </c>
      <c r="M649" s="123" t="str">
        <f t="shared" ca="1" si="59"/>
        <v/>
      </c>
      <c r="N649" s="124"/>
      <c r="O649" s="132"/>
    </row>
    <row r="650" spans="1:15" x14ac:dyDescent="0.25">
      <c r="A650" s="127"/>
      <c r="B650" s="128" t="str">
        <f t="shared" si="54"/>
        <v/>
      </c>
      <c r="C650" s="129"/>
      <c r="D650" s="129"/>
      <c r="E650" s="130"/>
      <c r="F650" s="130"/>
      <c r="G650" s="122" t="str">
        <f t="shared" si="55"/>
        <v/>
      </c>
      <c r="H650" s="124" t="str">
        <f t="shared" si="56"/>
        <v/>
      </c>
      <c r="I650" s="124" t="s">
        <v>1106</v>
      </c>
      <c r="J650" s="124" t="s">
        <v>1106</v>
      </c>
      <c r="K650" s="123" t="str">
        <f t="shared" ca="1" si="57"/>
        <v/>
      </c>
      <c r="L650" s="123" t="str">
        <f t="shared" ca="1" si="58"/>
        <v/>
      </c>
      <c r="M650" s="123" t="str">
        <f t="shared" ca="1" si="59"/>
        <v/>
      </c>
      <c r="N650" s="124"/>
      <c r="O650" s="132"/>
    </row>
    <row r="651" spans="1:15" x14ac:dyDescent="0.25">
      <c r="A651" s="127"/>
      <c r="B651" s="128" t="str">
        <f t="shared" si="54"/>
        <v/>
      </c>
      <c r="C651" s="129"/>
      <c r="D651" s="129"/>
      <c r="E651" s="130"/>
      <c r="F651" s="130"/>
      <c r="G651" s="122" t="str">
        <f t="shared" si="55"/>
        <v/>
      </c>
      <c r="H651" s="124" t="str">
        <f t="shared" si="56"/>
        <v/>
      </c>
      <c r="I651" s="124" t="s">
        <v>1106</v>
      </c>
      <c r="J651" s="124" t="s">
        <v>1106</v>
      </c>
      <c r="K651" s="123" t="str">
        <f t="shared" ca="1" si="57"/>
        <v/>
      </c>
      <c r="L651" s="123" t="str">
        <f t="shared" ca="1" si="58"/>
        <v/>
      </c>
      <c r="M651" s="123" t="str">
        <f t="shared" ca="1" si="59"/>
        <v/>
      </c>
      <c r="N651" s="124"/>
      <c r="O651" s="132"/>
    </row>
    <row r="652" spans="1:15" x14ac:dyDescent="0.25">
      <c r="A652" s="127"/>
      <c r="B652" s="128" t="str">
        <f t="shared" si="54"/>
        <v/>
      </c>
      <c r="C652" s="129"/>
      <c r="D652" s="129"/>
      <c r="E652" s="130"/>
      <c r="F652" s="130"/>
      <c r="G652" s="122" t="str">
        <f t="shared" si="55"/>
        <v/>
      </c>
      <c r="H652" s="124" t="str">
        <f t="shared" si="56"/>
        <v/>
      </c>
      <c r="I652" s="124" t="s">
        <v>1106</v>
      </c>
      <c r="J652" s="124" t="s">
        <v>1106</v>
      </c>
      <c r="K652" s="123" t="str">
        <f t="shared" ca="1" si="57"/>
        <v/>
      </c>
      <c r="L652" s="123" t="str">
        <f t="shared" ca="1" si="58"/>
        <v/>
      </c>
      <c r="M652" s="123" t="str">
        <f t="shared" ca="1" si="59"/>
        <v/>
      </c>
      <c r="N652" s="124"/>
      <c r="O652" s="132"/>
    </row>
    <row r="653" spans="1:15" x14ac:dyDescent="0.25">
      <c r="A653" s="127"/>
      <c r="B653" s="128" t="str">
        <f t="shared" ref="B653:B716" si="60">IFERROR(IF($A653&lt;&gt;"",VLOOKUP($A653,Matos,2,0),""),"")</f>
        <v/>
      </c>
      <c r="C653" s="129"/>
      <c r="D653" s="129"/>
      <c r="E653" s="130"/>
      <c r="F653" s="130"/>
      <c r="G653" s="122" t="str">
        <f t="shared" ref="G653:G716" si="61">IFERROR(IF(OR($A653="",$B653="",$E653=""),"",IF(AND($F653&lt;&gt;"",MONTH($F653)&lt;MONTH($L$9)),"",IF(MID($B653,1,2)="OT",DATEDIF($E653,$F653,"d")+1,IF(AND($I653="",$F653=""),DATEDIF($E653,DATE(YEAR($L$9),MONTH($L$9)+1,0),"d"),IF(AND($E653&lt;&gt;"",$F653&lt;&gt;"",$I653=""),DATEDIF($E653,$F653,"d"),IF(AND($E653&lt;&gt;"",$F653&lt;&gt;"",$I653&lt;&gt;""),DAY(DATE(YEAR($F653),MONTH($F653)+1,0))-(DATE(YEAR($F653),MONTH($F653)+1,0)-$F653),DAY(DATE(YEAR($L$9),MONTH($L$9)+1,0)))))))),"")</f>
        <v/>
      </c>
      <c r="H653" s="124" t="str">
        <f t="shared" ref="H653:H716" si="62">IFERROR(IF($A653&lt;&gt;"",VLOOKUP($A653,Matos,3,0),""),"")</f>
        <v/>
      </c>
      <c r="I653" s="124" t="s">
        <v>1106</v>
      </c>
      <c r="J653" s="124" t="s">
        <v>1106</v>
      </c>
      <c r="K653" s="123" t="str">
        <f t="shared" ref="K653:K716" ca="1" si="63">IFERROR(ROUND(IF(MID($B653,1,2)="OT","",IF(AND($B$8&lt;&gt;"",$D653="",MONTH($F653)=MONTH($L$9),($F653&gt;$B$8),($F653&gt;$E653)),-SUM($H653/DAY(DATE(YEAR($L$9),MONTH($L$9)+1,0)))*DATEDIF($B$8,$F653,"d")*$C653,IF(AND($B$8&lt;&gt;"",$D653&lt;&gt;"",MONTH($F653)=MONTH($L$9),($F653&gt;$B$8),($F653&gt;$E653)),-SUM($H653/DAY(DATE(YEAR($L$9),MONTH($L$9)+1,0)))*DATEDIF($B$8,$F653,"d")*$D653,""))),2),"")</f>
        <v/>
      </c>
      <c r="L653" s="123" t="str">
        <f t="shared" ref="L653:L716" ca="1" si="64">IFERROR(ROUND(IF(AND($J653="",$D653=""),SUM($H653/DAY(DATE(YEAR($L$9),MONTH($L$9)+1,0)))*$G653*$C653,IF(AND($J653="",$D653&lt;&gt;""),SUM($H653/DAY(DATE(YEAR($L$9),MONTH($L$9)+1,0)))*$G653*$D653,"")),2),"")</f>
        <v/>
      </c>
      <c r="M653" s="123" t="str">
        <f t="shared" ref="M653:M716" ca="1" si="65">IFERROR(ROUND(IF(SUM($I653+$L653)="","",SUM($I653+$L653)),2),"")</f>
        <v/>
      </c>
      <c r="N653" s="124"/>
      <c r="O653" s="132"/>
    </row>
    <row r="654" spans="1:15" x14ac:dyDescent="0.25">
      <c r="A654" s="127"/>
      <c r="B654" s="128" t="str">
        <f t="shared" si="60"/>
        <v/>
      </c>
      <c r="C654" s="129"/>
      <c r="D654" s="129"/>
      <c r="E654" s="130"/>
      <c r="F654" s="130"/>
      <c r="G654" s="122" t="str">
        <f t="shared" si="61"/>
        <v/>
      </c>
      <c r="H654" s="124" t="str">
        <f t="shared" si="62"/>
        <v/>
      </c>
      <c r="I654" s="124" t="s">
        <v>1106</v>
      </c>
      <c r="J654" s="124" t="s">
        <v>1106</v>
      </c>
      <c r="K654" s="123" t="str">
        <f t="shared" ca="1" si="63"/>
        <v/>
      </c>
      <c r="L654" s="123" t="str">
        <f t="shared" ca="1" si="64"/>
        <v/>
      </c>
      <c r="M654" s="123" t="str">
        <f t="shared" ca="1" si="65"/>
        <v/>
      </c>
      <c r="N654" s="124"/>
      <c r="O654" s="132"/>
    </row>
    <row r="655" spans="1:15" x14ac:dyDescent="0.25">
      <c r="A655" s="127"/>
      <c r="B655" s="128" t="str">
        <f t="shared" si="60"/>
        <v/>
      </c>
      <c r="C655" s="129"/>
      <c r="D655" s="129"/>
      <c r="E655" s="130"/>
      <c r="F655" s="130"/>
      <c r="G655" s="122" t="str">
        <f t="shared" si="61"/>
        <v/>
      </c>
      <c r="H655" s="124" t="str">
        <f t="shared" si="62"/>
        <v/>
      </c>
      <c r="I655" s="124" t="s">
        <v>1106</v>
      </c>
      <c r="J655" s="124" t="s">
        <v>1106</v>
      </c>
      <c r="K655" s="123" t="str">
        <f t="shared" ca="1" si="63"/>
        <v/>
      </c>
      <c r="L655" s="123" t="str">
        <f t="shared" ca="1" si="64"/>
        <v/>
      </c>
      <c r="M655" s="123" t="str">
        <f t="shared" ca="1" si="65"/>
        <v/>
      </c>
      <c r="N655" s="124"/>
      <c r="O655" s="132"/>
    </row>
    <row r="656" spans="1:15" x14ac:dyDescent="0.25">
      <c r="A656" s="127"/>
      <c r="B656" s="128" t="str">
        <f t="shared" si="60"/>
        <v/>
      </c>
      <c r="C656" s="129"/>
      <c r="D656" s="129"/>
      <c r="E656" s="130"/>
      <c r="F656" s="130"/>
      <c r="G656" s="122" t="str">
        <f t="shared" si="61"/>
        <v/>
      </c>
      <c r="H656" s="124" t="str">
        <f t="shared" si="62"/>
        <v/>
      </c>
      <c r="I656" s="124" t="s">
        <v>1106</v>
      </c>
      <c r="J656" s="124" t="s">
        <v>1106</v>
      </c>
      <c r="K656" s="123" t="str">
        <f t="shared" ca="1" si="63"/>
        <v/>
      </c>
      <c r="L656" s="123" t="str">
        <f t="shared" ca="1" si="64"/>
        <v/>
      </c>
      <c r="M656" s="123" t="str">
        <f t="shared" ca="1" si="65"/>
        <v/>
      </c>
      <c r="N656" s="124"/>
      <c r="O656" s="132"/>
    </row>
    <row r="657" spans="1:15" x14ac:dyDescent="0.25">
      <c r="A657" s="127"/>
      <c r="B657" s="128" t="str">
        <f t="shared" si="60"/>
        <v/>
      </c>
      <c r="C657" s="129"/>
      <c r="D657" s="129"/>
      <c r="E657" s="130"/>
      <c r="F657" s="130"/>
      <c r="G657" s="122" t="str">
        <f t="shared" si="61"/>
        <v/>
      </c>
      <c r="H657" s="124" t="str">
        <f t="shared" si="62"/>
        <v/>
      </c>
      <c r="I657" s="124" t="s">
        <v>1106</v>
      </c>
      <c r="J657" s="124" t="s">
        <v>1106</v>
      </c>
      <c r="K657" s="123" t="str">
        <f t="shared" ca="1" si="63"/>
        <v/>
      </c>
      <c r="L657" s="123" t="str">
        <f t="shared" ca="1" si="64"/>
        <v/>
      </c>
      <c r="M657" s="123" t="str">
        <f t="shared" ca="1" si="65"/>
        <v/>
      </c>
      <c r="N657" s="124"/>
      <c r="O657" s="132"/>
    </row>
    <row r="658" spans="1:15" x14ac:dyDescent="0.25">
      <c r="A658" s="127"/>
      <c r="B658" s="128" t="str">
        <f t="shared" si="60"/>
        <v/>
      </c>
      <c r="C658" s="129"/>
      <c r="D658" s="129"/>
      <c r="E658" s="130"/>
      <c r="F658" s="130"/>
      <c r="G658" s="122" t="str">
        <f t="shared" si="61"/>
        <v/>
      </c>
      <c r="H658" s="124" t="str">
        <f t="shared" si="62"/>
        <v/>
      </c>
      <c r="I658" s="124" t="s">
        <v>1106</v>
      </c>
      <c r="J658" s="124" t="s">
        <v>1106</v>
      </c>
      <c r="K658" s="123" t="str">
        <f t="shared" ca="1" si="63"/>
        <v/>
      </c>
      <c r="L658" s="123" t="str">
        <f t="shared" ca="1" si="64"/>
        <v/>
      </c>
      <c r="M658" s="123" t="str">
        <f t="shared" ca="1" si="65"/>
        <v/>
      </c>
      <c r="N658" s="124"/>
      <c r="O658" s="132"/>
    </row>
    <row r="659" spans="1:15" x14ac:dyDescent="0.25">
      <c r="A659" s="127"/>
      <c r="B659" s="128" t="str">
        <f t="shared" si="60"/>
        <v/>
      </c>
      <c r="C659" s="129"/>
      <c r="D659" s="129"/>
      <c r="E659" s="130"/>
      <c r="F659" s="130"/>
      <c r="G659" s="122" t="str">
        <f t="shared" si="61"/>
        <v/>
      </c>
      <c r="H659" s="124" t="str">
        <f t="shared" si="62"/>
        <v/>
      </c>
      <c r="I659" s="124" t="s">
        <v>1106</v>
      </c>
      <c r="J659" s="124" t="s">
        <v>1106</v>
      </c>
      <c r="K659" s="123" t="str">
        <f t="shared" ca="1" si="63"/>
        <v/>
      </c>
      <c r="L659" s="123" t="str">
        <f t="shared" ca="1" si="64"/>
        <v/>
      </c>
      <c r="M659" s="123" t="str">
        <f t="shared" ca="1" si="65"/>
        <v/>
      </c>
      <c r="N659" s="124"/>
      <c r="O659" s="132"/>
    </row>
    <row r="660" spans="1:15" x14ac:dyDescent="0.25">
      <c r="A660" s="127"/>
      <c r="B660" s="128" t="str">
        <f t="shared" si="60"/>
        <v/>
      </c>
      <c r="C660" s="129"/>
      <c r="D660" s="129"/>
      <c r="E660" s="130"/>
      <c r="F660" s="130"/>
      <c r="G660" s="122" t="str">
        <f t="shared" si="61"/>
        <v/>
      </c>
      <c r="H660" s="124" t="str">
        <f t="shared" si="62"/>
        <v/>
      </c>
      <c r="I660" s="124" t="s">
        <v>1106</v>
      </c>
      <c r="J660" s="124" t="s">
        <v>1106</v>
      </c>
      <c r="K660" s="123" t="str">
        <f t="shared" ca="1" si="63"/>
        <v/>
      </c>
      <c r="L660" s="123" t="str">
        <f t="shared" ca="1" si="64"/>
        <v/>
      </c>
      <c r="M660" s="123" t="str">
        <f t="shared" ca="1" si="65"/>
        <v/>
      </c>
      <c r="N660" s="124"/>
      <c r="O660" s="132"/>
    </row>
    <row r="661" spans="1:15" x14ac:dyDescent="0.25">
      <c r="A661" s="127"/>
      <c r="B661" s="128" t="str">
        <f t="shared" si="60"/>
        <v/>
      </c>
      <c r="C661" s="129"/>
      <c r="D661" s="129"/>
      <c r="E661" s="130"/>
      <c r="F661" s="130"/>
      <c r="G661" s="122" t="str">
        <f t="shared" si="61"/>
        <v/>
      </c>
      <c r="H661" s="124" t="str">
        <f t="shared" si="62"/>
        <v/>
      </c>
      <c r="I661" s="124" t="s">
        <v>1106</v>
      </c>
      <c r="J661" s="124" t="s">
        <v>1106</v>
      </c>
      <c r="K661" s="123" t="str">
        <f t="shared" ca="1" si="63"/>
        <v/>
      </c>
      <c r="L661" s="123" t="str">
        <f t="shared" ca="1" si="64"/>
        <v/>
      </c>
      <c r="M661" s="123" t="str">
        <f t="shared" ca="1" si="65"/>
        <v/>
      </c>
      <c r="N661" s="124"/>
      <c r="O661" s="132"/>
    </row>
    <row r="662" spans="1:15" x14ac:dyDescent="0.25">
      <c r="A662" s="127"/>
      <c r="B662" s="128" t="str">
        <f t="shared" si="60"/>
        <v/>
      </c>
      <c r="C662" s="129"/>
      <c r="D662" s="129"/>
      <c r="E662" s="130"/>
      <c r="F662" s="130"/>
      <c r="G662" s="122" t="str">
        <f t="shared" si="61"/>
        <v/>
      </c>
      <c r="H662" s="124" t="str">
        <f t="shared" si="62"/>
        <v/>
      </c>
      <c r="I662" s="124" t="s">
        <v>1106</v>
      </c>
      <c r="J662" s="124" t="s">
        <v>1106</v>
      </c>
      <c r="K662" s="123" t="str">
        <f t="shared" ca="1" si="63"/>
        <v/>
      </c>
      <c r="L662" s="123" t="str">
        <f t="shared" ca="1" si="64"/>
        <v/>
      </c>
      <c r="M662" s="123" t="str">
        <f t="shared" ca="1" si="65"/>
        <v/>
      </c>
      <c r="N662" s="124"/>
      <c r="O662" s="132"/>
    </row>
    <row r="663" spans="1:15" x14ac:dyDescent="0.25">
      <c r="A663" s="127"/>
      <c r="B663" s="128" t="str">
        <f t="shared" si="60"/>
        <v/>
      </c>
      <c r="C663" s="129"/>
      <c r="D663" s="129"/>
      <c r="E663" s="130"/>
      <c r="F663" s="130"/>
      <c r="G663" s="122" t="str">
        <f t="shared" si="61"/>
        <v/>
      </c>
      <c r="H663" s="124" t="str">
        <f t="shared" si="62"/>
        <v/>
      </c>
      <c r="I663" s="124" t="s">
        <v>1106</v>
      </c>
      <c r="J663" s="124" t="s">
        <v>1106</v>
      </c>
      <c r="K663" s="123" t="str">
        <f t="shared" ca="1" si="63"/>
        <v/>
      </c>
      <c r="L663" s="123" t="str">
        <f t="shared" ca="1" si="64"/>
        <v/>
      </c>
      <c r="M663" s="123" t="str">
        <f t="shared" ca="1" si="65"/>
        <v/>
      </c>
      <c r="N663" s="124"/>
      <c r="O663" s="132"/>
    </row>
    <row r="664" spans="1:15" x14ac:dyDescent="0.25">
      <c r="A664" s="127"/>
      <c r="B664" s="128" t="str">
        <f t="shared" si="60"/>
        <v/>
      </c>
      <c r="C664" s="129"/>
      <c r="D664" s="129"/>
      <c r="E664" s="130"/>
      <c r="F664" s="130"/>
      <c r="G664" s="122" t="str">
        <f t="shared" si="61"/>
        <v/>
      </c>
      <c r="H664" s="124" t="str">
        <f t="shared" si="62"/>
        <v/>
      </c>
      <c r="I664" s="124" t="s">
        <v>1106</v>
      </c>
      <c r="J664" s="124" t="s">
        <v>1106</v>
      </c>
      <c r="K664" s="123" t="str">
        <f t="shared" ca="1" si="63"/>
        <v/>
      </c>
      <c r="L664" s="123" t="str">
        <f t="shared" ca="1" si="64"/>
        <v/>
      </c>
      <c r="M664" s="123" t="str">
        <f t="shared" ca="1" si="65"/>
        <v/>
      </c>
      <c r="N664" s="124"/>
      <c r="O664" s="132"/>
    </row>
    <row r="665" spans="1:15" x14ac:dyDescent="0.25">
      <c r="A665" s="127"/>
      <c r="B665" s="128" t="str">
        <f t="shared" si="60"/>
        <v/>
      </c>
      <c r="C665" s="129"/>
      <c r="D665" s="129"/>
      <c r="E665" s="130"/>
      <c r="F665" s="130"/>
      <c r="G665" s="122" t="str">
        <f t="shared" si="61"/>
        <v/>
      </c>
      <c r="H665" s="124" t="str">
        <f t="shared" si="62"/>
        <v/>
      </c>
      <c r="I665" s="124" t="s">
        <v>1106</v>
      </c>
      <c r="J665" s="124" t="s">
        <v>1106</v>
      </c>
      <c r="K665" s="123" t="str">
        <f t="shared" ca="1" si="63"/>
        <v/>
      </c>
      <c r="L665" s="123" t="str">
        <f t="shared" ca="1" si="64"/>
        <v/>
      </c>
      <c r="M665" s="123" t="str">
        <f t="shared" ca="1" si="65"/>
        <v/>
      </c>
      <c r="N665" s="124"/>
      <c r="O665" s="132"/>
    </row>
    <row r="666" spans="1:15" x14ac:dyDescent="0.25">
      <c r="A666" s="127"/>
      <c r="B666" s="128" t="str">
        <f t="shared" si="60"/>
        <v/>
      </c>
      <c r="C666" s="129"/>
      <c r="D666" s="129"/>
      <c r="E666" s="130"/>
      <c r="F666" s="130"/>
      <c r="G666" s="122" t="str">
        <f t="shared" si="61"/>
        <v/>
      </c>
      <c r="H666" s="124" t="str">
        <f t="shared" si="62"/>
        <v/>
      </c>
      <c r="I666" s="124" t="s">
        <v>1106</v>
      </c>
      <c r="J666" s="124" t="s">
        <v>1106</v>
      </c>
      <c r="K666" s="123" t="str">
        <f t="shared" ca="1" si="63"/>
        <v/>
      </c>
      <c r="L666" s="123" t="str">
        <f t="shared" ca="1" si="64"/>
        <v/>
      </c>
      <c r="M666" s="123" t="str">
        <f t="shared" ca="1" si="65"/>
        <v/>
      </c>
      <c r="N666" s="124"/>
      <c r="O666" s="132"/>
    </row>
    <row r="667" spans="1:15" x14ac:dyDescent="0.25">
      <c r="A667" s="127"/>
      <c r="B667" s="128" t="str">
        <f t="shared" si="60"/>
        <v/>
      </c>
      <c r="C667" s="129"/>
      <c r="D667" s="129"/>
      <c r="E667" s="130"/>
      <c r="F667" s="130"/>
      <c r="G667" s="122" t="str">
        <f t="shared" si="61"/>
        <v/>
      </c>
      <c r="H667" s="124" t="str">
        <f t="shared" si="62"/>
        <v/>
      </c>
      <c r="I667" s="124" t="s">
        <v>1106</v>
      </c>
      <c r="J667" s="124" t="s">
        <v>1106</v>
      </c>
      <c r="K667" s="123" t="str">
        <f t="shared" ca="1" si="63"/>
        <v/>
      </c>
      <c r="L667" s="123" t="str">
        <f t="shared" ca="1" si="64"/>
        <v/>
      </c>
      <c r="M667" s="123" t="str">
        <f t="shared" ca="1" si="65"/>
        <v/>
      </c>
      <c r="N667" s="124"/>
      <c r="O667" s="132"/>
    </row>
    <row r="668" spans="1:15" x14ac:dyDescent="0.25">
      <c r="A668" s="127"/>
      <c r="B668" s="128" t="str">
        <f t="shared" si="60"/>
        <v/>
      </c>
      <c r="C668" s="129"/>
      <c r="D668" s="129"/>
      <c r="E668" s="130"/>
      <c r="F668" s="130"/>
      <c r="G668" s="122" t="str">
        <f t="shared" si="61"/>
        <v/>
      </c>
      <c r="H668" s="124" t="str">
        <f t="shared" si="62"/>
        <v/>
      </c>
      <c r="I668" s="124" t="s">
        <v>1106</v>
      </c>
      <c r="J668" s="124" t="s">
        <v>1106</v>
      </c>
      <c r="K668" s="123" t="str">
        <f t="shared" ca="1" si="63"/>
        <v/>
      </c>
      <c r="L668" s="123" t="str">
        <f t="shared" ca="1" si="64"/>
        <v/>
      </c>
      <c r="M668" s="123" t="str">
        <f t="shared" ca="1" si="65"/>
        <v/>
      </c>
      <c r="N668" s="124"/>
      <c r="O668" s="132"/>
    </row>
    <row r="669" spans="1:15" x14ac:dyDescent="0.25">
      <c r="A669" s="127"/>
      <c r="B669" s="128" t="str">
        <f t="shared" si="60"/>
        <v/>
      </c>
      <c r="C669" s="129"/>
      <c r="D669" s="129"/>
      <c r="E669" s="130"/>
      <c r="F669" s="130"/>
      <c r="G669" s="122" t="str">
        <f t="shared" si="61"/>
        <v/>
      </c>
      <c r="H669" s="124" t="str">
        <f t="shared" si="62"/>
        <v/>
      </c>
      <c r="I669" s="124" t="s">
        <v>1106</v>
      </c>
      <c r="J669" s="124" t="s">
        <v>1106</v>
      </c>
      <c r="K669" s="123" t="str">
        <f t="shared" ca="1" si="63"/>
        <v/>
      </c>
      <c r="L669" s="123" t="str">
        <f t="shared" ca="1" si="64"/>
        <v/>
      </c>
      <c r="M669" s="123" t="str">
        <f t="shared" ca="1" si="65"/>
        <v/>
      </c>
      <c r="N669" s="124"/>
      <c r="O669" s="132"/>
    </row>
    <row r="670" spans="1:15" x14ac:dyDescent="0.25">
      <c r="A670" s="127"/>
      <c r="B670" s="128" t="str">
        <f t="shared" si="60"/>
        <v/>
      </c>
      <c r="C670" s="129"/>
      <c r="D670" s="129"/>
      <c r="E670" s="130"/>
      <c r="F670" s="130"/>
      <c r="G670" s="122" t="str">
        <f t="shared" si="61"/>
        <v/>
      </c>
      <c r="H670" s="124" t="str">
        <f t="shared" si="62"/>
        <v/>
      </c>
      <c r="I670" s="124" t="s">
        <v>1106</v>
      </c>
      <c r="J670" s="124" t="s">
        <v>1106</v>
      </c>
      <c r="K670" s="123" t="str">
        <f t="shared" ca="1" si="63"/>
        <v/>
      </c>
      <c r="L670" s="123" t="str">
        <f t="shared" ca="1" si="64"/>
        <v/>
      </c>
      <c r="M670" s="123" t="str">
        <f t="shared" ca="1" si="65"/>
        <v/>
      </c>
      <c r="N670" s="124"/>
      <c r="O670" s="132"/>
    </row>
    <row r="671" spans="1:15" x14ac:dyDescent="0.25">
      <c r="A671" s="127"/>
      <c r="B671" s="128" t="str">
        <f t="shared" si="60"/>
        <v/>
      </c>
      <c r="C671" s="129"/>
      <c r="D671" s="129"/>
      <c r="E671" s="130"/>
      <c r="F671" s="130"/>
      <c r="G671" s="122" t="str">
        <f t="shared" si="61"/>
        <v/>
      </c>
      <c r="H671" s="124" t="str">
        <f t="shared" si="62"/>
        <v/>
      </c>
      <c r="I671" s="124" t="s">
        <v>1106</v>
      </c>
      <c r="J671" s="124" t="s">
        <v>1106</v>
      </c>
      <c r="K671" s="123" t="str">
        <f t="shared" ca="1" si="63"/>
        <v/>
      </c>
      <c r="L671" s="123" t="str">
        <f t="shared" ca="1" si="64"/>
        <v/>
      </c>
      <c r="M671" s="123" t="str">
        <f t="shared" ca="1" si="65"/>
        <v/>
      </c>
      <c r="N671" s="124"/>
      <c r="O671" s="132"/>
    </row>
    <row r="672" spans="1:15" x14ac:dyDescent="0.25">
      <c r="A672" s="127"/>
      <c r="B672" s="128" t="str">
        <f t="shared" si="60"/>
        <v/>
      </c>
      <c r="C672" s="129"/>
      <c r="D672" s="129"/>
      <c r="E672" s="130"/>
      <c r="F672" s="130"/>
      <c r="G672" s="122" t="str">
        <f t="shared" si="61"/>
        <v/>
      </c>
      <c r="H672" s="124" t="str">
        <f t="shared" si="62"/>
        <v/>
      </c>
      <c r="I672" s="124" t="s">
        <v>1106</v>
      </c>
      <c r="J672" s="124" t="s">
        <v>1106</v>
      </c>
      <c r="K672" s="123" t="str">
        <f t="shared" ca="1" si="63"/>
        <v/>
      </c>
      <c r="L672" s="123" t="str">
        <f t="shared" ca="1" si="64"/>
        <v/>
      </c>
      <c r="M672" s="123" t="str">
        <f t="shared" ca="1" si="65"/>
        <v/>
      </c>
      <c r="N672" s="124"/>
      <c r="O672" s="132"/>
    </row>
    <row r="673" spans="1:15" x14ac:dyDescent="0.25">
      <c r="A673" s="127"/>
      <c r="B673" s="128" t="str">
        <f t="shared" si="60"/>
        <v/>
      </c>
      <c r="C673" s="129"/>
      <c r="D673" s="129"/>
      <c r="E673" s="130"/>
      <c r="F673" s="130"/>
      <c r="G673" s="122" t="str">
        <f t="shared" si="61"/>
        <v/>
      </c>
      <c r="H673" s="124" t="str">
        <f t="shared" si="62"/>
        <v/>
      </c>
      <c r="I673" s="124" t="s">
        <v>1106</v>
      </c>
      <c r="J673" s="124" t="s">
        <v>1106</v>
      </c>
      <c r="K673" s="123" t="str">
        <f t="shared" ca="1" si="63"/>
        <v/>
      </c>
      <c r="L673" s="123" t="str">
        <f t="shared" ca="1" si="64"/>
        <v/>
      </c>
      <c r="M673" s="123" t="str">
        <f t="shared" ca="1" si="65"/>
        <v/>
      </c>
      <c r="N673" s="124"/>
      <c r="O673" s="132"/>
    </row>
    <row r="674" spans="1:15" x14ac:dyDescent="0.25">
      <c r="A674" s="127"/>
      <c r="B674" s="128" t="str">
        <f t="shared" si="60"/>
        <v/>
      </c>
      <c r="C674" s="129"/>
      <c r="D674" s="129"/>
      <c r="E674" s="130"/>
      <c r="F674" s="130"/>
      <c r="G674" s="122" t="str">
        <f t="shared" si="61"/>
        <v/>
      </c>
      <c r="H674" s="124" t="str">
        <f t="shared" si="62"/>
        <v/>
      </c>
      <c r="I674" s="124" t="s">
        <v>1106</v>
      </c>
      <c r="J674" s="124" t="s">
        <v>1106</v>
      </c>
      <c r="K674" s="123" t="str">
        <f t="shared" ca="1" si="63"/>
        <v/>
      </c>
      <c r="L674" s="123" t="str">
        <f t="shared" ca="1" si="64"/>
        <v/>
      </c>
      <c r="M674" s="123" t="str">
        <f t="shared" ca="1" si="65"/>
        <v/>
      </c>
      <c r="N674" s="124"/>
      <c r="O674" s="132"/>
    </row>
    <row r="675" spans="1:15" x14ac:dyDescent="0.25">
      <c r="A675" s="127"/>
      <c r="B675" s="128" t="str">
        <f t="shared" si="60"/>
        <v/>
      </c>
      <c r="C675" s="129"/>
      <c r="D675" s="129"/>
      <c r="E675" s="130"/>
      <c r="F675" s="130"/>
      <c r="G675" s="122" t="str">
        <f t="shared" si="61"/>
        <v/>
      </c>
      <c r="H675" s="124" t="str">
        <f t="shared" si="62"/>
        <v/>
      </c>
      <c r="I675" s="124" t="s">
        <v>1106</v>
      </c>
      <c r="J675" s="124" t="s">
        <v>1106</v>
      </c>
      <c r="K675" s="123" t="str">
        <f t="shared" ca="1" si="63"/>
        <v/>
      </c>
      <c r="L675" s="123" t="str">
        <f t="shared" ca="1" si="64"/>
        <v/>
      </c>
      <c r="M675" s="123" t="str">
        <f t="shared" ca="1" si="65"/>
        <v/>
      </c>
      <c r="N675" s="124"/>
      <c r="O675" s="132"/>
    </row>
    <row r="676" spans="1:15" x14ac:dyDescent="0.25">
      <c r="A676" s="127"/>
      <c r="B676" s="128" t="str">
        <f t="shared" si="60"/>
        <v/>
      </c>
      <c r="C676" s="129"/>
      <c r="D676" s="129"/>
      <c r="E676" s="130"/>
      <c r="F676" s="130"/>
      <c r="G676" s="122" t="str">
        <f t="shared" si="61"/>
        <v/>
      </c>
      <c r="H676" s="124" t="str">
        <f t="shared" si="62"/>
        <v/>
      </c>
      <c r="I676" s="124" t="s">
        <v>1106</v>
      </c>
      <c r="J676" s="124" t="s">
        <v>1106</v>
      </c>
      <c r="K676" s="123" t="str">
        <f t="shared" ca="1" si="63"/>
        <v/>
      </c>
      <c r="L676" s="123" t="str">
        <f t="shared" ca="1" si="64"/>
        <v/>
      </c>
      <c r="M676" s="123" t="str">
        <f t="shared" ca="1" si="65"/>
        <v/>
      </c>
      <c r="N676" s="124"/>
      <c r="O676" s="132"/>
    </row>
    <row r="677" spans="1:15" x14ac:dyDescent="0.25">
      <c r="A677" s="127"/>
      <c r="B677" s="128" t="str">
        <f t="shared" si="60"/>
        <v/>
      </c>
      <c r="C677" s="129"/>
      <c r="D677" s="129"/>
      <c r="E677" s="130"/>
      <c r="F677" s="130"/>
      <c r="G677" s="122" t="str">
        <f t="shared" si="61"/>
        <v/>
      </c>
      <c r="H677" s="124" t="str">
        <f t="shared" si="62"/>
        <v/>
      </c>
      <c r="I677" s="124" t="s">
        <v>1106</v>
      </c>
      <c r="J677" s="124" t="s">
        <v>1106</v>
      </c>
      <c r="K677" s="123" t="str">
        <f t="shared" ca="1" si="63"/>
        <v/>
      </c>
      <c r="L677" s="123" t="str">
        <f t="shared" ca="1" si="64"/>
        <v/>
      </c>
      <c r="M677" s="123" t="str">
        <f t="shared" ca="1" si="65"/>
        <v/>
      </c>
      <c r="N677" s="124"/>
      <c r="O677" s="132"/>
    </row>
    <row r="678" spans="1:15" x14ac:dyDescent="0.25">
      <c r="A678" s="127"/>
      <c r="B678" s="128" t="str">
        <f t="shared" si="60"/>
        <v/>
      </c>
      <c r="C678" s="129"/>
      <c r="D678" s="129"/>
      <c r="E678" s="130"/>
      <c r="F678" s="130"/>
      <c r="G678" s="122" t="str">
        <f t="shared" si="61"/>
        <v/>
      </c>
      <c r="H678" s="124" t="str">
        <f t="shared" si="62"/>
        <v/>
      </c>
      <c r="I678" s="124" t="s">
        <v>1106</v>
      </c>
      <c r="J678" s="124" t="s">
        <v>1106</v>
      </c>
      <c r="K678" s="123" t="str">
        <f t="shared" ca="1" si="63"/>
        <v/>
      </c>
      <c r="L678" s="123" t="str">
        <f t="shared" ca="1" si="64"/>
        <v/>
      </c>
      <c r="M678" s="123" t="str">
        <f t="shared" ca="1" si="65"/>
        <v/>
      </c>
      <c r="N678" s="124"/>
      <c r="O678" s="132"/>
    </row>
    <row r="679" spans="1:15" x14ac:dyDescent="0.25">
      <c r="A679" s="127"/>
      <c r="B679" s="128" t="str">
        <f t="shared" si="60"/>
        <v/>
      </c>
      <c r="C679" s="129"/>
      <c r="D679" s="129"/>
      <c r="E679" s="130"/>
      <c r="F679" s="130"/>
      <c r="G679" s="122" t="str">
        <f t="shared" si="61"/>
        <v/>
      </c>
      <c r="H679" s="124" t="str">
        <f t="shared" si="62"/>
        <v/>
      </c>
      <c r="I679" s="124" t="s">
        <v>1106</v>
      </c>
      <c r="J679" s="124" t="s">
        <v>1106</v>
      </c>
      <c r="K679" s="123" t="str">
        <f t="shared" ca="1" si="63"/>
        <v/>
      </c>
      <c r="L679" s="123" t="str">
        <f t="shared" ca="1" si="64"/>
        <v/>
      </c>
      <c r="M679" s="123" t="str">
        <f t="shared" ca="1" si="65"/>
        <v/>
      </c>
      <c r="N679" s="124"/>
      <c r="O679" s="132"/>
    </row>
    <row r="680" spans="1:15" x14ac:dyDescent="0.25">
      <c r="A680" s="127"/>
      <c r="B680" s="128" t="str">
        <f t="shared" si="60"/>
        <v/>
      </c>
      <c r="C680" s="129"/>
      <c r="D680" s="129"/>
      <c r="E680" s="130"/>
      <c r="F680" s="130"/>
      <c r="G680" s="122" t="str">
        <f t="shared" si="61"/>
        <v/>
      </c>
      <c r="H680" s="124" t="str">
        <f t="shared" si="62"/>
        <v/>
      </c>
      <c r="I680" s="124" t="s">
        <v>1106</v>
      </c>
      <c r="J680" s="124" t="s">
        <v>1106</v>
      </c>
      <c r="K680" s="123" t="str">
        <f t="shared" ca="1" si="63"/>
        <v/>
      </c>
      <c r="L680" s="123" t="str">
        <f t="shared" ca="1" si="64"/>
        <v/>
      </c>
      <c r="M680" s="123" t="str">
        <f t="shared" ca="1" si="65"/>
        <v/>
      </c>
      <c r="N680" s="124"/>
      <c r="O680" s="132"/>
    </row>
    <row r="681" spans="1:15" x14ac:dyDescent="0.25">
      <c r="A681" s="127"/>
      <c r="B681" s="128" t="str">
        <f t="shared" si="60"/>
        <v/>
      </c>
      <c r="C681" s="129"/>
      <c r="D681" s="129"/>
      <c r="E681" s="130"/>
      <c r="F681" s="130"/>
      <c r="G681" s="122" t="str">
        <f t="shared" si="61"/>
        <v/>
      </c>
      <c r="H681" s="124" t="str">
        <f t="shared" si="62"/>
        <v/>
      </c>
      <c r="I681" s="124" t="s">
        <v>1106</v>
      </c>
      <c r="J681" s="124" t="s">
        <v>1106</v>
      </c>
      <c r="K681" s="123" t="str">
        <f t="shared" ca="1" si="63"/>
        <v/>
      </c>
      <c r="L681" s="123" t="str">
        <f t="shared" ca="1" si="64"/>
        <v/>
      </c>
      <c r="M681" s="123" t="str">
        <f t="shared" ca="1" si="65"/>
        <v/>
      </c>
      <c r="N681" s="124"/>
      <c r="O681" s="132"/>
    </row>
    <row r="682" spans="1:15" x14ac:dyDescent="0.25">
      <c r="A682" s="127"/>
      <c r="B682" s="128" t="str">
        <f t="shared" si="60"/>
        <v/>
      </c>
      <c r="C682" s="129"/>
      <c r="D682" s="129"/>
      <c r="E682" s="130"/>
      <c r="F682" s="130"/>
      <c r="G682" s="122" t="str">
        <f t="shared" si="61"/>
        <v/>
      </c>
      <c r="H682" s="124" t="str">
        <f t="shared" si="62"/>
        <v/>
      </c>
      <c r="I682" s="124" t="s">
        <v>1106</v>
      </c>
      <c r="J682" s="124" t="s">
        <v>1106</v>
      </c>
      <c r="K682" s="123" t="str">
        <f t="shared" ca="1" si="63"/>
        <v/>
      </c>
      <c r="L682" s="123" t="str">
        <f t="shared" ca="1" si="64"/>
        <v/>
      </c>
      <c r="M682" s="123" t="str">
        <f t="shared" ca="1" si="65"/>
        <v/>
      </c>
      <c r="N682" s="124"/>
      <c r="O682" s="132"/>
    </row>
    <row r="683" spans="1:15" x14ac:dyDescent="0.25">
      <c r="A683" s="127"/>
      <c r="B683" s="128" t="str">
        <f t="shared" si="60"/>
        <v/>
      </c>
      <c r="C683" s="129"/>
      <c r="D683" s="129"/>
      <c r="E683" s="130"/>
      <c r="F683" s="130"/>
      <c r="G683" s="122" t="str">
        <f t="shared" si="61"/>
        <v/>
      </c>
      <c r="H683" s="124" t="str">
        <f t="shared" si="62"/>
        <v/>
      </c>
      <c r="I683" s="124" t="s">
        <v>1106</v>
      </c>
      <c r="J683" s="124" t="s">
        <v>1106</v>
      </c>
      <c r="K683" s="123" t="str">
        <f t="shared" ca="1" si="63"/>
        <v/>
      </c>
      <c r="L683" s="123" t="str">
        <f t="shared" ca="1" si="64"/>
        <v/>
      </c>
      <c r="M683" s="123" t="str">
        <f t="shared" ca="1" si="65"/>
        <v/>
      </c>
      <c r="N683" s="124"/>
      <c r="O683" s="132"/>
    </row>
    <row r="684" spans="1:15" x14ac:dyDescent="0.25">
      <c r="A684" s="127"/>
      <c r="B684" s="128" t="str">
        <f t="shared" si="60"/>
        <v/>
      </c>
      <c r="C684" s="129"/>
      <c r="D684" s="129"/>
      <c r="E684" s="130"/>
      <c r="F684" s="130"/>
      <c r="G684" s="122" t="str">
        <f t="shared" si="61"/>
        <v/>
      </c>
      <c r="H684" s="124" t="str">
        <f t="shared" si="62"/>
        <v/>
      </c>
      <c r="I684" s="124" t="s">
        <v>1106</v>
      </c>
      <c r="J684" s="124" t="s">
        <v>1106</v>
      </c>
      <c r="K684" s="123" t="str">
        <f t="shared" ca="1" si="63"/>
        <v/>
      </c>
      <c r="L684" s="123" t="str">
        <f t="shared" ca="1" si="64"/>
        <v/>
      </c>
      <c r="M684" s="123" t="str">
        <f t="shared" ca="1" si="65"/>
        <v/>
      </c>
      <c r="N684" s="124"/>
      <c r="O684" s="132"/>
    </row>
    <row r="685" spans="1:15" x14ac:dyDescent="0.25">
      <c r="A685" s="127"/>
      <c r="B685" s="128" t="str">
        <f t="shared" si="60"/>
        <v/>
      </c>
      <c r="C685" s="129"/>
      <c r="D685" s="129"/>
      <c r="E685" s="130"/>
      <c r="F685" s="130"/>
      <c r="G685" s="122" t="str">
        <f t="shared" si="61"/>
        <v/>
      </c>
      <c r="H685" s="124" t="str">
        <f t="shared" si="62"/>
        <v/>
      </c>
      <c r="I685" s="124" t="s">
        <v>1106</v>
      </c>
      <c r="J685" s="124" t="s">
        <v>1106</v>
      </c>
      <c r="K685" s="123" t="str">
        <f t="shared" ca="1" si="63"/>
        <v/>
      </c>
      <c r="L685" s="123" t="str">
        <f t="shared" ca="1" si="64"/>
        <v/>
      </c>
      <c r="M685" s="123" t="str">
        <f t="shared" ca="1" si="65"/>
        <v/>
      </c>
      <c r="N685" s="124"/>
      <c r="O685" s="132"/>
    </row>
    <row r="686" spans="1:15" x14ac:dyDescent="0.25">
      <c r="A686" s="127"/>
      <c r="B686" s="128" t="str">
        <f t="shared" si="60"/>
        <v/>
      </c>
      <c r="C686" s="129"/>
      <c r="D686" s="129"/>
      <c r="E686" s="130"/>
      <c r="F686" s="130"/>
      <c r="G686" s="122" t="str">
        <f t="shared" si="61"/>
        <v/>
      </c>
      <c r="H686" s="124" t="str">
        <f t="shared" si="62"/>
        <v/>
      </c>
      <c r="I686" s="124" t="s">
        <v>1106</v>
      </c>
      <c r="J686" s="124" t="s">
        <v>1106</v>
      </c>
      <c r="K686" s="123" t="str">
        <f t="shared" ca="1" si="63"/>
        <v/>
      </c>
      <c r="L686" s="123" t="str">
        <f t="shared" ca="1" si="64"/>
        <v/>
      </c>
      <c r="M686" s="123" t="str">
        <f t="shared" ca="1" si="65"/>
        <v/>
      </c>
      <c r="N686" s="124"/>
      <c r="O686" s="132"/>
    </row>
    <row r="687" spans="1:15" x14ac:dyDescent="0.25">
      <c r="A687" s="127"/>
      <c r="B687" s="128" t="str">
        <f t="shared" si="60"/>
        <v/>
      </c>
      <c r="C687" s="129"/>
      <c r="D687" s="129"/>
      <c r="E687" s="130"/>
      <c r="F687" s="130"/>
      <c r="G687" s="122" t="str">
        <f t="shared" si="61"/>
        <v/>
      </c>
      <c r="H687" s="124" t="str">
        <f t="shared" si="62"/>
        <v/>
      </c>
      <c r="I687" s="124" t="s">
        <v>1106</v>
      </c>
      <c r="J687" s="124" t="s">
        <v>1106</v>
      </c>
      <c r="K687" s="123" t="str">
        <f t="shared" ca="1" si="63"/>
        <v/>
      </c>
      <c r="L687" s="123" t="str">
        <f t="shared" ca="1" si="64"/>
        <v/>
      </c>
      <c r="M687" s="123" t="str">
        <f t="shared" ca="1" si="65"/>
        <v/>
      </c>
      <c r="N687" s="124"/>
      <c r="O687" s="132"/>
    </row>
    <row r="688" spans="1:15" x14ac:dyDescent="0.25">
      <c r="A688" s="127"/>
      <c r="B688" s="128" t="str">
        <f t="shared" si="60"/>
        <v/>
      </c>
      <c r="C688" s="129"/>
      <c r="D688" s="129"/>
      <c r="E688" s="130"/>
      <c r="F688" s="130"/>
      <c r="G688" s="122" t="str">
        <f t="shared" si="61"/>
        <v/>
      </c>
      <c r="H688" s="124" t="str">
        <f t="shared" si="62"/>
        <v/>
      </c>
      <c r="I688" s="124" t="s">
        <v>1106</v>
      </c>
      <c r="J688" s="124" t="s">
        <v>1106</v>
      </c>
      <c r="K688" s="123" t="str">
        <f t="shared" ca="1" si="63"/>
        <v/>
      </c>
      <c r="L688" s="123" t="str">
        <f t="shared" ca="1" si="64"/>
        <v/>
      </c>
      <c r="M688" s="123" t="str">
        <f t="shared" ca="1" si="65"/>
        <v/>
      </c>
      <c r="N688" s="124"/>
      <c r="O688" s="132"/>
    </row>
    <row r="689" spans="1:15" x14ac:dyDescent="0.25">
      <c r="A689" s="127"/>
      <c r="B689" s="128" t="str">
        <f t="shared" si="60"/>
        <v/>
      </c>
      <c r="C689" s="129"/>
      <c r="D689" s="129"/>
      <c r="E689" s="130"/>
      <c r="F689" s="130"/>
      <c r="G689" s="122" t="str">
        <f t="shared" si="61"/>
        <v/>
      </c>
      <c r="H689" s="124" t="str">
        <f t="shared" si="62"/>
        <v/>
      </c>
      <c r="I689" s="124" t="s">
        <v>1106</v>
      </c>
      <c r="J689" s="124" t="s">
        <v>1106</v>
      </c>
      <c r="K689" s="123" t="str">
        <f t="shared" ca="1" si="63"/>
        <v/>
      </c>
      <c r="L689" s="123" t="str">
        <f t="shared" ca="1" si="64"/>
        <v/>
      </c>
      <c r="M689" s="123" t="str">
        <f t="shared" ca="1" si="65"/>
        <v/>
      </c>
      <c r="N689" s="124"/>
      <c r="O689" s="132"/>
    </row>
    <row r="690" spans="1:15" x14ac:dyDescent="0.25">
      <c r="A690" s="127"/>
      <c r="B690" s="128" t="str">
        <f t="shared" si="60"/>
        <v/>
      </c>
      <c r="C690" s="129"/>
      <c r="D690" s="129"/>
      <c r="E690" s="130"/>
      <c r="F690" s="130"/>
      <c r="G690" s="122" t="str">
        <f t="shared" si="61"/>
        <v/>
      </c>
      <c r="H690" s="124" t="str">
        <f t="shared" si="62"/>
        <v/>
      </c>
      <c r="I690" s="124" t="s">
        <v>1106</v>
      </c>
      <c r="J690" s="124" t="s">
        <v>1106</v>
      </c>
      <c r="K690" s="123" t="str">
        <f t="shared" ca="1" si="63"/>
        <v/>
      </c>
      <c r="L690" s="123" t="str">
        <f t="shared" ca="1" si="64"/>
        <v/>
      </c>
      <c r="M690" s="123" t="str">
        <f t="shared" ca="1" si="65"/>
        <v/>
      </c>
      <c r="N690" s="124"/>
      <c r="O690" s="132"/>
    </row>
    <row r="691" spans="1:15" x14ac:dyDescent="0.25">
      <c r="A691" s="127"/>
      <c r="B691" s="128" t="str">
        <f t="shared" si="60"/>
        <v/>
      </c>
      <c r="C691" s="129"/>
      <c r="D691" s="129"/>
      <c r="E691" s="130"/>
      <c r="F691" s="130"/>
      <c r="G691" s="122" t="str">
        <f t="shared" si="61"/>
        <v/>
      </c>
      <c r="H691" s="124" t="str">
        <f t="shared" si="62"/>
        <v/>
      </c>
      <c r="I691" s="124" t="s">
        <v>1106</v>
      </c>
      <c r="J691" s="124" t="s">
        <v>1106</v>
      </c>
      <c r="K691" s="123" t="str">
        <f t="shared" ca="1" si="63"/>
        <v/>
      </c>
      <c r="L691" s="123" t="str">
        <f t="shared" ca="1" si="64"/>
        <v/>
      </c>
      <c r="M691" s="123" t="str">
        <f t="shared" ca="1" si="65"/>
        <v/>
      </c>
      <c r="N691" s="124"/>
      <c r="O691" s="132"/>
    </row>
    <row r="692" spans="1:15" x14ac:dyDescent="0.25">
      <c r="A692" s="127"/>
      <c r="B692" s="128" t="str">
        <f t="shared" si="60"/>
        <v/>
      </c>
      <c r="C692" s="129"/>
      <c r="D692" s="129"/>
      <c r="E692" s="130"/>
      <c r="F692" s="130"/>
      <c r="G692" s="122" t="str">
        <f t="shared" si="61"/>
        <v/>
      </c>
      <c r="H692" s="124" t="str">
        <f t="shared" si="62"/>
        <v/>
      </c>
      <c r="I692" s="124" t="s">
        <v>1106</v>
      </c>
      <c r="J692" s="124" t="s">
        <v>1106</v>
      </c>
      <c r="K692" s="123" t="str">
        <f t="shared" ca="1" si="63"/>
        <v/>
      </c>
      <c r="L692" s="123" t="str">
        <f t="shared" ca="1" si="64"/>
        <v/>
      </c>
      <c r="M692" s="123" t="str">
        <f t="shared" ca="1" si="65"/>
        <v/>
      </c>
      <c r="N692" s="124"/>
      <c r="O692" s="132"/>
    </row>
    <row r="693" spans="1:15" x14ac:dyDescent="0.25">
      <c r="A693" s="127"/>
      <c r="B693" s="128" t="str">
        <f t="shared" si="60"/>
        <v/>
      </c>
      <c r="C693" s="129"/>
      <c r="D693" s="129"/>
      <c r="E693" s="130"/>
      <c r="F693" s="130"/>
      <c r="G693" s="122" t="str">
        <f t="shared" si="61"/>
        <v/>
      </c>
      <c r="H693" s="124" t="str">
        <f t="shared" si="62"/>
        <v/>
      </c>
      <c r="I693" s="124" t="s">
        <v>1106</v>
      </c>
      <c r="J693" s="124" t="s">
        <v>1106</v>
      </c>
      <c r="K693" s="123" t="str">
        <f t="shared" ca="1" si="63"/>
        <v/>
      </c>
      <c r="L693" s="123" t="str">
        <f t="shared" ca="1" si="64"/>
        <v/>
      </c>
      <c r="M693" s="123" t="str">
        <f t="shared" ca="1" si="65"/>
        <v/>
      </c>
      <c r="N693" s="124"/>
      <c r="O693" s="132"/>
    </row>
    <row r="694" spans="1:15" x14ac:dyDescent="0.25">
      <c r="A694" s="127"/>
      <c r="B694" s="128" t="str">
        <f t="shared" si="60"/>
        <v/>
      </c>
      <c r="C694" s="129"/>
      <c r="D694" s="129"/>
      <c r="E694" s="130"/>
      <c r="F694" s="130"/>
      <c r="G694" s="122" t="str">
        <f t="shared" si="61"/>
        <v/>
      </c>
      <c r="H694" s="124" t="str">
        <f t="shared" si="62"/>
        <v/>
      </c>
      <c r="I694" s="124" t="s">
        <v>1106</v>
      </c>
      <c r="J694" s="124" t="s">
        <v>1106</v>
      </c>
      <c r="K694" s="123" t="str">
        <f t="shared" ca="1" si="63"/>
        <v/>
      </c>
      <c r="L694" s="123" t="str">
        <f t="shared" ca="1" si="64"/>
        <v/>
      </c>
      <c r="M694" s="123" t="str">
        <f t="shared" ca="1" si="65"/>
        <v/>
      </c>
      <c r="N694" s="124"/>
      <c r="O694" s="132"/>
    </row>
    <row r="695" spans="1:15" x14ac:dyDescent="0.25">
      <c r="A695" s="127"/>
      <c r="B695" s="128" t="str">
        <f t="shared" si="60"/>
        <v/>
      </c>
      <c r="C695" s="129"/>
      <c r="D695" s="129"/>
      <c r="E695" s="130"/>
      <c r="F695" s="130"/>
      <c r="G695" s="122" t="str">
        <f t="shared" si="61"/>
        <v/>
      </c>
      <c r="H695" s="124" t="str">
        <f t="shared" si="62"/>
        <v/>
      </c>
      <c r="I695" s="124" t="s">
        <v>1106</v>
      </c>
      <c r="J695" s="124" t="s">
        <v>1106</v>
      </c>
      <c r="K695" s="123" t="str">
        <f t="shared" ca="1" si="63"/>
        <v/>
      </c>
      <c r="L695" s="123" t="str">
        <f t="shared" ca="1" si="64"/>
        <v/>
      </c>
      <c r="M695" s="123" t="str">
        <f t="shared" ca="1" si="65"/>
        <v/>
      </c>
      <c r="N695" s="124"/>
      <c r="O695" s="132"/>
    </row>
    <row r="696" spans="1:15" x14ac:dyDescent="0.25">
      <c r="A696" s="127"/>
      <c r="B696" s="128" t="str">
        <f t="shared" si="60"/>
        <v/>
      </c>
      <c r="C696" s="129"/>
      <c r="D696" s="129"/>
      <c r="E696" s="130"/>
      <c r="F696" s="130"/>
      <c r="G696" s="122" t="str">
        <f t="shared" si="61"/>
        <v/>
      </c>
      <c r="H696" s="124" t="str">
        <f t="shared" si="62"/>
        <v/>
      </c>
      <c r="I696" s="124" t="s">
        <v>1106</v>
      </c>
      <c r="J696" s="124" t="s">
        <v>1106</v>
      </c>
      <c r="K696" s="123" t="str">
        <f t="shared" ca="1" si="63"/>
        <v/>
      </c>
      <c r="L696" s="123" t="str">
        <f t="shared" ca="1" si="64"/>
        <v/>
      </c>
      <c r="M696" s="123" t="str">
        <f t="shared" ca="1" si="65"/>
        <v/>
      </c>
      <c r="N696" s="124"/>
      <c r="O696" s="132"/>
    </row>
    <row r="697" spans="1:15" x14ac:dyDescent="0.25">
      <c r="A697" s="127"/>
      <c r="B697" s="128" t="str">
        <f t="shared" si="60"/>
        <v/>
      </c>
      <c r="C697" s="129"/>
      <c r="D697" s="129"/>
      <c r="E697" s="130"/>
      <c r="F697" s="130"/>
      <c r="G697" s="122" t="str">
        <f t="shared" si="61"/>
        <v/>
      </c>
      <c r="H697" s="124" t="str">
        <f t="shared" si="62"/>
        <v/>
      </c>
      <c r="I697" s="124" t="s">
        <v>1106</v>
      </c>
      <c r="J697" s="124" t="s">
        <v>1106</v>
      </c>
      <c r="K697" s="123" t="str">
        <f t="shared" ca="1" si="63"/>
        <v/>
      </c>
      <c r="L697" s="123" t="str">
        <f t="shared" ca="1" si="64"/>
        <v/>
      </c>
      <c r="M697" s="123" t="str">
        <f t="shared" ca="1" si="65"/>
        <v/>
      </c>
      <c r="N697" s="124"/>
      <c r="O697" s="132"/>
    </row>
    <row r="698" spans="1:15" x14ac:dyDescent="0.25">
      <c r="A698" s="127"/>
      <c r="B698" s="128" t="str">
        <f t="shared" si="60"/>
        <v/>
      </c>
      <c r="C698" s="129"/>
      <c r="D698" s="129"/>
      <c r="E698" s="130"/>
      <c r="F698" s="130"/>
      <c r="G698" s="122" t="str">
        <f t="shared" si="61"/>
        <v/>
      </c>
      <c r="H698" s="124" t="str">
        <f t="shared" si="62"/>
        <v/>
      </c>
      <c r="I698" s="124" t="s">
        <v>1106</v>
      </c>
      <c r="J698" s="124" t="s">
        <v>1106</v>
      </c>
      <c r="K698" s="123" t="str">
        <f t="shared" ca="1" si="63"/>
        <v/>
      </c>
      <c r="L698" s="123" t="str">
        <f t="shared" ca="1" si="64"/>
        <v/>
      </c>
      <c r="M698" s="123" t="str">
        <f t="shared" ca="1" si="65"/>
        <v/>
      </c>
      <c r="N698" s="124"/>
      <c r="O698" s="132"/>
    </row>
    <row r="699" spans="1:15" x14ac:dyDescent="0.25">
      <c r="A699" s="127"/>
      <c r="B699" s="128" t="str">
        <f t="shared" si="60"/>
        <v/>
      </c>
      <c r="C699" s="129"/>
      <c r="D699" s="129"/>
      <c r="E699" s="130"/>
      <c r="F699" s="130"/>
      <c r="G699" s="122" t="str">
        <f t="shared" si="61"/>
        <v/>
      </c>
      <c r="H699" s="124" t="str">
        <f t="shared" si="62"/>
        <v/>
      </c>
      <c r="I699" s="124" t="s">
        <v>1106</v>
      </c>
      <c r="J699" s="124" t="s">
        <v>1106</v>
      </c>
      <c r="K699" s="123" t="str">
        <f t="shared" ca="1" si="63"/>
        <v/>
      </c>
      <c r="L699" s="123" t="str">
        <f t="shared" ca="1" si="64"/>
        <v/>
      </c>
      <c r="M699" s="123" t="str">
        <f t="shared" ca="1" si="65"/>
        <v/>
      </c>
      <c r="N699" s="124"/>
      <c r="O699" s="132"/>
    </row>
    <row r="700" spans="1:15" x14ac:dyDescent="0.25">
      <c r="A700" s="127"/>
      <c r="B700" s="128" t="str">
        <f t="shared" si="60"/>
        <v/>
      </c>
      <c r="C700" s="129"/>
      <c r="D700" s="129"/>
      <c r="E700" s="130"/>
      <c r="F700" s="130"/>
      <c r="G700" s="122" t="str">
        <f t="shared" si="61"/>
        <v/>
      </c>
      <c r="H700" s="124" t="str">
        <f t="shared" si="62"/>
        <v/>
      </c>
      <c r="I700" s="124" t="s">
        <v>1106</v>
      </c>
      <c r="J700" s="124" t="s">
        <v>1106</v>
      </c>
      <c r="K700" s="123" t="str">
        <f t="shared" ca="1" si="63"/>
        <v/>
      </c>
      <c r="L700" s="123" t="str">
        <f t="shared" ca="1" si="64"/>
        <v/>
      </c>
      <c r="M700" s="123" t="str">
        <f t="shared" ca="1" si="65"/>
        <v/>
      </c>
      <c r="N700" s="124"/>
      <c r="O700" s="132"/>
    </row>
    <row r="701" spans="1:15" x14ac:dyDescent="0.25">
      <c r="A701" s="127"/>
      <c r="B701" s="128" t="str">
        <f t="shared" si="60"/>
        <v/>
      </c>
      <c r="C701" s="129"/>
      <c r="D701" s="129"/>
      <c r="E701" s="130"/>
      <c r="F701" s="130"/>
      <c r="G701" s="122" t="str">
        <f t="shared" si="61"/>
        <v/>
      </c>
      <c r="H701" s="124" t="str">
        <f t="shared" si="62"/>
        <v/>
      </c>
      <c r="I701" s="124" t="s">
        <v>1106</v>
      </c>
      <c r="J701" s="124" t="s">
        <v>1106</v>
      </c>
      <c r="K701" s="123" t="str">
        <f t="shared" ca="1" si="63"/>
        <v/>
      </c>
      <c r="L701" s="123" t="str">
        <f t="shared" ca="1" si="64"/>
        <v/>
      </c>
      <c r="M701" s="123" t="str">
        <f t="shared" ca="1" si="65"/>
        <v/>
      </c>
      <c r="N701" s="124"/>
      <c r="O701" s="132"/>
    </row>
    <row r="702" spans="1:15" x14ac:dyDescent="0.25">
      <c r="A702" s="127"/>
      <c r="B702" s="128" t="str">
        <f t="shared" si="60"/>
        <v/>
      </c>
      <c r="C702" s="129"/>
      <c r="D702" s="129"/>
      <c r="E702" s="130"/>
      <c r="F702" s="130"/>
      <c r="G702" s="122" t="str">
        <f t="shared" si="61"/>
        <v/>
      </c>
      <c r="H702" s="124" t="str">
        <f t="shared" si="62"/>
        <v/>
      </c>
      <c r="I702" s="124" t="s">
        <v>1106</v>
      </c>
      <c r="J702" s="124" t="s">
        <v>1106</v>
      </c>
      <c r="K702" s="123" t="str">
        <f t="shared" ca="1" si="63"/>
        <v/>
      </c>
      <c r="L702" s="123" t="str">
        <f t="shared" ca="1" si="64"/>
        <v/>
      </c>
      <c r="M702" s="123" t="str">
        <f t="shared" ca="1" si="65"/>
        <v/>
      </c>
      <c r="N702" s="124"/>
      <c r="O702" s="132"/>
    </row>
    <row r="703" spans="1:15" x14ac:dyDescent="0.25">
      <c r="A703" s="127"/>
      <c r="B703" s="128" t="str">
        <f t="shared" si="60"/>
        <v/>
      </c>
      <c r="C703" s="129"/>
      <c r="D703" s="129"/>
      <c r="E703" s="130"/>
      <c r="F703" s="130"/>
      <c r="G703" s="122" t="str">
        <f t="shared" si="61"/>
        <v/>
      </c>
      <c r="H703" s="124" t="str">
        <f t="shared" si="62"/>
        <v/>
      </c>
      <c r="I703" s="124" t="s">
        <v>1106</v>
      </c>
      <c r="J703" s="124" t="s">
        <v>1106</v>
      </c>
      <c r="K703" s="123" t="str">
        <f t="shared" ca="1" si="63"/>
        <v/>
      </c>
      <c r="L703" s="123" t="str">
        <f t="shared" ca="1" si="64"/>
        <v/>
      </c>
      <c r="M703" s="123" t="str">
        <f t="shared" ca="1" si="65"/>
        <v/>
      </c>
      <c r="N703" s="124"/>
      <c r="O703" s="132"/>
    </row>
    <row r="704" spans="1:15" x14ac:dyDescent="0.25">
      <c r="A704" s="127"/>
      <c r="B704" s="128" t="str">
        <f t="shared" si="60"/>
        <v/>
      </c>
      <c r="C704" s="129"/>
      <c r="D704" s="129"/>
      <c r="E704" s="130"/>
      <c r="F704" s="130"/>
      <c r="G704" s="122" t="str">
        <f t="shared" si="61"/>
        <v/>
      </c>
      <c r="H704" s="124" t="str">
        <f t="shared" si="62"/>
        <v/>
      </c>
      <c r="I704" s="124" t="s">
        <v>1106</v>
      </c>
      <c r="J704" s="124" t="s">
        <v>1106</v>
      </c>
      <c r="K704" s="123" t="str">
        <f t="shared" ca="1" si="63"/>
        <v/>
      </c>
      <c r="L704" s="123" t="str">
        <f t="shared" ca="1" si="64"/>
        <v/>
      </c>
      <c r="M704" s="123" t="str">
        <f t="shared" ca="1" si="65"/>
        <v/>
      </c>
      <c r="N704" s="124"/>
      <c r="O704" s="132"/>
    </row>
    <row r="705" spans="1:15" x14ac:dyDescent="0.25">
      <c r="A705" s="127"/>
      <c r="B705" s="128" t="str">
        <f t="shared" si="60"/>
        <v/>
      </c>
      <c r="C705" s="129"/>
      <c r="D705" s="129"/>
      <c r="E705" s="130"/>
      <c r="F705" s="130"/>
      <c r="G705" s="122" t="str">
        <f t="shared" si="61"/>
        <v/>
      </c>
      <c r="H705" s="124" t="str">
        <f t="shared" si="62"/>
        <v/>
      </c>
      <c r="I705" s="124" t="s">
        <v>1106</v>
      </c>
      <c r="J705" s="124" t="s">
        <v>1106</v>
      </c>
      <c r="K705" s="123" t="str">
        <f t="shared" ca="1" si="63"/>
        <v/>
      </c>
      <c r="L705" s="123" t="str">
        <f t="shared" ca="1" si="64"/>
        <v/>
      </c>
      <c r="M705" s="123" t="str">
        <f t="shared" ca="1" si="65"/>
        <v/>
      </c>
      <c r="N705" s="124"/>
      <c r="O705" s="132"/>
    </row>
    <row r="706" spans="1:15" x14ac:dyDescent="0.25">
      <c r="A706" s="127"/>
      <c r="B706" s="128" t="str">
        <f t="shared" si="60"/>
        <v/>
      </c>
      <c r="C706" s="129"/>
      <c r="D706" s="129"/>
      <c r="E706" s="130"/>
      <c r="F706" s="130"/>
      <c r="G706" s="122" t="str">
        <f t="shared" si="61"/>
        <v/>
      </c>
      <c r="H706" s="124" t="str">
        <f t="shared" si="62"/>
        <v/>
      </c>
      <c r="I706" s="124" t="s">
        <v>1106</v>
      </c>
      <c r="J706" s="124" t="s">
        <v>1106</v>
      </c>
      <c r="K706" s="123" t="str">
        <f t="shared" ca="1" si="63"/>
        <v/>
      </c>
      <c r="L706" s="123" t="str">
        <f t="shared" ca="1" si="64"/>
        <v/>
      </c>
      <c r="M706" s="123" t="str">
        <f t="shared" ca="1" si="65"/>
        <v/>
      </c>
      <c r="N706" s="124"/>
      <c r="O706" s="132"/>
    </row>
    <row r="707" spans="1:15" x14ac:dyDescent="0.25">
      <c r="A707" s="127"/>
      <c r="B707" s="128" t="str">
        <f t="shared" si="60"/>
        <v/>
      </c>
      <c r="C707" s="129"/>
      <c r="D707" s="129"/>
      <c r="E707" s="130"/>
      <c r="F707" s="130"/>
      <c r="G707" s="122" t="str">
        <f t="shared" si="61"/>
        <v/>
      </c>
      <c r="H707" s="124" t="str">
        <f t="shared" si="62"/>
        <v/>
      </c>
      <c r="I707" s="124" t="s">
        <v>1106</v>
      </c>
      <c r="J707" s="124" t="s">
        <v>1106</v>
      </c>
      <c r="K707" s="123" t="str">
        <f t="shared" ca="1" si="63"/>
        <v/>
      </c>
      <c r="L707" s="123" t="str">
        <f t="shared" ca="1" si="64"/>
        <v/>
      </c>
      <c r="M707" s="123" t="str">
        <f t="shared" ca="1" si="65"/>
        <v/>
      </c>
      <c r="N707" s="124"/>
      <c r="O707" s="132"/>
    </row>
    <row r="708" spans="1:15" x14ac:dyDescent="0.25">
      <c r="A708" s="127"/>
      <c r="B708" s="128" t="str">
        <f t="shared" si="60"/>
        <v/>
      </c>
      <c r="C708" s="129"/>
      <c r="D708" s="129"/>
      <c r="E708" s="130"/>
      <c r="F708" s="130"/>
      <c r="G708" s="122" t="str">
        <f t="shared" si="61"/>
        <v/>
      </c>
      <c r="H708" s="124" t="str">
        <f t="shared" si="62"/>
        <v/>
      </c>
      <c r="I708" s="124" t="s">
        <v>1106</v>
      </c>
      <c r="J708" s="124" t="s">
        <v>1106</v>
      </c>
      <c r="K708" s="123" t="str">
        <f t="shared" ca="1" si="63"/>
        <v/>
      </c>
      <c r="L708" s="123" t="str">
        <f t="shared" ca="1" si="64"/>
        <v/>
      </c>
      <c r="M708" s="123" t="str">
        <f t="shared" ca="1" si="65"/>
        <v/>
      </c>
      <c r="N708" s="124"/>
      <c r="O708" s="132"/>
    </row>
    <row r="709" spans="1:15" x14ac:dyDescent="0.25">
      <c r="A709" s="127"/>
      <c r="B709" s="128" t="str">
        <f t="shared" si="60"/>
        <v/>
      </c>
      <c r="C709" s="129"/>
      <c r="D709" s="129"/>
      <c r="E709" s="130"/>
      <c r="F709" s="130"/>
      <c r="G709" s="122" t="str">
        <f t="shared" si="61"/>
        <v/>
      </c>
      <c r="H709" s="124" t="str">
        <f t="shared" si="62"/>
        <v/>
      </c>
      <c r="I709" s="124" t="s">
        <v>1106</v>
      </c>
      <c r="J709" s="124" t="s">
        <v>1106</v>
      </c>
      <c r="K709" s="123" t="str">
        <f t="shared" ca="1" si="63"/>
        <v/>
      </c>
      <c r="L709" s="123" t="str">
        <f t="shared" ca="1" si="64"/>
        <v/>
      </c>
      <c r="M709" s="123" t="str">
        <f t="shared" ca="1" si="65"/>
        <v/>
      </c>
      <c r="N709" s="124"/>
      <c r="O709" s="132"/>
    </row>
    <row r="710" spans="1:15" x14ac:dyDescent="0.25">
      <c r="A710" s="127"/>
      <c r="B710" s="128" t="str">
        <f t="shared" si="60"/>
        <v/>
      </c>
      <c r="C710" s="129"/>
      <c r="D710" s="129"/>
      <c r="E710" s="130"/>
      <c r="F710" s="130"/>
      <c r="G710" s="122" t="str">
        <f t="shared" si="61"/>
        <v/>
      </c>
      <c r="H710" s="124" t="str">
        <f t="shared" si="62"/>
        <v/>
      </c>
      <c r="I710" s="124" t="s">
        <v>1106</v>
      </c>
      <c r="J710" s="124" t="s">
        <v>1106</v>
      </c>
      <c r="K710" s="123" t="str">
        <f t="shared" ca="1" si="63"/>
        <v/>
      </c>
      <c r="L710" s="123" t="str">
        <f t="shared" ca="1" si="64"/>
        <v/>
      </c>
      <c r="M710" s="123" t="str">
        <f t="shared" ca="1" si="65"/>
        <v/>
      </c>
      <c r="N710" s="124"/>
      <c r="O710" s="132"/>
    </row>
    <row r="711" spans="1:15" x14ac:dyDescent="0.25">
      <c r="A711" s="127"/>
      <c r="B711" s="128" t="str">
        <f t="shared" si="60"/>
        <v/>
      </c>
      <c r="C711" s="129"/>
      <c r="D711" s="129"/>
      <c r="E711" s="130"/>
      <c r="F711" s="130"/>
      <c r="G711" s="122" t="str">
        <f t="shared" si="61"/>
        <v/>
      </c>
      <c r="H711" s="124" t="str">
        <f t="shared" si="62"/>
        <v/>
      </c>
      <c r="I711" s="124" t="s">
        <v>1106</v>
      </c>
      <c r="J711" s="124" t="s">
        <v>1106</v>
      </c>
      <c r="K711" s="123" t="str">
        <f t="shared" ca="1" si="63"/>
        <v/>
      </c>
      <c r="L711" s="123" t="str">
        <f t="shared" ca="1" si="64"/>
        <v/>
      </c>
      <c r="M711" s="123" t="str">
        <f t="shared" ca="1" si="65"/>
        <v/>
      </c>
      <c r="N711" s="124"/>
      <c r="O711" s="132"/>
    </row>
    <row r="712" spans="1:15" x14ac:dyDescent="0.25">
      <c r="A712" s="127"/>
      <c r="B712" s="128" t="str">
        <f t="shared" si="60"/>
        <v/>
      </c>
      <c r="C712" s="129"/>
      <c r="D712" s="129"/>
      <c r="E712" s="130"/>
      <c r="F712" s="130"/>
      <c r="G712" s="122" t="str">
        <f t="shared" si="61"/>
        <v/>
      </c>
      <c r="H712" s="124" t="str">
        <f t="shared" si="62"/>
        <v/>
      </c>
      <c r="I712" s="124" t="s">
        <v>1106</v>
      </c>
      <c r="J712" s="124" t="s">
        <v>1106</v>
      </c>
      <c r="K712" s="123" t="str">
        <f t="shared" ca="1" si="63"/>
        <v/>
      </c>
      <c r="L712" s="123" t="str">
        <f t="shared" ca="1" si="64"/>
        <v/>
      </c>
      <c r="M712" s="123" t="str">
        <f t="shared" ca="1" si="65"/>
        <v/>
      </c>
      <c r="N712" s="124"/>
      <c r="O712" s="132"/>
    </row>
    <row r="713" spans="1:15" x14ac:dyDescent="0.25">
      <c r="A713" s="127"/>
      <c r="B713" s="128" t="str">
        <f t="shared" si="60"/>
        <v/>
      </c>
      <c r="C713" s="129"/>
      <c r="D713" s="129"/>
      <c r="E713" s="130"/>
      <c r="F713" s="130"/>
      <c r="G713" s="122" t="str">
        <f t="shared" si="61"/>
        <v/>
      </c>
      <c r="H713" s="124" t="str">
        <f t="shared" si="62"/>
        <v/>
      </c>
      <c r="I713" s="124" t="s">
        <v>1106</v>
      </c>
      <c r="J713" s="124" t="s">
        <v>1106</v>
      </c>
      <c r="K713" s="123" t="str">
        <f t="shared" ca="1" si="63"/>
        <v/>
      </c>
      <c r="L713" s="123" t="str">
        <f t="shared" ca="1" si="64"/>
        <v/>
      </c>
      <c r="M713" s="123" t="str">
        <f t="shared" ca="1" si="65"/>
        <v/>
      </c>
      <c r="N713" s="124"/>
      <c r="O713" s="132"/>
    </row>
    <row r="714" spans="1:15" x14ac:dyDescent="0.25">
      <c r="A714" s="127"/>
      <c r="B714" s="128" t="str">
        <f t="shared" si="60"/>
        <v/>
      </c>
      <c r="C714" s="129"/>
      <c r="D714" s="129"/>
      <c r="E714" s="130"/>
      <c r="F714" s="130"/>
      <c r="G714" s="122" t="str">
        <f t="shared" si="61"/>
        <v/>
      </c>
      <c r="H714" s="124" t="str">
        <f t="shared" si="62"/>
        <v/>
      </c>
      <c r="I714" s="124" t="s">
        <v>1106</v>
      </c>
      <c r="J714" s="124" t="s">
        <v>1106</v>
      </c>
      <c r="K714" s="123" t="str">
        <f t="shared" ca="1" si="63"/>
        <v/>
      </c>
      <c r="L714" s="123" t="str">
        <f t="shared" ca="1" si="64"/>
        <v/>
      </c>
      <c r="M714" s="123" t="str">
        <f t="shared" ca="1" si="65"/>
        <v/>
      </c>
      <c r="N714" s="124"/>
      <c r="O714" s="132"/>
    </row>
    <row r="715" spans="1:15" x14ac:dyDescent="0.25">
      <c r="A715" s="127"/>
      <c r="B715" s="128" t="str">
        <f t="shared" si="60"/>
        <v/>
      </c>
      <c r="C715" s="129"/>
      <c r="D715" s="129"/>
      <c r="E715" s="130"/>
      <c r="F715" s="130"/>
      <c r="G715" s="122" t="str">
        <f t="shared" si="61"/>
        <v/>
      </c>
      <c r="H715" s="124" t="str">
        <f t="shared" si="62"/>
        <v/>
      </c>
      <c r="I715" s="124" t="s">
        <v>1106</v>
      </c>
      <c r="J715" s="124" t="s">
        <v>1106</v>
      </c>
      <c r="K715" s="123" t="str">
        <f t="shared" ca="1" si="63"/>
        <v/>
      </c>
      <c r="L715" s="123" t="str">
        <f t="shared" ca="1" si="64"/>
        <v/>
      </c>
      <c r="M715" s="123" t="str">
        <f t="shared" ca="1" si="65"/>
        <v/>
      </c>
      <c r="N715" s="124"/>
      <c r="O715" s="132"/>
    </row>
    <row r="716" spans="1:15" x14ac:dyDescent="0.25">
      <c r="A716" s="127"/>
      <c r="B716" s="128" t="str">
        <f t="shared" si="60"/>
        <v/>
      </c>
      <c r="C716" s="129"/>
      <c r="D716" s="129"/>
      <c r="E716" s="130"/>
      <c r="F716" s="130"/>
      <c r="G716" s="122" t="str">
        <f t="shared" si="61"/>
        <v/>
      </c>
      <c r="H716" s="124" t="str">
        <f t="shared" si="62"/>
        <v/>
      </c>
      <c r="I716" s="124" t="s">
        <v>1106</v>
      </c>
      <c r="J716" s="124" t="s">
        <v>1106</v>
      </c>
      <c r="K716" s="123" t="str">
        <f t="shared" ca="1" si="63"/>
        <v/>
      </c>
      <c r="L716" s="123" t="str">
        <f t="shared" ca="1" si="64"/>
        <v/>
      </c>
      <c r="M716" s="123" t="str">
        <f t="shared" ca="1" si="65"/>
        <v/>
      </c>
      <c r="N716" s="124"/>
      <c r="O716" s="132"/>
    </row>
    <row r="717" spans="1:15" x14ac:dyDescent="0.25">
      <c r="A717" s="127"/>
      <c r="B717" s="128" t="str">
        <f t="shared" ref="B717:B780" si="66">IFERROR(IF($A717&lt;&gt;"",VLOOKUP($A717,Matos,2,0),""),"")</f>
        <v/>
      </c>
      <c r="C717" s="129"/>
      <c r="D717" s="129"/>
      <c r="E717" s="130"/>
      <c r="F717" s="130"/>
      <c r="G717" s="122" t="str">
        <f t="shared" ref="G717:G780" si="67">IFERROR(IF(OR($A717="",$B717="",$E717=""),"",IF(AND($F717&lt;&gt;"",MONTH($F717)&lt;MONTH($L$9)),"",IF(MID($B717,1,2)="OT",DATEDIF($E717,$F717,"d")+1,IF(AND($I717="",$F717=""),DATEDIF($E717,DATE(YEAR($L$9),MONTH($L$9)+1,0),"d"),IF(AND($E717&lt;&gt;"",$F717&lt;&gt;"",$I717=""),DATEDIF($E717,$F717,"d"),IF(AND($E717&lt;&gt;"",$F717&lt;&gt;"",$I717&lt;&gt;""),DAY(DATE(YEAR($F717),MONTH($F717)+1,0))-(DATE(YEAR($F717),MONTH($F717)+1,0)-$F717),DAY(DATE(YEAR($L$9),MONTH($L$9)+1,0)))))))),"")</f>
        <v/>
      </c>
      <c r="H717" s="124" t="str">
        <f t="shared" ref="H717:H780" si="68">IFERROR(IF($A717&lt;&gt;"",VLOOKUP($A717,Matos,3,0),""),"")</f>
        <v/>
      </c>
      <c r="I717" s="124" t="s">
        <v>1106</v>
      </c>
      <c r="J717" s="124" t="s">
        <v>1106</v>
      </c>
      <c r="K717" s="123" t="str">
        <f t="shared" ref="K717:K780" ca="1" si="69">IFERROR(ROUND(IF(MID($B717,1,2)="OT","",IF(AND($B$8&lt;&gt;"",$D717="",MONTH($F717)=MONTH($L$9),($F717&gt;$B$8),($F717&gt;$E717)),-SUM($H717/DAY(DATE(YEAR($L$9),MONTH($L$9)+1,0)))*DATEDIF($B$8,$F717,"d")*$C717,IF(AND($B$8&lt;&gt;"",$D717&lt;&gt;"",MONTH($F717)=MONTH($L$9),($F717&gt;$B$8),($F717&gt;$E717)),-SUM($H717/DAY(DATE(YEAR($L$9),MONTH($L$9)+1,0)))*DATEDIF($B$8,$F717,"d")*$D717,""))),2),"")</f>
        <v/>
      </c>
      <c r="L717" s="123" t="str">
        <f t="shared" ref="L717:L780" ca="1" si="70">IFERROR(ROUND(IF(AND($J717="",$D717=""),SUM($H717/DAY(DATE(YEAR($L$9),MONTH($L$9)+1,0)))*$G717*$C717,IF(AND($J717="",$D717&lt;&gt;""),SUM($H717/DAY(DATE(YEAR($L$9),MONTH($L$9)+1,0)))*$G717*$D717,"")),2),"")</f>
        <v/>
      </c>
      <c r="M717" s="123" t="str">
        <f t="shared" ref="M717:M780" ca="1" si="71">IFERROR(ROUND(IF(SUM($I717+$L717)="","",SUM($I717+$L717)),2),"")</f>
        <v/>
      </c>
      <c r="N717" s="124"/>
      <c r="O717" s="132"/>
    </row>
    <row r="718" spans="1:15" x14ac:dyDescent="0.25">
      <c r="A718" s="127"/>
      <c r="B718" s="128" t="str">
        <f t="shared" si="66"/>
        <v/>
      </c>
      <c r="C718" s="129"/>
      <c r="D718" s="129"/>
      <c r="E718" s="130"/>
      <c r="F718" s="130"/>
      <c r="G718" s="122" t="str">
        <f t="shared" si="67"/>
        <v/>
      </c>
      <c r="H718" s="124" t="str">
        <f t="shared" si="68"/>
        <v/>
      </c>
      <c r="I718" s="124" t="s">
        <v>1106</v>
      </c>
      <c r="J718" s="124" t="s">
        <v>1106</v>
      </c>
      <c r="K718" s="123" t="str">
        <f t="shared" ca="1" si="69"/>
        <v/>
      </c>
      <c r="L718" s="123" t="str">
        <f t="shared" ca="1" si="70"/>
        <v/>
      </c>
      <c r="M718" s="123" t="str">
        <f t="shared" ca="1" si="71"/>
        <v/>
      </c>
      <c r="N718" s="124"/>
      <c r="O718" s="132"/>
    </row>
    <row r="719" spans="1:15" x14ac:dyDescent="0.25">
      <c r="A719" s="127"/>
      <c r="B719" s="128" t="str">
        <f t="shared" si="66"/>
        <v/>
      </c>
      <c r="C719" s="129"/>
      <c r="D719" s="129"/>
      <c r="E719" s="130"/>
      <c r="F719" s="130"/>
      <c r="G719" s="122" t="str">
        <f t="shared" si="67"/>
        <v/>
      </c>
      <c r="H719" s="124" t="str">
        <f t="shared" si="68"/>
        <v/>
      </c>
      <c r="I719" s="124" t="s">
        <v>1106</v>
      </c>
      <c r="J719" s="124" t="s">
        <v>1106</v>
      </c>
      <c r="K719" s="123" t="str">
        <f t="shared" ca="1" si="69"/>
        <v/>
      </c>
      <c r="L719" s="123" t="str">
        <f t="shared" ca="1" si="70"/>
        <v/>
      </c>
      <c r="M719" s="123" t="str">
        <f t="shared" ca="1" si="71"/>
        <v/>
      </c>
      <c r="N719" s="124"/>
      <c r="O719" s="132"/>
    </row>
    <row r="720" spans="1:15" x14ac:dyDescent="0.25">
      <c r="A720" s="127"/>
      <c r="B720" s="128" t="str">
        <f t="shared" si="66"/>
        <v/>
      </c>
      <c r="C720" s="129"/>
      <c r="D720" s="129"/>
      <c r="E720" s="130"/>
      <c r="F720" s="130"/>
      <c r="G720" s="122" t="str">
        <f t="shared" si="67"/>
        <v/>
      </c>
      <c r="H720" s="124" t="str">
        <f t="shared" si="68"/>
        <v/>
      </c>
      <c r="I720" s="124" t="s">
        <v>1106</v>
      </c>
      <c r="J720" s="124" t="s">
        <v>1106</v>
      </c>
      <c r="K720" s="123" t="str">
        <f t="shared" ca="1" si="69"/>
        <v/>
      </c>
      <c r="L720" s="123" t="str">
        <f t="shared" ca="1" si="70"/>
        <v/>
      </c>
      <c r="M720" s="123" t="str">
        <f t="shared" ca="1" si="71"/>
        <v/>
      </c>
      <c r="N720" s="124"/>
      <c r="O720" s="132"/>
    </row>
    <row r="721" spans="1:15" x14ac:dyDescent="0.25">
      <c r="A721" s="127"/>
      <c r="B721" s="128" t="str">
        <f t="shared" si="66"/>
        <v/>
      </c>
      <c r="C721" s="129"/>
      <c r="D721" s="129"/>
      <c r="E721" s="130"/>
      <c r="F721" s="130"/>
      <c r="G721" s="122" t="str">
        <f t="shared" si="67"/>
        <v/>
      </c>
      <c r="H721" s="124" t="str">
        <f t="shared" si="68"/>
        <v/>
      </c>
      <c r="I721" s="124" t="s">
        <v>1106</v>
      </c>
      <c r="J721" s="124" t="s">
        <v>1106</v>
      </c>
      <c r="K721" s="123" t="str">
        <f t="shared" ca="1" si="69"/>
        <v/>
      </c>
      <c r="L721" s="123" t="str">
        <f t="shared" ca="1" si="70"/>
        <v/>
      </c>
      <c r="M721" s="123" t="str">
        <f t="shared" ca="1" si="71"/>
        <v/>
      </c>
      <c r="N721" s="124"/>
      <c r="O721" s="132"/>
    </row>
    <row r="722" spans="1:15" x14ac:dyDescent="0.25">
      <c r="A722" s="127"/>
      <c r="B722" s="128" t="str">
        <f t="shared" si="66"/>
        <v/>
      </c>
      <c r="C722" s="129"/>
      <c r="D722" s="129"/>
      <c r="E722" s="130"/>
      <c r="F722" s="130"/>
      <c r="G722" s="122" t="str">
        <f t="shared" si="67"/>
        <v/>
      </c>
      <c r="H722" s="124" t="str">
        <f t="shared" si="68"/>
        <v/>
      </c>
      <c r="I722" s="124" t="s">
        <v>1106</v>
      </c>
      <c r="J722" s="124" t="s">
        <v>1106</v>
      </c>
      <c r="K722" s="123" t="str">
        <f t="shared" ca="1" si="69"/>
        <v/>
      </c>
      <c r="L722" s="123" t="str">
        <f t="shared" ca="1" si="70"/>
        <v/>
      </c>
      <c r="M722" s="123" t="str">
        <f t="shared" ca="1" si="71"/>
        <v/>
      </c>
      <c r="N722" s="124"/>
      <c r="O722" s="132"/>
    </row>
    <row r="723" spans="1:15" x14ac:dyDescent="0.25">
      <c r="A723" s="127"/>
      <c r="B723" s="128" t="str">
        <f t="shared" si="66"/>
        <v/>
      </c>
      <c r="C723" s="129"/>
      <c r="D723" s="129"/>
      <c r="E723" s="130"/>
      <c r="F723" s="130"/>
      <c r="G723" s="122" t="str">
        <f t="shared" si="67"/>
        <v/>
      </c>
      <c r="H723" s="124" t="str">
        <f t="shared" si="68"/>
        <v/>
      </c>
      <c r="I723" s="124" t="s">
        <v>1106</v>
      </c>
      <c r="J723" s="124" t="s">
        <v>1106</v>
      </c>
      <c r="K723" s="123" t="str">
        <f t="shared" ca="1" si="69"/>
        <v/>
      </c>
      <c r="L723" s="123" t="str">
        <f t="shared" ca="1" si="70"/>
        <v/>
      </c>
      <c r="M723" s="123" t="str">
        <f t="shared" ca="1" si="71"/>
        <v/>
      </c>
      <c r="N723" s="124"/>
      <c r="O723" s="132"/>
    </row>
    <row r="724" spans="1:15" x14ac:dyDescent="0.25">
      <c r="A724" s="127"/>
      <c r="B724" s="128" t="str">
        <f t="shared" si="66"/>
        <v/>
      </c>
      <c r="C724" s="129"/>
      <c r="D724" s="129"/>
      <c r="E724" s="130"/>
      <c r="F724" s="130"/>
      <c r="G724" s="122" t="str">
        <f t="shared" si="67"/>
        <v/>
      </c>
      <c r="H724" s="124" t="str">
        <f t="shared" si="68"/>
        <v/>
      </c>
      <c r="I724" s="124" t="s">
        <v>1106</v>
      </c>
      <c r="J724" s="124" t="s">
        <v>1106</v>
      </c>
      <c r="K724" s="123" t="str">
        <f t="shared" ca="1" si="69"/>
        <v/>
      </c>
      <c r="L724" s="123" t="str">
        <f t="shared" ca="1" si="70"/>
        <v/>
      </c>
      <c r="M724" s="123" t="str">
        <f t="shared" ca="1" si="71"/>
        <v/>
      </c>
      <c r="N724" s="124"/>
      <c r="O724" s="132"/>
    </row>
    <row r="725" spans="1:15" x14ac:dyDescent="0.25">
      <c r="A725" s="127"/>
      <c r="B725" s="128" t="str">
        <f t="shared" si="66"/>
        <v/>
      </c>
      <c r="C725" s="129"/>
      <c r="D725" s="129"/>
      <c r="E725" s="130"/>
      <c r="F725" s="130"/>
      <c r="G725" s="122" t="str">
        <f t="shared" si="67"/>
        <v/>
      </c>
      <c r="H725" s="124" t="str">
        <f t="shared" si="68"/>
        <v/>
      </c>
      <c r="I725" s="124" t="s">
        <v>1106</v>
      </c>
      <c r="J725" s="124" t="s">
        <v>1106</v>
      </c>
      <c r="K725" s="123" t="str">
        <f t="shared" ca="1" si="69"/>
        <v/>
      </c>
      <c r="L725" s="123" t="str">
        <f t="shared" ca="1" si="70"/>
        <v/>
      </c>
      <c r="M725" s="123" t="str">
        <f t="shared" ca="1" si="71"/>
        <v/>
      </c>
      <c r="N725" s="124"/>
      <c r="O725" s="132"/>
    </row>
    <row r="726" spans="1:15" x14ac:dyDescent="0.25">
      <c r="A726" s="127"/>
      <c r="B726" s="128" t="str">
        <f t="shared" si="66"/>
        <v/>
      </c>
      <c r="C726" s="129"/>
      <c r="D726" s="129"/>
      <c r="E726" s="130"/>
      <c r="F726" s="130"/>
      <c r="G726" s="122" t="str">
        <f t="shared" si="67"/>
        <v/>
      </c>
      <c r="H726" s="124" t="str">
        <f t="shared" si="68"/>
        <v/>
      </c>
      <c r="I726" s="124" t="s">
        <v>1106</v>
      </c>
      <c r="J726" s="124" t="s">
        <v>1106</v>
      </c>
      <c r="K726" s="123" t="str">
        <f t="shared" ca="1" si="69"/>
        <v/>
      </c>
      <c r="L726" s="123" t="str">
        <f t="shared" ca="1" si="70"/>
        <v/>
      </c>
      <c r="M726" s="123" t="str">
        <f t="shared" ca="1" si="71"/>
        <v/>
      </c>
      <c r="N726" s="124"/>
      <c r="O726" s="132"/>
    </row>
    <row r="727" spans="1:15" x14ac:dyDescent="0.25">
      <c r="A727" s="127"/>
      <c r="B727" s="128" t="str">
        <f t="shared" si="66"/>
        <v/>
      </c>
      <c r="C727" s="129"/>
      <c r="D727" s="129"/>
      <c r="E727" s="130"/>
      <c r="F727" s="130"/>
      <c r="G727" s="122" t="str">
        <f t="shared" si="67"/>
        <v/>
      </c>
      <c r="H727" s="124" t="str">
        <f t="shared" si="68"/>
        <v/>
      </c>
      <c r="I727" s="124" t="s">
        <v>1106</v>
      </c>
      <c r="J727" s="124" t="s">
        <v>1106</v>
      </c>
      <c r="K727" s="123" t="str">
        <f t="shared" ca="1" si="69"/>
        <v/>
      </c>
      <c r="L727" s="123" t="str">
        <f t="shared" ca="1" si="70"/>
        <v/>
      </c>
      <c r="M727" s="123" t="str">
        <f t="shared" ca="1" si="71"/>
        <v/>
      </c>
      <c r="N727" s="124"/>
      <c r="O727" s="132"/>
    </row>
    <row r="728" spans="1:15" x14ac:dyDescent="0.25">
      <c r="A728" s="127"/>
      <c r="B728" s="128" t="str">
        <f t="shared" si="66"/>
        <v/>
      </c>
      <c r="C728" s="129"/>
      <c r="D728" s="129"/>
      <c r="E728" s="130"/>
      <c r="F728" s="130"/>
      <c r="G728" s="122" t="str">
        <f t="shared" si="67"/>
        <v/>
      </c>
      <c r="H728" s="124" t="str">
        <f t="shared" si="68"/>
        <v/>
      </c>
      <c r="I728" s="124" t="s">
        <v>1106</v>
      </c>
      <c r="J728" s="124" t="s">
        <v>1106</v>
      </c>
      <c r="K728" s="123" t="str">
        <f t="shared" ca="1" si="69"/>
        <v/>
      </c>
      <c r="L728" s="123" t="str">
        <f t="shared" ca="1" si="70"/>
        <v/>
      </c>
      <c r="M728" s="123" t="str">
        <f t="shared" ca="1" si="71"/>
        <v/>
      </c>
      <c r="N728" s="124"/>
      <c r="O728" s="132"/>
    </row>
    <row r="729" spans="1:15" x14ac:dyDescent="0.25">
      <c r="A729" s="127"/>
      <c r="B729" s="128" t="str">
        <f t="shared" si="66"/>
        <v/>
      </c>
      <c r="C729" s="129"/>
      <c r="D729" s="129"/>
      <c r="E729" s="130"/>
      <c r="F729" s="130"/>
      <c r="G729" s="122" t="str">
        <f t="shared" si="67"/>
        <v/>
      </c>
      <c r="H729" s="124" t="str">
        <f t="shared" si="68"/>
        <v/>
      </c>
      <c r="I729" s="124" t="s">
        <v>1106</v>
      </c>
      <c r="J729" s="124" t="s">
        <v>1106</v>
      </c>
      <c r="K729" s="123" t="str">
        <f t="shared" ca="1" si="69"/>
        <v/>
      </c>
      <c r="L729" s="123" t="str">
        <f t="shared" ca="1" si="70"/>
        <v/>
      </c>
      <c r="M729" s="123" t="str">
        <f t="shared" ca="1" si="71"/>
        <v/>
      </c>
      <c r="N729" s="124"/>
      <c r="O729" s="132"/>
    </row>
    <row r="730" spans="1:15" x14ac:dyDescent="0.25">
      <c r="A730" s="127"/>
      <c r="B730" s="128" t="str">
        <f t="shared" si="66"/>
        <v/>
      </c>
      <c r="C730" s="129"/>
      <c r="D730" s="129"/>
      <c r="E730" s="130"/>
      <c r="F730" s="130"/>
      <c r="G730" s="122" t="str">
        <f t="shared" si="67"/>
        <v/>
      </c>
      <c r="H730" s="124" t="str">
        <f t="shared" si="68"/>
        <v/>
      </c>
      <c r="I730" s="124" t="s">
        <v>1106</v>
      </c>
      <c r="J730" s="124" t="s">
        <v>1106</v>
      </c>
      <c r="K730" s="123" t="str">
        <f t="shared" ca="1" si="69"/>
        <v/>
      </c>
      <c r="L730" s="123" t="str">
        <f t="shared" ca="1" si="70"/>
        <v/>
      </c>
      <c r="M730" s="123" t="str">
        <f t="shared" ca="1" si="71"/>
        <v/>
      </c>
      <c r="N730" s="124"/>
      <c r="O730" s="132"/>
    </row>
    <row r="731" spans="1:15" x14ac:dyDescent="0.25">
      <c r="A731" s="127"/>
      <c r="B731" s="128" t="str">
        <f t="shared" si="66"/>
        <v/>
      </c>
      <c r="C731" s="129"/>
      <c r="D731" s="129"/>
      <c r="E731" s="130"/>
      <c r="F731" s="130"/>
      <c r="G731" s="122" t="str">
        <f t="shared" si="67"/>
        <v/>
      </c>
      <c r="H731" s="124" t="str">
        <f t="shared" si="68"/>
        <v/>
      </c>
      <c r="I731" s="124" t="s">
        <v>1106</v>
      </c>
      <c r="J731" s="124" t="s">
        <v>1106</v>
      </c>
      <c r="K731" s="123" t="str">
        <f t="shared" ca="1" si="69"/>
        <v/>
      </c>
      <c r="L731" s="123" t="str">
        <f t="shared" ca="1" si="70"/>
        <v/>
      </c>
      <c r="M731" s="123" t="str">
        <f t="shared" ca="1" si="71"/>
        <v/>
      </c>
      <c r="N731" s="124"/>
      <c r="O731" s="132"/>
    </row>
    <row r="732" spans="1:15" x14ac:dyDescent="0.25">
      <c r="A732" s="127"/>
      <c r="B732" s="128" t="str">
        <f t="shared" si="66"/>
        <v/>
      </c>
      <c r="C732" s="129"/>
      <c r="D732" s="129"/>
      <c r="E732" s="130"/>
      <c r="F732" s="130"/>
      <c r="G732" s="122" t="str">
        <f t="shared" si="67"/>
        <v/>
      </c>
      <c r="H732" s="124" t="str">
        <f t="shared" si="68"/>
        <v/>
      </c>
      <c r="I732" s="124" t="s">
        <v>1106</v>
      </c>
      <c r="J732" s="124" t="s">
        <v>1106</v>
      </c>
      <c r="K732" s="123" t="str">
        <f t="shared" ca="1" si="69"/>
        <v/>
      </c>
      <c r="L732" s="123" t="str">
        <f t="shared" ca="1" si="70"/>
        <v/>
      </c>
      <c r="M732" s="123" t="str">
        <f t="shared" ca="1" si="71"/>
        <v/>
      </c>
      <c r="N732" s="124"/>
      <c r="O732" s="132"/>
    </row>
    <row r="733" spans="1:15" x14ac:dyDescent="0.25">
      <c r="A733" s="127"/>
      <c r="B733" s="128" t="str">
        <f t="shared" si="66"/>
        <v/>
      </c>
      <c r="C733" s="129"/>
      <c r="D733" s="129"/>
      <c r="E733" s="130"/>
      <c r="F733" s="130"/>
      <c r="G733" s="122" t="str">
        <f t="shared" si="67"/>
        <v/>
      </c>
      <c r="H733" s="124" t="str">
        <f t="shared" si="68"/>
        <v/>
      </c>
      <c r="I733" s="124" t="s">
        <v>1106</v>
      </c>
      <c r="J733" s="124" t="s">
        <v>1106</v>
      </c>
      <c r="K733" s="123" t="str">
        <f t="shared" ca="1" si="69"/>
        <v/>
      </c>
      <c r="L733" s="123" t="str">
        <f t="shared" ca="1" si="70"/>
        <v/>
      </c>
      <c r="M733" s="123" t="str">
        <f t="shared" ca="1" si="71"/>
        <v/>
      </c>
      <c r="N733" s="124"/>
      <c r="O733" s="132"/>
    </row>
    <row r="734" spans="1:15" x14ac:dyDescent="0.25">
      <c r="A734" s="127"/>
      <c r="B734" s="128" t="str">
        <f t="shared" si="66"/>
        <v/>
      </c>
      <c r="C734" s="129"/>
      <c r="D734" s="129"/>
      <c r="E734" s="130"/>
      <c r="F734" s="130"/>
      <c r="G734" s="122" t="str">
        <f t="shared" si="67"/>
        <v/>
      </c>
      <c r="H734" s="124" t="str">
        <f t="shared" si="68"/>
        <v/>
      </c>
      <c r="I734" s="124" t="s">
        <v>1106</v>
      </c>
      <c r="J734" s="124" t="s">
        <v>1106</v>
      </c>
      <c r="K734" s="123" t="str">
        <f t="shared" ca="1" si="69"/>
        <v/>
      </c>
      <c r="L734" s="123" t="str">
        <f t="shared" ca="1" si="70"/>
        <v/>
      </c>
      <c r="M734" s="123" t="str">
        <f t="shared" ca="1" si="71"/>
        <v/>
      </c>
      <c r="N734" s="124"/>
      <c r="O734" s="132"/>
    </row>
    <row r="735" spans="1:15" x14ac:dyDescent="0.25">
      <c r="A735" s="127"/>
      <c r="B735" s="128" t="str">
        <f t="shared" si="66"/>
        <v/>
      </c>
      <c r="C735" s="129"/>
      <c r="D735" s="129"/>
      <c r="E735" s="130"/>
      <c r="F735" s="130"/>
      <c r="G735" s="122" t="str">
        <f t="shared" si="67"/>
        <v/>
      </c>
      <c r="H735" s="124" t="str">
        <f t="shared" si="68"/>
        <v/>
      </c>
      <c r="I735" s="124" t="s">
        <v>1106</v>
      </c>
      <c r="J735" s="124" t="s">
        <v>1106</v>
      </c>
      <c r="K735" s="123" t="str">
        <f t="shared" ca="1" si="69"/>
        <v/>
      </c>
      <c r="L735" s="123" t="str">
        <f t="shared" ca="1" si="70"/>
        <v/>
      </c>
      <c r="M735" s="123" t="str">
        <f t="shared" ca="1" si="71"/>
        <v/>
      </c>
      <c r="N735" s="124"/>
      <c r="O735" s="132"/>
    </row>
    <row r="736" spans="1:15" x14ac:dyDescent="0.25">
      <c r="A736" s="127"/>
      <c r="B736" s="128" t="str">
        <f t="shared" si="66"/>
        <v/>
      </c>
      <c r="C736" s="129"/>
      <c r="D736" s="129"/>
      <c r="E736" s="130"/>
      <c r="F736" s="130"/>
      <c r="G736" s="122" t="str">
        <f t="shared" si="67"/>
        <v/>
      </c>
      <c r="H736" s="124" t="str">
        <f t="shared" si="68"/>
        <v/>
      </c>
      <c r="I736" s="124" t="s">
        <v>1106</v>
      </c>
      <c r="J736" s="124" t="s">
        <v>1106</v>
      </c>
      <c r="K736" s="123" t="str">
        <f t="shared" ca="1" si="69"/>
        <v/>
      </c>
      <c r="L736" s="123" t="str">
        <f t="shared" ca="1" si="70"/>
        <v/>
      </c>
      <c r="M736" s="123" t="str">
        <f t="shared" ca="1" si="71"/>
        <v/>
      </c>
      <c r="N736" s="124"/>
      <c r="O736" s="132"/>
    </row>
    <row r="737" spans="1:15" x14ac:dyDescent="0.25">
      <c r="A737" s="127"/>
      <c r="B737" s="128" t="str">
        <f t="shared" si="66"/>
        <v/>
      </c>
      <c r="C737" s="129"/>
      <c r="D737" s="129"/>
      <c r="E737" s="130"/>
      <c r="F737" s="130"/>
      <c r="G737" s="122" t="str">
        <f t="shared" si="67"/>
        <v/>
      </c>
      <c r="H737" s="124" t="str">
        <f t="shared" si="68"/>
        <v/>
      </c>
      <c r="I737" s="124" t="s">
        <v>1106</v>
      </c>
      <c r="J737" s="124" t="s">
        <v>1106</v>
      </c>
      <c r="K737" s="123" t="str">
        <f t="shared" ca="1" si="69"/>
        <v/>
      </c>
      <c r="L737" s="123" t="str">
        <f t="shared" ca="1" si="70"/>
        <v/>
      </c>
      <c r="M737" s="123" t="str">
        <f t="shared" ca="1" si="71"/>
        <v/>
      </c>
      <c r="N737" s="124"/>
      <c r="O737" s="132"/>
    </row>
    <row r="738" spans="1:15" x14ac:dyDescent="0.25">
      <c r="A738" s="127"/>
      <c r="B738" s="128" t="str">
        <f t="shared" si="66"/>
        <v/>
      </c>
      <c r="C738" s="129"/>
      <c r="D738" s="129"/>
      <c r="E738" s="130"/>
      <c r="F738" s="130"/>
      <c r="G738" s="122" t="str">
        <f t="shared" si="67"/>
        <v/>
      </c>
      <c r="H738" s="124" t="str">
        <f t="shared" si="68"/>
        <v/>
      </c>
      <c r="I738" s="124" t="s">
        <v>1106</v>
      </c>
      <c r="J738" s="124" t="s">
        <v>1106</v>
      </c>
      <c r="K738" s="123" t="str">
        <f t="shared" ca="1" si="69"/>
        <v/>
      </c>
      <c r="L738" s="123" t="str">
        <f t="shared" ca="1" si="70"/>
        <v/>
      </c>
      <c r="M738" s="123" t="str">
        <f t="shared" ca="1" si="71"/>
        <v/>
      </c>
      <c r="N738" s="124"/>
      <c r="O738" s="132"/>
    </row>
    <row r="739" spans="1:15" x14ac:dyDescent="0.25">
      <c r="A739" s="127"/>
      <c r="B739" s="128" t="str">
        <f t="shared" si="66"/>
        <v/>
      </c>
      <c r="C739" s="129"/>
      <c r="D739" s="129"/>
      <c r="E739" s="130"/>
      <c r="F739" s="130"/>
      <c r="G739" s="122" t="str">
        <f t="shared" si="67"/>
        <v/>
      </c>
      <c r="H739" s="124" t="str">
        <f t="shared" si="68"/>
        <v/>
      </c>
      <c r="I739" s="124" t="s">
        <v>1106</v>
      </c>
      <c r="J739" s="124" t="s">
        <v>1106</v>
      </c>
      <c r="K739" s="123" t="str">
        <f t="shared" ca="1" si="69"/>
        <v/>
      </c>
      <c r="L739" s="123" t="str">
        <f t="shared" ca="1" si="70"/>
        <v/>
      </c>
      <c r="M739" s="123" t="str">
        <f t="shared" ca="1" si="71"/>
        <v/>
      </c>
      <c r="N739" s="124"/>
      <c r="O739" s="132"/>
    </row>
    <row r="740" spans="1:15" x14ac:dyDescent="0.25">
      <c r="A740" s="127"/>
      <c r="B740" s="128" t="str">
        <f t="shared" si="66"/>
        <v/>
      </c>
      <c r="C740" s="129"/>
      <c r="D740" s="129"/>
      <c r="E740" s="130"/>
      <c r="F740" s="130"/>
      <c r="G740" s="122" t="str">
        <f t="shared" si="67"/>
        <v/>
      </c>
      <c r="H740" s="124" t="str">
        <f t="shared" si="68"/>
        <v/>
      </c>
      <c r="I740" s="124" t="s">
        <v>1106</v>
      </c>
      <c r="J740" s="124" t="s">
        <v>1106</v>
      </c>
      <c r="K740" s="123" t="str">
        <f t="shared" ca="1" si="69"/>
        <v/>
      </c>
      <c r="L740" s="123" t="str">
        <f t="shared" ca="1" si="70"/>
        <v/>
      </c>
      <c r="M740" s="123" t="str">
        <f t="shared" ca="1" si="71"/>
        <v/>
      </c>
      <c r="N740" s="124"/>
      <c r="O740" s="132"/>
    </row>
    <row r="741" spans="1:15" x14ac:dyDescent="0.25">
      <c r="A741" s="127"/>
      <c r="B741" s="128" t="str">
        <f t="shared" si="66"/>
        <v/>
      </c>
      <c r="C741" s="129"/>
      <c r="D741" s="129"/>
      <c r="E741" s="130"/>
      <c r="F741" s="130"/>
      <c r="G741" s="122" t="str">
        <f t="shared" si="67"/>
        <v/>
      </c>
      <c r="H741" s="124" t="str">
        <f t="shared" si="68"/>
        <v/>
      </c>
      <c r="I741" s="124" t="s">
        <v>1106</v>
      </c>
      <c r="J741" s="124" t="s">
        <v>1106</v>
      </c>
      <c r="K741" s="123" t="str">
        <f t="shared" ca="1" si="69"/>
        <v/>
      </c>
      <c r="L741" s="123" t="str">
        <f t="shared" ca="1" si="70"/>
        <v/>
      </c>
      <c r="M741" s="123" t="str">
        <f t="shared" ca="1" si="71"/>
        <v/>
      </c>
      <c r="N741" s="124"/>
      <c r="O741" s="132"/>
    </row>
    <row r="742" spans="1:15" x14ac:dyDescent="0.25">
      <c r="A742" s="127"/>
      <c r="B742" s="128" t="str">
        <f t="shared" si="66"/>
        <v/>
      </c>
      <c r="C742" s="129"/>
      <c r="D742" s="129"/>
      <c r="E742" s="130"/>
      <c r="F742" s="130"/>
      <c r="G742" s="122" t="str">
        <f t="shared" si="67"/>
        <v/>
      </c>
      <c r="H742" s="124" t="str">
        <f t="shared" si="68"/>
        <v/>
      </c>
      <c r="I742" s="124" t="s">
        <v>1106</v>
      </c>
      <c r="J742" s="124" t="s">
        <v>1106</v>
      </c>
      <c r="K742" s="123" t="str">
        <f t="shared" ca="1" si="69"/>
        <v/>
      </c>
      <c r="L742" s="123" t="str">
        <f t="shared" ca="1" si="70"/>
        <v/>
      </c>
      <c r="M742" s="123" t="str">
        <f t="shared" ca="1" si="71"/>
        <v/>
      </c>
      <c r="N742" s="124"/>
      <c r="O742" s="132"/>
    </row>
    <row r="743" spans="1:15" x14ac:dyDescent="0.25">
      <c r="A743" s="127"/>
      <c r="B743" s="128" t="str">
        <f t="shared" si="66"/>
        <v/>
      </c>
      <c r="C743" s="129"/>
      <c r="D743" s="129"/>
      <c r="E743" s="130"/>
      <c r="F743" s="130"/>
      <c r="G743" s="122" t="str">
        <f t="shared" si="67"/>
        <v/>
      </c>
      <c r="H743" s="124" t="str">
        <f t="shared" si="68"/>
        <v/>
      </c>
      <c r="I743" s="124" t="s">
        <v>1106</v>
      </c>
      <c r="J743" s="124" t="s">
        <v>1106</v>
      </c>
      <c r="K743" s="123" t="str">
        <f t="shared" ca="1" si="69"/>
        <v/>
      </c>
      <c r="L743" s="123" t="str">
        <f t="shared" ca="1" si="70"/>
        <v/>
      </c>
      <c r="M743" s="123" t="str">
        <f t="shared" ca="1" si="71"/>
        <v/>
      </c>
      <c r="N743" s="124"/>
      <c r="O743" s="132"/>
    </row>
    <row r="744" spans="1:15" x14ac:dyDescent="0.25">
      <c r="A744" s="127"/>
      <c r="B744" s="128" t="str">
        <f t="shared" si="66"/>
        <v/>
      </c>
      <c r="C744" s="129"/>
      <c r="D744" s="129"/>
      <c r="E744" s="130"/>
      <c r="F744" s="130"/>
      <c r="G744" s="122" t="str">
        <f t="shared" si="67"/>
        <v/>
      </c>
      <c r="H744" s="124" t="str">
        <f t="shared" si="68"/>
        <v/>
      </c>
      <c r="I744" s="124" t="s">
        <v>1106</v>
      </c>
      <c r="J744" s="124" t="s">
        <v>1106</v>
      </c>
      <c r="K744" s="123" t="str">
        <f t="shared" ca="1" si="69"/>
        <v/>
      </c>
      <c r="L744" s="123" t="str">
        <f t="shared" ca="1" si="70"/>
        <v/>
      </c>
      <c r="M744" s="123" t="str">
        <f t="shared" ca="1" si="71"/>
        <v/>
      </c>
      <c r="N744" s="124"/>
      <c r="O744" s="132"/>
    </row>
    <row r="745" spans="1:15" x14ac:dyDescent="0.25">
      <c r="A745" s="127"/>
      <c r="B745" s="128" t="str">
        <f t="shared" si="66"/>
        <v/>
      </c>
      <c r="C745" s="129"/>
      <c r="D745" s="129"/>
      <c r="E745" s="130"/>
      <c r="F745" s="130"/>
      <c r="G745" s="122" t="str">
        <f t="shared" si="67"/>
        <v/>
      </c>
      <c r="H745" s="124" t="str">
        <f t="shared" si="68"/>
        <v/>
      </c>
      <c r="I745" s="124" t="s">
        <v>1106</v>
      </c>
      <c r="J745" s="124" t="s">
        <v>1106</v>
      </c>
      <c r="K745" s="123" t="str">
        <f t="shared" ca="1" si="69"/>
        <v/>
      </c>
      <c r="L745" s="123" t="str">
        <f t="shared" ca="1" si="70"/>
        <v/>
      </c>
      <c r="M745" s="123" t="str">
        <f t="shared" ca="1" si="71"/>
        <v/>
      </c>
      <c r="N745" s="124"/>
      <c r="O745" s="132"/>
    </row>
    <row r="746" spans="1:15" x14ac:dyDescent="0.25">
      <c r="A746" s="127"/>
      <c r="B746" s="128" t="str">
        <f t="shared" si="66"/>
        <v/>
      </c>
      <c r="C746" s="129"/>
      <c r="D746" s="129"/>
      <c r="E746" s="130"/>
      <c r="F746" s="130"/>
      <c r="G746" s="122" t="str">
        <f t="shared" si="67"/>
        <v/>
      </c>
      <c r="H746" s="124" t="str">
        <f t="shared" si="68"/>
        <v/>
      </c>
      <c r="I746" s="124" t="s">
        <v>1106</v>
      </c>
      <c r="J746" s="124" t="s">
        <v>1106</v>
      </c>
      <c r="K746" s="123" t="str">
        <f t="shared" ca="1" si="69"/>
        <v/>
      </c>
      <c r="L746" s="123" t="str">
        <f t="shared" ca="1" si="70"/>
        <v/>
      </c>
      <c r="M746" s="123" t="str">
        <f t="shared" ca="1" si="71"/>
        <v/>
      </c>
      <c r="N746" s="124"/>
      <c r="O746" s="132"/>
    </row>
    <row r="747" spans="1:15" x14ac:dyDescent="0.25">
      <c r="A747" s="127"/>
      <c r="B747" s="128" t="str">
        <f t="shared" si="66"/>
        <v/>
      </c>
      <c r="C747" s="129"/>
      <c r="D747" s="129"/>
      <c r="E747" s="130"/>
      <c r="F747" s="130"/>
      <c r="G747" s="122" t="str">
        <f t="shared" si="67"/>
        <v/>
      </c>
      <c r="H747" s="124" t="str">
        <f t="shared" si="68"/>
        <v/>
      </c>
      <c r="I747" s="124" t="s">
        <v>1106</v>
      </c>
      <c r="J747" s="124" t="s">
        <v>1106</v>
      </c>
      <c r="K747" s="123" t="str">
        <f t="shared" ca="1" si="69"/>
        <v/>
      </c>
      <c r="L747" s="123" t="str">
        <f t="shared" ca="1" si="70"/>
        <v/>
      </c>
      <c r="M747" s="123" t="str">
        <f t="shared" ca="1" si="71"/>
        <v/>
      </c>
      <c r="N747" s="124"/>
      <c r="O747" s="132"/>
    </row>
    <row r="748" spans="1:15" x14ac:dyDescent="0.25">
      <c r="A748" s="127"/>
      <c r="B748" s="128" t="str">
        <f t="shared" si="66"/>
        <v/>
      </c>
      <c r="C748" s="129"/>
      <c r="D748" s="129"/>
      <c r="E748" s="130"/>
      <c r="F748" s="130"/>
      <c r="G748" s="122" t="str">
        <f t="shared" si="67"/>
        <v/>
      </c>
      <c r="H748" s="124" t="str">
        <f t="shared" si="68"/>
        <v/>
      </c>
      <c r="I748" s="124" t="s">
        <v>1106</v>
      </c>
      <c r="J748" s="124" t="s">
        <v>1106</v>
      </c>
      <c r="K748" s="123" t="str">
        <f t="shared" ca="1" si="69"/>
        <v/>
      </c>
      <c r="L748" s="123" t="str">
        <f t="shared" ca="1" si="70"/>
        <v/>
      </c>
      <c r="M748" s="123" t="str">
        <f t="shared" ca="1" si="71"/>
        <v/>
      </c>
      <c r="N748" s="124"/>
      <c r="O748" s="132"/>
    </row>
    <row r="749" spans="1:15" x14ac:dyDescent="0.25">
      <c r="A749" s="127"/>
      <c r="B749" s="128" t="str">
        <f t="shared" si="66"/>
        <v/>
      </c>
      <c r="C749" s="129"/>
      <c r="D749" s="129"/>
      <c r="E749" s="130"/>
      <c r="F749" s="130"/>
      <c r="G749" s="122" t="str">
        <f t="shared" si="67"/>
        <v/>
      </c>
      <c r="H749" s="124" t="str">
        <f t="shared" si="68"/>
        <v/>
      </c>
      <c r="I749" s="124" t="s">
        <v>1106</v>
      </c>
      <c r="J749" s="124" t="s">
        <v>1106</v>
      </c>
      <c r="K749" s="123" t="str">
        <f t="shared" ca="1" si="69"/>
        <v/>
      </c>
      <c r="L749" s="123" t="str">
        <f t="shared" ca="1" si="70"/>
        <v/>
      </c>
      <c r="M749" s="123" t="str">
        <f t="shared" ca="1" si="71"/>
        <v/>
      </c>
      <c r="N749" s="124"/>
      <c r="O749" s="132"/>
    </row>
    <row r="750" spans="1:15" x14ac:dyDescent="0.25">
      <c r="A750" s="127"/>
      <c r="B750" s="128" t="str">
        <f t="shared" si="66"/>
        <v/>
      </c>
      <c r="C750" s="129"/>
      <c r="D750" s="129"/>
      <c r="E750" s="130"/>
      <c r="F750" s="130"/>
      <c r="G750" s="122" t="str">
        <f t="shared" si="67"/>
        <v/>
      </c>
      <c r="H750" s="124" t="str">
        <f t="shared" si="68"/>
        <v/>
      </c>
      <c r="I750" s="124" t="s">
        <v>1106</v>
      </c>
      <c r="J750" s="124" t="s">
        <v>1106</v>
      </c>
      <c r="K750" s="123" t="str">
        <f t="shared" ca="1" si="69"/>
        <v/>
      </c>
      <c r="L750" s="123" t="str">
        <f t="shared" ca="1" si="70"/>
        <v/>
      </c>
      <c r="M750" s="123" t="str">
        <f t="shared" ca="1" si="71"/>
        <v/>
      </c>
      <c r="N750" s="124"/>
      <c r="O750" s="132"/>
    </row>
    <row r="751" spans="1:15" x14ac:dyDescent="0.25">
      <c r="A751" s="127"/>
      <c r="B751" s="128" t="str">
        <f t="shared" si="66"/>
        <v/>
      </c>
      <c r="C751" s="129"/>
      <c r="D751" s="129"/>
      <c r="E751" s="130"/>
      <c r="F751" s="130"/>
      <c r="G751" s="122" t="str">
        <f t="shared" si="67"/>
        <v/>
      </c>
      <c r="H751" s="124" t="str">
        <f t="shared" si="68"/>
        <v/>
      </c>
      <c r="I751" s="124" t="s">
        <v>1106</v>
      </c>
      <c r="J751" s="124" t="s">
        <v>1106</v>
      </c>
      <c r="K751" s="123" t="str">
        <f t="shared" ca="1" si="69"/>
        <v/>
      </c>
      <c r="L751" s="123" t="str">
        <f t="shared" ca="1" si="70"/>
        <v/>
      </c>
      <c r="M751" s="123" t="str">
        <f t="shared" ca="1" si="71"/>
        <v/>
      </c>
      <c r="N751" s="124"/>
      <c r="O751" s="132"/>
    </row>
    <row r="752" spans="1:15" x14ac:dyDescent="0.25">
      <c r="A752" s="127"/>
      <c r="B752" s="128" t="str">
        <f t="shared" si="66"/>
        <v/>
      </c>
      <c r="C752" s="129"/>
      <c r="D752" s="129"/>
      <c r="E752" s="130"/>
      <c r="F752" s="130"/>
      <c r="G752" s="122" t="str">
        <f t="shared" si="67"/>
        <v/>
      </c>
      <c r="H752" s="124" t="str">
        <f t="shared" si="68"/>
        <v/>
      </c>
      <c r="I752" s="124" t="s">
        <v>1106</v>
      </c>
      <c r="J752" s="124" t="s">
        <v>1106</v>
      </c>
      <c r="K752" s="123" t="str">
        <f t="shared" ca="1" si="69"/>
        <v/>
      </c>
      <c r="L752" s="123" t="str">
        <f t="shared" ca="1" si="70"/>
        <v/>
      </c>
      <c r="M752" s="123" t="str">
        <f t="shared" ca="1" si="71"/>
        <v/>
      </c>
      <c r="N752" s="124"/>
      <c r="O752" s="132"/>
    </row>
    <row r="753" spans="1:15" x14ac:dyDescent="0.25">
      <c r="A753" s="127"/>
      <c r="B753" s="128" t="str">
        <f t="shared" si="66"/>
        <v/>
      </c>
      <c r="C753" s="129"/>
      <c r="D753" s="129"/>
      <c r="E753" s="130"/>
      <c r="F753" s="130"/>
      <c r="G753" s="122" t="str">
        <f t="shared" si="67"/>
        <v/>
      </c>
      <c r="H753" s="124" t="str">
        <f t="shared" si="68"/>
        <v/>
      </c>
      <c r="I753" s="124" t="s">
        <v>1106</v>
      </c>
      <c r="J753" s="124" t="s">
        <v>1106</v>
      </c>
      <c r="K753" s="123" t="str">
        <f t="shared" ca="1" si="69"/>
        <v/>
      </c>
      <c r="L753" s="123" t="str">
        <f t="shared" ca="1" si="70"/>
        <v/>
      </c>
      <c r="M753" s="123" t="str">
        <f t="shared" ca="1" si="71"/>
        <v/>
      </c>
      <c r="N753" s="124"/>
      <c r="O753" s="132"/>
    </row>
    <row r="754" spans="1:15" x14ac:dyDescent="0.25">
      <c r="A754" s="127"/>
      <c r="B754" s="128" t="str">
        <f t="shared" si="66"/>
        <v/>
      </c>
      <c r="C754" s="129"/>
      <c r="D754" s="129"/>
      <c r="E754" s="130"/>
      <c r="F754" s="130"/>
      <c r="G754" s="122" t="str">
        <f t="shared" si="67"/>
        <v/>
      </c>
      <c r="H754" s="124" t="str">
        <f t="shared" si="68"/>
        <v/>
      </c>
      <c r="I754" s="124" t="s">
        <v>1106</v>
      </c>
      <c r="J754" s="124" t="s">
        <v>1106</v>
      </c>
      <c r="K754" s="123" t="str">
        <f t="shared" ca="1" si="69"/>
        <v/>
      </c>
      <c r="L754" s="123" t="str">
        <f t="shared" ca="1" si="70"/>
        <v/>
      </c>
      <c r="M754" s="123" t="str">
        <f t="shared" ca="1" si="71"/>
        <v/>
      </c>
      <c r="N754" s="124"/>
      <c r="O754" s="132"/>
    </row>
    <row r="755" spans="1:15" x14ac:dyDescent="0.25">
      <c r="A755" s="127"/>
      <c r="B755" s="128" t="str">
        <f t="shared" si="66"/>
        <v/>
      </c>
      <c r="C755" s="129"/>
      <c r="D755" s="129"/>
      <c r="E755" s="130"/>
      <c r="F755" s="130"/>
      <c r="G755" s="122" t="str">
        <f t="shared" si="67"/>
        <v/>
      </c>
      <c r="H755" s="124" t="str">
        <f t="shared" si="68"/>
        <v/>
      </c>
      <c r="I755" s="124" t="s">
        <v>1106</v>
      </c>
      <c r="J755" s="124" t="s">
        <v>1106</v>
      </c>
      <c r="K755" s="123" t="str">
        <f t="shared" ca="1" si="69"/>
        <v/>
      </c>
      <c r="L755" s="123" t="str">
        <f t="shared" ca="1" si="70"/>
        <v/>
      </c>
      <c r="M755" s="123" t="str">
        <f t="shared" ca="1" si="71"/>
        <v/>
      </c>
      <c r="N755" s="124"/>
      <c r="O755" s="132"/>
    </row>
    <row r="756" spans="1:15" x14ac:dyDescent="0.25">
      <c r="A756" s="127"/>
      <c r="B756" s="128" t="str">
        <f t="shared" si="66"/>
        <v/>
      </c>
      <c r="C756" s="129"/>
      <c r="D756" s="129"/>
      <c r="E756" s="130"/>
      <c r="F756" s="130"/>
      <c r="G756" s="122" t="str">
        <f t="shared" si="67"/>
        <v/>
      </c>
      <c r="H756" s="124" t="str">
        <f t="shared" si="68"/>
        <v/>
      </c>
      <c r="I756" s="124" t="s">
        <v>1106</v>
      </c>
      <c r="J756" s="124" t="s">
        <v>1106</v>
      </c>
      <c r="K756" s="123" t="str">
        <f t="shared" ca="1" si="69"/>
        <v/>
      </c>
      <c r="L756" s="123" t="str">
        <f t="shared" ca="1" si="70"/>
        <v/>
      </c>
      <c r="M756" s="123" t="str">
        <f t="shared" ca="1" si="71"/>
        <v/>
      </c>
      <c r="N756" s="124"/>
      <c r="O756" s="132"/>
    </row>
    <row r="757" spans="1:15" x14ac:dyDescent="0.25">
      <c r="A757" s="127"/>
      <c r="B757" s="128" t="str">
        <f t="shared" si="66"/>
        <v/>
      </c>
      <c r="C757" s="129"/>
      <c r="D757" s="129"/>
      <c r="E757" s="130"/>
      <c r="F757" s="130"/>
      <c r="G757" s="122" t="str">
        <f t="shared" si="67"/>
        <v/>
      </c>
      <c r="H757" s="124" t="str">
        <f t="shared" si="68"/>
        <v/>
      </c>
      <c r="I757" s="124" t="s">
        <v>1106</v>
      </c>
      <c r="J757" s="124" t="s">
        <v>1106</v>
      </c>
      <c r="K757" s="123" t="str">
        <f t="shared" ca="1" si="69"/>
        <v/>
      </c>
      <c r="L757" s="123" t="str">
        <f t="shared" ca="1" si="70"/>
        <v/>
      </c>
      <c r="M757" s="123" t="str">
        <f t="shared" ca="1" si="71"/>
        <v/>
      </c>
      <c r="N757" s="124"/>
      <c r="O757" s="132"/>
    </row>
    <row r="758" spans="1:15" x14ac:dyDescent="0.25">
      <c r="A758" s="127"/>
      <c r="B758" s="128" t="str">
        <f t="shared" si="66"/>
        <v/>
      </c>
      <c r="C758" s="129"/>
      <c r="D758" s="129"/>
      <c r="E758" s="130"/>
      <c r="F758" s="130"/>
      <c r="G758" s="122" t="str">
        <f t="shared" si="67"/>
        <v/>
      </c>
      <c r="H758" s="124" t="str">
        <f t="shared" si="68"/>
        <v/>
      </c>
      <c r="I758" s="124" t="s">
        <v>1106</v>
      </c>
      <c r="J758" s="124" t="s">
        <v>1106</v>
      </c>
      <c r="K758" s="123" t="str">
        <f t="shared" ca="1" si="69"/>
        <v/>
      </c>
      <c r="L758" s="123" t="str">
        <f t="shared" ca="1" si="70"/>
        <v/>
      </c>
      <c r="M758" s="123" t="str">
        <f t="shared" ca="1" si="71"/>
        <v/>
      </c>
      <c r="N758" s="124"/>
      <c r="O758" s="132"/>
    </row>
    <row r="759" spans="1:15" x14ac:dyDescent="0.25">
      <c r="A759" s="127"/>
      <c r="B759" s="128" t="str">
        <f t="shared" si="66"/>
        <v/>
      </c>
      <c r="C759" s="129"/>
      <c r="D759" s="129"/>
      <c r="E759" s="130"/>
      <c r="F759" s="130"/>
      <c r="G759" s="122" t="str">
        <f t="shared" si="67"/>
        <v/>
      </c>
      <c r="H759" s="124" t="str">
        <f t="shared" si="68"/>
        <v/>
      </c>
      <c r="I759" s="124" t="s">
        <v>1106</v>
      </c>
      <c r="J759" s="124" t="s">
        <v>1106</v>
      </c>
      <c r="K759" s="123" t="str">
        <f t="shared" ca="1" si="69"/>
        <v/>
      </c>
      <c r="L759" s="123" t="str">
        <f t="shared" ca="1" si="70"/>
        <v/>
      </c>
      <c r="M759" s="123" t="str">
        <f t="shared" ca="1" si="71"/>
        <v/>
      </c>
      <c r="N759" s="124"/>
      <c r="O759" s="132"/>
    </row>
    <row r="760" spans="1:15" x14ac:dyDescent="0.25">
      <c r="A760" s="127"/>
      <c r="B760" s="128" t="str">
        <f t="shared" si="66"/>
        <v/>
      </c>
      <c r="C760" s="129"/>
      <c r="D760" s="129"/>
      <c r="E760" s="130"/>
      <c r="F760" s="130"/>
      <c r="G760" s="122" t="str">
        <f t="shared" si="67"/>
        <v/>
      </c>
      <c r="H760" s="124" t="str">
        <f t="shared" si="68"/>
        <v/>
      </c>
      <c r="I760" s="124" t="s">
        <v>1106</v>
      </c>
      <c r="J760" s="124" t="s">
        <v>1106</v>
      </c>
      <c r="K760" s="123" t="str">
        <f t="shared" ca="1" si="69"/>
        <v/>
      </c>
      <c r="L760" s="123" t="str">
        <f t="shared" ca="1" si="70"/>
        <v/>
      </c>
      <c r="M760" s="123" t="str">
        <f t="shared" ca="1" si="71"/>
        <v/>
      </c>
      <c r="N760" s="124"/>
      <c r="O760" s="132"/>
    </row>
    <row r="761" spans="1:15" x14ac:dyDescent="0.25">
      <c r="A761" s="127"/>
      <c r="B761" s="128" t="str">
        <f t="shared" si="66"/>
        <v/>
      </c>
      <c r="C761" s="129"/>
      <c r="D761" s="129"/>
      <c r="E761" s="130"/>
      <c r="F761" s="130"/>
      <c r="G761" s="122" t="str">
        <f t="shared" si="67"/>
        <v/>
      </c>
      <c r="H761" s="124" t="str">
        <f t="shared" si="68"/>
        <v/>
      </c>
      <c r="I761" s="124" t="s">
        <v>1106</v>
      </c>
      <c r="J761" s="124" t="s">
        <v>1106</v>
      </c>
      <c r="K761" s="123" t="str">
        <f t="shared" ca="1" si="69"/>
        <v/>
      </c>
      <c r="L761" s="123" t="str">
        <f t="shared" ca="1" si="70"/>
        <v/>
      </c>
      <c r="M761" s="123" t="str">
        <f t="shared" ca="1" si="71"/>
        <v/>
      </c>
      <c r="N761" s="124"/>
      <c r="O761" s="132"/>
    </row>
    <row r="762" spans="1:15" x14ac:dyDescent="0.25">
      <c r="A762" s="127"/>
      <c r="B762" s="128" t="str">
        <f t="shared" si="66"/>
        <v/>
      </c>
      <c r="C762" s="129"/>
      <c r="D762" s="129"/>
      <c r="E762" s="130"/>
      <c r="F762" s="130"/>
      <c r="G762" s="122" t="str">
        <f t="shared" si="67"/>
        <v/>
      </c>
      <c r="H762" s="124" t="str">
        <f t="shared" si="68"/>
        <v/>
      </c>
      <c r="I762" s="124" t="s">
        <v>1106</v>
      </c>
      <c r="J762" s="124" t="s">
        <v>1106</v>
      </c>
      <c r="K762" s="123" t="str">
        <f t="shared" ca="1" si="69"/>
        <v/>
      </c>
      <c r="L762" s="123" t="str">
        <f t="shared" ca="1" si="70"/>
        <v/>
      </c>
      <c r="M762" s="123" t="str">
        <f t="shared" ca="1" si="71"/>
        <v/>
      </c>
      <c r="N762" s="124"/>
      <c r="O762" s="132"/>
    </row>
    <row r="763" spans="1:15" x14ac:dyDescent="0.25">
      <c r="A763" s="127"/>
      <c r="B763" s="128" t="str">
        <f t="shared" si="66"/>
        <v/>
      </c>
      <c r="C763" s="129"/>
      <c r="D763" s="129"/>
      <c r="E763" s="130"/>
      <c r="F763" s="130"/>
      <c r="G763" s="122" t="str">
        <f t="shared" si="67"/>
        <v/>
      </c>
      <c r="H763" s="124" t="str">
        <f t="shared" si="68"/>
        <v/>
      </c>
      <c r="I763" s="124" t="s">
        <v>1106</v>
      </c>
      <c r="J763" s="124" t="s">
        <v>1106</v>
      </c>
      <c r="K763" s="123" t="str">
        <f t="shared" ca="1" si="69"/>
        <v/>
      </c>
      <c r="L763" s="123" t="str">
        <f t="shared" ca="1" si="70"/>
        <v/>
      </c>
      <c r="M763" s="123" t="str">
        <f t="shared" ca="1" si="71"/>
        <v/>
      </c>
      <c r="N763" s="124"/>
      <c r="O763" s="132"/>
    </row>
    <row r="764" spans="1:15" x14ac:dyDescent="0.25">
      <c r="A764" s="127"/>
      <c r="B764" s="128" t="str">
        <f t="shared" si="66"/>
        <v/>
      </c>
      <c r="C764" s="129"/>
      <c r="D764" s="129"/>
      <c r="E764" s="130"/>
      <c r="F764" s="130"/>
      <c r="G764" s="122" t="str">
        <f t="shared" si="67"/>
        <v/>
      </c>
      <c r="H764" s="124" t="str">
        <f t="shared" si="68"/>
        <v/>
      </c>
      <c r="I764" s="124" t="s">
        <v>1106</v>
      </c>
      <c r="J764" s="124" t="s">
        <v>1106</v>
      </c>
      <c r="K764" s="123" t="str">
        <f t="shared" ca="1" si="69"/>
        <v/>
      </c>
      <c r="L764" s="123" t="str">
        <f t="shared" ca="1" si="70"/>
        <v/>
      </c>
      <c r="M764" s="123" t="str">
        <f t="shared" ca="1" si="71"/>
        <v/>
      </c>
      <c r="N764" s="124"/>
      <c r="O764" s="132"/>
    </row>
    <row r="765" spans="1:15" x14ac:dyDescent="0.25">
      <c r="A765" s="127"/>
      <c r="B765" s="128" t="str">
        <f t="shared" si="66"/>
        <v/>
      </c>
      <c r="C765" s="129"/>
      <c r="D765" s="129"/>
      <c r="E765" s="130"/>
      <c r="F765" s="130"/>
      <c r="G765" s="122" t="str">
        <f t="shared" si="67"/>
        <v/>
      </c>
      <c r="H765" s="124" t="str">
        <f t="shared" si="68"/>
        <v/>
      </c>
      <c r="I765" s="124" t="s">
        <v>1106</v>
      </c>
      <c r="J765" s="124" t="s">
        <v>1106</v>
      </c>
      <c r="K765" s="123" t="str">
        <f t="shared" ca="1" si="69"/>
        <v/>
      </c>
      <c r="L765" s="123" t="str">
        <f t="shared" ca="1" si="70"/>
        <v/>
      </c>
      <c r="M765" s="123" t="str">
        <f t="shared" ca="1" si="71"/>
        <v/>
      </c>
      <c r="N765" s="124"/>
      <c r="O765" s="132"/>
    </row>
    <row r="766" spans="1:15" x14ac:dyDescent="0.25">
      <c r="A766" s="127"/>
      <c r="B766" s="128" t="str">
        <f t="shared" si="66"/>
        <v/>
      </c>
      <c r="C766" s="129"/>
      <c r="D766" s="129"/>
      <c r="E766" s="130"/>
      <c r="F766" s="130"/>
      <c r="G766" s="122" t="str">
        <f t="shared" si="67"/>
        <v/>
      </c>
      <c r="H766" s="124" t="str">
        <f t="shared" si="68"/>
        <v/>
      </c>
      <c r="I766" s="124" t="s">
        <v>1106</v>
      </c>
      <c r="J766" s="124" t="s">
        <v>1106</v>
      </c>
      <c r="K766" s="123" t="str">
        <f t="shared" ca="1" si="69"/>
        <v/>
      </c>
      <c r="L766" s="123" t="str">
        <f t="shared" ca="1" si="70"/>
        <v/>
      </c>
      <c r="M766" s="123" t="str">
        <f t="shared" ca="1" si="71"/>
        <v/>
      </c>
      <c r="N766" s="124"/>
      <c r="O766" s="132"/>
    </row>
    <row r="767" spans="1:15" x14ac:dyDescent="0.25">
      <c r="A767" s="127"/>
      <c r="B767" s="128" t="str">
        <f t="shared" si="66"/>
        <v/>
      </c>
      <c r="C767" s="129"/>
      <c r="D767" s="129"/>
      <c r="E767" s="130"/>
      <c r="F767" s="130"/>
      <c r="G767" s="122" t="str">
        <f t="shared" si="67"/>
        <v/>
      </c>
      <c r="H767" s="124" t="str">
        <f t="shared" si="68"/>
        <v/>
      </c>
      <c r="I767" s="124" t="s">
        <v>1106</v>
      </c>
      <c r="J767" s="124" t="s">
        <v>1106</v>
      </c>
      <c r="K767" s="123" t="str">
        <f t="shared" ca="1" si="69"/>
        <v/>
      </c>
      <c r="L767" s="123" t="str">
        <f t="shared" ca="1" si="70"/>
        <v/>
      </c>
      <c r="M767" s="123" t="str">
        <f t="shared" ca="1" si="71"/>
        <v/>
      </c>
      <c r="N767" s="124"/>
      <c r="O767" s="132"/>
    </row>
    <row r="768" spans="1:15" x14ac:dyDescent="0.25">
      <c r="A768" s="127"/>
      <c r="B768" s="128" t="str">
        <f t="shared" si="66"/>
        <v/>
      </c>
      <c r="C768" s="129"/>
      <c r="D768" s="129"/>
      <c r="E768" s="130"/>
      <c r="F768" s="130"/>
      <c r="G768" s="122" t="str">
        <f t="shared" si="67"/>
        <v/>
      </c>
      <c r="H768" s="124" t="str">
        <f t="shared" si="68"/>
        <v/>
      </c>
      <c r="I768" s="124" t="s">
        <v>1106</v>
      </c>
      <c r="J768" s="124" t="s">
        <v>1106</v>
      </c>
      <c r="K768" s="123" t="str">
        <f t="shared" ca="1" si="69"/>
        <v/>
      </c>
      <c r="L768" s="123" t="str">
        <f t="shared" ca="1" si="70"/>
        <v/>
      </c>
      <c r="M768" s="123" t="str">
        <f t="shared" ca="1" si="71"/>
        <v/>
      </c>
      <c r="N768" s="124"/>
      <c r="O768" s="132"/>
    </row>
    <row r="769" spans="1:15" x14ac:dyDescent="0.25">
      <c r="A769" s="127"/>
      <c r="B769" s="128" t="str">
        <f t="shared" si="66"/>
        <v/>
      </c>
      <c r="C769" s="129"/>
      <c r="D769" s="129"/>
      <c r="E769" s="130"/>
      <c r="F769" s="130"/>
      <c r="G769" s="122" t="str">
        <f t="shared" si="67"/>
        <v/>
      </c>
      <c r="H769" s="124" t="str">
        <f t="shared" si="68"/>
        <v/>
      </c>
      <c r="I769" s="124" t="s">
        <v>1106</v>
      </c>
      <c r="J769" s="124" t="s">
        <v>1106</v>
      </c>
      <c r="K769" s="123" t="str">
        <f t="shared" ca="1" si="69"/>
        <v/>
      </c>
      <c r="L769" s="123" t="str">
        <f t="shared" ca="1" si="70"/>
        <v/>
      </c>
      <c r="M769" s="123" t="str">
        <f t="shared" ca="1" si="71"/>
        <v/>
      </c>
      <c r="N769" s="124"/>
      <c r="O769" s="132"/>
    </row>
    <row r="770" spans="1:15" x14ac:dyDescent="0.25">
      <c r="A770" s="127"/>
      <c r="B770" s="128" t="str">
        <f t="shared" si="66"/>
        <v/>
      </c>
      <c r="C770" s="129"/>
      <c r="D770" s="129"/>
      <c r="E770" s="130"/>
      <c r="F770" s="130"/>
      <c r="G770" s="122" t="str">
        <f t="shared" si="67"/>
        <v/>
      </c>
      <c r="H770" s="124" t="str">
        <f t="shared" si="68"/>
        <v/>
      </c>
      <c r="I770" s="124" t="s">
        <v>1106</v>
      </c>
      <c r="J770" s="124" t="s">
        <v>1106</v>
      </c>
      <c r="K770" s="123" t="str">
        <f t="shared" ca="1" si="69"/>
        <v/>
      </c>
      <c r="L770" s="123" t="str">
        <f t="shared" ca="1" si="70"/>
        <v/>
      </c>
      <c r="M770" s="123" t="str">
        <f t="shared" ca="1" si="71"/>
        <v/>
      </c>
      <c r="N770" s="124"/>
      <c r="O770" s="132"/>
    </row>
    <row r="771" spans="1:15" x14ac:dyDescent="0.25">
      <c r="A771" s="127"/>
      <c r="B771" s="128" t="str">
        <f t="shared" si="66"/>
        <v/>
      </c>
      <c r="C771" s="129"/>
      <c r="D771" s="129"/>
      <c r="E771" s="130"/>
      <c r="F771" s="130"/>
      <c r="G771" s="122" t="str">
        <f t="shared" si="67"/>
        <v/>
      </c>
      <c r="H771" s="124" t="str">
        <f t="shared" si="68"/>
        <v/>
      </c>
      <c r="I771" s="124" t="s">
        <v>1106</v>
      </c>
      <c r="J771" s="124" t="s">
        <v>1106</v>
      </c>
      <c r="K771" s="123" t="str">
        <f t="shared" ca="1" si="69"/>
        <v/>
      </c>
      <c r="L771" s="123" t="str">
        <f t="shared" ca="1" si="70"/>
        <v/>
      </c>
      <c r="M771" s="123" t="str">
        <f t="shared" ca="1" si="71"/>
        <v/>
      </c>
      <c r="N771" s="124"/>
      <c r="O771" s="132"/>
    </row>
    <row r="772" spans="1:15" x14ac:dyDescent="0.25">
      <c r="A772" s="127"/>
      <c r="B772" s="128" t="str">
        <f t="shared" si="66"/>
        <v/>
      </c>
      <c r="C772" s="129"/>
      <c r="D772" s="129"/>
      <c r="E772" s="130"/>
      <c r="F772" s="130"/>
      <c r="G772" s="122" t="str">
        <f t="shared" si="67"/>
        <v/>
      </c>
      <c r="H772" s="124" t="str">
        <f t="shared" si="68"/>
        <v/>
      </c>
      <c r="I772" s="124" t="s">
        <v>1106</v>
      </c>
      <c r="J772" s="124" t="s">
        <v>1106</v>
      </c>
      <c r="K772" s="123" t="str">
        <f t="shared" ca="1" si="69"/>
        <v/>
      </c>
      <c r="L772" s="123" t="str">
        <f t="shared" ca="1" si="70"/>
        <v/>
      </c>
      <c r="M772" s="123" t="str">
        <f t="shared" ca="1" si="71"/>
        <v/>
      </c>
      <c r="N772" s="124"/>
      <c r="O772" s="132"/>
    </row>
    <row r="773" spans="1:15" x14ac:dyDescent="0.25">
      <c r="A773" s="127"/>
      <c r="B773" s="128" t="str">
        <f t="shared" si="66"/>
        <v/>
      </c>
      <c r="C773" s="129"/>
      <c r="D773" s="129"/>
      <c r="E773" s="130"/>
      <c r="F773" s="130"/>
      <c r="G773" s="122" t="str">
        <f t="shared" si="67"/>
        <v/>
      </c>
      <c r="H773" s="124" t="str">
        <f t="shared" si="68"/>
        <v/>
      </c>
      <c r="I773" s="124" t="s">
        <v>1106</v>
      </c>
      <c r="J773" s="124" t="s">
        <v>1106</v>
      </c>
      <c r="K773" s="123" t="str">
        <f t="shared" ca="1" si="69"/>
        <v/>
      </c>
      <c r="L773" s="123" t="str">
        <f t="shared" ca="1" si="70"/>
        <v/>
      </c>
      <c r="M773" s="123" t="str">
        <f t="shared" ca="1" si="71"/>
        <v/>
      </c>
      <c r="N773" s="124"/>
      <c r="O773" s="132"/>
    </row>
    <row r="774" spans="1:15" x14ac:dyDescent="0.25">
      <c r="A774" s="127"/>
      <c r="B774" s="128" t="str">
        <f t="shared" si="66"/>
        <v/>
      </c>
      <c r="C774" s="129"/>
      <c r="D774" s="129"/>
      <c r="E774" s="130"/>
      <c r="F774" s="130"/>
      <c r="G774" s="122" t="str">
        <f t="shared" si="67"/>
        <v/>
      </c>
      <c r="H774" s="124" t="str">
        <f t="shared" si="68"/>
        <v/>
      </c>
      <c r="I774" s="124" t="s">
        <v>1106</v>
      </c>
      <c r="J774" s="124" t="s">
        <v>1106</v>
      </c>
      <c r="K774" s="123" t="str">
        <f t="shared" ca="1" si="69"/>
        <v/>
      </c>
      <c r="L774" s="123" t="str">
        <f t="shared" ca="1" si="70"/>
        <v/>
      </c>
      <c r="M774" s="123" t="str">
        <f t="shared" ca="1" si="71"/>
        <v/>
      </c>
      <c r="N774" s="124"/>
      <c r="O774" s="132"/>
    </row>
    <row r="775" spans="1:15" x14ac:dyDescent="0.25">
      <c r="A775" s="127"/>
      <c r="B775" s="128" t="str">
        <f t="shared" si="66"/>
        <v/>
      </c>
      <c r="C775" s="129"/>
      <c r="D775" s="129"/>
      <c r="E775" s="130"/>
      <c r="F775" s="130"/>
      <c r="G775" s="122" t="str">
        <f t="shared" si="67"/>
        <v/>
      </c>
      <c r="H775" s="124" t="str">
        <f t="shared" si="68"/>
        <v/>
      </c>
      <c r="I775" s="124" t="s">
        <v>1106</v>
      </c>
      <c r="J775" s="124" t="s">
        <v>1106</v>
      </c>
      <c r="K775" s="123" t="str">
        <f t="shared" ca="1" si="69"/>
        <v/>
      </c>
      <c r="L775" s="123" t="str">
        <f t="shared" ca="1" si="70"/>
        <v/>
      </c>
      <c r="M775" s="123" t="str">
        <f t="shared" ca="1" si="71"/>
        <v/>
      </c>
      <c r="N775" s="124"/>
      <c r="O775" s="132"/>
    </row>
    <row r="776" spans="1:15" x14ac:dyDescent="0.25">
      <c r="A776" s="127"/>
      <c r="B776" s="128" t="str">
        <f t="shared" si="66"/>
        <v/>
      </c>
      <c r="C776" s="129"/>
      <c r="D776" s="129"/>
      <c r="E776" s="130"/>
      <c r="F776" s="130"/>
      <c r="G776" s="122" t="str">
        <f t="shared" si="67"/>
        <v/>
      </c>
      <c r="H776" s="124" t="str">
        <f t="shared" si="68"/>
        <v/>
      </c>
      <c r="I776" s="124" t="s">
        <v>1106</v>
      </c>
      <c r="J776" s="124" t="s">
        <v>1106</v>
      </c>
      <c r="K776" s="123" t="str">
        <f t="shared" ca="1" si="69"/>
        <v/>
      </c>
      <c r="L776" s="123" t="str">
        <f t="shared" ca="1" si="70"/>
        <v/>
      </c>
      <c r="M776" s="123" t="str">
        <f t="shared" ca="1" si="71"/>
        <v/>
      </c>
      <c r="N776" s="124"/>
      <c r="O776" s="132"/>
    </row>
    <row r="777" spans="1:15" x14ac:dyDescent="0.25">
      <c r="A777" s="127"/>
      <c r="B777" s="128" t="str">
        <f t="shared" si="66"/>
        <v/>
      </c>
      <c r="C777" s="129"/>
      <c r="D777" s="129"/>
      <c r="E777" s="130"/>
      <c r="F777" s="130"/>
      <c r="G777" s="122" t="str">
        <f t="shared" si="67"/>
        <v/>
      </c>
      <c r="H777" s="124" t="str">
        <f t="shared" si="68"/>
        <v/>
      </c>
      <c r="I777" s="124" t="s">
        <v>1106</v>
      </c>
      <c r="J777" s="124" t="s">
        <v>1106</v>
      </c>
      <c r="K777" s="123" t="str">
        <f t="shared" ca="1" si="69"/>
        <v/>
      </c>
      <c r="L777" s="123" t="str">
        <f t="shared" ca="1" si="70"/>
        <v/>
      </c>
      <c r="M777" s="123" t="str">
        <f t="shared" ca="1" si="71"/>
        <v/>
      </c>
      <c r="N777" s="124"/>
      <c r="O777" s="132"/>
    </row>
    <row r="778" spans="1:15" x14ac:dyDescent="0.25">
      <c r="A778" s="127"/>
      <c r="B778" s="128" t="str">
        <f t="shared" si="66"/>
        <v/>
      </c>
      <c r="C778" s="129"/>
      <c r="D778" s="129"/>
      <c r="E778" s="130"/>
      <c r="F778" s="130"/>
      <c r="G778" s="122" t="str">
        <f t="shared" si="67"/>
        <v/>
      </c>
      <c r="H778" s="124" t="str">
        <f t="shared" si="68"/>
        <v/>
      </c>
      <c r="I778" s="124" t="s">
        <v>1106</v>
      </c>
      <c r="J778" s="124" t="s">
        <v>1106</v>
      </c>
      <c r="K778" s="123" t="str">
        <f t="shared" ca="1" si="69"/>
        <v/>
      </c>
      <c r="L778" s="123" t="str">
        <f t="shared" ca="1" si="70"/>
        <v/>
      </c>
      <c r="M778" s="123" t="str">
        <f t="shared" ca="1" si="71"/>
        <v/>
      </c>
      <c r="N778" s="124"/>
      <c r="O778" s="132"/>
    </row>
    <row r="779" spans="1:15" x14ac:dyDescent="0.25">
      <c r="A779" s="127"/>
      <c r="B779" s="128" t="str">
        <f t="shared" si="66"/>
        <v/>
      </c>
      <c r="C779" s="129"/>
      <c r="D779" s="129"/>
      <c r="E779" s="130"/>
      <c r="F779" s="130"/>
      <c r="G779" s="122" t="str">
        <f t="shared" si="67"/>
        <v/>
      </c>
      <c r="H779" s="124" t="str">
        <f t="shared" si="68"/>
        <v/>
      </c>
      <c r="I779" s="124" t="s">
        <v>1106</v>
      </c>
      <c r="J779" s="124" t="s">
        <v>1106</v>
      </c>
      <c r="K779" s="123" t="str">
        <f t="shared" ca="1" si="69"/>
        <v/>
      </c>
      <c r="L779" s="123" t="str">
        <f t="shared" ca="1" si="70"/>
        <v/>
      </c>
      <c r="M779" s="123" t="str">
        <f t="shared" ca="1" si="71"/>
        <v/>
      </c>
      <c r="N779" s="124"/>
      <c r="O779" s="132"/>
    </row>
    <row r="780" spans="1:15" x14ac:dyDescent="0.25">
      <c r="A780" s="127"/>
      <c r="B780" s="128" t="str">
        <f t="shared" si="66"/>
        <v/>
      </c>
      <c r="C780" s="129"/>
      <c r="D780" s="129"/>
      <c r="E780" s="130"/>
      <c r="F780" s="130"/>
      <c r="G780" s="122" t="str">
        <f t="shared" si="67"/>
        <v/>
      </c>
      <c r="H780" s="124" t="str">
        <f t="shared" si="68"/>
        <v/>
      </c>
      <c r="I780" s="124" t="s">
        <v>1106</v>
      </c>
      <c r="J780" s="124" t="s">
        <v>1106</v>
      </c>
      <c r="K780" s="123" t="str">
        <f t="shared" ca="1" si="69"/>
        <v/>
      </c>
      <c r="L780" s="123" t="str">
        <f t="shared" ca="1" si="70"/>
        <v/>
      </c>
      <c r="M780" s="123" t="str">
        <f t="shared" ca="1" si="71"/>
        <v/>
      </c>
      <c r="N780" s="124"/>
      <c r="O780" s="132"/>
    </row>
    <row r="781" spans="1:15" x14ac:dyDescent="0.25">
      <c r="A781" s="127"/>
      <c r="B781" s="128" t="str">
        <f t="shared" ref="B781:B844" si="72">IFERROR(IF($A781&lt;&gt;"",VLOOKUP($A781,Matos,2,0),""),"")</f>
        <v/>
      </c>
      <c r="C781" s="129"/>
      <c r="D781" s="129"/>
      <c r="E781" s="130"/>
      <c r="F781" s="130"/>
      <c r="G781" s="122" t="str">
        <f t="shared" ref="G781:G844" si="73">IFERROR(IF(OR($A781="",$B781="",$E781=""),"",IF(AND($F781&lt;&gt;"",MONTH($F781)&lt;MONTH($L$9)),"",IF(MID($B781,1,2)="OT",DATEDIF($E781,$F781,"d")+1,IF(AND($I781="",$F781=""),DATEDIF($E781,DATE(YEAR($L$9),MONTH($L$9)+1,0),"d"),IF(AND($E781&lt;&gt;"",$F781&lt;&gt;"",$I781=""),DATEDIF($E781,$F781,"d"),IF(AND($E781&lt;&gt;"",$F781&lt;&gt;"",$I781&lt;&gt;""),DAY(DATE(YEAR($F781),MONTH($F781)+1,0))-(DATE(YEAR($F781),MONTH($F781)+1,0)-$F781),DAY(DATE(YEAR($L$9),MONTH($L$9)+1,0)))))))),"")</f>
        <v/>
      </c>
      <c r="H781" s="124" t="str">
        <f t="shared" ref="H781:H844" si="74">IFERROR(IF($A781&lt;&gt;"",VLOOKUP($A781,Matos,3,0),""),"")</f>
        <v/>
      </c>
      <c r="I781" s="124" t="s">
        <v>1106</v>
      </c>
      <c r="J781" s="124" t="s">
        <v>1106</v>
      </c>
      <c r="K781" s="123" t="str">
        <f t="shared" ref="K781:K844" ca="1" si="75">IFERROR(ROUND(IF(MID($B781,1,2)="OT","",IF(AND($B$8&lt;&gt;"",$D781="",MONTH($F781)=MONTH($L$9),($F781&gt;$B$8),($F781&gt;$E781)),-SUM($H781/DAY(DATE(YEAR($L$9),MONTH($L$9)+1,0)))*DATEDIF($B$8,$F781,"d")*$C781,IF(AND($B$8&lt;&gt;"",$D781&lt;&gt;"",MONTH($F781)=MONTH($L$9),($F781&gt;$B$8),($F781&gt;$E781)),-SUM($H781/DAY(DATE(YEAR($L$9),MONTH($L$9)+1,0)))*DATEDIF($B$8,$F781,"d")*$D781,""))),2),"")</f>
        <v/>
      </c>
      <c r="L781" s="123" t="str">
        <f t="shared" ref="L781:L844" ca="1" si="76">IFERROR(ROUND(IF(AND($J781="",$D781=""),SUM($H781/DAY(DATE(YEAR($L$9),MONTH($L$9)+1,0)))*$G781*$C781,IF(AND($J781="",$D781&lt;&gt;""),SUM($H781/DAY(DATE(YEAR($L$9),MONTH($L$9)+1,0)))*$G781*$D781,"")),2),"")</f>
        <v/>
      </c>
      <c r="M781" s="123" t="str">
        <f t="shared" ref="M781:M844" ca="1" si="77">IFERROR(ROUND(IF(SUM($I781+$L781)="","",SUM($I781+$L781)),2),"")</f>
        <v/>
      </c>
      <c r="N781" s="124"/>
      <c r="O781" s="132"/>
    </row>
    <row r="782" spans="1:15" x14ac:dyDescent="0.25">
      <c r="A782" s="127"/>
      <c r="B782" s="128" t="str">
        <f t="shared" si="72"/>
        <v/>
      </c>
      <c r="C782" s="129"/>
      <c r="D782" s="129"/>
      <c r="E782" s="130"/>
      <c r="F782" s="130"/>
      <c r="G782" s="122" t="str">
        <f t="shared" si="73"/>
        <v/>
      </c>
      <c r="H782" s="124" t="str">
        <f t="shared" si="74"/>
        <v/>
      </c>
      <c r="I782" s="124" t="s">
        <v>1106</v>
      </c>
      <c r="J782" s="124" t="s">
        <v>1106</v>
      </c>
      <c r="K782" s="123" t="str">
        <f t="shared" ca="1" si="75"/>
        <v/>
      </c>
      <c r="L782" s="123" t="str">
        <f t="shared" ca="1" si="76"/>
        <v/>
      </c>
      <c r="M782" s="123" t="str">
        <f t="shared" ca="1" si="77"/>
        <v/>
      </c>
      <c r="N782" s="124"/>
      <c r="O782" s="132"/>
    </row>
    <row r="783" spans="1:15" x14ac:dyDescent="0.25">
      <c r="A783" s="127"/>
      <c r="B783" s="128" t="str">
        <f t="shared" si="72"/>
        <v/>
      </c>
      <c r="C783" s="129"/>
      <c r="D783" s="129"/>
      <c r="E783" s="130"/>
      <c r="F783" s="130"/>
      <c r="G783" s="122" t="str">
        <f t="shared" si="73"/>
        <v/>
      </c>
      <c r="H783" s="124" t="str">
        <f t="shared" si="74"/>
        <v/>
      </c>
      <c r="I783" s="124" t="s">
        <v>1106</v>
      </c>
      <c r="J783" s="124" t="s">
        <v>1106</v>
      </c>
      <c r="K783" s="123" t="str">
        <f t="shared" ca="1" si="75"/>
        <v/>
      </c>
      <c r="L783" s="123" t="str">
        <f t="shared" ca="1" si="76"/>
        <v/>
      </c>
      <c r="M783" s="123" t="str">
        <f t="shared" ca="1" si="77"/>
        <v/>
      </c>
      <c r="N783" s="124"/>
      <c r="O783" s="132"/>
    </row>
    <row r="784" spans="1:15" x14ac:dyDescent="0.25">
      <c r="A784" s="127"/>
      <c r="B784" s="128" t="str">
        <f t="shared" si="72"/>
        <v/>
      </c>
      <c r="C784" s="129"/>
      <c r="D784" s="129"/>
      <c r="E784" s="130"/>
      <c r="F784" s="130"/>
      <c r="G784" s="122" t="str">
        <f t="shared" si="73"/>
        <v/>
      </c>
      <c r="H784" s="124" t="str">
        <f t="shared" si="74"/>
        <v/>
      </c>
      <c r="I784" s="124" t="s">
        <v>1106</v>
      </c>
      <c r="J784" s="124" t="s">
        <v>1106</v>
      </c>
      <c r="K784" s="123" t="str">
        <f t="shared" ca="1" si="75"/>
        <v/>
      </c>
      <c r="L784" s="123" t="str">
        <f t="shared" ca="1" si="76"/>
        <v/>
      </c>
      <c r="M784" s="123" t="str">
        <f t="shared" ca="1" si="77"/>
        <v/>
      </c>
      <c r="N784" s="124"/>
      <c r="O784" s="132"/>
    </row>
    <row r="785" spans="1:15" x14ac:dyDescent="0.25">
      <c r="A785" s="127"/>
      <c r="B785" s="128" t="str">
        <f t="shared" si="72"/>
        <v/>
      </c>
      <c r="C785" s="129"/>
      <c r="D785" s="129"/>
      <c r="E785" s="130"/>
      <c r="F785" s="130"/>
      <c r="G785" s="122" t="str">
        <f t="shared" si="73"/>
        <v/>
      </c>
      <c r="H785" s="124" t="str">
        <f t="shared" si="74"/>
        <v/>
      </c>
      <c r="I785" s="124" t="s">
        <v>1106</v>
      </c>
      <c r="J785" s="124" t="s">
        <v>1106</v>
      </c>
      <c r="K785" s="123" t="str">
        <f t="shared" ca="1" si="75"/>
        <v/>
      </c>
      <c r="L785" s="123" t="str">
        <f t="shared" ca="1" si="76"/>
        <v/>
      </c>
      <c r="M785" s="123" t="str">
        <f t="shared" ca="1" si="77"/>
        <v/>
      </c>
      <c r="N785" s="124"/>
      <c r="O785" s="132"/>
    </row>
    <row r="786" spans="1:15" x14ac:dyDescent="0.25">
      <c r="A786" s="127"/>
      <c r="B786" s="128" t="str">
        <f t="shared" si="72"/>
        <v/>
      </c>
      <c r="C786" s="129"/>
      <c r="D786" s="129"/>
      <c r="E786" s="130"/>
      <c r="F786" s="130"/>
      <c r="G786" s="122" t="str">
        <f t="shared" si="73"/>
        <v/>
      </c>
      <c r="H786" s="124" t="str">
        <f t="shared" si="74"/>
        <v/>
      </c>
      <c r="I786" s="124" t="s">
        <v>1106</v>
      </c>
      <c r="J786" s="124" t="s">
        <v>1106</v>
      </c>
      <c r="K786" s="123" t="str">
        <f t="shared" ca="1" si="75"/>
        <v/>
      </c>
      <c r="L786" s="123" t="str">
        <f t="shared" ca="1" si="76"/>
        <v/>
      </c>
      <c r="M786" s="123" t="str">
        <f t="shared" ca="1" si="77"/>
        <v/>
      </c>
      <c r="N786" s="124"/>
      <c r="O786" s="132"/>
    </row>
    <row r="787" spans="1:15" x14ac:dyDescent="0.25">
      <c r="A787" s="127"/>
      <c r="B787" s="128" t="str">
        <f t="shared" si="72"/>
        <v/>
      </c>
      <c r="C787" s="129"/>
      <c r="D787" s="129"/>
      <c r="E787" s="130"/>
      <c r="F787" s="130"/>
      <c r="G787" s="122" t="str">
        <f t="shared" si="73"/>
        <v/>
      </c>
      <c r="H787" s="124" t="str">
        <f t="shared" si="74"/>
        <v/>
      </c>
      <c r="I787" s="124" t="s">
        <v>1106</v>
      </c>
      <c r="J787" s="124" t="s">
        <v>1106</v>
      </c>
      <c r="K787" s="123" t="str">
        <f t="shared" ca="1" si="75"/>
        <v/>
      </c>
      <c r="L787" s="123" t="str">
        <f t="shared" ca="1" si="76"/>
        <v/>
      </c>
      <c r="M787" s="123" t="str">
        <f t="shared" ca="1" si="77"/>
        <v/>
      </c>
      <c r="N787" s="124"/>
      <c r="O787" s="132"/>
    </row>
    <row r="788" spans="1:15" x14ac:dyDescent="0.25">
      <c r="A788" s="127"/>
      <c r="B788" s="128" t="str">
        <f t="shared" si="72"/>
        <v/>
      </c>
      <c r="C788" s="129"/>
      <c r="D788" s="129"/>
      <c r="E788" s="130"/>
      <c r="F788" s="130"/>
      <c r="G788" s="122" t="str">
        <f t="shared" si="73"/>
        <v/>
      </c>
      <c r="H788" s="124" t="str">
        <f t="shared" si="74"/>
        <v/>
      </c>
      <c r="I788" s="124" t="s">
        <v>1106</v>
      </c>
      <c r="J788" s="124" t="s">
        <v>1106</v>
      </c>
      <c r="K788" s="123" t="str">
        <f t="shared" ca="1" si="75"/>
        <v/>
      </c>
      <c r="L788" s="123" t="str">
        <f t="shared" ca="1" si="76"/>
        <v/>
      </c>
      <c r="M788" s="123" t="str">
        <f t="shared" ca="1" si="77"/>
        <v/>
      </c>
      <c r="N788" s="124"/>
      <c r="O788" s="132"/>
    </row>
    <row r="789" spans="1:15" x14ac:dyDescent="0.25">
      <c r="A789" s="127"/>
      <c r="B789" s="128" t="str">
        <f t="shared" si="72"/>
        <v/>
      </c>
      <c r="C789" s="129"/>
      <c r="D789" s="129"/>
      <c r="E789" s="130"/>
      <c r="F789" s="130"/>
      <c r="G789" s="122" t="str">
        <f t="shared" si="73"/>
        <v/>
      </c>
      <c r="H789" s="124" t="str">
        <f t="shared" si="74"/>
        <v/>
      </c>
      <c r="I789" s="124" t="s">
        <v>1106</v>
      </c>
      <c r="J789" s="124" t="s">
        <v>1106</v>
      </c>
      <c r="K789" s="123" t="str">
        <f t="shared" ca="1" si="75"/>
        <v/>
      </c>
      <c r="L789" s="123" t="str">
        <f t="shared" ca="1" si="76"/>
        <v/>
      </c>
      <c r="M789" s="123" t="str">
        <f t="shared" ca="1" si="77"/>
        <v/>
      </c>
      <c r="N789" s="124"/>
      <c r="O789" s="132"/>
    </row>
    <row r="790" spans="1:15" x14ac:dyDescent="0.25">
      <c r="A790" s="127"/>
      <c r="B790" s="128" t="str">
        <f t="shared" si="72"/>
        <v/>
      </c>
      <c r="C790" s="129"/>
      <c r="D790" s="129"/>
      <c r="E790" s="130"/>
      <c r="F790" s="130"/>
      <c r="G790" s="122" t="str">
        <f t="shared" si="73"/>
        <v/>
      </c>
      <c r="H790" s="124" t="str">
        <f t="shared" si="74"/>
        <v/>
      </c>
      <c r="I790" s="124" t="s">
        <v>1106</v>
      </c>
      <c r="J790" s="124" t="s">
        <v>1106</v>
      </c>
      <c r="K790" s="123" t="str">
        <f t="shared" ca="1" si="75"/>
        <v/>
      </c>
      <c r="L790" s="123" t="str">
        <f t="shared" ca="1" si="76"/>
        <v/>
      </c>
      <c r="M790" s="123" t="str">
        <f t="shared" ca="1" si="77"/>
        <v/>
      </c>
      <c r="N790" s="124"/>
      <c r="O790" s="132"/>
    </row>
    <row r="791" spans="1:15" x14ac:dyDescent="0.25">
      <c r="A791" s="127"/>
      <c r="B791" s="128" t="str">
        <f t="shared" si="72"/>
        <v/>
      </c>
      <c r="C791" s="129"/>
      <c r="D791" s="129"/>
      <c r="E791" s="130"/>
      <c r="F791" s="130"/>
      <c r="G791" s="122" t="str">
        <f t="shared" si="73"/>
        <v/>
      </c>
      <c r="H791" s="124" t="str">
        <f t="shared" si="74"/>
        <v/>
      </c>
      <c r="I791" s="124" t="s">
        <v>1106</v>
      </c>
      <c r="J791" s="124" t="s">
        <v>1106</v>
      </c>
      <c r="K791" s="123" t="str">
        <f t="shared" ca="1" si="75"/>
        <v/>
      </c>
      <c r="L791" s="123" t="str">
        <f t="shared" ca="1" si="76"/>
        <v/>
      </c>
      <c r="M791" s="123" t="str">
        <f t="shared" ca="1" si="77"/>
        <v/>
      </c>
      <c r="N791" s="124"/>
      <c r="O791" s="132"/>
    </row>
    <row r="792" spans="1:15" x14ac:dyDescent="0.25">
      <c r="A792" s="127"/>
      <c r="B792" s="128" t="str">
        <f t="shared" si="72"/>
        <v/>
      </c>
      <c r="C792" s="129"/>
      <c r="D792" s="129"/>
      <c r="E792" s="130"/>
      <c r="F792" s="130"/>
      <c r="G792" s="122" t="str">
        <f t="shared" si="73"/>
        <v/>
      </c>
      <c r="H792" s="124" t="str">
        <f t="shared" si="74"/>
        <v/>
      </c>
      <c r="I792" s="124" t="s">
        <v>1106</v>
      </c>
      <c r="J792" s="124" t="s">
        <v>1106</v>
      </c>
      <c r="K792" s="123" t="str">
        <f t="shared" ca="1" si="75"/>
        <v/>
      </c>
      <c r="L792" s="123" t="str">
        <f t="shared" ca="1" si="76"/>
        <v/>
      </c>
      <c r="M792" s="123" t="str">
        <f t="shared" ca="1" si="77"/>
        <v/>
      </c>
      <c r="N792" s="124"/>
      <c r="O792" s="132"/>
    </row>
    <row r="793" spans="1:15" x14ac:dyDescent="0.25">
      <c r="A793" s="127"/>
      <c r="B793" s="128" t="str">
        <f t="shared" si="72"/>
        <v/>
      </c>
      <c r="C793" s="129"/>
      <c r="D793" s="129"/>
      <c r="E793" s="130"/>
      <c r="F793" s="130"/>
      <c r="G793" s="122" t="str">
        <f t="shared" si="73"/>
        <v/>
      </c>
      <c r="H793" s="124" t="str">
        <f t="shared" si="74"/>
        <v/>
      </c>
      <c r="I793" s="124" t="s">
        <v>1106</v>
      </c>
      <c r="J793" s="124" t="s">
        <v>1106</v>
      </c>
      <c r="K793" s="123" t="str">
        <f t="shared" ca="1" si="75"/>
        <v/>
      </c>
      <c r="L793" s="123" t="str">
        <f t="shared" ca="1" si="76"/>
        <v/>
      </c>
      <c r="M793" s="123" t="str">
        <f t="shared" ca="1" si="77"/>
        <v/>
      </c>
      <c r="N793" s="124"/>
      <c r="O793" s="132"/>
    </row>
    <row r="794" spans="1:15" x14ac:dyDescent="0.25">
      <c r="A794" s="127"/>
      <c r="B794" s="128" t="str">
        <f t="shared" si="72"/>
        <v/>
      </c>
      <c r="C794" s="129"/>
      <c r="D794" s="129"/>
      <c r="E794" s="130"/>
      <c r="F794" s="130"/>
      <c r="G794" s="122" t="str">
        <f t="shared" si="73"/>
        <v/>
      </c>
      <c r="H794" s="124" t="str">
        <f t="shared" si="74"/>
        <v/>
      </c>
      <c r="I794" s="124" t="s">
        <v>1106</v>
      </c>
      <c r="J794" s="124" t="s">
        <v>1106</v>
      </c>
      <c r="K794" s="123" t="str">
        <f t="shared" ca="1" si="75"/>
        <v/>
      </c>
      <c r="L794" s="123" t="str">
        <f t="shared" ca="1" si="76"/>
        <v/>
      </c>
      <c r="M794" s="123" t="str">
        <f t="shared" ca="1" si="77"/>
        <v/>
      </c>
      <c r="N794" s="124"/>
      <c r="O794" s="132"/>
    </row>
    <row r="795" spans="1:15" x14ac:dyDescent="0.25">
      <c r="A795" s="127"/>
      <c r="B795" s="128" t="str">
        <f t="shared" si="72"/>
        <v/>
      </c>
      <c r="C795" s="129"/>
      <c r="D795" s="129"/>
      <c r="E795" s="130"/>
      <c r="F795" s="130"/>
      <c r="G795" s="122" t="str">
        <f t="shared" si="73"/>
        <v/>
      </c>
      <c r="H795" s="124" t="str">
        <f t="shared" si="74"/>
        <v/>
      </c>
      <c r="I795" s="124" t="s">
        <v>1106</v>
      </c>
      <c r="J795" s="124" t="s">
        <v>1106</v>
      </c>
      <c r="K795" s="123" t="str">
        <f t="shared" ca="1" si="75"/>
        <v/>
      </c>
      <c r="L795" s="123" t="str">
        <f t="shared" ca="1" si="76"/>
        <v/>
      </c>
      <c r="M795" s="123" t="str">
        <f t="shared" ca="1" si="77"/>
        <v/>
      </c>
      <c r="N795" s="124"/>
      <c r="O795" s="132"/>
    </row>
    <row r="796" spans="1:15" x14ac:dyDescent="0.25">
      <c r="A796" s="127"/>
      <c r="B796" s="128" t="str">
        <f t="shared" si="72"/>
        <v/>
      </c>
      <c r="C796" s="129"/>
      <c r="D796" s="129"/>
      <c r="E796" s="130"/>
      <c r="F796" s="130"/>
      <c r="G796" s="122" t="str">
        <f t="shared" si="73"/>
        <v/>
      </c>
      <c r="H796" s="124" t="str">
        <f t="shared" si="74"/>
        <v/>
      </c>
      <c r="I796" s="124" t="s">
        <v>1106</v>
      </c>
      <c r="J796" s="124" t="s">
        <v>1106</v>
      </c>
      <c r="K796" s="123" t="str">
        <f t="shared" ca="1" si="75"/>
        <v/>
      </c>
      <c r="L796" s="123" t="str">
        <f t="shared" ca="1" si="76"/>
        <v/>
      </c>
      <c r="M796" s="123" t="str">
        <f t="shared" ca="1" si="77"/>
        <v/>
      </c>
      <c r="N796" s="124"/>
      <c r="O796" s="132"/>
    </row>
    <row r="797" spans="1:15" x14ac:dyDescent="0.25">
      <c r="A797" s="127"/>
      <c r="B797" s="128" t="str">
        <f t="shared" si="72"/>
        <v/>
      </c>
      <c r="C797" s="129"/>
      <c r="D797" s="129"/>
      <c r="E797" s="130"/>
      <c r="F797" s="130"/>
      <c r="G797" s="122" t="str">
        <f t="shared" si="73"/>
        <v/>
      </c>
      <c r="H797" s="124" t="str">
        <f t="shared" si="74"/>
        <v/>
      </c>
      <c r="I797" s="124" t="s">
        <v>1106</v>
      </c>
      <c r="J797" s="124" t="s">
        <v>1106</v>
      </c>
      <c r="K797" s="123" t="str">
        <f t="shared" ca="1" si="75"/>
        <v/>
      </c>
      <c r="L797" s="123" t="str">
        <f t="shared" ca="1" si="76"/>
        <v/>
      </c>
      <c r="M797" s="123" t="str">
        <f t="shared" ca="1" si="77"/>
        <v/>
      </c>
      <c r="N797" s="124"/>
      <c r="O797" s="132"/>
    </row>
    <row r="798" spans="1:15" x14ac:dyDescent="0.25">
      <c r="A798" s="127"/>
      <c r="B798" s="128" t="str">
        <f t="shared" si="72"/>
        <v/>
      </c>
      <c r="C798" s="129"/>
      <c r="D798" s="129"/>
      <c r="E798" s="130"/>
      <c r="F798" s="130"/>
      <c r="G798" s="122" t="str">
        <f t="shared" si="73"/>
        <v/>
      </c>
      <c r="H798" s="124" t="str">
        <f t="shared" si="74"/>
        <v/>
      </c>
      <c r="I798" s="124" t="s">
        <v>1106</v>
      </c>
      <c r="J798" s="124" t="s">
        <v>1106</v>
      </c>
      <c r="K798" s="123" t="str">
        <f t="shared" ca="1" si="75"/>
        <v/>
      </c>
      <c r="L798" s="123" t="str">
        <f t="shared" ca="1" si="76"/>
        <v/>
      </c>
      <c r="M798" s="123" t="str">
        <f t="shared" ca="1" si="77"/>
        <v/>
      </c>
      <c r="N798" s="124"/>
      <c r="O798" s="132"/>
    </row>
    <row r="799" spans="1:15" x14ac:dyDescent="0.25">
      <c r="A799" s="127"/>
      <c r="B799" s="128" t="str">
        <f t="shared" si="72"/>
        <v/>
      </c>
      <c r="C799" s="129"/>
      <c r="D799" s="129"/>
      <c r="E799" s="130"/>
      <c r="F799" s="130"/>
      <c r="G799" s="122" t="str">
        <f t="shared" si="73"/>
        <v/>
      </c>
      <c r="H799" s="124" t="str">
        <f t="shared" si="74"/>
        <v/>
      </c>
      <c r="I799" s="124" t="s">
        <v>1106</v>
      </c>
      <c r="J799" s="124" t="s">
        <v>1106</v>
      </c>
      <c r="K799" s="123" t="str">
        <f t="shared" ca="1" si="75"/>
        <v/>
      </c>
      <c r="L799" s="123" t="str">
        <f t="shared" ca="1" si="76"/>
        <v/>
      </c>
      <c r="M799" s="123" t="str">
        <f t="shared" ca="1" si="77"/>
        <v/>
      </c>
      <c r="N799" s="124"/>
      <c r="O799" s="132"/>
    </row>
    <row r="800" spans="1:15" x14ac:dyDescent="0.25">
      <c r="A800" s="127"/>
      <c r="B800" s="128" t="str">
        <f t="shared" si="72"/>
        <v/>
      </c>
      <c r="C800" s="129"/>
      <c r="D800" s="129"/>
      <c r="E800" s="130"/>
      <c r="F800" s="130"/>
      <c r="G800" s="122" t="str">
        <f t="shared" si="73"/>
        <v/>
      </c>
      <c r="H800" s="124" t="str">
        <f t="shared" si="74"/>
        <v/>
      </c>
      <c r="I800" s="124" t="s">
        <v>1106</v>
      </c>
      <c r="J800" s="124" t="s">
        <v>1106</v>
      </c>
      <c r="K800" s="123" t="str">
        <f t="shared" ca="1" si="75"/>
        <v/>
      </c>
      <c r="L800" s="123" t="str">
        <f t="shared" ca="1" si="76"/>
        <v/>
      </c>
      <c r="M800" s="123" t="str">
        <f t="shared" ca="1" si="77"/>
        <v/>
      </c>
      <c r="N800" s="124"/>
      <c r="O800" s="132"/>
    </row>
    <row r="801" spans="1:15" x14ac:dyDescent="0.25">
      <c r="A801" s="127"/>
      <c r="B801" s="128" t="str">
        <f t="shared" si="72"/>
        <v/>
      </c>
      <c r="C801" s="129"/>
      <c r="D801" s="129"/>
      <c r="E801" s="130"/>
      <c r="F801" s="130"/>
      <c r="G801" s="122" t="str">
        <f t="shared" si="73"/>
        <v/>
      </c>
      <c r="H801" s="124" t="str">
        <f t="shared" si="74"/>
        <v/>
      </c>
      <c r="I801" s="124" t="s">
        <v>1106</v>
      </c>
      <c r="J801" s="124" t="s">
        <v>1106</v>
      </c>
      <c r="K801" s="123" t="str">
        <f t="shared" ca="1" si="75"/>
        <v/>
      </c>
      <c r="L801" s="123" t="str">
        <f t="shared" ca="1" si="76"/>
        <v/>
      </c>
      <c r="M801" s="123" t="str">
        <f t="shared" ca="1" si="77"/>
        <v/>
      </c>
      <c r="N801" s="124"/>
      <c r="O801" s="132"/>
    </row>
    <row r="802" spans="1:15" x14ac:dyDescent="0.25">
      <c r="A802" s="127"/>
      <c r="B802" s="128" t="str">
        <f t="shared" si="72"/>
        <v/>
      </c>
      <c r="C802" s="129"/>
      <c r="D802" s="129"/>
      <c r="E802" s="130"/>
      <c r="F802" s="130"/>
      <c r="G802" s="122" t="str">
        <f t="shared" si="73"/>
        <v/>
      </c>
      <c r="H802" s="124" t="str">
        <f t="shared" si="74"/>
        <v/>
      </c>
      <c r="I802" s="124" t="s">
        <v>1106</v>
      </c>
      <c r="J802" s="124" t="s">
        <v>1106</v>
      </c>
      <c r="K802" s="123" t="str">
        <f t="shared" ca="1" si="75"/>
        <v/>
      </c>
      <c r="L802" s="123" t="str">
        <f t="shared" ca="1" si="76"/>
        <v/>
      </c>
      <c r="M802" s="123" t="str">
        <f t="shared" ca="1" si="77"/>
        <v/>
      </c>
      <c r="N802" s="124"/>
      <c r="O802" s="132"/>
    </row>
    <row r="803" spans="1:15" x14ac:dyDescent="0.25">
      <c r="A803" s="127"/>
      <c r="B803" s="128" t="str">
        <f t="shared" si="72"/>
        <v/>
      </c>
      <c r="C803" s="129"/>
      <c r="D803" s="129"/>
      <c r="E803" s="130"/>
      <c r="F803" s="130"/>
      <c r="G803" s="122" t="str">
        <f t="shared" si="73"/>
        <v/>
      </c>
      <c r="H803" s="124" t="str">
        <f t="shared" si="74"/>
        <v/>
      </c>
      <c r="I803" s="124" t="s">
        <v>1106</v>
      </c>
      <c r="J803" s="124" t="s">
        <v>1106</v>
      </c>
      <c r="K803" s="123" t="str">
        <f t="shared" ca="1" si="75"/>
        <v/>
      </c>
      <c r="L803" s="123" t="str">
        <f t="shared" ca="1" si="76"/>
        <v/>
      </c>
      <c r="M803" s="123" t="str">
        <f t="shared" ca="1" si="77"/>
        <v/>
      </c>
      <c r="N803" s="124"/>
      <c r="O803" s="132"/>
    </row>
    <row r="804" spans="1:15" x14ac:dyDescent="0.25">
      <c r="A804" s="127"/>
      <c r="B804" s="128" t="str">
        <f t="shared" si="72"/>
        <v/>
      </c>
      <c r="C804" s="129"/>
      <c r="D804" s="129"/>
      <c r="E804" s="130"/>
      <c r="F804" s="130"/>
      <c r="G804" s="122" t="str">
        <f t="shared" si="73"/>
        <v/>
      </c>
      <c r="H804" s="124" t="str">
        <f t="shared" si="74"/>
        <v/>
      </c>
      <c r="I804" s="124" t="s">
        <v>1106</v>
      </c>
      <c r="J804" s="124" t="s">
        <v>1106</v>
      </c>
      <c r="K804" s="123" t="str">
        <f t="shared" ca="1" si="75"/>
        <v/>
      </c>
      <c r="L804" s="123" t="str">
        <f t="shared" ca="1" si="76"/>
        <v/>
      </c>
      <c r="M804" s="123" t="str">
        <f t="shared" ca="1" si="77"/>
        <v/>
      </c>
      <c r="N804" s="124"/>
      <c r="O804" s="132"/>
    </row>
    <row r="805" spans="1:15" x14ac:dyDescent="0.25">
      <c r="A805" s="127"/>
      <c r="B805" s="128" t="str">
        <f t="shared" si="72"/>
        <v/>
      </c>
      <c r="C805" s="129"/>
      <c r="D805" s="129"/>
      <c r="E805" s="130"/>
      <c r="F805" s="130"/>
      <c r="G805" s="122" t="str">
        <f t="shared" si="73"/>
        <v/>
      </c>
      <c r="H805" s="124" t="str">
        <f t="shared" si="74"/>
        <v/>
      </c>
      <c r="I805" s="124" t="s">
        <v>1106</v>
      </c>
      <c r="J805" s="124" t="s">
        <v>1106</v>
      </c>
      <c r="K805" s="123" t="str">
        <f t="shared" ca="1" si="75"/>
        <v/>
      </c>
      <c r="L805" s="123" t="str">
        <f t="shared" ca="1" si="76"/>
        <v/>
      </c>
      <c r="M805" s="123" t="str">
        <f t="shared" ca="1" si="77"/>
        <v/>
      </c>
      <c r="N805" s="124"/>
      <c r="O805" s="132"/>
    </row>
    <row r="806" spans="1:15" x14ac:dyDescent="0.25">
      <c r="A806" s="127"/>
      <c r="B806" s="128" t="str">
        <f t="shared" si="72"/>
        <v/>
      </c>
      <c r="C806" s="129"/>
      <c r="D806" s="129"/>
      <c r="E806" s="130"/>
      <c r="F806" s="130"/>
      <c r="G806" s="122" t="str">
        <f t="shared" si="73"/>
        <v/>
      </c>
      <c r="H806" s="124" t="str">
        <f t="shared" si="74"/>
        <v/>
      </c>
      <c r="I806" s="124" t="s">
        <v>1106</v>
      </c>
      <c r="J806" s="124" t="s">
        <v>1106</v>
      </c>
      <c r="K806" s="123" t="str">
        <f t="shared" ca="1" si="75"/>
        <v/>
      </c>
      <c r="L806" s="123" t="str">
        <f t="shared" ca="1" si="76"/>
        <v/>
      </c>
      <c r="M806" s="123" t="str">
        <f t="shared" ca="1" si="77"/>
        <v/>
      </c>
      <c r="N806" s="124"/>
      <c r="O806" s="132"/>
    </row>
    <row r="807" spans="1:15" x14ac:dyDescent="0.25">
      <c r="A807" s="127"/>
      <c r="B807" s="128" t="str">
        <f t="shared" si="72"/>
        <v/>
      </c>
      <c r="C807" s="129"/>
      <c r="D807" s="129"/>
      <c r="E807" s="130"/>
      <c r="F807" s="130"/>
      <c r="G807" s="122" t="str">
        <f t="shared" si="73"/>
        <v/>
      </c>
      <c r="H807" s="124" t="str">
        <f t="shared" si="74"/>
        <v/>
      </c>
      <c r="I807" s="124" t="s">
        <v>1106</v>
      </c>
      <c r="J807" s="124" t="s">
        <v>1106</v>
      </c>
      <c r="K807" s="123" t="str">
        <f t="shared" ca="1" si="75"/>
        <v/>
      </c>
      <c r="L807" s="123" t="str">
        <f t="shared" ca="1" si="76"/>
        <v/>
      </c>
      <c r="M807" s="123" t="str">
        <f t="shared" ca="1" si="77"/>
        <v/>
      </c>
      <c r="N807" s="124"/>
      <c r="O807" s="132"/>
    </row>
    <row r="808" spans="1:15" x14ac:dyDescent="0.25">
      <c r="A808" s="127"/>
      <c r="B808" s="128" t="str">
        <f t="shared" si="72"/>
        <v/>
      </c>
      <c r="C808" s="129"/>
      <c r="D808" s="129"/>
      <c r="E808" s="130"/>
      <c r="F808" s="130"/>
      <c r="G808" s="122" t="str">
        <f t="shared" si="73"/>
        <v/>
      </c>
      <c r="H808" s="124" t="str">
        <f t="shared" si="74"/>
        <v/>
      </c>
      <c r="I808" s="124" t="s">
        <v>1106</v>
      </c>
      <c r="J808" s="124" t="s">
        <v>1106</v>
      </c>
      <c r="K808" s="123" t="str">
        <f t="shared" ca="1" si="75"/>
        <v/>
      </c>
      <c r="L808" s="123" t="str">
        <f t="shared" ca="1" si="76"/>
        <v/>
      </c>
      <c r="M808" s="123" t="str">
        <f t="shared" ca="1" si="77"/>
        <v/>
      </c>
      <c r="N808" s="124"/>
      <c r="O808" s="132"/>
    </row>
    <row r="809" spans="1:15" x14ac:dyDescent="0.25">
      <c r="A809" s="127"/>
      <c r="B809" s="128" t="str">
        <f t="shared" si="72"/>
        <v/>
      </c>
      <c r="C809" s="129"/>
      <c r="D809" s="129"/>
      <c r="E809" s="130"/>
      <c r="F809" s="130"/>
      <c r="G809" s="122" t="str">
        <f t="shared" si="73"/>
        <v/>
      </c>
      <c r="H809" s="124" t="str">
        <f t="shared" si="74"/>
        <v/>
      </c>
      <c r="I809" s="124" t="s">
        <v>1106</v>
      </c>
      <c r="J809" s="124" t="s">
        <v>1106</v>
      </c>
      <c r="K809" s="123" t="str">
        <f t="shared" ca="1" si="75"/>
        <v/>
      </c>
      <c r="L809" s="123" t="str">
        <f t="shared" ca="1" si="76"/>
        <v/>
      </c>
      <c r="M809" s="123" t="str">
        <f t="shared" ca="1" si="77"/>
        <v/>
      </c>
      <c r="N809" s="124"/>
      <c r="O809" s="132"/>
    </row>
    <row r="810" spans="1:15" x14ac:dyDescent="0.25">
      <c r="A810" s="127"/>
      <c r="B810" s="128" t="str">
        <f t="shared" si="72"/>
        <v/>
      </c>
      <c r="C810" s="129"/>
      <c r="D810" s="129"/>
      <c r="E810" s="130"/>
      <c r="F810" s="130"/>
      <c r="G810" s="122" t="str">
        <f t="shared" si="73"/>
        <v/>
      </c>
      <c r="H810" s="124" t="str">
        <f t="shared" si="74"/>
        <v/>
      </c>
      <c r="I810" s="124" t="s">
        <v>1106</v>
      </c>
      <c r="J810" s="124" t="s">
        <v>1106</v>
      </c>
      <c r="K810" s="123" t="str">
        <f t="shared" ca="1" si="75"/>
        <v/>
      </c>
      <c r="L810" s="123" t="str">
        <f t="shared" ca="1" si="76"/>
        <v/>
      </c>
      <c r="M810" s="123" t="str">
        <f t="shared" ca="1" si="77"/>
        <v/>
      </c>
      <c r="N810" s="124"/>
      <c r="O810" s="132"/>
    </row>
    <row r="811" spans="1:15" x14ac:dyDescent="0.25">
      <c r="A811" s="127"/>
      <c r="B811" s="128" t="str">
        <f t="shared" si="72"/>
        <v/>
      </c>
      <c r="C811" s="129"/>
      <c r="D811" s="129"/>
      <c r="E811" s="130"/>
      <c r="F811" s="130"/>
      <c r="G811" s="122" t="str">
        <f t="shared" si="73"/>
        <v/>
      </c>
      <c r="H811" s="124" t="str">
        <f t="shared" si="74"/>
        <v/>
      </c>
      <c r="I811" s="124" t="s">
        <v>1106</v>
      </c>
      <c r="J811" s="124" t="s">
        <v>1106</v>
      </c>
      <c r="K811" s="123" t="str">
        <f t="shared" ca="1" si="75"/>
        <v/>
      </c>
      <c r="L811" s="123" t="str">
        <f t="shared" ca="1" si="76"/>
        <v/>
      </c>
      <c r="M811" s="123" t="str">
        <f t="shared" ca="1" si="77"/>
        <v/>
      </c>
      <c r="N811" s="124"/>
      <c r="O811" s="132"/>
    </row>
    <row r="812" spans="1:15" x14ac:dyDescent="0.25">
      <c r="A812" s="127"/>
      <c r="B812" s="128" t="str">
        <f t="shared" si="72"/>
        <v/>
      </c>
      <c r="C812" s="129"/>
      <c r="D812" s="129"/>
      <c r="E812" s="130"/>
      <c r="F812" s="130"/>
      <c r="G812" s="122" t="str">
        <f t="shared" si="73"/>
        <v/>
      </c>
      <c r="H812" s="124" t="str">
        <f t="shared" si="74"/>
        <v/>
      </c>
      <c r="I812" s="124" t="s">
        <v>1106</v>
      </c>
      <c r="J812" s="124" t="s">
        <v>1106</v>
      </c>
      <c r="K812" s="123" t="str">
        <f t="shared" ca="1" si="75"/>
        <v/>
      </c>
      <c r="L812" s="123" t="str">
        <f t="shared" ca="1" si="76"/>
        <v/>
      </c>
      <c r="M812" s="123" t="str">
        <f t="shared" ca="1" si="77"/>
        <v/>
      </c>
      <c r="N812" s="124"/>
      <c r="O812" s="132"/>
    </row>
    <row r="813" spans="1:15" x14ac:dyDescent="0.25">
      <c r="A813" s="127"/>
      <c r="B813" s="128" t="str">
        <f t="shared" si="72"/>
        <v/>
      </c>
      <c r="C813" s="129"/>
      <c r="D813" s="129"/>
      <c r="E813" s="130"/>
      <c r="F813" s="130"/>
      <c r="G813" s="122" t="str">
        <f t="shared" si="73"/>
        <v/>
      </c>
      <c r="H813" s="124" t="str">
        <f t="shared" si="74"/>
        <v/>
      </c>
      <c r="I813" s="124" t="s">
        <v>1106</v>
      </c>
      <c r="J813" s="124" t="s">
        <v>1106</v>
      </c>
      <c r="K813" s="123" t="str">
        <f t="shared" ca="1" si="75"/>
        <v/>
      </c>
      <c r="L813" s="123" t="str">
        <f t="shared" ca="1" si="76"/>
        <v/>
      </c>
      <c r="M813" s="123" t="str">
        <f t="shared" ca="1" si="77"/>
        <v/>
      </c>
      <c r="N813" s="124"/>
      <c r="O813" s="132"/>
    </row>
    <row r="814" spans="1:15" x14ac:dyDescent="0.25">
      <c r="A814" s="127"/>
      <c r="B814" s="128" t="str">
        <f t="shared" si="72"/>
        <v/>
      </c>
      <c r="C814" s="129"/>
      <c r="D814" s="129"/>
      <c r="E814" s="130"/>
      <c r="F814" s="130"/>
      <c r="G814" s="122" t="str">
        <f t="shared" si="73"/>
        <v/>
      </c>
      <c r="H814" s="124" t="str">
        <f t="shared" si="74"/>
        <v/>
      </c>
      <c r="I814" s="124" t="s">
        <v>1106</v>
      </c>
      <c r="J814" s="124" t="s">
        <v>1106</v>
      </c>
      <c r="K814" s="123" t="str">
        <f t="shared" ca="1" si="75"/>
        <v/>
      </c>
      <c r="L814" s="123" t="str">
        <f t="shared" ca="1" si="76"/>
        <v/>
      </c>
      <c r="M814" s="123" t="str">
        <f t="shared" ca="1" si="77"/>
        <v/>
      </c>
      <c r="N814" s="124"/>
      <c r="O814" s="132"/>
    </row>
    <row r="815" spans="1:15" x14ac:dyDescent="0.25">
      <c r="A815" s="127"/>
      <c r="B815" s="128" t="str">
        <f t="shared" si="72"/>
        <v/>
      </c>
      <c r="C815" s="129"/>
      <c r="D815" s="129"/>
      <c r="E815" s="130"/>
      <c r="F815" s="130"/>
      <c r="G815" s="122" t="str">
        <f t="shared" si="73"/>
        <v/>
      </c>
      <c r="H815" s="124" t="str">
        <f t="shared" si="74"/>
        <v/>
      </c>
      <c r="I815" s="124" t="s">
        <v>1106</v>
      </c>
      <c r="J815" s="124" t="s">
        <v>1106</v>
      </c>
      <c r="K815" s="123" t="str">
        <f t="shared" ca="1" si="75"/>
        <v/>
      </c>
      <c r="L815" s="123" t="str">
        <f t="shared" ca="1" si="76"/>
        <v/>
      </c>
      <c r="M815" s="123" t="str">
        <f t="shared" ca="1" si="77"/>
        <v/>
      </c>
      <c r="N815" s="124"/>
      <c r="O815" s="132"/>
    </row>
    <row r="816" spans="1:15" x14ac:dyDescent="0.25">
      <c r="A816" s="127"/>
      <c r="B816" s="128" t="str">
        <f t="shared" si="72"/>
        <v/>
      </c>
      <c r="C816" s="129"/>
      <c r="D816" s="129"/>
      <c r="E816" s="130"/>
      <c r="F816" s="130"/>
      <c r="G816" s="122" t="str">
        <f t="shared" si="73"/>
        <v/>
      </c>
      <c r="H816" s="124" t="str">
        <f t="shared" si="74"/>
        <v/>
      </c>
      <c r="I816" s="124" t="s">
        <v>1106</v>
      </c>
      <c r="J816" s="124" t="s">
        <v>1106</v>
      </c>
      <c r="K816" s="123" t="str">
        <f t="shared" ca="1" si="75"/>
        <v/>
      </c>
      <c r="L816" s="123" t="str">
        <f t="shared" ca="1" si="76"/>
        <v/>
      </c>
      <c r="M816" s="123" t="str">
        <f t="shared" ca="1" si="77"/>
        <v/>
      </c>
      <c r="N816" s="124"/>
      <c r="O816" s="132"/>
    </row>
    <row r="817" spans="1:15" x14ac:dyDescent="0.25">
      <c r="A817" s="127"/>
      <c r="B817" s="128" t="str">
        <f t="shared" si="72"/>
        <v/>
      </c>
      <c r="C817" s="129"/>
      <c r="D817" s="129"/>
      <c r="E817" s="130"/>
      <c r="F817" s="130"/>
      <c r="G817" s="122" t="str">
        <f t="shared" si="73"/>
        <v/>
      </c>
      <c r="H817" s="124" t="str">
        <f t="shared" si="74"/>
        <v/>
      </c>
      <c r="I817" s="124" t="s">
        <v>1106</v>
      </c>
      <c r="J817" s="124" t="s">
        <v>1106</v>
      </c>
      <c r="K817" s="123" t="str">
        <f t="shared" ca="1" si="75"/>
        <v/>
      </c>
      <c r="L817" s="123" t="str">
        <f t="shared" ca="1" si="76"/>
        <v/>
      </c>
      <c r="M817" s="123" t="str">
        <f t="shared" ca="1" si="77"/>
        <v/>
      </c>
      <c r="N817" s="124"/>
      <c r="O817" s="132"/>
    </row>
    <row r="818" spans="1:15" x14ac:dyDescent="0.25">
      <c r="A818" s="127"/>
      <c r="B818" s="128" t="str">
        <f t="shared" si="72"/>
        <v/>
      </c>
      <c r="C818" s="129"/>
      <c r="D818" s="129"/>
      <c r="E818" s="130"/>
      <c r="F818" s="130"/>
      <c r="G818" s="122" t="str">
        <f t="shared" si="73"/>
        <v/>
      </c>
      <c r="H818" s="124" t="str">
        <f t="shared" si="74"/>
        <v/>
      </c>
      <c r="I818" s="124" t="s">
        <v>1106</v>
      </c>
      <c r="J818" s="124" t="s">
        <v>1106</v>
      </c>
      <c r="K818" s="123" t="str">
        <f t="shared" ca="1" si="75"/>
        <v/>
      </c>
      <c r="L818" s="123" t="str">
        <f t="shared" ca="1" si="76"/>
        <v/>
      </c>
      <c r="M818" s="123" t="str">
        <f t="shared" ca="1" si="77"/>
        <v/>
      </c>
      <c r="N818" s="124"/>
      <c r="O818" s="132"/>
    </row>
    <row r="819" spans="1:15" x14ac:dyDescent="0.25">
      <c r="A819" s="127"/>
      <c r="B819" s="128" t="str">
        <f t="shared" si="72"/>
        <v/>
      </c>
      <c r="C819" s="129"/>
      <c r="D819" s="129"/>
      <c r="E819" s="130"/>
      <c r="F819" s="130"/>
      <c r="G819" s="122" t="str">
        <f t="shared" si="73"/>
        <v/>
      </c>
      <c r="H819" s="124" t="str">
        <f t="shared" si="74"/>
        <v/>
      </c>
      <c r="I819" s="124" t="s">
        <v>1106</v>
      </c>
      <c r="J819" s="124" t="s">
        <v>1106</v>
      </c>
      <c r="K819" s="123" t="str">
        <f t="shared" ca="1" si="75"/>
        <v/>
      </c>
      <c r="L819" s="123" t="str">
        <f t="shared" ca="1" si="76"/>
        <v/>
      </c>
      <c r="M819" s="123" t="str">
        <f t="shared" ca="1" si="77"/>
        <v/>
      </c>
      <c r="N819" s="124"/>
      <c r="O819" s="132"/>
    </row>
    <row r="820" spans="1:15" x14ac:dyDescent="0.25">
      <c r="A820" s="127"/>
      <c r="B820" s="128" t="str">
        <f t="shared" si="72"/>
        <v/>
      </c>
      <c r="C820" s="129"/>
      <c r="D820" s="129"/>
      <c r="E820" s="130"/>
      <c r="F820" s="130"/>
      <c r="G820" s="122" t="str">
        <f t="shared" si="73"/>
        <v/>
      </c>
      <c r="H820" s="124" t="str">
        <f t="shared" si="74"/>
        <v/>
      </c>
      <c r="I820" s="124" t="s">
        <v>1106</v>
      </c>
      <c r="J820" s="124" t="s">
        <v>1106</v>
      </c>
      <c r="K820" s="123" t="str">
        <f t="shared" ca="1" si="75"/>
        <v/>
      </c>
      <c r="L820" s="123" t="str">
        <f t="shared" ca="1" si="76"/>
        <v/>
      </c>
      <c r="M820" s="123" t="str">
        <f t="shared" ca="1" si="77"/>
        <v/>
      </c>
      <c r="N820" s="124"/>
      <c r="O820" s="132"/>
    </row>
    <row r="821" spans="1:15" x14ac:dyDescent="0.25">
      <c r="A821" s="127"/>
      <c r="B821" s="128" t="str">
        <f t="shared" si="72"/>
        <v/>
      </c>
      <c r="C821" s="129"/>
      <c r="D821" s="129"/>
      <c r="E821" s="130"/>
      <c r="F821" s="130"/>
      <c r="G821" s="122" t="str">
        <f t="shared" si="73"/>
        <v/>
      </c>
      <c r="H821" s="124" t="str">
        <f t="shared" si="74"/>
        <v/>
      </c>
      <c r="I821" s="124" t="s">
        <v>1106</v>
      </c>
      <c r="J821" s="124" t="s">
        <v>1106</v>
      </c>
      <c r="K821" s="123" t="str">
        <f t="shared" ca="1" si="75"/>
        <v/>
      </c>
      <c r="L821" s="123" t="str">
        <f t="shared" ca="1" si="76"/>
        <v/>
      </c>
      <c r="M821" s="123" t="str">
        <f t="shared" ca="1" si="77"/>
        <v/>
      </c>
      <c r="N821" s="124"/>
      <c r="O821" s="132"/>
    </row>
    <row r="822" spans="1:15" x14ac:dyDescent="0.25">
      <c r="A822" s="127"/>
      <c r="B822" s="128" t="str">
        <f t="shared" si="72"/>
        <v/>
      </c>
      <c r="C822" s="129"/>
      <c r="D822" s="129"/>
      <c r="E822" s="130"/>
      <c r="F822" s="130"/>
      <c r="G822" s="122" t="str">
        <f t="shared" si="73"/>
        <v/>
      </c>
      <c r="H822" s="124" t="str">
        <f t="shared" si="74"/>
        <v/>
      </c>
      <c r="I822" s="124" t="s">
        <v>1106</v>
      </c>
      <c r="J822" s="124" t="s">
        <v>1106</v>
      </c>
      <c r="K822" s="123" t="str">
        <f t="shared" ca="1" si="75"/>
        <v/>
      </c>
      <c r="L822" s="123" t="str">
        <f t="shared" ca="1" si="76"/>
        <v/>
      </c>
      <c r="M822" s="123" t="str">
        <f t="shared" ca="1" si="77"/>
        <v/>
      </c>
      <c r="N822" s="124"/>
      <c r="O822" s="132"/>
    </row>
    <row r="823" spans="1:15" x14ac:dyDescent="0.25">
      <c r="A823" s="127"/>
      <c r="B823" s="128" t="str">
        <f t="shared" si="72"/>
        <v/>
      </c>
      <c r="C823" s="129"/>
      <c r="D823" s="129"/>
      <c r="E823" s="130"/>
      <c r="F823" s="130"/>
      <c r="G823" s="122" t="str">
        <f t="shared" si="73"/>
        <v/>
      </c>
      <c r="H823" s="124" t="str">
        <f t="shared" si="74"/>
        <v/>
      </c>
      <c r="I823" s="124" t="s">
        <v>1106</v>
      </c>
      <c r="J823" s="124" t="s">
        <v>1106</v>
      </c>
      <c r="K823" s="123" t="str">
        <f t="shared" ca="1" si="75"/>
        <v/>
      </c>
      <c r="L823" s="123" t="str">
        <f t="shared" ca="1" si="76"/>
        <v/>
      </c>
      <c r="M823" s="123" t="str">
        <f t="shared" ca="1" si="77"/>
        <v/>
      </c>
      <c r="N823" s="124"/>
      <c r="O823" s="132"/>
    </row>
    <row r="824" spans="1:15" x14ac:dyDescent="0.25">
      <c r="A824" s="127"/>
      <c r="B824" s="128" t="str">
        <f t="shared" si="72"/>
        <v/>
      </c>
      <c r="C824" s="129"/>
      <c r="D824" s="129"/>
      <c r="E824" s="130"/>
      <c r="F824" s="130"/>
      <c r="G824" s="122" t="str">
        <f t="shared" si="73"/>
        <v/>
      </c>
      <c r="H824" s="124" t="str">
        <f t="shared" si="74"/>
        <v/>
      </c>
      <c r="I824" s="124" t="s">
        <v>1106</v>
      </c>
      <c r="J824" s="124" t="s">
        <v>1106</v>
      </c>
      <c r="K824" s="123" t="str">
        <f t="shared" ca="1" si="75"/>
        <v/>
      </c>
      <c r="L824" s="123" t="str">
        <f t="shared" ca="1" si="76"/>
        <v/>
      </c>
      <c r="M824" s="123" t="str">
        <f t="shared" ca="1" si="77"/>
        <v/>
      </c>
      <c r="N824" s="124"/>
      <c r="O824" s="132"/>
    </row>
    <row r="825" spans="1:15" x14ac:dyDescent="0.25">
      <c r="A825" s="127"/>
      <c r="B825" s="128" t="str">
        <f t="shared" si="72"/>
        <v/>
      </c>
      <c r="C825" s="129"/>
      <c r="D825" s="129"/>
      <c r="E825" s="130"/>
      <c r="F825" s="130"/>
      <c r="G825" s="122" t="str">
        <f t="shared" si="73"/>
        <v/>
      </c>
      <c r="H825" s="124" t="str">
        <f t="shared" si="74"/>
        <v/>
      </c>
      <c r="I825" s="124" t="s">
        <v>1106</v>
      </c>
      <c r="J825" s="124" t="s">
        <v>1106</v>
      </c>
      <c r="K825" s="123" t="str">
        <f t="shared" ca="1" si="75"/>
        <v/>
      </c>
      <c r="L825" s="123" t="str">
        <f t="shared" ca="1" si="76"/>
        <v/>
      </c>
      <c r="M825" s="123" t="str">
        <f t="shared" ca="1" si="77"/>
        <v/>
      </c>
      <c r="N825" s="124"/>
      <c r="O825" s="132"/>
    </row>
    <row r="826" spans="1:15" x14ac:dyDescent="0.25">
      <c r="A826" s="127"/>
      <c r="B826" s="128" t="str">
        <f t="shared" si="72"/>
        <v/>
      </c>
      <c r="C826" s="129"/>
      <c r="D826" s="129"/>
      <c r="E826" s="130"/>
      <c r="F826" s="130"/>
      <c r="G826" s="122" t="str">
        <f t="shared" si="73"/>
        <v/>
      </c>
      <c r="H826" s="124" t="str">
        <f t="shared" si="74"/>
        <v/>
      </c>
      <c r="I826" s="124" t="s">
        <v>1106</v>
      </c>
      <c r="J826" s="124" t="s">
        <v>1106</v>
      </c>
      <c r="K826" s="123" t="str">
        <f t="shared" ca="1" si="75"/>
        <v/>
      </c>
      <c r="L826" s="123" t="str">
        <f t="shared" ca="1" si="76"/>
        <v/>
      </c>
      <c r="M826" s="123" t="str">
        <f t="shared" ca="1" si="77"/>
        <v/>
      </c>
      <c r="N826" s="124"/>
      <c r="O826" s="132"/>
    </row>
    <row r="827" spans="1:15" x14ac:dyDescent="0.25">
      <c r="A827" s="127"/>
      <c r="B827" s="128" t="str">
        <f t="shared" si="72"/>
        <v/>
      </c>
      <c r="C827" s="129"/>
      <c r="D827" s="129"/>
      <c r="E827" s="130"/>
      <c r="F827" s="130"/>
      <c r="G827" s="122" t="str">
        <f t="shared" si="73"/>
        <v/>
      </c>
      <c r="H827" s="124" t="str">
        <f t="shared" si="74"/>
        <v/>
      </c>
      <c r="I827" s="124" t="s">
        <v>1106</v>
      </c>
      <c r="J827" s="124" t="s">
        <v>1106</v>
      </c>
      <c r="K827" s="123" t="str">
        <f t="shared" ca="1" si="75"/>
        <v/>
      </c>
      <c r="L827" s="123" t="str">
        <f t="shared" ca="1" si="76"/>
        <v/>
      </c>
      <c r="M827" s="123" t="str">
        <f t="shared" ca="1" si="77"/>
        <v/>
      </c>
      <c r="N827" s="124"/>
      <c r="O827" s="132"/>
    </row>
    <row r="828" spans="1:15" x14ac:dyDescent="0.25">
      <c r="A828" s="127"/>
      <c r="B828" s="128" t="str">
        <f t="shared" si="72"/>
        <v/>
      </c>
      <c r="C828" s="129"/>
      <c r="D828" s="129"/>
      <c r="E828" s="130"/>
      <c r="F828" s="130"/>
      <c r="G828" s="122" t="str">
        <f t="shared" si="73"/>
        <v/>
      </c>
      <c r="H828" s="124" t="str">
        <f t="shared" si="74"/>
        <v/>
      </c>
      <c r="I828" s="124" t="s">
        <v>1106</v>
      </c>
      <c r="J828" s="124" t="s">
        <v>1106</v>
      </c>
      <c r="K828" s="123" t="str">
        <f t="shared" ca="1" si="75"/>
        <v/>
      </c>
      <c r="L828" s="123" t="str">
        <f t="shared" ca="1" si="76"/>
        <v/>
      </c>
      <c r="M828" s="123" t="str">
        <f t="shared" ca="1" si="77"/>
        <v/>
      </c>
      <c r="N828" s="124"/>
      <c r="O828" s="132"/>
    </row>
    <row r="829" spans="1:15" x14ac:dyDescent="0.25">
      <c r="A829" s="127"/>
      <c r="B829" s="128" t="str">
        <f t="shared" si="72"/>
        <v/>
      </c>
      <c r="C829" s="129"/>
      <c r="D829" s="129"/>
      <c r="E829" s="130"/>
      <c r="F829" s="130"/>
      <c r="G829" s="122" t="str">
        <f t="shared" si="73"/>
        <v/>
      </c>
      <c r="H829" s="124" t="str">
        <f t="shared" si="74"/>
        <v/>
      </c>
      <c r="I829" s="124" t="s">
        <v>1106</v>
      </c>
      <c r="J829" s="124" t="s">
        <v>1106</v>
      </c>
      <c r="K829" s="123" t="str">
        <f t="shared" ca="1" si="75"/>
        <v/>
      </c>
      <c r="L829" s="123" t="str">
        <f t="shared" ca="1" si="76"/>
        <v/>
      </c>
      <c r="M829" s="123" t="str">
        <f t="shared" ca="1" si="77"/>
        <v/>
      </c>
      <c r="N829" s="124"/>
      <c r="O829" s="132"/>
    </row>
    <row r="830" spans="1:15" x14ac:dyDescent="0.25">
      <c r="A830" s="127"/>
      <c r="B830" s="128" t="str">
        <f t="shared" si="72"/>
        <v/>
      </c>
      <c r="C830" s="129"/>
      <c r="D830" s="129"/>
      <c r="E830" s="130"/>
      <c r="F830" s="130"/>
      <c r="G830" s="122" t="str">
        <f t="shared" si="73"/>
        <v/>
      </c>
      <c r="H830" s="124" t="str">
        <f t="shared" si="74"/>
        <v/>
      </c>
      <c r="I830" s="124" t="s">
        <v>1106</v>
      </c>
      <c r="J830" s="124" t="s">
        <v>1106</v>
      </c>
      <c r="K830" s="123" t="str">
        <f t="shared" ca="1" si="75"/>
        <v/>
      </c>
      <c r="L830" s="123" t="str">
        <f t="shared" ca="1" si="76"/>
        <v/>
      </c>
      <c r="M830" s="123" t="str">
        <f t="shared" ca="1" si="77"/>
        <v/>
      </c>
      <c r="N830" s="124"/>
      <c r="O830" s="132"/>
    </row>
    <row r="831" spans="1:15" x14ac:dyDescent="0.25">
      <c r="A831" s="127"/>
      <c r="B831" s="128" t="str">
        <f t="shared" si="72"/>
        <v/>
      </c>
      <c r="C831" s="129"/>
      <c r="D831" s="129"/>
      <c r="E831" s="130"/>
      <c r="F831" s="130"/>
      <c r="G831" s="122" t="str">
        <f t="shared" si="73"/>
        <v/>
      </c>
      <c r="H831" s="124" t="str">
        <f t="shared" si="74"/>
        <v/>
      </c>
      <c r="I831" s="124" t="s">
        <v>1106</v>
      </c>
      <c r="J831" s="124" t="s">
        <v>1106</v>
      </c>
      <c r="K831" s="123" t="str">
        <f t="shared" ca="1" si="75"/>
        <v/>
      </c>
      <c r="L831" s="123" t="str">
        <f t="shared" ca="1" si="76"/>
        <v/>
      </c>
      <c r="M831" s="123" t="str">
        <f t="shared" ca="1" si="77"/>
        <v/>
      </c>
      <c r="N831" s="124"/>
      <c r="O831" s="132"/>
    </row>
    <row r="832" spans="1:15" x14ac:dyDescent="0.25">
      <c r="A832" s="127"/>
      <c r="B832" s="128" t="str">
        <f t="shared" si="72"/>
        <v/>
      </c>
      <c r="C832" s="129"/>
      <c r="D832" s="129"/>
      <c r="E832" s="130"/>
      <c r="F832" s="130"/>
      <c r="G832" s="122" t="str">
        <f t="shared" si="73"/>
        <v/>
      </c>
      <c r="H832" s="124" t="str">
        <f t="shared" si="74"/>
        <v/>
      </c>
      <c r="I832" s="124" t="s">
        <v>1106</v>
      </c>
      <c r="J832" s="124" t="s">
        <v>1106</v>
      </c>
      <c r="K832" s="123" t="str">
        <f t="shared" ca="1" si="75"/>
        <v/>
      </c>
      <c r="L832" s="123" t="str">
        <f t="shared" ca="1" si="76"/>
        <v/>
      </c>
      <c r="M832" s="123" t="str">
        <f t="shared" ca="1" si="77"/>
        <v/>
      </c>
      <c r="N832" s="124"/>
      <c r="O832" s="132"/>
    </row>
    <row r="833" spans="1:15" x14ac:dyDescent="0.25">
      <c r="A833" s="127"/>
      <c r="B833" s="128" t="str">
        <f t="shared" si="72"/>
        <v/>
      </c>
      <c r="C833" s="129"/>
      <c r="D833" s="129"/>
      <c r="E833" s="130"/>
      <c r="F833" s="130"/>
      <c r="G833" s="122" t="str">
        <f t="shared" si="73"/>
        <v/>
      </c>
      <c r="H833" s="124" t="str">
        <f t="shared" si="74"/>
        <v/>
      </c>
      <c r="I833" s="124" t="s">
        <v>1106</v>
      </c>
      <c r="J833" s="124" t="s">
        <v>1106</v>
      </c>
      <c r="K833" s="123" t="str">
        <f t="shared" ca="1" si="75"/>
        <v/>
      </c>
      <c r="L833" s="123" t="str">
        <f t="shared" ca="1" si="76"/>
        <v/>
      </c>
      <c r="M833" s="123" t="str">
        <f t="shared" ca="1" si="77"/>
        <v/>
      </c>
      <c r="N833" s="124"/>
      <c r="O833" s="132"/>
    </row>
    <row r="834" spans="1:15" x14ac:dyDescent="0.25">
      <c r="A834" s="127"/>
      <c r="B834" s="128" t="str">
        <f t="shared" si="72"/>
        <v/>
      </c>
      <c r="C834" s="129"/>
      <c r="D834" s="129"/>
      <c r="E834" s="130"/>
      <c r="F834" s="130"/>
      <c r="G834" s="122" t="str">
        <f t="shared" si="73"/>
        <v/>
      </c>
      <c r="H834" s="124" t="str">
        <f t="shared" si="74"/>
        <v/>
      </c>
      <c r="I834" s="124" t="s">
        <v>1106</v>
      </c>
      <c r="J834" s="124" t="s">
        <v>1106</v>
      </c>
      <c r="K834" s="123" t="str">
        <f t="shared" ca="1" si="75"/>
        <v/>
      </c>
      <c r="L834" s="123" t="str">
        <f t="shared" ca="1" si="76"/>
        <v/>
      </c>
      <c r="M834" s="123" t="str">
        <f t="shared" ca="1" si="77"/>
        <v/>
      </c>
      <c r="N834" s="124"/>
      <c r="O834" s="132"/>
    </row>
    <row r="835" spans="1:15" x14ac:dyDescent="0.25">
      <c r="A835" s="127"/>
      <c r="B835" s="128" t="str">
        <f t="shared" si="72"/>
        <v/>
      </c>
      <c r="C835" s="129"/>
      <c r="D835" s="129"/>
      <c r="E835" s="130"/>
      <c r="F835" s="130"/>
      <c r="G835" s="122" t="str">
        <f t="shared" si="73"/>
        <v/>
      </c>
      <c r="H835" s="124" t="str">
        <f t="shared" si="74"/>
        <v/>
      </c>
      <c r="I835" s="124" t="s">
        <v>1106</v>
      </c>
      <c r="J835" s="124" t="s">
        <v>1106</v>
      </c>
      <c r="K835" s="123" t="str">
        <f t="shared" ca="1" si="75"/>
        <v/>
      </c>
      <c r="L835" s="123" t="str">
        <f t="shared" ca="1" si="76"/>
        <v/>
      </c>
      <c r="M835" s="123" t="str">
        <f t="shared" ca="1" si="77"/>
        <v/>
      </c>
      <c r="N835" s="124"/>
      <c r="O835" s="132"/>
    </row>
    <row r="836" spans="1:15" x14ac:dyDescent="0.25">
      <c r="A836" s="127"/>
      <c r="B836" s="128" t="str">
        <f t="shared" si="72"/>
        <v/>
      </c>
      <c r="C836" s="129"/>
      <c r="D836" s="129"/>
      <c r="E836" s="130"/>
      <c r="F836" s="130"/>
      <c r="G836" s="122" t="str">
        <f t="shared" si="73"/>
        <v/>
      </c>
      <c r="H836" s="124" t="str">
        <f t="shared" si="74"/>
        <v/>
      </c>
      <c r="I836" s="124" t="s">
        <v>1106</v>
      </c>
      <c r="J836" s="124" t="s">
        <v>1106</v>
      </c>
      <c r="K836" s="123" t="str">
        <f t="shared" ca="1" si="75"/>
        <v/>
      </c>
      <c r="L836" s="123" t="str">
        <f t="shared" ca="1" si="76"/>
        <v/>
      </c>
      <c r="M836" s="123" t="str">
        <f t="shared" ca="1" si="77"/>
        <v/>
      </c>
      <c r="N836" s="124"/>
      <c r="O836" s="132"/>
    </row>
    <row r="837" spans="1:15" x14ac:dyDescent="0.25">
      <c r="A837" s="127"/>
      <c r="B837" s="128" t="str">
        <f t="shared" si="72"/>
        <v/>
      </c>
      <c r="C837" s="129"/>
      <c r="D837" s="129"/>
      <c r="E837" s="130"/>
      <c r="F837" s="130"/>
      <c r="G837" s="122" t="str">
        <f t="shared" si="73"/>
        <v/>
      </c>
      <c r="H837" s="124" t="str">
        <f t="shared" si="74"/>
        <v/>
      </c>
      <c r="I837" s="124" t="s">
        <v>1106</v>
      </c>
      <c r="J837" s="124" t="s">
        <v>1106</v>
      </c>
      <c r="K837" s="123" t="str">
        <f t="shared" ca="1" si="75"/>
        <v/>
      </c>
      <c r="L837" s="123" t="str">
        <f t="shared" ca="1" si="76"/>
        <v/>
      </c>
      <c r="M837" s="123" t="str">
        <f t="shared" ca="1" si="77"/>
        <v/>
      </c>
      <c r="N837" s="124"/>
      <c r="O837" s="132"/>
    </row>
    <row r="838" spans="1:15" x14ac:dyDescent="0.25">
      <c r="A838" s="127"/>
      <c r="B838" s="128" t="str">
        <f t="shared" si="72"/>
        <v/>
      </c>
      <c r="C838" s="129"/>
      <c r="D838" s="129"/>
      <c r="E838" s="130"/>
      <c r="F838" s="130"/>
      <c r="G838" s="122" t="str">
        <f t="shared" si="73"/>
        <v/>
      </c>
      <c r="H838" s="124" t="str">
        <f t="shared" si="74"/>
        <v/>
      </c>
      <c r="I838" s="124" t="s">
        <v>1106</v>
      </c>
      <c r="J838" s="124" t="s">
        <v>1106</v>
      </c>
      <c r="K838" s="123" t="str">
        <f t="shared" ca="1" si="75"/>
        <v/>
      </c>
      <c r="L838" s="123" t="str">
        <f t="shared" ca="1" si="76"/>
        <v/>
      </c>
      <c r="M838" s="123" t="str">
        <f t="shared" ca="1" si="77"/>
        <v/>
      </c>
      <c r="N838" s="124"/>
      <c r="O838" s="132"/>
    </row>
    <row r="839" spans="1:15" x14ac:dyDescent="0.25">
      <c r="A839" s="127"/>
      <c r="B839" s="128" t="str">
        <f t="shared" si="72"/>
        <v/>
      </c>
      <c r="C839" s="129"/>
      <c r="D839" s="129"/>
      <c r="E839" s="130"/>
      <c r="F839" s="130"/>
      <c r="G839" s="122" t="str">
        <f t="shared" si="73"/>
        <v/>
      </c>
      <c r="H839" s="124" t="str">
        <f t="shared" si="74"/>
        <v/>
      </c>
      <c r="I839" s="124" t="s">
        <v>1106</v>
      </c>
      <c r="J839" s="124" t="s">
        <v>1106</v>
      </c>
      <c r="K839" s="123" t="str">
        <f t="shared" ca="1" si="75"/>
        <v/>
      </c>
      <c r="L839" s="123" t="str">
        <f t="shared" ca="1" si="76"/>
        <v/>
      </c>
      <c r="M839" s="123" t="str">
        <f t="shared" ca="1" si="77"/>
        <v/>
      </c>
      <c r="N839" s="124"/>
      <c r="O839" s="132"/>
    </row>
    <row r="840" spans="1:15" x14ac:dyDescent="0.25">
      <c r="A840" s="127"/>
      <c r="B840" s="128" t="str">
        <f t="shared" si="72"/>
        <v/>
      </c>
      <c r="C840" s="129"/>
      <c r="D840" s="129"/>
      <c r="E840" s="130"/>
      <c r="F840" s="130"/>
      <c r="G840" s="122" t="str">
        <f t="shared" si="73"/>
        <v/>
      </c>
      <c r="H840" s="124" t="str">
        <f t="shared" si="74"/>
        <v/>
      </c>
      <c r="I840" s="124" t="s">
        <v>1106</v>
      </c>
      <c r="J840" s="124" t="s">
        <v>1106</v>
      </c>
      <c r="K840" s="123" t="str">
        <f t="shared" ca="1" si="75"/>
        <v/>
      </c>
      <c r="L840" s="123" t="str">
        <f t="shared" ca="1" si="76"/>
        <v/>
      </c>
      <c r="M840" s="123" t="str">
        <f t="shared" ca="1" si="77"/>
        <v/>
      </c>
      <c r="N840" s="124"/>
      <c r="O840" s="132"/>
    </row>
    <row r="841" spans="1:15" x14ac:dyDescent="0.25">
      <c r="A841" s="127"/>
      <c r="B841" s="128" t="str">
        <f t="shared" si="72"/>
        <v/>
      </c>
      <c r="C841" s="129"/>
      <c r="D841" s="129"/>
      <c r="E841" s="130"/>
      <c r="F841" s="130"/>
      <c r="G841" s="122" t="str">
        <f t="shared" si="73"/>
        <v/>
      </c>
      <c r="H841" s="124" t="str">
        <f t="shared" si="74"/>
        <v/>
      </c>
      <c r="I841" s="124" t="s">
        <v>1106</v>
      </c>
      <c r="J841" s="124" t="s">
        <v>1106</v>
      </c>
      <c r="K841" s="123" t="str">
        <f t="shared" ca="1" si="75"/>
        <v/>
      </c>
      <c r="L841" s="123" t="str">
        <f t="shared" ca="1" si="76"/>
        <v/>
      </c>
      <c r="M841" s="123" t="str">
        <f t="shared" ca="1" si="77"/>
        <v/>
      </c>
      <c r="N841" s="124"/>
      <c r="O841" s="132"/>
    </row>
    <row r="842" spans="1:15" x14ac:dyDescent="0.25">
      <c r="A842" s="127"/>
      <c r="B842" s="128" t="str">
        <f t="shared" si="72"/>
        <v/>
      </c>
      <c r="C842" s="129"/>
      <c r="D842" s="129"/>
      <c r="E842" s="130"/>
      <c r="F842" s="130"/>
      <c r="G842" s="122" t="str">
        <f t="shared" si="73"/>
        <v/>
      </c>
      <c r="H842" s="124" t="str">
        <f t="shared" si="74"/>
        <v/>
      </c>
      <c r="I842" s="124" t="s">
        <v>1106</v>
      </c>
      <c r="J842" s="124" t="s">
        <v>1106</v>
      </c>
      <c r="K842" s="123" t="str">
        <f t="shared" ca="1" si="75"/>
        <v/>
      </c>
      <c r="L842" s="123" t="str">
        <f t="shared" ca="1" si="76"/>
        <v/>
      </c>
      <c r="M842" s="123" t="str">
        <f t="shared" ca="1" si="77"/>
        <v/>
      </c>
      <c r="N842" s="124"/>
      <c r="O842" s="132"/>
    </row>
    <row r="843" spans="1:15" x14ac:dyDescent="0.25">
      <c r="A843" s="127"/>
      <c r="B843" s="128" t="str">
        <f t="shared" si="72"/>
        <v/>
      </c>
      <c r="C843" s="129"/>
      <c r="D843" s="129"/>
      <c r="E843" s="130"/>
      <c r="F843" s="130"/>
      <c r="G843" s="122" t="str">
        <f t="shared" si="73"/>
        <v/>
      </c>
      <c r="H843" s="124" t="str">
        <f t="shared" si="74"/>
        <v/>
      </c>
      <c r="I843" s="124" t="s">
        <v>1106</v>
      </c>
      <c r="J843" s="124" t="s">
        <v>1106</v>
      </c>
      <c r="K843" s="123" t="str">
        <f t="shared" ca="1" si="75"/>
        <v/>
      </c>
      <c r="L843" s="123" t="str">
        <f t="shared" ca="1" si="76"/>
        <v/>
      </c>
      <c r="M843" s="123" t="str">
        <f t="shared" ca="1" si="77"/>
        <v/>
      </c>
      <c r="N843" s="124"/>
      <c r="O843" s="132"/>
    </row>
    <row r="844" spans="1:15" x14ac:dyDescent="0.25">
      <c r="A844" s="127"/>
      <c r="B844" s="128" t="str">
        <f t="shared" si="72"/>
        <v/>
      </c>
      <c r="C844" s="129"/>
      <c r="D844" s="129"/>
      <c r="E844" s="130"/>
      <c r="F844" s="130"/>
      <c r="G844" s="122" t="str">
        <f t="shared" si="73"/>
        <v/>
      </c>
      <c r="H844" s="124" t="str">
        <f t="shared" si="74"/>
        <v/>
      </c>
      <c r="I844" s="124" t="s">
        <v>1106</v>
      </c>
      <c r="J844" s="124" t="s">
        <v>1106</v>
      </c>
      <c r="K844" s="123" t="str">
        <f t="shared" ca="1" si="75"/>
        <v/>
      </c>
      <c r="L844" s="123" t="str">
        <f t="shared" ca="1" si="76"/>
        <v/>
      </c>
      <c r="M844" s="123" t="str">
        <f t="shared" ca="1" si="77"/>
        <v/>
      </c>
      <c r="N844" s="124"/>
      <c r="O844" s="132"/>
    </row>
    <row r="845" spans="1:15" x14ac:dyDescent="0.25">
      <c r="A845" s="127"/>
      <c r="B845" s="128" t="str">
        <f t="shared" ref="B845:B903" si="78">IFERROR(IF($A845&lt;&gt;"",VLOOKUP($A845,Matos,2,0),""),"")</f>
        <v/>
      </c>
      <c r="C845" s="129"/>
      <c r="D845" s="129"/>
      <c r="E845" s="130"/>
      <c r="F845" s="130"/>
      <c r="G845" s="122" t="str">
        <f t="shared" ref="G845:G903" si="79">IFERROR(IF(OR($A845="",$B845="",$E845=""),"",IF(AND($F845&lt;&gt;"",MONTH($F845)&lt;MONTH($L$9)),"",IF(MID($B845,1,2)="OT",DATEDIF($E845,$F845,"d")+1,IF(AND($I845="",$F845=""),DATEDIF($E845,DATE(YEAR($L$9),MONTH($L$9)+1,0),"d"),IF(AND($E845&lt;&gt;"",$F845&lt;&gt;"",$I845=""),DATEDIF($E845,$F845,"d"),IF(AND($E845&lt;&gt;"",$F845&lt;&gt;"",$I845&lt;&gt;""),DAY(DATE(YEAR($F845),MONTH($F845)+1,0))-(DATE(YEAR($F845),MONTH($F845)+1,0)-$F845),DAY(DATE(YEAR($L$9),MONTH($L$9)+1,0)))))))),"")</f>
        <v/>
      </c>
      <c r="H845" s="124" t="str">
        <f t="shared" ref="H845:H903" si="80">IFERROR(IF($A845&lt;&gt;"",VLOOKUP($A845,Matos,3,0),""),"")</f>
        <v/>
      </c>
      <c r="I845" s="124" t="s">
        <v>1106</v>
      </c>
      <c r="J845" s="124" t="s">
        <v>1106</v>
      </c>
      <c r="K845" s="123" t="str">
        <f t="shared" ref="K845:K903" ca="1" si="81">IFERROR(ROUND(IF(MID($B845,1,2)="OT","",IF(AND($B$8&lt;&gt;"",$D845="",MONTH($F845)=MONTH($L$9),($F845&gt;$B$8),($F845&gt;$E845)),-SUM($H845/DAY(DATE(YEAR($L$9),MONTH($L$9)+1,0)))*DATEDIF($B$8,$F845,"d")*$C845,IF(AND($B$8&lt;&gt;"",$D845&lt;&gt;"",MONTH($F845)=MONTH($L$9),($F845&gt;$B$8),($F845&gt;$E845)),-SUM($H845/DAY(DATE(YEAR($L$9),MONTH($L$9)+1,0)))*DATEDIF($B$8,$F845,"d")*$D845,""))),2),"")</f>
        <v/>
      </c>
      <c r="L845" s="123" t="str">
        <f t="shared" ref="L845:L903" ca="1" si="82">IFERROR(ROUND(IF(AND($J845="",$D845=""),SUM($H845/DAY(DATE(YEAR($L$9),MONTH($L$9)+1,0)))*$G845*$C845,IF(AND($J845="",$D845&lt;&gt;""),SUM($H845/DAY(DATE(YEAR($L$9),MONTH($L$9)+1,0)))*$G845*$D845,"")),2),"")</f>
        <v/>
      </c>
      <c r="M845" s="123" t="str">
        <f t="shared" ref="M845:M903" ca="1" si="83">IFERROR(ROUND(IF(SUM($I845+$L845)="","",SUM($I845+$L845)),2),"")</f>
        <v/>
      </c>
      <c r="N845" s="124"/>
      <c r="O845" s="132"/>
    </row>
    <row r="846" spans="1:15" x14ac:dyDescent="0.25">
      <c r="A846" s="127"/>
      <c r="B846" s="128" t="str">
        <f t="shared" si="78"/>
        <v/>
      </c>
      <c r="C846" s="129"/>
      <c r="D846" s="129"/>
      <c r="E846" s="130"/>
      <c r="F846" s="130"/>
      <c r="G846" s="122" t="str">
        <f t="shared" si="79"/>
        <v/>
      </c>
      <c r="H846" s="124" t="str">
        <f t="shared" si="80"/>
        <v/>
      </c>
      <c r="I846" s="124" t="s">
        <v>1106</v>
      </c>
      <c r="J846" s="124" t="s">
        <v>1106</v>
      </c>
      <c r="K846" s="123" t="str">
        <f t="shared" ca="1" si="81"/>
        <v/>
      </c>
      <c r="L846" s="123" t="str">
        <f t="shared" ca="1" si="82"/>
        <v/>
      </c>
      <c r="M846" s="123" t="str">
        <f t="shared" ca="1" si="83"/>
        <v/>
      </c>
      <c r="N846" s="124"/>
      <c r="O846" s="132"/>
    </row>
    <row r="847" spans="1:15" x14ac:dyDescent="0.25">
      <c r="A847" s="127"/>
      <c r="B847" s="128" t="str">
        <f t="shared" si="78"/>
        <v/>
      </c>
      <c r="C847" s="129"/>
      <c r="D847" s="129"/>
      <c r="E847" s="130"/>
      <c r="F847" s="130"/>
      <c r="G847" s="122" t="str">
        <f t="shared" si="79"/>
        <v/>
      </c>
      <c r="H847" s="124" t="str">
        <f t="shared" si="80"/>
        <v/>
      </c>
      <c r="I847" s="124" t="s">
        <v>1106</v>
      </c>
      <c r="J847" s="124" t="s">
        <v>1106</v>
      </c>
      <c r="K847" s="123" t="str">
        <f t="shared" ca="1" si="81"/>
        <v/>
      </c>
      <c r="L847" s="123" t="str">
        <f t="shared" ca="1" si="82"/>
        <v/>
      </c>
      <c r="M847" s="123" t="str">
        <f t="shared" ca="1" si="83"/>
        <v/>
      </c>
      <c r="N847" s="124"/>
      <c r="O847" s="132"/>
    </row>
    <row r="848" spans="1:15" x14ac:dyDescent="0.25">
      <c r="A848" s="127"/>
      <c r="B848" s="128" t="str">
        <f t="shared" si="78"/>
        <v/>
      </c>
      <c r="C848" s="129"/>
      <c r="D848" s="129"/>
      <c r="E848" s="130"/>
      <c r="F848" s="130"/>
      <c r="G848" s="122" t="str">
        <f t="shared" si="79"/>
        <v/>
      </c>
      <c r="H848" s="124" t="str">
        <f t="shared" si="80"/>
        <v/>
      </c>
      <c r="I848" s="124" t="s">
        <v>1106</v>
      </c>
      <c r="J848" s="124" t="s">
        <v>1106</v>
      </c>
      <c r="K848" s="123" t="str">
        <f t="shared" ca="1" si="81"/>
        <v/>
      </c>
      <c r="L848" s="123" t="str">
        <f t="shared" ca="1" si="82"/>
        <v/>
      </c>
      <c r="M848" s="123" t="str">
        <f t="shared" ca="1" si="83"/>
        <v/>
      </c>
      <c r="N848" s="124"/>
      <c r="O848" s="132"/>
    </row>
    <row r="849" spans="1:15" x14ac:dyDescent="0.25">
      <c r="A849" s="127"/>
      <c r="B849" s="128" t="str">
        <f t="shared" si="78"/>
        <v/>
      </c>
      <c r="C849" s="129"/>
      <c r="D849" s="129"/>
      <c r="E849" s="130"/>
      <c r="F849" s="130"/>
      <c r="G849" s="122" t="str">
        <f t="shared" si="79"/>
        <v/>
      </c>
      <c r="H849" s="124" t="str">
        <f t="shared" si="80"/>
        <v/>
      </c>
      <c r="I849" s="124" t="s">
        <v>1106</v>
      </c>
      <c r="J849" s="124" t="s">
        <v>1106</v>
      </c>
      <c r="K849" s="123" t="str">
        <f t="shared" ca="1" si="81"/>
        <v/>
      </c>
      <c r="L849" s="123" t="str">
        <f t="shared" ca="1" si="82"/>
        <v/>
      </c>
      <c r="M849" s="123" t="str">
        <f t="shared" ca="1" si="83"/>
        <v/>
      </c>
      <c r="N849" s="124"/>
      <c r="O849" s="132"/>
    </row>
    <row r="850" spans="1:15" x14ac:dyDescent="0.25">
      <c r="A850" s="127"/>
      <c r="B850" s="128" t="str">
        <f t="shared" si="78"/>
        <v/>
      </c>
      <c r="C850" s="129"/>
      <c r="D850" s="129"/>
      <c r="E850" s="130"/>
      <c r="F850" s="130"/>
      <c r="G850" s="122" t="str">
        <f t="shared" si="79"/>
        <v/>
      </c>
      <c r="H850" s="124" t="str">
        <f t="shared" si="80"/>
        <v/>
      </c>
      <c r="I850" s="124" t="s">
        <v>1106</v>
      </c>
      <c r="J850" s="124" t="s">
        <v>1106</v>
      </c>
      <c r="K850" s="123" t="str">
        <f t="shared" ca="1" si="81"/>
        <v/>
      </c>
      <c r="L850" s="123" t="str">
        <f t="shared" ca="1" si="82"/>
        <v/>
      </c>
      <c r="M850" s="123" t="str">
        <f t="shared" ca="1" si="83"/>
        <v/>
      </c>
      <c r="N850" s="124"/>
      <c r="O850" s="132"/>
    </row>
    <row r="851" spans="1:15" x14ac:dyDescent="0.25">
      <c r="A851" s="127"/>
      <c r="B851" s="128" t="str">
        <f t="shared" si="78"/>
        <v/>
      </c>
      <c r="C851" s="129"/>
      <c r="D851" s="129"/>
      <c r="E851" s="130"/>
      <c r="F851" s="130"/>
      <c r="G851" s="122" t="str">
        <f t="shared" si="79"/>
        <v/>
      </c>
      <c r="H851" s="124" t="str">
        <f t="shared" si="80"/>
        <v/>
      </c>
      <c r="I851" s="124" t="s">
        <v>1106</v>
      </c>
      <c r="J851" s="124" t="s">
        <v>1106</v>
      </c>
      <c r="K851" s="123" t="str">
        <f t="shared" ca="1" si="81"/>
        <v/>
      </c>
      <c r="L851" s="123" t="str">
        <f t="shared" ca="1" si="82"/>
        <v/>
      </c>
      <c r="M851" s="123" t="str">
        <f t="shared" ca="1" si="83"/>
        <v/>
      </c>
      <c r="N851" s="124"/>
      <c r="O851" s="132"/>
    </row>
    <row r="852" spans="1:15" x14ac:dyDescent="0.25">
      <c r="A852" s="127"/>
      <c r="B852" s="128" t="str">
        <f t="shared" si="78"/>
        <v/>
      </c>
      <c r="C852" s="129"/>
      <c r="D852" s="129"/>
      <c r="E852" s="130"/>
      <c r="F852" s="130"/>
      <c r="G852" s="122" t="str">
        <f t="shared" si="79"/>
        <v/>
      </c>
      <c r="H852" s="124" t="str">
        <f t="shared" si="80"/>
        <v/>
      </c>
      <c r="I852" s="124" t="s">
        <v>1106</v>
      </c>
      <c r="J852" s="124" t="s">
        <v>1106</v>
      </c>
      <c r="K852" s="123" t="str">
        <f t="shared" ca="1" si="81"/>
        <v/>
      </c>
      <c r="L852" s="123" t="str">
        <f t="shared" ca="1" si="82"/>
        <v/>
      </c>
      <c r="M852" s="123" t="str">
        <f t="shared" ca="1" si="83"/>
        <v/>
      </c>
      <c r="N852" s="124"/>
      <c r="O852" s="132"/>
    </row>
    <row r="853" spans="1:15" x14ac:dyDescent="0.25">
      <c r="A853" s="127"/>
      <c r="B853" s="128" t="str">
        <f t="shared" si="78"/>
        <v/>
      </c>
      <c r="C853" s="129"/>
      <c r="D853" s="129"/>
      <c r="E853" s="130"/>
      <c r="F853" s="130"/>
      <c r="G853" s="122" t="str">
        <f t="shared" si="79"/>
        <v/>
      </c>
      <c r="H853" s="124" t="str">
        <f t="shared" si="80"/>
        <v/>
      </c>
      <c r="I853" s="124" t="s">
        <v>1106</v>
      </c>
      <c r="J853" s="124" t="s">
        <v>1106</v>
      </c>
      <c r="K853" s="123" t="str">
        <f t="shared" ca="1" si="81"/>
        <v/>
      </c>
      <c r="L853" s="123" t="str">
        <f t="shared" ca="1" si="82"/>
        <v/>
      </c>
      <c r="M853" s="123" t="str">
        <f t="shared" ca="1" si="83"/>
        <v/>
      </c>
      <c r="N853" s="124"/>
      <c r="O853" s="132"/>
    </row>
    <row r="854" spans="1:15" x14ac:dyDescent="0.25">
      <c r="A854" s="127"/>
      <c r="B854" s="128" t="str">
        <f t="shared" si="78"/>
        <v/>
      </c>
      <c r="C854" s="129"/>
      <c r="D854" s="129"/>
      <c r="E854" s="130"/>
      <c r="F854" s="130"/>
      <c r="G854" s="122" t="str">
        <f t="shared" si="79"/>
        <v/>
      </c>
      <c r="H854" s="124" t="str">
        <f t="shared" si="80"/>
        <v/>
      </c>
      <c r="I854" s="124" t="s">
        <v>1106</v>
      </c>
      <c r="J854" s="124" t="s">
        <v>1106</v>
      </c>
      <c r="K854" s="123" t="str">
        <f t="shared" ca="1" si="81"/>
        <v/>
      </c>
      <c r="L854" s="123" t="str">
        <f t="shared" ca="1" si="82"/>
        <v/>
      </c>
      <c r="M854" s="123" t="str">
        <f t="shared" ca="1" si="83"/>
        <v/>
      </c>
      <c r="N854" s="124"/>
      <c r="O854" s="132"/>
    </row>
    <row r="855" spans="1:15" x14ac:dyDescent="0.25">
      <c r="A855" s="127"/>
      <c r="B855" s="128" t="str">
        <f t="shared" si="78"/>
        <v/>
      </c>
      <c r="C855" s="129"/>
      <c r="D855" s="129"/>
      <c r="E855" s="130"/>
      <c r="F855" s="130"/>
      <c r="G855" s="122" t="str">
        <f t="shared" si="79"/>
        <v/>
      </c>
      <c r="H855" s="124" t="str">
        <f t="shared" si="80"/>
        <v/>
      </c>
      <c r="I855" s="124" t="s">
        <v>1106</v>
      </c>
      <c r="J855" s="124" t="s">
        <v>1106</v>
      </c>
      <c r="K855" s="123" t="str">
        <f t="shared" ca="1" si="81"/>
        <v/>
      </c>
      <c r="L855" s="123" t="str">
        <f t="shared" ca="1" si="82"/>
        <v/>
      </c>
      <c r="M855" s="123" t="str">
        <f t="shared" ca="1" si="83"/>
        <v/>
      </c>
      <c r="N855" s="124"/>
      <c r="O855" s="132"/>
    </row>
    <row r="856" spans="1:15" x14ac:dyDescent="0.25">
      <c r="A856" s="127"/>
      <c r="B856" s="128" t="str">
        <f t="shared" si="78"/>
        <v/>
      </c>
      <c r="C856" s="129"/>
      <c r="D856" s="129"/>
      <c r="E856" s="130"/>
      <c r="F856" s="130"/>
      <c r="G856" s="122" t="str">
        <f t="shared" si="79"/>
        <v/>
      </c>
      <c r="H856" s="124" t="str">
        <f t="shared" si="80"/>
        <v/>
      </c>
      <c r="I856" s="124" t="s">
        <v>1106</v>
      </c>
      <c r="J856" s="124" t="s">
        <v>1106</v>
      </c>
      <c r="K856" s="123" t="str">
        <f t="shared" ca="1" si="81"/>
        <v/>
      </c>
      <c r="L856" s="123" t="str">
        <f t="shared" ca="1" si="82"/>
        <v/>
      </c>
      <c r="M856" s="123" t="str">
        <f t="shared" ca="1" si="83"/>
        <v/>
      </c>
      <c r="N856" s="124"/>
      <c r="O856" s="132"/>
    </row>
    <row r="857" spans="1:15" x14ac:dyDescent="0.25">
      <c r="A857" s="127"/>
      <c r="B857" s="128" t="str">
        <f t="shared" si="78"/>
        <v/>
      </c>
      <c r="C857" s="129"/>
      <c r="D857" s="129"/>
      <c r="E857" s="130"/>
      <c r="F857" s="130"/>
      <c r="G857" s="122" t="str">
        <f t="shared" si="79"/>
        <v/>
      </c>
      <c r="H857" s="124" t="str">
        <f t="shared" si="80"/>
        <v/>
      </c>
      <c r="I857" s="124" t="s">
        <v>1106</v>
      </c>
      <c r="J857" s="124" t="s">
        <v>1106</v>
      </c>
      <c r="K857" s="123" t="str">
        <f t="shared" ca="1" si="81"/>
        <v/>
      </c>
      <c r="L857" s="123" t="str">
        <f t="shared" ca="1" si="82"/>
        <v/>
      </c>
      <c r="M857" s="123" t="str">
        <f t="shared" ca="1" si="83"/>
        <v/>
      </c>
      <c r="N857" s="124"/>
      <c r="O857" s="132"/>
    </row>
    <row r="858" spans="1:15" x14ac:dyDescent="0.25">
      <c r="A858" s="127"/>
      <c r="B858" s="128" t="str">
        <f t="shared" si="78"/>
        <v/>
      </c>
      <c r="C858" s="129"/>
      <c r="D858" s="129"/>
      <c r="E858" s="130"/>
      <c r="F858" s="130"/>
      <c r="G858" s="122" t="str">
        <f t="shared" si="79"/>
        <v/>
      </c>
      <c r="H858" s="124" t="str">
        <f t="shared" si="80"/>
        <v/>
      </c>
      <c r="I858" s="124" t="s">
        <v>1106</v>
      </c>
      <c r="J858" s="124" t="s">
        <v>1106</v>
      </c>
      <c r="K858" s="123" t="str">
        <f t="shared" ca="1" si="81"/>
        <v/>
      </c>
      <c r="L858" s="123" t="str">
        <f t="shared" ca="1" si="82"/>
        <v/>
      </c>
      <c r="M858" s="123" t="str">
        <f t="shared" ca="1" si="83"/>
        <v/>
      </c>
      <c r="N858" s="124"/>
      <c r="O858" s="132"/>
    </row>
    <row r="859" spans="1:15" x14ac:dyDescent="0.25">
      <c r="A859" s="127"/>
      <c r="B859" s="128" t="str">
        <f t="shared" si="78"/>
        <v/>
      </c>
      <c r="C859" s="129"/>
      <c r="D859" s="129"/>
      <c r="E859" s="130"/>
      <c r="F859" s="130"/>
      <c r="G859" s="122" t="str">
        <f t="shared" si="79"/>
        <v/>
      </c>
      <c r="H859" s="124" t="str">
        <f t="shared" si="80"/>
        <v/>
      </c>
      <c r="I859" s="124" t="s">
        <v>1106</v>
      </c>
      <c r="J859" s="124" t="s">
        <v>1106</v>
      </c>
      <c r="K859" s="123" t="str">
        <f t="shared" ca="1" si="81"/>
        <v/>
      </c>
      <c r="L859" s="123" t="str">
        <f t="shared" ca="1" si="82"/>
        <v/>
      </c>
      <c r="M859" s="123" t="str">
        <f t="shared" ca="1" si="83"/>
        <v/>
      </c>
      <c r="N859" s="124"/>
      <c r="O859" s="132"/>
    </row>
    <row r="860" spans="1:15" x14ac:dyDescent="0.25">
      <c r="A860" s="127"/>
      <c r="B860" s="128" t="str">
        <f t="shared" si="78"/>
        <v/>
      </c>
      <c r="C860" s="129"/>
      <c r="D860" s="129"/>
      <c r="E860" s="130"/>
      <c r="F860" s="130"/>
      <c r="G860" s="122" t="str">
        <f t="shared" si="79"/>
        <v/>
      </c>
      <c r="H860" s="124" t="str">
        <f t="shared" si="80"/>
        <v/>
      </c>
      <c r="I860" s="124" t="s">
        <v>1106</v>
      </c>
      <c r="J860" s="124" t="s">
        <v>1106</v>
      </c>
      <c r="K860" s="123" t="str">
        <f t="shared" ca="1" si="81"/>
        <v/>
      </c>
      <c r="L860" s="123" t="str">
        <f t="shared" ca="1" si="82"/>
        <v/>
      </c>
      <c r="M860" s="123" t="str">
        <f t="shared" ca="1" si="83"/>
        <v/>
      </c>
      <c r="N860" s="124"/>
      <c r="O860" s="132"/>
    </row>
    <row r="861" spans="1:15" x14ac:dyDescent="0.25">
      <c r="A861" s="127"/>
      <c r="B861" s="128" t="str">
        <f t="shared" si="78"/>
        <v/>
      </c>
      <c r="C861" s="129"/>
      <c r="D861" s="129"/>
      <c r="E861" s="130"/>
      <c r="F861" s="130"/>
      <c r="G861" s="122" t="str">
        <f t="shared" si="79"/>
        <v/>
      </c>
      <c r="H861" s="124" t="str">
        <f t="shared" si="80"/>
        <v/>
      </c>
      <c r="I861" s="124" t="s">
        <v>1106</v>
      </c>
      <c r="J861" s="124" t="s">
        <v>1106</v>
      </c>
      <c r="K861" s="123" t="str">
        <f t="shared" ca="1" si="81"/>
        <v/>
      </c>
      <c r="L861" s="123" t="str">
        <f t="shared" ca="1" si="82"/>
        <v/>
      </c>
      <c r="M861" s="123" t="str">
        <f t="shared" ca="1" si="83"/>
        <v/>
      </c>
      <c r="N861" s="124"/>
      <c r="O861" s="132"/>
    </row>
    <row r="862" spans="1:15" x14ac:dyDescent="0.25">
      <c r="A862" s="127"/>
      <c r="B862" s="128" t="str">
        <f t="shared" si="78"/>
        <v/>
      </c>
      <c r="C862" s="129"/>
      <c r="D862" s="129"/>
      <c r="E862" s="130"/>
      <c r="F862" s="130"/>
      <c r="G862" s="122" t="str">
        <f t="shared" si="79"/>
        <v/>
      </c>
      <c r="H862" s="124" t="str">
        <f t="shared" si="80"/>
        <v/>
      </c>
      <c r="I862" s="124" t="s">
        <v>1106</v>
      </c>
      <c r="J862" s="124" t="s">
        <v>1106</v>
      </c>
      <c r="K862" s="123" t="str">
        <f t="shared" ca="1" si="81"/>
        <v/>
      </c>
      <c r="L862" s="123" t="str">
        <f t="shared" ca="1" si="82"/>
        <v/>
      </c>
      <c r="M862" s="123" t="str">
        <f t="shared" ca="1" si="83"/>
        <v/>
      </c>
      <c r="N862" s="124"/>
      <c r="O862" s="132"/>
    </row>
    <row r="863" spans="1:15" x14ac:dyDescent="0.25">
      <c r="A863" s="127"/>
      <c r="B863" s="128" t="str">
        <f t="shared" si="78"/>
        <v/>
      </c>
      <c r="C863" s="129"/>
      <c r="D863" s="129"/>
      <c r="E863" s="130"/>
      <c r="F863" s="130"/>
      <c r="G863" s="122" t="str">
        <f t="shared" si="79"/>
        <v/>
      </c>
      <c r="H863" s="124" t="str">
        <f t="shared" si="80"/>
        <v/>
      </c>
      <c r="I863" s="124" t="s">
        <v>1106</v>
      </c>
      <c r="J863" s="124" t="s">
        <v>1106</v>
      </c>
      <c r="K863" s="123" t="str">
        <f t="shared" ca="1" si="81"/>
        <v/>
      </c>
      <c r="L863" s="123" t="str">
        <f t="shared" ca="1" si="82"/>
        <v/>
      </c>
      <c r="M863" s="123" t="str">
        <f t="shared" ca="1" si="83"/>
        <v/>
      </c>
      <c r="N863" s="124"/>
      <c r="O863" s="132"/>
    </row>
    <row r="864" spans="1:15" x14ac:dyDescent="0.25">
      <c r="A864" s="127"/>
      <c r="B864" s="128" t="str">
        <f t="shared" si="78"/>
        <v/>
      </c>
      <c r="C864" s="129"/>
      <c r="D864" s="129"/>
      <c r="E864" s="130"/>
      <c r="F864" s="130"/>
      <c r="G864" s="122" t="str">
        <f t="shared" si="79"/>
        <v/>
      </c>
      <c r="H864" s="124" t="str">
        <f t="shared" si="80"/>
        <v/>
      </c>
      <c r="I864" s="124" t="s">
        <v>1106</v>
      </c>
      <c r="J864" s="124" t="s">
        <v>1106</v>
      </c>
      <c r="K864" s="123" t="str">
        <f t="shared" ca="1" si="81"/>
        <v/>
      </c>
      <c r="L864" s="123" t="str">
        <f t="shared" ca="1" si="82"/>
        <v/>
      </c>
      <c r="M864" s="123" t="str">
        <f t="shared" ca="1" si="83"/>
        <v/>
      </c>
      <c r="N864" s="124"/>
      <c r="O864" s="132"/>
    </row>
    <row r="865" spans="1:15" x14ac:dyDescent="0.25">
      <c r="A865" s="127"/>
      <c r="B865" s="128" t="str">
        <f t="shared" si="78"/>
        <v/>
      </c>
      <c r="C865" s="129"/>
      <c r="D865" s="129"/>
      <c r="E865" s="130"/>
      <c r="F865" s="130"/>
      <c r="G865" s="122" t="str">
        <f t="shared" si="79"/>
        <v/>
      </c>
      <c r="H865" s="124" t="str">
        <f t="shared" si="80"/>
        <v/>
      </c>
      <c r="I865" s="124" t="s">
        <v>1106</v>
      </c>
      <c r="J865" s="124" t="s">
        <v>1106</v>
      </c>
      <c r="K865" s="123" t="str">
        <f t="shared" ca="1" si="81"/>
        <v/>
      </c>
      <c r="L865" s="123" t="str">
        <f t="shared" ca="1" si="82"/>
        <v/>
      </c>
      <c r="M865" s="123" t="str">
        <f t="shared" ca="1" si="83"/>
        <v/>
      </c>
      <c r="N865" s="124"/>
      <c r="O865" s="132"/>
    </row>
    <row r="866" spans="1:15" x14ac:dyDescent="0.25">
      <c r="A866" s="127"/>
      <c r="B866" s="128" t="str">
        <f t="shared" si="78"/>
        <v/>
      </c>
      <c r="C866" s="129"/>
      <c r="D866" s="129"/>
      <c r="E866" s="130"/>
      <c r="F866" s="130"/>
      <c r="G866" s="122" t="str">
        <f t="shared" si="79"/>
        <v/>
      </c>
      <c r="H866" s="124" t="str">
        <f t="shared" si="80"/>
        <v/>
      </c>
      <c r="I866" s="124" t="s">
        <v>1106</v>
      </c>
      <c r="J866" s="124" t="s">
        <v>1106</v>
      </c>
      <c r="K866" s="123" t="str">
        <f t="shared" ca="1" si="81"/>
        <v/>
      </c>
      <c r="L866" s="123" t="str">
        <f t="shared" ca="1" si="82"/>
        <v/>
      </c>
      <c r="M866" s="123" t="str">
        <f t="shared" ca="1" si="83"/>
        <v/>
      </c>
      <c r="N866" s="124"/>
      <c r="O866" s="132"/>
    </row>
    <row r="867" spans="1:15" x14ac:dyDescent="0.25">
      <c r="A867" s="127"/>
      <c r="B867" s="128" t="str">
        <f t="shared" si="78"/>
        <v/>
      </c>
      <c r="C867" s="129"/>
      <c r="D867" s="129"/>
      <c r="E867" s="130"/>
      <c r="F867" s="130"/>
      <c r="G867" s="122" t="str">
        <f t="shared" si="79"/>
        <v/>
      </c>
      <c r="H867" s="124" t="str">
        <f t="shared" si="80"/>
        <v/>
      </c>
      <c r="I867" s="124" t="s">
        <v>1106</v>
      </c>
      <c r="J867" s="124" t="s">
        <v>1106</v>
      </c>
      <c r="K867" s="123" t="str">
        <f t="shared" ca="1" si="81"/>
        <v/>
      </c>
      <c r="L867" s="123" t="str">
        <f t="shared" ca="1" si="82"/>
        <v/>
      </c>
      <c r="M867" s="123" t="str">
        <f t="shared" ca="1" si="83"/>
        <v/>
      </c>
      <c r="N867" s="124"/>
      <c r="O867" s="132"/>
    </row>
    <row r="868" spans="1:15" x14ac:dyDescent="0.25">
      <c r="A868" s="127"/>
      <c r="B868" s="128" t="str">
        <f t="shared" si="78"/>
        <v/>
      </c>
      <c r="C868" s="129"/>
      <c r="D868" s="129"/>
      <c r="E868" s="130"/>
      <c r="F868" s="130"/>
      <c r="G868" s="122" t="str">
        <f t="shared" si="79"/>
        <v/>
      </c>
      <c r="H868" s="124" t="str">
        <f t="shared" si="80"/>
        <v/>
      </c>
      <c r="I868" s="124" t="s">
        <v>1106</v>
      </c>
      <c r="J868" s="124" t="s">
        <v>1106</v>
      </c>
      <c r="K868" s="123" t="str">
        <f t="shared" ca="1" si="81"/>
        <v/>
      </c>
      <c r="L868" s="123" t="str">
        <f t="shared" ca="1" si="82"/>
        <v/>
      </c>
      <c r="M868" s="123" t="str">
        <f t="shared" ca="1" si="83"/>
        <v/>
      </c>
      <c r="N868" s="124"/>
      <c r="O868" s="132"/>
    </row>
    <row r="869" spans="1:15" x14ac:dyDescent="0.25">
      <c r="A869" s="127"/>
      <c r="B869" s="128" t="str">
        <f t="shared" si="78"/>
        <v/>
      </c>
      <c r="C869" s="129"/>
      <c r="D869" s="129"/>
      <c r="E869" s="130"/>
      <c r="F869" s="130"/>
      <c r="G869" s="122" t="str">
        <f t="shared" si="79"/>
        <v/>
      </c>
      <c r="H869" s="124" t="str">
        <f t="shared" si="80"/>
        <v/>
      </c>
      <c r="I869" s="124" t="s">
        <v>1106</v>
      </c>
      <c r="J869" s="124" t="s">
        <v>1106</v>
      </c>
      <c r="K869" s="123" t="str">
        <f t="shared" ca="1" si="81"/>
        <v/>
      </c>
      <c r="L869" s="123" t="str">
        <f t="shared" ca="1" si="82"/>
        <v/>
      </c>
      <c r="M869" s="123" t="str">
        <f t="shared" ca="1" si="83"/>
        <v/>
      </c>
      <c r="N869" s="124"/>
      <c r="O869" s="132"/>
    </row>
    <row r="870" spans="1:15" x14ac:dyDescent="0.25">
      <c r="A870" s="127"/>
      <c r="B870" s="128" t="str">
        <f t="shared" si="78"/>
        <v/>
      </c>
      <c r="C870" s="129"/>
      <c r="D870" s="129"/>
      <c r="E870" s="130"/>
      <c r="F870" s="130"/>
      <c r="G870" s="122" t="str">
        <f t="shared" si="79"/>
        <v/>
      </c>
      <c r="H870" s="124" t="str">
        <f t="shared" si="80"/>
        <v/>
      </c>
      <c r="I870" s="124" t="s">
        <v>1106</v>
      </c>
      <c r="J870" s="124" t="s">
        <v>1106</v>
      </c>
      <c r="K870" s="123" t="str">
        <f t="shared" ca="1" si="81"/>
        <v/>
      </c>
      <c r="L870" s="123" t="str">
        <f t="shared" ca="1" si="82"/>
        <v/>
      </c>
      <c r="M870" s="123" t="str">
        <f t="shared" ca="1" si="83"/>
        <v/>
      </c>
      <c r="N870" s="124"/>
      <c r="O870" s="132"/>
    </row>
    <row r="871" spans="1:15" x14ac:dyDescent="0.25">
      <c r="A871" s="127"/>
      <c r="B871" s="128" t="str">
        <f t="shared" si="78"/>
        <v/>
      </c>
      <c r="C871" s="129"/>
      <c r="D871" s="129"/>
      <c r="E871" s="130"/>
      <c r="F871" s="130"/>
      <c r="G871" s="122" t="str">
        <f t="shared" si="79"/>
        <v/>
      </c>
      <c r="H871" s="124" t="str">
        <f t="shared" si="80"/>
        <v/>
      </c>
      <c r="I871" s="124" t="s">
        <v>1106</v>
      </c>
      <c r="J871" s="124" t="s">
        <v>1106</v>
      </c>
      <c r="K871" s="123" t="str">
        <f t="shared" ca="1" si="81"/>
        <v/>
      </c>
      <c r="L871" s="123" t="str">
        <f t="shared" ca="1" si="82"/>
        <v/>
      </c>
      <c r="M871" s="123" t="str">
        <f t="shared" ca="1" si="83"/>
        <v/>
      </c>
      <c r="N871" s="124"/>
      <c r="O871" s="132"/>
    </row>
    <row r="872" spans="1:15" x14ac:dyDescent="0.25">
      <c r="A872" s="127"/>
      <c r="B872" s="128" t="str">
        <f t="shared" si="78"/>
        <v/>
      </c>
      <c r="C872" s="129"/>
      <c r="D872" s="129"/>
      <c r="E872" s="130"/>
      <c r="F872" s="130"/>
      <c r="G872" s="122" t="str">
        <f t="shared" si="79"/>
        <v/>
      </c>
      <c r="H872" s="124" t="str">
        <f t="shared" si="80"/>
        <v/>
      </c>
      <c r="I872" s="124" t="s">
        <v>1106</v>
      </c>
      <c r="J872" s="124" t="s">
        <v>1106</v>
      </c>
      <c r="K872" s="123" t="str">
        <f t="shared" ca="1" si="81"/>
        <v/>
      </c>
      <c r="L872" s="123" t="str">
        <f t="shared" ca="1" si="82"/>
        <v/>
      </c>
      <c r="M872" s="123" t="str">
        <f t="shared" ca="1" si="83"/>
        <v/>
      </c>
      <c r="N872" s="124"/>
      <c r="O872" s="132"/>
    </row>
    <row r="873" spans="1:15" x14ac:dyDescent="0.25">
      <c r="A873" s="127"/>
      <c r="B873" s="128" t="str">
        <f t="shared" si="78"/>
        <v/>
      </c>
      <c r="C873" s="129"/>
      <c r="D873" s="129"/>
      <c r="E873" s="130"/>
      <c r="F873" s="130"/>
      <c r="G873" s="122" t="str">
        <f t="shared" si="79"/>
        <v/>
      </c>
      <c r="H873" s="124" t="str">
        <f t="shared" si="80"/>
        <v/>
      </c>
      <c r="I873" s="124" t="s">
        <v>1106</v>
      </c>
      <c r="J873" s="124" t="s">
        <v>1106</v>
      </c>
      <c r="K873" s="123" t="str">
        <f t="shared" ca="1" si="81"/>
        <v/>
      </c>
      <c r="L873" s="123" t="str">
        <f t="shared" ca="1" si="82"/>
        <v/>
      </c>
      <c r="M873" s="123" t="str">
        <f t="shared" ca="1" si="83"/>
        <v/>
      </c>
      <c r="N873" s="124"/>
      <c r="O873" s="132"/>
    </row>
    <row r="874" spans="1:15" x14ac:dyDescent="0.25">
      <c r="A874" s="127"/>
      <c r="B874" s="128" t="str">
        <f t="shared" si="78"/>
        <v/>
      </c>
      <c r="C874" s="129"/>
      <c r="D874" s="129"/>
      <c r="E874" s="130"/>
      <c r="F874" s="130"/>
      <c r="G874" s="122" t="str">
        <f t="shared" si="79"/>
        <v/>
      </c>
      <c r="H874" s="124" t="str">
        <f t="shared" si="80"/>
        <v/>
      </c>
      <c r="I874" s="124" t="s">
        <v>1106</v>
      </c>
      <c r="J874" s="124" t="s">
        <v>1106</v>
      </c>
      <c r="K874" s="123" t="str">
        <f t="shared" ca="1" si="81"/>
        <v/>
      </c>
      <c r="L874" s="123" t="str">
        <f t="shared" ca="1" si="82"/>
        <v/>
      </c>
      <c r="M874" s="123" t="str">
        <f t="shared" ca="1" si="83"/>
        <v/>
      </c>
      <c r="N874" s="124"/>
      <c r="O874" s="132"/>
    </row>
    <row r="875" spans="1:15" x14ac:dyDescent="0.25">
      <c r="A875" s="127"/>
      <c r="B875" s="128" t="str">
        <f t="shared" si="78"/>
        <v/>
      </c>
      <c r="C875" s="129"/>
      <c r="D875" s="129"/>
      <c r="E875" s="130"/>
      <c r="F875" s="130"/>
      <c r="G875" s="122" t="str">
        <f t="shared" si="79"/>
        <v/>
      </c>
      <c r="H875" s="124" t="str">
        <f t="shared" si="80"/>
        <v/>
      </c>
      <c r="I875" s="124" t="s">
        <v>1106</v>
      </c>
      <c r="J875" s="124" t="s">
        <v>1106</v>
      </c>
      <c r="K875" s="123" t="str">
        <f t="shared" ca="1" si="81"/>
        <v/>
      </c>
      <c r="L875" s="123" t="str">
        <f t="shared" ca="1" si="82"/>
        <v/>
      </c>
      <c r="M875" s="123" t="str">
        <f t="shared" ca="1" si="83"/>
        <v/>
      </c>
      <c r="N875" s="124"/>
      <c r="O875" s="132"/>
    </row>
    <row r="876" spans="1:15" x14ac:dyDescent="0.25">
      <c r="A876" s="127"/>
      <c r="B876" s="128" t="str">
        <f t="shared" si="78"/>
        <v/>
      </c>
      <c r="C876" s="129"/>
      <c r="D876" s="129"/>
      <c r="E876" s="130"/>
      <c r="F876" s="130"/>
      <c r="G876" s="122" t="str">
        <f t="shared" si="79"/>
        <v/>
      </c>
      <c r="H876" s="124" t="str">
        <f t="shared" si="80"/>
        <v/>
      </c>
      <c r="I876" s="124" t="s">
        <v>1106</v>
      </c>
      <c r="J876" s="124" t="s">
        <v>1106</v>
      </c>
      <c r="K876" s="123" t="str">
        <f t="shared" ca="1" si="81"/>
        <v/>
      </c>
      <c r="L876" s="123" t="str">
        <f t="shared" ca="1" si="82"/>
        <v/>
      </c>
      <c r="M876" s="123" t="str">
        <f t="shared" ca="1" si="83"/>
        <v/>
      </c>
      <c r="N876" s="124"/>
      <c r="O876" s="132"/>
    </row>
    <row r="877" spans="1:15" x14ac:dyDescent="0.25">
      <c r="A877" s="127"/>
      <c r="B877" s="128" t="str">
        <f t="shared" si="78"/>
        <v/>
      </c>
      <c r="C877" s="129"/>
      <c r="D877" s="129"/>
      <c r="E877" s="130"/>
      <c r="F877" s="130"/>
      <c r="G877" s="122" t="str">
        <f t="shared" si="79"/>
        <v/>
      </c>
      <c r="H877" s="124" t="str">
        <f t="shared" si="80"/>
        <v/>
      </c>
      <c r="I877" s="124" t="s">
        <v>1106</v>
      </c>
      <c r="J877" s="124" t="s">
        <v>1106</v>
      </c>
      <c r="K877" s="123" t="str">
        <f t="shared" ca="1" si="81"/>
        <v/>
      </c>
      <c r="L877" s="123" t="str">
        <f t="shared" ca="1" si="82"/>
        <v/>
      </c>
      <c r="M877" s="123" t="str">
        <f t="shared" ca="1" si="83"/>
        <v/>
      </c>
      <c r="N877" s="124"/>
      <c r="O877" s="132"/>
    </row>
    <row r="878" spans="1:15" x14ac:dyDescent="0.25">
      <c r="A878" s="127"/>
      <c r="B878" s="128" t="str">
        <f t="shared" si="78"/>
        <v/>
      </c>
      <c r="C878" s="129"/>
      <c r="D878" s="129"/>
      <c r="E878" s="130"/>
      <c r="F878" s="130"/>
      <c r="G878" s="122" t="str">
        <f t="shared" si="79"/>
        <v/>
      </c>
      <c r="H878" s="124" t="str">
        <f t="shared" si="80"/>
        <v/>
      </c>
      <c r="I878" s="124" t="s">
        <v>1106</v>
      </c>
      <c r="J878" s="124" t="s">
        <v>1106</v>
      </c>
      <c r="K878" s="123" t="str">
        <f t="shared" ca="1" si="81"/>
        <v/>
      </c>
      <c r="L878" s="123" t="str">
        <f t="shared" ca="1" si="82"/>
        <v/>
      </c>
      <c r="M878" s="123" t="str">
        <f t="shared" ca="1" si="83"/>
        <v/>
      </c>
      <c r="N878" s="124"/>
      <c r="O878" s="132"/>
    </row>
    <row r="879" spans="1:15" x14ac:dyDescent="0.25">
      <c r="A879" s="127"/>
      <c r="B879" s="128" t="str">
        <f t="shared" si="78"/>
        <v/>
      </c>
      <c r="C879" s="129"/>
      <c r="D879" s="129"/>
      <c r="E879" s="130"/>
      <c r="F879" s="130"/>
      <c r="G879" s="122" t="str">
        <f t="shared" si="79"/>
        <v/>
      </c>
      <c r="H879" s="124" t="str">
        <f t="shared" si="80"/>
        <v/>
      </c>
      <c r="I879" s="124" t="s">
        <v>1106</v>
      </c>
      <c r="J879" s="124" t="s">
        <v>1106</v>
      </c>
      <c r="K879" s="123" t="str">
        <f t="shared" ca="1" si="81"/>
        <v/>
      </c>
      <c r="L879" s="123" t="str">
        <f t="shared" ca="1" si="82"/>
        <v/>
      </c>
      <c r="M879" s="123" t="str">
        <f t="shared" ca="1" si="83"/>
        <v/>
      </c>
      <c r="N879" s="124"/>
      <c r="O879" s="132"/>
    </row>
    <row r="880" spans="1:15" x14ac:dyDescent="0.25">
      <c r="A880" s="127"/>
      <c r="B880" s="128" t="str">
        <f t="shared" si="78"/>
        <v/>
      </c>
      <c r="C880" s="129"/>
      <c r="D880" s="129"/>
      <c r="E880" s="130"/>
      <c r="F880" s="130"/>
      <c r="G880" s="122" t="str">
        <f t="shared" si="79"/>
        <v/>
      </c>
      <c r="H880" s="124" t="str">
        <f t="shared" si="80"/>
        <v/>
      </c>
      <c r="I880" s="124" t="s">
        <v>1106</v>
      </c>
      <c r="J880" s="124" t="s">
        <v>1106</v>
      </c>
      <c r="K880" s="123" t="str">
        <f t="shared" ca="1" si="81"/>
        <v/>
      </c>
      <c r="L880" s="123" t="str">
        <f t="shared" ca="1" si="82"/>
        <v/>
      </c>
      <c r="M880" s="123" t="str">
        <f t="shared" ca="1" si="83"/>
        <v/>
      </c>
      <c r="N880" s="124"/>
      <c r="O880" s="132"/>
    </row>
    <row r="881" spans="1:15" x14ac:dyDescent="0.25">
      <c r="A881" s="127"/>
      <c r="B881" s="128" t="str">
        <f t="shared" si="78"/>
        <v/>
      </c>
      <c r="C881" s="129"/>
      <c r="D881" s="129"/>
      <c r="E881" s="130"/>
      <c r="F881" s="130"/>
      <c r="G881" s="122" t="str">
        <f t="shared" si="79"/>
        <v/>
      </c>
      <c r="H881" s="124" t="str">
        <f t="shared" si="80"/>
        <v/>
      </c>
      <c r="I881" s="124" t="s">
        <v>1106</v>
      </c>
      <c r="J881" s="124" t="s">
        <v>1106</v>
      </c>
      <c r="K881" s="123" t="str">
        <f t="shared" ca="1" si="81"/>
        <v/>
      </c>
      <c r="L881" s="123" t="str">
        <f t="shared" ca="1" si="82"/>
        <v/>
      </c>
      <c r="M881" s="123" t="str">
        <f t="shared" ca="1" si="83"/>
        <v/>
      </c>
      <c r="N881" s="124"/>
      <c r="O881" s="132"/>
    </row>
    <row r="882" spans="1:15" x14ac:dyDescent="0.25">
      <c r="A882" s="127"/>
      <c r="B882" s="128" t="str">
        <f t="shared" si="78"/>
        <v/>
      </c>
      <c r="C882" s="129"/>
      <c r="D882" s="129"/>
      <c r="E882" s="130"/>
      <c r="F882" s="130"/>
      <c r="G882" s="122" t="str">
        <f t="shared" si="79"/>
        <v/>
      </c>
      <c r="H882" s="124" t="str">
        <f t="shared" si="80"/>
        <v/>
      </c>
      <c r="I882" s="124" t="s">
        <v>1106</v>
      </c>
      <c r="J882" s="124" t="s">
        <v>1106</v>
      </c>
      <c r="K882" s="123" t="str">
        <f t="shared" ca="1" si="81"/>
        <v/>
      </c>
      <c r="L882" s="123" t="str">
        <f t="shared" ca="1" si="82"/>
        <v/>
      </c>
      <c r="M882" s="123" t="str">
        <f t="shared" ca="1" si="83"/>
        <v/>
      </c>
      <c r="N882" s="124"/>
      <c r="O882" s="132"/>
    </row>
    <row r="883" spans="1:15" x14ac:dyDescent="0.25">
      <c r="A883" s="127"/>
      <c r="B883" s="128" t="str">
        <f t="shared" si="78"/>
        <v/>
      </c>
      <c r="C883" s="129"/>
      <c r="D883" s="129"/>
      <c r="E883" s="130"/>
      <c r="F883" s="130"/>
      <c r="G883" s="122" t="str">
        <f t="shared" si="79"/>
        <v/>
      </c>
      <c r="H883" s="124" t="str">
        <f t="shared" si="80"/>
        <v/>
      </c>
      <c r="I883" s="124" t="s">
        <v>1106</v>
      </c>
      <c r="J883" s="124" t="s">
        <v>1106</v>
      </c>
      <c r="K883" s="123" t="str">
        <f t="shared" ca="1" si="81"/>
        <v/>
      </c>
      <c r="L883" s="123" t="str">
        <f t="shared" ca="1" si="82"/>
        <v/>
      </c>
      <c r="M883" s="123" t="str">
        <f t="shared" ca="1" si="83"/>
        <v/>
      </c>
      <c r="N883" s="124"/>
      <c r="O883" s="132"/>
    </row>
    <row r="884" spans="1:15" x14ac:dyDescent="0.25">
      <c r="A884" s="127"/>
      <c r="B884" s="128" t="str">
        <f t="shared" si="78"/>
        <v/>
      </c>
      <c r="C884" s="129"/>
      <c r="D884" s="129"/>
      <c r="E884" s="130"/>
      <c r="F884" s="130"/>
      <c r="G884" s="122" t="str">
        <f t="shared" si="79"/>
        <v/>
      </c>
      <c r="H884" s="124" t="str">
        <f t="shared" si="80"/>
        <v/>
      </c>
      <c r="I884" s="124" t="s">
        <v>1106</v>
      </c>
      <c r="J884" s="124" t="s">
        <v>1106</v>
      </c>
      <c r="K884" s="123" t="str">
        <f t="shared" ca="1" si="81"/>
        <v/>
      </c>
      <c r="L884" s="123" t="str">
        <f t="shared" ca="1" si="82"/>
        <v/>
      </c>
      <c r="M884" s="123" t="str">
        <f t="shared" ca="1" si="83"/>
        <v/>
      </c>
      <c r="N884" s="124"/>
      <c r="O884" s="132"/>
    </row>
    <row r="885" spans="1:15" x14ac:dyDescent="0.25">
      <c r="A885" s="127"/>
      <c r="B885" s="128" t="str">
        <f t="shared" si="78"/>
        <v/>
      </c>
      <c r="C885" s="129"/>
      <c r="D885" s="129"/>
      <c r="E885" s="130"/>
      <c r="F885" s="130"/>
      <c r="G885" s="122" t="str">
        <f t="shared" si="79"/>
        <v/>
      </c>
      <c r="H885" s="124" t="str">
        <f t="shared" si="80"/>
        <v/>
      </c>
      <c r="I885" s="124" t="s">
        <v>1106</v>
      </c>
      <c r="J885" s="124" t="s">
        <v>1106</v>
      </c>
      <c r="K885" s="123" t="str">
        <f t="shared" ca="1" si="81"/>
        <v/>
      </c>
      <c r="L885" s="123" t="str">
        <f t="shared" ca="1" si="82"/>
        <v/>
      </c>
      <c r="M885" s="123" t="str">
        <f t="shared" ca="1" si="83"/>
        <v/>
      </c>
      <c r="N885" s="124"/>
      <c r="O885" s="132"/>
    </row>
    <row r="886" spans="1:15" x14ac:dyDescent="0.25">
      <c r="A886" s="127"/>
      <c r="B886" s="128" t="str">
        <f t="shared" si="78"/>
        <v/>
      </c>
      <c r="C886" s="129"/>
      <c r="D886" s="129"/>
      <c r="E886" s="130"/>
      <c r="F886" s="130"/>
      <c r="G886" s="122" t="str">
        <f t="shared" si="79"/>
        <v/>
      </c>
      <c r="H886" s="124" t="str">
        <f t="shared" si="80"/>
        <v/>
      </c>
      <c r="I886" s="124" t="s">
        <v>1106</v>
      </c>
      <c r="J886" s="124" t="s">
        <v>1106</v>
      </c>
      <c r="K886" s="123" t="str">
        <f t="shared" ca="1" si="81"/>
        <v/>
      </c>
      <c r="L886" s="123" t="str">
        <f t="shared" ca="1" si="82"/>
        <v/>
      </c>
      <c r="M886" s="123" t="str">
        <f t="shared" ca="1" si="83"/>
        <v/>
      </c>
      <c r="N886" s="124"/>
      <c r="O886" s="132"/>
    </row>
    <row r="887" spans="1:15" x14ac:dyDescent="0.25">
      <c r="A887" s="127"/>
      <c r="B887" s="128" t="str">
        <f t="shared" si="78"/>
        <v/>
      </c>
      <c r="C887" s="129"/>
      <c r="D887" s="129"/>
      <c r="E887" s="130"/>
      <c r="F887" s="130"/>
      <c r="G887" s="122" t="str">
        <f t="shared" si="79"/>
        <v/>
      </c>
      <c r="H887" s="124" t="str">
        <f t="shared" si="80"/>
        <v/>
      </c>
      <c r="I887" s="124" t="s">
        <v>1106</v>
      </c>
      <c r="J887" s="124" t="s">
        <v>1106</v>
      </c>
      <c r="K887" s="123" t="str">
        <f t="shared" ca="1" si="81"/>
        <v/>
      </c>
      <c r="L887" s="123" t="str">
        <f t="shared" ca="1" si="82"/>
        <v/>
      </c>
      <c r="M887" s="123" t="str">
        <f t="shared" ca="1" si="83"/>
        <v/>
      </c>
      <c r="N887" s="124"/>
      <c r="O887" s="132"/>
    </row>
    <row r="888" spans="1:15" x14ac:dyDescent="0.25">
      <c r="A888" s="127"/>
      <c r="B888" s="128" t="str">
        <f t="shared" si="78"/>
        <v/>
      </c>
      <c r="C888" s="129"/>
      <c r="D888" s="129"/>
      <c r="E888" s="130"/>
      <c r="F888" s="130"/>
      <c r="G888" s="122" t="str">
        <f t="shared" si="79"/>
        <v/>
      </c>
      <c r="H888" s="124" t="str">
        <f t="shared" si="80"/>
        <v/>
      </c>
      <c r="I888" s="124" t="s">
        <v>1106</v>
      </c>
      <c r="J888" s="124" t="s">
        <v>1106</v>
      </c>
      <c r="K888" s="123" t="str">
        <f t="shared" ca="1" si="81"/>
        <v/>
      </c>
      <c r="L888" s="123" t="str">
        <f t="shared" ca="1" si="82"/>
        <v/>
      </c>
      <c r="M888" s="123" t="str">
        <f t="shared" ca="1" si="83"/>
        <v/>
      </c>
      <c r="N888" s="124"/>
      <c r="O888" s="132"/>
    </row>
    <row r="889" spans="1:15" x14ac:dyDescent="0.25">
      <c r="A889" s="127"/>
      <c r="B889" s="128" t="str">
        <f t="shared" si="78"/>
        <v/>
      </c>
      <c r="C889" s="129"/>
      <c r="D889" s="129"/>
      <c r="E889" s="130"/>
      <c r="F889" s="130"/>
      <c r="G889" s="122" t="str">
        <f t="shared" si="79"/>
        <v/>
      </c>
      <c r="H889" s="124" t="str">
        <f t="shared" si="80"/>
        <v/>
      </c>
      <c r="I889" s="124" t="s">
        <v>1106</v>
      </c>
      <c r="J889" s="124" t="s">
        <v>1106</v>
      </c>
      <c r="K889" s="123" t="str">
        <f t="shared" ca="1" si="81"/>
        <v/>
      </c>
      <c r="L889" s="123" t="str">
        <f t="shared" ca="1" si="82"/>
        <v/>
      </c>
      <c r="M889" s="123" t="str">
        <f t="shared" ca="1" si="83"/>
        <v/>
      </c>
      <c r="N889" s="124"/>
      <c r="O889" s="132"/>
    </row>
    <row r="890" spans="1:15" x14ac:dyDescent="0.25">
      <c r="A890" s="127"/>
      <c r="B890" s="128" t="str">
        <f t="shared" si="78"/>
        <v/>
      </c>
      <c r="C890" s="129"/>
      <c r="D890" s="129"/>
      <c r="E890" s="130"/>
      <c r="F890" s="130"/>
      <c r="G890" s="122" t="str">
        <f t="shared" si="79"/>
        <v/>
      </c>
      <c r="H890" s="124" t="str">
        <f t="shared" si="80"/>
        <v/>
      </c>
      <c r="I890" s="124" t="s">
        <v>1106</v>
      </c>
      <c r="J890" s="124" t="s">
        <v>1106</v>
      </c>
      <c r="K890" s="123" t="str">
        <f t="shared" ca="1" si="81"/>
        <v/>
      </c>
      <c r="L890" s="123" t="str">
        <f t="shared" ca="1" si="82"/>
        <v/>
      </c>
      <c r="M890" s="123" t="str">
        <f t="shared" ca="1" si="83"/>
        <v/>
      </c>
      <c r="N890" s="124"/>
      <c r="O890" s="132"/>
    </row>
    <row r="891" spans="1:15" x14ac:dyDescent="0.25">
      <c r="A891" s="127"/>
      <c r="B891" s="128" t="str">
        <f t="shared" si="78"/>
        <v/>
      </c>
      <c r="C891" s="129"/>
      <c r="D891" s="129"/>
      <c r="E891" s="130"/>
      <c r="F891" s="130"/>
      <c r="G891" s="122" t="str">
        <f t="shared" si="79"/>
        <v/>
      </c>
      <c r="H891" s="124" t="str">
        <f t="shared" si="80"/>
        <v/>
      </c>
      <c r="I891" s="124" t="s">
        <v>1106</v>
      </c>
      <c r="J891" s="124" t="s">
        <v>1106</v>
      </c>
      <c r="K891" s="123" t="str">
        <f t="shared" ca="1" si="81"/>
        <v/>
      </c>
      <c r="L891" s="123" t="str">
        <f t="shared" ca="1" si="82"/>
        <v/>
      </c>
      <c r="M891" s="123" t="str">
        <f t="shared" ca="1" si="83"/>
        <v/>
      </c>
      <c r="N891" s="124"/>
      <c r="O891" s="132"/>
    </row>
    <row r="892" spans="1:15" x14ac:dyDescent="0.25">
      <c r="A892" s="127"/>
      <c r="B892" s="128" t="str">
        <f t="shared" si="78"/>
        <v/>
      </c>
      <c r="C892" s="129"/>
      <c r="D892" s="129"/>
      <c r="E892" s="130"/>
      <c r="F892" s="130"/>
      <c r="G892" s="122" t="str">
        <f t="shared" si="79"/>
        <v/>
      </c>
      <c r="H892" s="124" t="str">
        <f t="shared" si="80"/>
        <v/>
      </c>
      <c r="I892" s="124" t="s">
        <v>1106</v>
      </c>
      <c r="J892" s="124" t="s">
        <v>1106</v>
      </c>
      <c r="K892" s="123" t="str">
        <f t="shared" ca="1" si="81"/>
        <v/>
      </c>
      <c r="L892" s="123" t="str">
        <f t="shared" ca="1" si="82"/>
        <v/>
      </c>
      <c r="M892" s="123" t="str">
        <f t="shared" ca="1" si="83"/>
        <v/>
      </c>
      <c r="N892" s="124"/>
      <c r="O892" s="132"/>
    </row>
    <row r="893" spans="1:15" x14ac:dyDescent="0.25">
      <c r="A893" s="127"/>
      <c r="B893" s="128" t="str">
        <f t="shared" si="78"/>
        <v/>
      </c>
      <c r="C893" s="129"/>
      <c r="D893" s="129"/>
      <c r="E893" s="130"/>
      <c r="F893" s="130"/>
      <c r="G893" s="122" t="str">
        <f t="shared" si="79"/>
        <v/>
      </c>
      <c r="H893" s="124" t="str">
        <f t="shared" si="80"/>
        <v/>
      </c>
      <c r="I893" s="124" t="s">
        <v>1106</v>
      </c>
      <c r="J893" s="124" t="s">
        <v>1106</v>
      </c>
      <c r="K893" s="123" t="str">
        <f t="shared" ca="1" si="81"/>
        <v/>
      </c>
      <c r="L893" s="123" t="str">
        <f t="shared" ca="1" si="82"/>
        <v/>
      </c>
      <c r="M893" s="123" t="str">
        <f t="shared" ca="1" si="83"/>
        <v/>
      </c>
      <c r="N893" s="124"/>
      <c r="O893" s="132"/>
    </row>
    <row r="894" spans="1:15" x14ac:dyDescent="0.25">
      <c r="A894" s="127"/>
      <c r="B894" s="128" t="str">
        <f t="shared" si="78"/>
        <v/>
      </c>
      <c r="C894" s="129"/>
      <c r="D894" s="129"/>
      <c r="E894" s="130"/>
      <c r="F894" s="130"/>
      <c r="G894" s="122" t="str">
        <f t="shared" si="79"/>
        <v/>
      </c>
      <c r="H894" s="124" t="str">
        <f t="shared" si="80"/>
        <v/>
      </c>
      <c r="I894" s="124" t="s">
        <v>1106</v>
      </c>
      <c r="J894" s="124" t="s">
        <v>1106</v>
      </c>
      <c r="K894" s="123" t="str">
        <f t="shared" ca="1" si="81"/>
        <v/>
      </c>
      <c r="L894" s="123" t="str">
        <f t="shared" ca="1" si="82"/>
        <v/>
      </c>
      <c r="M894" s="123" t="str">
        <f t="shared" ca="1" si="83"/>
        <v/>
      </c>
      <c r="N894" s="124"/>
      <c r="O894" s="132"/>
    </row>
    <row r="895" spans="1:15" x14ac:dyDescent="0.25">
      <c r="A895" s="127"/>
      <c r="B895" s="128" t="str">
        <f t="shared" si="78"/>
        <v/>
      </c>
      <c r="C895" s="129"/>
      <c r="D895" s="129"/>
      <c r="E895" s="130"/>
      <c r="F895" s="130"/>
      <c r="G895" s="122" t="str">
        <f t="shared" si="79"/>
        <v/>
      </c>
      <c r="H895" s="124" t="str">
        <f t="shared" si="80"/>
        <v/>
      </c>
      <c r="I895" s="124" t="s">
        <v>1106</v>
      </c>
      <c r="J895" s="124" t="s">
        <v>1106</v>
      </c>
      <c r="K895" s="123" t="str">
        <f t="shared" ca="1" si="81"/>
        <v/>
      </c>
      <c r="L895" s="123" t="str">
        <f t="shared" ca="1" si="82"/>
        <v/>
      </c>
      <c r="M895" s="123" t="str">
        <f t="shared" ca="1" si="83"/>
        <v/>
      </c>
      <c r="N895" s="124"/>
      <c r="O895" s="132"/>
    </row>
    <row r="896" spans="1:15" x14ac:dyDescent="0.25">
      <c r="A896" s="127"/>
      <c r="B896" s="128" t="str">
        <f t="shared" si="78"/>
        <v/>
      </c>
      <c r="C896" s="129"/>
      <c r="D896" s="129"/>
      <c r="E896" s="130"/>
      <c r="F896" s="130"/>
      <c r="G896" s="122" t="str">
        <f t="shared" si="79"/>
        <v/>
      </c>
      <c r="H896" s="124" t="str">
        <f t="shared" si="80"/>
        <v/>
      </c>
      <c r="I896" s="124" t="s">
        <v>1106</v>
      </c>
      <c r="J896" s="124" t="s">
        <v>1106</v>
      </c>
      <c r="K896" s="123" t="str">
        <f t="shared" ca="1" si="81"/>
        <v/>
      </c>
      <c r="L896" s="123" t="str">
        <f t="shared" ca="1" si="82"/>
        <v/>
      </c>
      <c r="M896" s="123" t="str">
        <f t="shared" ca="1" si="83"/>
        <v/>
      </c>
      <c r="N896" s="124"/>
      <c r="O896" s="132"/>
    </row>
    <row r="897" spans="1:15" x14ac:dyDescent="0.25">
      <c r="A897" s="127"/>
      <c r="B897" s="128" t="str">
        <f t="shared" si="78"/>
        <v/>
      </c>
      <c r="C897" s="129"/>
      <c r="D897" s="129"/>
      <c r="E897" s="130"/>
      <c r="F897" s="130"/>
      <c r="G897" s="122" t="str">
        <f t="shared" si="79"/>
        <v/>
      </c>
      <c r="H897" s="124" t="str">
        <f t="shared" si="80"/>
        <v/>
      </c>
      <c r="I897" s="124" t="s">
        <v>1106</v>
      </c>
      <c r="J897" s="124" t="s">
        <v>1106</v>
      </c>
      <c r="K897" s="123" t="str">
        <f t="shared" ca="1" si="81"/>
        <v/>
      </c>
      <c r="L897" s="123" t="str">
        <f t="shared" ca="1" si="82"/>
        <v/>
      </c>
      <c r="M897" s="123" t="str">
        <f t="shared" ca="1" si="83"/>
        <v/>
      </c>
      <c r="N897" s="124"/>
      <c r="O897" s="132"/>
    </row>
    <row r="898" spans="1:15" x14ac:dyDescent="0.25">
      <c r="A898" s="127"/>
      <c r="B898" s="128" t="str">
        <f t="shared" si="78"/>
        <v/>
      </c>
      <c r="C898" s="129"/>
      <c r="D898" s="129"/>
      <c r="E898" s="130"/>
      <c r="F898" s="130"/>
      <c r="G898" s="122" t="str">
        <f t="shared" si="79"/>
        <v/>
      </c>
      <c r="H898" s="124" t="str">
        <f t="shared" si="80"/>
        <v/>
      </c>
      <c r="I898" s="124" t="s">
        <v>1106</v>
      </c>
      <c r="J898" s="124" t="s">
        <v>1106</v>
      </c>
      <c r="K898" s="123" t="str">
        <f t="shared" ca="1" si="81"/>
        <v/>
      </c>
      <c r="L898" s="123" t="str">
        <f t="shared" ca="1" si="82"/>
        <v/>
      </c>
      <c r="M898" s="123" t="str">
        <f t="shared" ca="1" si="83"/>
        <v/>
      </c>
      <c r="N898" s="124"/>
      <c r="O898" s="132"/>
    </row>
    <row r="899" spans="1:15" x14ac:dyDescent="0.25">
      <c r="A899" s="127"/>
      <c r="B899" s="128" t="str">
        <f t="shared" si="78"/>
        <v/>
      </c>
      <c r="C899" s="129"/>
      <c r="D899" s="129"/>
      <c r="E899" s="130"/>
      <c r="F899" s="130"/>
      <c r="G899" s="122" t="str">
        <f t="shared" si="79"/>
        <v/>
      </c>
      <c r="H899" s="124" t="str">
        <f t="shared" si="80"/>
        <v/>
      </c>
      <c r="I899" s="124" t="s">
        <v>1106</v>
      </c>
      <c r="J899" s="124" t="s">
        <v>1106</v>
      </c>
      <c r="K899" s="123" t="str">
        <f t="shared" ca="1" si="81"/>
        <v/>
      </c>
      <c r="L899" s="123" t="str">
        <f t="shared" ca="1" si="82"/>
        <v/>
      </c>
      <c r="M899" s="123" t="str">
        <f t="shared" ca="1" si="83"/>
        <v/>
      </c>
      <c r="N899" s="124"/>
      <c r="O899" s="132"/>
    </row>
    <row r="900" spans="1:15" x14ac:dyDescent="0.25">
      <c r="A900" s="127"/>
      <c r="B900" s="128" t="str">
        <f t="shared" si="78"/>
        <v/>
      </c>
      <c r="C900" s="129"/>
      <c r="D900" s="129"/>
      <c r="E900" s="130"/>
      <c r="F900" s="130"/>
      <c r="G900" s="122" t="str">
        <f t="shared" si="79"/>
        <v/>
      </c>
      <c r="H900" s="124" t="str">
        <f t="shared" si="80"/>
        <v/>
      </c>
      <c r="I900" s="124" t="s">
        <v>1106</v>
      </c>
      <c r="J900" s="124" t="s">
        <v>1106</v>
      </c>
      <c r="K900" s="123" t="str">
        <f t="shared" ca="1" si="81"/>
        <v/>
      </c>
      <c r="L900" s="123" t="str">
        <f t="shared" ca="1" si="82"/>
        <v/>
      </c>
      <c r="M900" s="123" t="str">
        <f t="shared" ca="1" si="83"/>
        <v/>
      </c>
      <c r="N900" s="124"/>
      <c r="O900" s="132"/>
    </row>
    <row r="901" spans="1:15" x14ac:dyDescent="0.25">
      <c r="A901" s="127"/>
      <c r="B901" s="128" t="str">
        <f t="shared" si="78"/>
        <v/>
      </c>
      <c r="C901" s="129"/>
      <c r="D901" s="129"/>
      <c r="E901" s="130"/>
      <c r="F901" s="130"/>
      <c r="G901" s="122" t="str">
        <f t="shared" si="79"/>
        <v/>
      </c>
      <c r="H901" s="124" t="str">
        <f t="shared" si="80"/>
        <v/>
      </c>
      <c r="I901" s="124" t="s">
        <v>1106</v>
      </c>
      <c r="J901" s="124" t="s">
        <v>1106</v>
      </c>
      <c r="K901" s="123" t="str">
        <f t="shared" ca="1" si="81"/>
        <v/>
      </c>
      <c r="L901" s="123" t="str">
        <f t="shared" ca="1" si="82"/>
        <v/>
      </c>
      <c r="M901" s="123" t="str">
        <f t="shared" ca="1" si="83"/>
        <v/>
      </c>
      <c r="N901" s="124"/>
      <c r="O901" s="132"/>
    </row>
    <row r="902" spans="1:15" x14ac:dyDescent="0.25">
      <c r="A902" s="127"/>
      <c r="B902" s="128" t="str">
        <f t="shared" si="78"/>
        <v/>
      </c>
      <c r="C902" s="129"/>
      <c r="D902" s="129"/>
      <c r="E902" s="130"/>
      <c r="F902" s="130"/>
      <c r="G902" s="122" t="str">
        <f t="shared" si="79"/>
        <v/>
      </c>
      <c r="H902" s="124" t="str">
        <f t="shared" si="80"/>
        <v/>
      </c>
      <c r="I902" s="124" t="s">
        <v>1106</v>
      </c>
      <c r="J902" s="124" t="s">
        <v>1106</v>
      </c>
      <c r="K902" s="123" t="str">
        <f t="shared" ca="1" si="81"/>
        <v/>
      </c>
      <c r="L902" s="123" t="str">
        <f t="shared" ca="1" si="82"/>
        <v/>
      </c>
      <c r="M902" s="123" t="str">
        <f t="shared" ca="1" si="83"/>
        <v/>
      </c>
      <c r="N902" s="124"/>
      <c r="O902" s="132"/>
    </row>
    <row r="903" spans="1:15" ht="15.75" thickBot="1" x14ac:dyDescent="0.3">
      <c r="A903" s="133"/>
      <c r="B903" s="134" t="str">
        <f t="shared" si="78"/>
        <v/>
      </c>
      <c r="C903" s="135"/>
      <c r="D903" s="135"/>
      <c r="E903" s="136"/>
      <c r="F903" s="136"/>
      <c r="G903" s="137" t="str">
        <f t="shared" si="79"/>
        <v/>
      </c>
      <c r="H903" s="138" t="str">
        <f t="shared" si="80"/>
        <v/>
      </c>
      <c r="I903" s="139" t="s">
        <v>1106</v>
      </c>
      <c r="J903" s="139" t="s">
        <v>1106</v>
      </c>
      <c r="K903" s="139" t="str">
        <f t="shared" ca="1" si="81"/>
        <v/>
      </c>
      <c r="L903" s="139" t="str">
        <f t="shared" ca="1" si="82"/>
        <v/>
      </c>
      <c r="M903" s="139" t="str">
        <f t="shared" ca="1" si="83"/>
        <v/>
      </c>
      <c r="N903" s="138"/>
      <c r="O903" s="140"/>
    </row>
  </sheetData>
  <sheetProtection algorithmName="SHA-512" hashValue="1KW8AQvqCQmxdpMnDe1/TE9kH5bTlSQ9tUJlNH3l1jSU8fyIj0ocZZxrn2+efm2i7MnfyyjkBqpLEewMYrlYKg==" saltValue="I1vRc3jgcqyyjhBu5DWgzA==" spinCount="100000" sheet="1" objects="1" scenarios="1"/>
  <mergeCells count="4">
    <mergeCell ref="E2:K2"/>
    <mergeCell ref="E4:I5"/>
    <mergeCell ref="J4:J5"/>
    <mergeCell ref="K4:K5"/>
  </mergeCells>
  <dataValidations count="1">
    <dataValidation type="list" showInputMessage="1" showErrorMessage="1" sqref="A10:A903">
      <formula1>IF(A10="",Abréviations,OFFSET(Début,MATCH(A10&amp;"*",Codes,0)-1,,COUNTIF(Codes,A10&amp;"*")))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Total Général</vt:lpstr>
      <vt:lpstr>ODA</vt:lpstr>
      <vt:lpstr>Facture</vt:lpstr>
      <vt:lpstr>Données</vt:lpstr>
      <vt:lpstr>Février-2015</vt:lpstr>
      <vt:lpstr>Mars-2015</vt:lpstr>
      <vt:lpstr>Avril-2015</vt:lpstr>
      <vt:lpstr>Abréviations</vt:lpstr>
      <vt:lpstr>Début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SAHIR, Mounir</cp:lastModifiedBy>
  <cp:lastPrinted>2015-11-13T10:37:27Z</cp:lastPrinted>
  <dcterms:created xsi:type="dcterms:W3CDTF">2014-08-27T13:08:32Z</dcterms:created>
  <dcterms:modified xsi:type="dcterms:W3CDTF">2016-08-16T09:46:59Z</dcterms:modified>
</cp:coreProperties>
</file>