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hidePivotFieldList="1" defaultThemeVersion="124226"/>
  <bookViews>
    <workbookView xWindow="240" yWindow="108" windowWidth="14808" windowHeight="8016" activeTab="1"/>
  </bookViews>
  <sheets>
    <sheet name="Paramètres" sheetId="11" r:id="rId1"/>
    <sheet name="Données" sheetId="1" r:id="rId2"/>
  </sheets>
  <definedNames>
    <definedName name="_xlnm.Print_Titles" localSheetId="1">Données!$4:$4</definedName>
    <definedName name="Liste_commercial">Tableau36[Commerciaux]</definedName>
    <definedName name="Liste_Secteurs">Tableau2[Secteurs]</definedName>
    <definedName name="_xlnm.Print_Area" localSheetId="1">tableauventes[[#All],[Date]:[Commercial]]</definedName>
  </definedNames>
  <calcPr calcId="145621"/>
</workbook>
</file>

<file path=xl/calcChain.xml><?xml version="1.0" encoding="utf-8"?>
<calcChain xmlns="http://schemas.openxmlformats.org/spreadsheetml/2006/main">
  <c r="I20" i="1" l="1"/>
  <c r="J20" i="1" s="1"/>
  <c r="L20" i="1"/>
  <c r="M20" i="1"/>
  <c r="I21" i="1"/>
  <c r="J21" i="1"/>
  <c r="L21" i="1"/>
  <c r="M21" i="1"/>
  <c r="I22" i="1"/>
  <c r="J22" i="1" s="1"/>
  <c r="L22" i="1"/>
  <c r="M22" i="1"/>
  <c r="I23" i="1"/>
  <c r="J23" i="1"/>
  <c r="L23" i="1"/>
  <c r="M23" i="1"/>
  <c r="I24" i="1"/>
  <c r="J24" i="1"/>
  <c r="L24" i="1"/>
  <c r="M24" i="1"/>
  <c r="I25" i="1"/>
  <c r="J25" i="1"/>
  <c r="L25" i="1"/>
  <c r="M25" i="1"/>
  <c r="I26" i="1"/>
  <c r="J26" i="1"/>
  <c r="L26" i="1"/>
  <c r="M26" i="1"/>
  <c r="I27" i="1"/>
  <c r="J27" i="1"/>
  <c r="L27" i="1"/>
  <c r="M27" i="1"/>
  <c r="I28" i="1"/>
  <c r="J28" i="1"/>
  <c r="L28" i="1"/>
  <c r="M28" i="1"/>
  <c r="I29" i="1"/>
  <c r="J29" i="1"/>
  <c r="L29" i="1"/>
  <c r="M29" i="1"/>
  <c r="I30" i="1"/>
  <c r="J30" i="1"/>
  <c r="L30" i="1"/>
  <c r="M30" i="1"/>
  <c r="I31" i="1"/>
  <c r="J31" i="1"/>
  <c r="L31" i="1"/>
  <c r="M31" i="1"/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5" i="1"/>
  <c r="L19" i="1" l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I15" i="1"/>
  <c r="J15" i="1" s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I7" i="1"/>
  <c r="J7" i="1" s="1"/>
  <c r="L6" i="1"/>
  <c r="I6" i="1"/>
  <c r="J6" i="1" s="1"/>
  <c r="L5" i="1"/>
  <c r="I5" i="1"/>
  <c r="J5" i="1" s="1"/>
</calcChain>
</file>

<file path=xl/sharedStrings.xml><?xml version="1.0" encoding="utf-8"?>
<sst xmlns="http://schemas.openxmlformats.org/spreadsheetml/2006/main" count="183" uniqueCount="115">
  <si>
    <t>Commercial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</si>
  <si>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</si>
  <si>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</si>
  <si>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</si>
  <si>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</si>
  <si>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</si>
  <si>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</si>
  <si>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</si>
  <si>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</si>
  <si>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</si>
  <si>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Secteur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</si>
  <si>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</si>
  <si>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</si>
  <si>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</si>
  <si>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</si>
  <si>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</si>
  <si>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</si>
  <si>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</si>
  <si>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</si>
  <si>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</si>
  <si>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</si>
  <si>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</si>
  <si>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</si>
  <si>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</si>
  <si>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</si>
  <si>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</si>
  <si>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</si>
  <si>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</si>
  <si>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</si>
  <si>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</si>
  <si>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</si>
  <si>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</si>
  <si>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</si>
  <si>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</si>
  <si>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</si>
  <si>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</si>
  <si>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</si>
  <si>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</si>
  <si>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</si>
  <si>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</si>
  <si>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</si>
  <si>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</si>
  <si>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</si>
  <si>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</si>
  <si>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</si>
  <si>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</si>
  <si>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</si>
  <si>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</si>
  <si>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</si>
  <si>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</si>
  <si>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</si>
  <si>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</si>
  <si>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</si>
  <si>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</si>
  <si>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</si>
  <si>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</si>
  <si>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</si>
  <si>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</si>
  <si>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</si>
  <si>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</si>
  <si>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</si>
  <si>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</si>
  <si>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</si>
  <si>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</si>
  <si>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</si>
  <si>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</si>
  <si>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</si>
  <si>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</si>
  <si>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</si>
  <si>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</si>
  <si>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</si>
  <si>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</si>
  <si>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</si>
  <si>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</si>
  <si>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</si>
  <si>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</si>
  <si>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</si>
  <si>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</si>
  <si>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</si>
  <si>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</si>
  <si>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</si>
  <si>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</si>
  <si>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</si>
  <si>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</si>
  <si>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</si>
  <si>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</si>
  <si>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</si>
  <si>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</si>
  <si>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</si>
  <si>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</si>
  <si>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</si>
  <si>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</si>
  <si>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</si>
  <si>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</si>
  <si>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</si>
  <si>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</si>
  <si>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</si>
  <si>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</si>
  <si>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</si>
  <si>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</si>
  <si>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</si>
  <si>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</si>
  <si>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</si>
  <si>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</si>
  <si>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</si>
  <si>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</si>
  <si>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</si>
  <si>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</si>
  <si>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</si>
  <si>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</si>
  <si>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Saint-Denis</t>
  </si>
  <si>
    <t>Saint-Paul</t>
  </si>
  <si>
    <t>Commerciaux</t>
  </si>
  <si>
    <t>Année</t>
  </si>
  <si>
    <t>Secteurs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</si>
</sst>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yyyy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6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Protection="1">
      <protection locked="0"/>
    </xf>
    <xf numFmtId="0" fontId="0" fillId="3" borderId="0" xfId="0" applyFill="1" applyProtection="1">
      <protection locked="0"/>
    </xf>
    <xf numFmtId="0" fontId="0" fillId="0" borderId="0" xfId="0" applyProtection="1"/>
    <xf numFmtId="0" fontId="3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/>
    </xf>
    <xf numFmtId="0" fontId="6" fillId="0" borderId="0" xfId="0" applyFont="1" applyProtection="1"/>
    <xf numFmtId="0" fontId="3" fillId="0" borderId="0" xfId="0" applyFont="1" applyProtection="1"/>
    <xf numFmtId="164" fontId="3" fillId="0" borderId="0" xfId="0" applyNumberFormat="1" applyFont="1" applyProtection="1"/>
    <xf numFmtId="14" fontId="3" fillId="0" borderId="0" xfId="0" applyNumberFormat="1" applyFont="1" applyAlignment="1" applyProtection="1">
      <alignment horizontal="center"/>
    </xf>
    <xf numFmtId="14" fontId="4" fillId="2" borderId="0" xfId="0" applyNumberFormat="1" applyFont="1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164" fontId="4" fillId="2" borderId="0" xfId="0" applyNumberFormat="1" applyFont="1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left" vertical="center"/>
    </xf>
    <xf numFmtId="0" fontId="0" fillId="3" borderId="0" xfId="0" applyFill="1" applyProtection="1"/>
    <xf numFmtId="0" fontId="7" fillId="0" borderId="0" xfId="0" applyFont="1" applyAlignment="1" applyProtection="1">
      <alignment horizontal="center"/>
    </xf>
    <xf numFmtId="165" fontId="3" fillId="0" borderId="0" xfId="0" applyNumberFormat="1" applyFont="1" applyProtection="1"/>
    <xf numFmtId="166" fontId="0" fillId="0" borderId="0" xfId="0" applyNumberFormat="1" applyProtection="1"/>
    <xf numFmtId="165" fontId="4" fillId="2" borderId="0" xfId="0" applyNumberFormat="1" applyFont="1" applyFill="1" applyAlignment="1" applyProtection="1">
      <alignment horizontal="center" vertical="center"/>
    </xf>
    <xf numFmtId="166" fontId="4" fillId="2" borderId="0" xfId="0" applyNumberFormat="1" applyFont="1" applyFill="1" applyAlignment="1" applyProtection="1">
      <alignment horizontal="center" vertical="center"/>
    </xf>
    <xf numFmtId="0" fontId="2" fillId="0" borderId="0" xfId="0" applyFont="1" applyProtection="1"/>
    <xf numFmtId="166" fontId="3" fillId="0" borderId="0" xfId="0" applyNumberFormat="1" applyFont="1" applyProtection="1"/>
    <xf numFmtId="0" fontId="1" fillId="0" borderId="0" xfId="0" applyFont="1" applyProtection="1"/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6" formatCode="yyyy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7" formatCode="m/d/yyyy"/>
      <alignment horizontal="center" vertical="bottom" textRotation="0" wrapText="0" indent="0" justifyLastLine="0" shrinkToFit="0" readingOrder="0"/>
      <protection locked="1" hidden="0"/>
    </dxf>
    <dxf>
      <fill>
        <patternFill patternType="solid">
          <fgColor indexed="64"/>
          <bgColor theme="5" tint="0.79998168889431442"/>
        </patternFill>
      </fill>
      <protection locked="0" hidden="0"/>
    </dxf>
    <dxf>
      <fill>
        <patternFill patternType="solid">
          <fgColor indexed="64"/>
          <bgColor theme="5" tint="0.79998168889431442"/>
        </patternFill>
      </fill>
      <protection locked="0" hidden="0"/>
    </dxf>
    <dxf>
      <protection locked="1" hidden="0"/>
    </dxf>
    <dxf>
      <fill>
        <patternFill patternType="solid">
          <fgColor indexed="64"/>
          <bgColor theme="5" tint="0.79998168889431442"/>
        </patternFill>
      </fill>
      <protection locked="1" hidden="0"/>
    </dxf>
    <dxf>
      <fill>
        <patternFill patternType="solid">
          <fgColor indexed="64"/>
          <bgColor theme="5" tint="0.79998168889431442"/>
        </patternFill>
      </fill>
      <protection locked="1" hidden="0"/>
    </dxf>
    <dxf>
      <protection locked="1" hidden="0"/>
    </dxf>
    <dxf>
      <fill>
        <patternFill>
          <bgColor theme="3" tint="0.59996337778862885"/>
        </patternFill>
      </fill>
    </dxf>
    <dxf>
      <font>
        <b/>
        <i val="0"/>
        <sz val="8"/>
        <color theme="0"/>
        <name val="Verdana"/>
      </font>
      <fill>
        <patternFill>
          <bgColor theme="0" tint="-0.34998626667073579"/>
        </patternFill>
      </fill>
    </dxf>
    <dxf>
      <font>
        <sz val="8"/>
        <name val="Verdana"/>
        <scheme val="none"/>
      </font>
      <fill>
        <patternFill>
          <bgColor theme="0"/>
        </patternFill>
      </fill>
    </dxf>
  </dxfs>
  <tableStyles count="3" defaultTableStyle="TableStyleMedium2" defaultPivotStyle="PivotStyleMedium9">
    <tableStyle name="Style de segment 1" pivot="0" table="0" count="0"/>
    <tableStyle name="Style de segment 1 2" pivot="0" table="0" count="5">
      <tableStyleElement type="wholeTable" dxfId="21"/>
      <tableStyleElement type="headerRow" dxfId="20"/>
    </tableStyle>
    <tableStyle name="Style de segment 2" pivot="0" table="0" count="3">
      <tableStyleElement type="wholeTable" dxfId="19"/>
    </tableStyle>
  </tableStyles>
  <colors>
    <mruColors>
      <color rgb="FFB0CEA4"/>
      <color rgb="FFEBF1DE"/>
      <color rgb="FF1A39F2"/>
      <color rgb="FFCCC0DA"/>
      <color rgb="FFE6B8B7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rgb="FFEBF1DE"/>
            </patternFill>
          </fill>
        </dxf>
        <dxf>
          <fill>
            <patternFill>
              <bgColor rgb="FFB0CEA4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4.9989318521683403E-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1 2">
          <x14:slicerStyleElements>
            <x14:slicerStyleElement type="unselectedItemWithData" dxfId="4"/>
            <x14:slicerStyleElement type="unselectedItemWithNoData" dxfId="3"/>
            <x14:slicerStyleElement type="selectedItemWithData" dxfId="2"/>
          </x14:slicerStyleElements>
        </x14:slicerStyle>
        <x14:slicerStyle name="Style de segment 2">
          <x14:slicerStyleElements>
            <x14:slicerStyleElement type="unselectedItemWithData" dxfId="1"/>
            <x14:slicerStyleElement type="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3:B27" totalsRowShown="0" headerRowDxfId="18" dataDxfId="17">
  <autoFilter ref="B3:B27"/>
  <tableColumns count="1">
    <tableColumn id="1" name="Secteurs" dataDxfId="1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5" name="Tableau36" displayName="Tableau36" ref="B31:B42" totalsRowShown="0" headerRowDxfId="15" dataDxfId="14">
  <autoFilter ref="B31:B42"/>
  <tableColumns count="1">
    <tableColumn id="1" name="Commerciaux" dataDxfId="1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" name="tableauventes" displayName="tableauventes" ref="C4:M31" totalsRowShown="0" headerRowDxfId="1" dataDxfId="0">
  <autoFilter ref="C4:M31"/>
  <tableColumns count="11">
    <tableColumn id="1" name="Date" dataDxfId="12"/>
    <tableColumn id="2" name="Client " dataDxfId="11"/>
    <tableColumn id="12" name="Secteur" dataDxfId="10"/>
    <tableColumn id="3" name="Facture" dataDxfId="9"/>
    <tableColumn id="4" name="Produit" dataDxfId="8"/>
    <tableColumn id="5" name="Montant HT" dataDxfId="7"/>
    <tableColumn id="6" name="TVA" dataDxfId="6">
      <calculatedColumnFormula>H5*0.085</calculatedColumnFormula>
    </tableColumn>
    <tableColumn id="7" name="Montant TTC" dataDxfId="5">
      <calculatedColumnFormula>SUM(H5:I5)</calculatedColumnFormula>
    </tableColumn>
    <tableColumn id="8" name="Commercial" dataDxfId="4"/>
    <tableColumn id="9" name="Mois" dataDxfId="3">
      <calculatedColumnFormula>tableauventes[[#This Row],[Date]]</calculatedColumnFormula>
    </tableColumn>
    <tableColumn id="10" name="Année" dataDxfId="2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42"/>
  <sheetViews>
    <sheetView showGridLines="0" workbookViewId="0">
      <selection activeCell="D25" sqref="D25"/>
    </sheetView>
  </sheetViews>
  <sheetFormatPr baseColWidth="10" defaultRowHeight="14.4" x14ac:dyDescent="0.3"/>
  <cols>
    <col min="1" max="1" width="11.5546875" style="1"/>
    <col min="2" max="2" width="23.6640625" style="1" customWidth="1"/>
    <col min="3" max="16384" width="11.5546875" style="1"/>
  </cols>
  <sheetData>
    <row r="3" spans="2:2" x14ac:dyDescent="0.3">
      <c r="B3" s="3" t="s">
        <v>114</v>
      </c>
    </row>
    <row r="4" spans="2:2" x14ac:dyDescent="0.3">
      <c r="B4" s="14" t="s">
        <v>98</v>
      </c>
    </row>
    <row r="5" spans="2:2" x14ac:dyDescent="0.3">
      <c r="B5" s="14" t="s">
        <v>106</v>
      </c>
    </row>
    <row r="6" spans="2:2" x14ac:dyDescent="0.3">
      <c r="B6" s="14" t="s">
        <v>9</v>
      </c>
    </row>
    <row r="7" spans="2:2" x14ac:dyDescent="0.3">
      <c r="B7" s="14" t="s">
        <v>8</v>
      </c>
    </row>
    <row r="8" spans="2:2" x14ac:dyDescent="0.3">
      <c r="B8" s="14" t="s">
        <v>2</v>
      </c>
    </row>
    <row r="9" spans="2:2" x14ac:dyDescent="0.3">
      <c r="B9" s="14" t="s">
        <v>1</v>
      </c>
    </row>
    <row r="10" spans="2:2" x14ac:dyDescent="0.3">
      <c r="B10" s="14" t="s">
        <v>104</v>
      </c>
    </row>
    <row r="11" spans="2:2" x14ac:dyDescent="0.3">
      <c r="B11" s="14" t="s">
        <v>108</v>
      </c>
    </row>
    <row r="12" spans="2:2" x14ac:dyDescent="0.3">
      <c r="B12" s="14" t="s">
        <v>109</v>
      </c>
    </row>
    <row r="13" spans="2:2" x14ac:dyDescent="0.3">
      <c r="B13" s="14" t="s">
        <v>107</v>
      </c>
    </row>
    <row r="14" spans="2:2" x14ac:dyDescent="0.3">
      <c r="B14" s="14" t="s">
        <v>102</v>
      </c>
    </row>
    <row r="15" spans="2:2" x14ac:dyDescent="0.3">
      <c r="B15" s="14" t="s">
        <v>97</v>
      </c>
    </row>
    <row r="16" spans="2:2" x14ac:dyDescent="0.3">
      <c r="B16" s="14" t="s">
        <v>99</v>
      </c>
    </row>
    <row r="17" spans="2:2" x14ac:dyDescent="0.3">
      <c r="B17" s="14" t="s">
        <v>110</v>
      </c>
    </row>
    <row r="18" spans="2:2" x14ac:dyDescent="0.3">
      <c r="B18" s="14" t="s">
        <v>3</v>
      </c>
    </row>
    <row r="19" spans="2:2" x14ac:dyDescent="0.3">
      <c r="B19" s="14" t="s">
        <v>7</v>
      </c>
    </row>
    <row r="20" spans="2:2" x14ac:dyDescent="0.3">
      <c r="B20" s="14" t="s">
        <v>4</v>
      </c>
    </row>
    <row r="21" spans="2:2" x14ac:dyDescent="0.3">
      <c r="B21" s="14" t="s">
        <v>101</v>
      </c>
    </row>
    <row r="22" spans="2:2" x14ac:dyDescent="0.3">
      <c r="B22" s="14" t="s">
        <v>5</v>
      </c>
    </row>
    <row r="23" spans="2:2" x14ac:dyDescent="0.3">
      <c r="B23" s="14" t="s">
        <v>105</v>
      </c>
    </row>
    <row r="24" spans="2:2" x14ac:dyDescent="0.3">
      <c r="B24" s="14" t="s">
        <v>111</v>
      </c>
    </row>
    <row r="25" spans="2:2" x14ac:dyDescent="0.3">
      <c r="B25" s="14" t="s">
        <v>100</v>
      </c>
    </row>
    <row r="26" spans="2:2" x14ac:dyDescent="0.3">
      <c r="B26" s="14" t="s">
        <v>103</v>
      </c>
    </row>
    <row r="27" spans="2:2" x14ac:dyDescent="0.3">
      <c r="B27" s="14" t="s">
        <v>6</v>
      </c>
    </row>
    <row r="31" spans="2:2" x14ac:dyDescent="0.3">
      <c r="B31" s="3" t="s">
        <v>112</v>
      </c>
    </row>
    <row r="32" spans="2:2" x14ac:dyDescent="0.3">
      <c r="B32" s="2" t="s">
        <v>22</v>
      </c>
    </row>
    <row r="33" spans="2:2" x14ac:dyDescent="0.3">
      <c r="B33" s="2" t="s">
        <v>26</v>
      </c>
    </row>
    <row r="34" spans="2:2" x14ac:dyDescent="0.3">
      <c r="B34" s="2" t="s">
        <v>30</v>
      </c>
    </row>
    <row r="35" spans="2:2" x14ac:dyDescent="0.3">
      <c r="B35" s="2" t="s">
        <v>34</v>
      </c>
    </row>
    <row r="36" spans="2:2" x14ac:dyDescent="0.3">
      <c r="B36" s="2" t="s">
        <v>38</v>
      </c>
    </row>
    <row r="37" spans="2:2" x14ac:dyDescent="0.3">
      <c r="B37" s="2" t="s">
        <v>42</v>
      </c>
    </row>
    <row r="38" spans="2:2" x14ac:dyDescent="0.3">
      <c r="B38" s="2" t="s">
        <v>46</v>
      </c>
    </row>
    <row r="39" spans="2:2" x14ac:dyDescent="0.3">
      <c r="B39" s="2" t="s">
        <v>50</v>
      </c>
    </row>
    <row r="40" spans="2:2" x14ac:dyDescent="0.3">
      <c r="B40" s="2" t="s">
        <v>54</v>
      </c>
    </row>
    <row r="41" spans="2:2" x14ac:dyDescent="0.3">
      <c r="B41" s="2" t="s">
        <v>58</v>
      </c>
    </row>
    <row r="42" spans="2:2" x14ac:dyDescent="0.3">
      <c r="B42" s="2" t="s">
        <v>62</v>
      </c>
    </row>
  </sheetData>
  <sheetProtection sheet="1" objects="1" scenarios="1" insertRows="0" deleteRows="0" selectLockedCells="1" autoFilter="0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2:M31"/>
  <sheetViews>
    <sheetView showGridLines="0"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E38" sqref="E38"/>
    </sheetView>
  </sheetViews>
  <sheetFormatPr baseColWidth="10" defaultColWidth="8.88671875" defaultRowHeight="14.4" x14ac:dyDescent="0.3"/>
  <cols>
    <col min="1" max="2" width="8.88671875" style="3"/>
    <col min="3" max="3" width="19.109375" style="9" customWidth="1"/>
    <col min="4" max="4" width="15.6640625" style="7" customWidth="1"/>
    <col min="5" max="5" width="19.109375" style="7" customWidth="1"/>
    <col min="6" max="6" width="15.6640625" style="7" customWidth="1"/>
    <col min="7" max="7" width="16.6640625" style="7" customWidth="1"/>
    <col min="8" max="8" width="15.44140625" style="8" customWidth="1"/>
    <col min="9" max="9" width="16.21875" style="7" customWidth="1"/>
    <col min="10" max="10" width="17" style="7" customWidth="1"/>
    <col min="11" max="11" width="20.109375" style="4" customWidth="1"/>
    <col min="12" max="12" width="12.21875" style="16" customWidth="1"/>
    <col min="13" max="13" width="10.5546875" style="17" customWidth="1"/>
    <col min="14" max="16384" width="8.88671875" style="3"/>
  </cols>
  <sheetData>
    <row r="2" spans="3:13" ht="19.8" x14ac:dyDescent="0.3">
      <c r="C2" s="15"/>
      <c r="D2" s="15"/>
      <c r="E2" s="5"/>
      <c r="F2" s="6"/>
    </row>
    <row r="4" spans="3:13" ht="39" customHeight="1" x14ac:dyDescent="0.3">
      <c r="C4" s="10" t="s">
        <v>11</v>
      </c>
      <c r="D4" s="11" t="s">
        <v>12</v>
      </c>
      <c r="E4" s="11" t="s">
        <v>10</v>
      </c>
      <c r="F4" s="11" t="s">
        <v>13</v>
      </c>
      <c r="G4" s="11" t="s">
        <v>14</v>
      </c>
      <c r="H4" s="12" t="s">
        <v>15</v>
      </c>
      <c r="I4" s="11" t="s">
        <v>16</v>
      </c>
      <c r="J4" s="11" t="s">
        <v>17</v>
      </c>
      <c r="K4" s="13" t="s">
        <v>0</v>
      </c>
      <c r="L4" s="18" t="s">
        <v>18</v>
      </c>
      <c r="M4" s="19" t="s">
        <v>113</v>
      </c>
    </row>
    <row r="5" spans="3:13" x14ac:dyDescent="0.3">
      <c r="C5" s="9">
        <v>42005</v>
      </c>
      <c r="D5" s="7" t="s">
        <v>19</v>
      </c>
      <c r="E5" s="20" t="s">
        <v>98</v>
      </c>
      <c r="F5" s="7" t="s">
        <v>20</v>
      </c>
      <c r="G5" s="7" t="s">
        <v>21</v>
      </c>
      <c r="H5" s="8">
        <v>852.33333333333337</v>
      </c>
      <c r="I5" s="8">
        <f>H5*0.085</f>
        <v>72.448333333333338</v>
      </c>
      <c r="J5" s="8">
        <f>SUM(H5:I5)</f>
        <v>924.78166666666675</v>
      </c>
      <c r="K5" s="4" t="s">
        <v>22</v>
      </c>
      <c r="L5" s="16">
        <f>tableauventes[[#This Row],[Date]]</f>
        <v>42005</v>
      </c>
      <c r="M5" s="21">
        <f>tableauventes[[#This Row],[Date]]</f>
        <v>42005</v>
      </c>
    </row>
    <row r="6" spans="3:13" x14ac:dyDescent="0.3">
      <c r="C6" s="9">
        <v>42005</v>
      </c>
      <c r="D6" s="7" t="s">
        <v>23</v>
      </c>
      <c r="E6" s="7" t="s">
        <v>106</v>
      </c>
      <c r="F6" s="7" t="s">
        <v>24</v>
      </c>
      <c r="G6" s="7" t="s">
        <v>25</v>
      </c>
      <c r="H6" s="8">
        <v>868</v>
      </c>
      <c r="I6" s="8">
        <f t="shared" ref="I6:I31" si="0">H6*0.085</f>
        <v>73.78</v>
      </c>
      <c r="J6" s="8">
        <f t="shared" ref="J6:J31" si="1">SUM(H6:I6)</f>
        <v>941.78</v>
      </c>
      <c r="K6" s="4" t="s">
        <v>26</v>
      </c>
      <c r="L6" s="16">
        <f>tableauventes[[#This Row],[Date]]</f>
        <v>42005</v>
      </c>
      <c r="M6" s="21">
        <f>tableauventes[[#This Row],[Date]]</f>
        <v>42005</v>
      </c>
    </row>
    <row r="7" spans="3:13" x14ac:dyDescent="0.3">
      <c r="C7" s="9">
        <v>42005</v>
      </c>
      <c r="D7" s="7" t="s">
        <v>27</v>
      </c>
      <c r="E7" s="7" t="s">
        <v>106</v>
      </c>
      <c r="F7" s="7" t="s">
        <v>28</v>
      </c>
      <c r="G7" s="7" t="s">
        <v>29</v>
      </c>
      <c r="H7" s="8">
        <v>635</v>
      </c>
      <c r="I7" s="8">
        <f t="shared" si="0"/>
        <v>53.975000000000001</v>
      </c>
      <c r="J7" s="8">
        <f t="shared" si="1"/>
        <v>688.97500000000002</v>
      </c>
      <c r="K7" s="4" t="s">
        <v>30</v>
      </c>
      <c r="L7" s="16">
        <f>tableauventes[[#This Row],[Date]]</f>
        <v>42005</v>
      </c>
      <c r="M7" s="21">
        <f>tableauventes[[#This Row],[Date]]</f>
        <v>42005</v>
      </c>
    </row>
    <row r="8" spans="3:13" x14ac:dyDescent="0.3">
      <c r="C8" s="9">
        <v>42006</v>
      </c>
      <c r="D8" s="7" t="s">
        <v>31</v>
      </c>
      <c r="E8" s="7" t="s">
        <v>9</v>
      </c>
      <c r="F8" s="7" t="s">
        <v>32</v>
      </c>
      <c r="G8" s="7" t="s">
        <v>33</v>
      </c>
      <c r="H8" s="8">
        <v>865.66666666666663</v>
      </c>
      <c r="I8" s="8">
        <f t="shared" si="0"/>
        <v>73.581666666666663</v>
      </c>
      <c r="J8" s="8">
        <f t="shared" si="1"/>
        <v>939.24833333333333</v>
      </c>
      <c r="K8" s="4" t="s">
        <v>34</v>
      </c>
      <c r="L8" s="16">
        <f>tableauventes[[#This Row],[Date]]</f>
        <v>42006</v>
      </c>
      <c r="M8" s="21">
        <f>tableauventes[[#This Row],[Date]]</f>
        <v>42006</v>
      </c>
    </row>
    <row r="9" spans="3:13" x14ac:dyDescent="0.3">
      <c r="C9" s="9">
        <v>42006</v>
      </c>
      <c r="D9" s="7" t="s">
        <v>35</v>
      </c>
      <c r="E9" s="7" t="s">
        <v>8</v>
      </c>
      <c r="F9" s="7" t="s">
        <v>36</v>
      </c>
      <c r="G9" s="7" t="s">
        <v>37</v>
      </c>
      <c r="H9" s="8">
        <v>698</v>
      </c>
      <c r="I9" s="8">
        <f t="shared" si="0"/>
        <v>59.330000000000005</v>
      </c>
      <c r="J9" s="8">
        <f t="shared" si="1"/>
        <v>757.33</v>
      </c>
      <c r="K9" s="4" t="s">
        <v>38</v>
      </c>
      <c r="L9" s="16">
        <f>tableauventes[[#This Row],[Date]]</f>
        <v>42006</v>
      </c>
      <c r="M9" s="21">
        <f>tableauventes[[#This Row],[Date]]</f>
        <v>42006</v>
      </c>
    </row>
    <row r="10" spans="3:13" x14ac:dyDescent="0.3">
      <c r="C10" s="9">
        <v>42006</v>
      </c>
      <c r="D10" s="7" t="s">
        <v>39</v>
      </c>
      <c r="E10" s="7" t="s">
        <v>2</v>
      </c>
      <c r="F10" s="7" t="s">
        <v>40</v>
      </c>
      <c r="G10" s="7" t="s">
        <v>41</v>
      </c>
      <c r="H10" s="8">
        <v>495.66666666666669</v>
      </c>
      <c r="I10" s="8">
        <f t="shared" si="0"/>
        <v>42.131666666666675</v>
      </c>
      <c r="J10" s="8">
        <f t="shared" si="1"/>
        <v>537.7983333333334</v>
      </c>
      <c r="K10" s="4" t="s">
        <v>42</v>
      </c>
      <c r="L10" s="16">
        <f>tableauventes[[#This Row],[Date]]</f>
        <v>42006</v>
      </c>
      <c r="M10" s="21">
        <f>tableauventes[[#This Row],[Date]]</f>
        <v>42006</v>
      </c>
    </row>
    <row r="11" spans="3:13" x14ac:dyDescent="0.3">
      <c r="C11" s="9">
        <v>42006</v>
      </c>
      <c r="D11" s="7" t="s">
        <v>43</v>
      </c>
      <c r="E11" s="7" t="s">
        <v>1</v>
      </c>
      <c r="F11" s="7" t="s">
        <v>44</v>
      </c>
      <c r="G11" s="7" t="s">
        <v>45</v>
      </c>
      <c r="H11" s="8">
        <v>690.66666666666663</v>
      </c>
      <c r="I11" s="8">
        <f t="shared" si="0"/>
        <v>58.706666666666671</v>
      </c>
      <c r="J11" s="8">
        <f t="shared" si="1"/>
        <v>749.37333333333333</v>
      </c>
      <c r="K11" s="4" t="s">
        <v>46</v>
      </c>
      <c r="L11" s="16">
        <f>tableauventes[[#This Row],[Date]]</f>
        <v>42006</v>
      </c>
      <c r="M11" s="21">
        <f>tableauventes[[#This Row],[Date]]</f>
        <v>42006</v>
      </c>
    </row>
    <row r="12" spans="3:13" x14ac:dyDescent="0.3">
      <c r="C12" s="9">
        <v>42006</v>
      </c>
      <c r="D12" s="7" t="s">
        <v>47</v>
      </c>
      <c r="E12" s="7" t="s">
        <v>104</v>
      </c>
      <c r="F12" s="7" t="s">
        <v>48</v>
      </c>
      <c r="G12" s="7" t="s">
        <v>49</v>
      </c>
      <c r="H12" s="8">
        <v>870.66666666666663</v>
      </c>
      <c r="I12" s="8">
        <f t="shared" si="0"/>
        <v>74.006666666666675</v>
      </c>
      <c r="J12" s="8">
        <f t="shared" si="1"/>
        <v>944.67333333333329</v>
      </c>
      <c r="K12" s="4" t="s">
        <v>50</v>
      </c>
      <c r="L12" s="16">
        <f>tableauventes[[#This Row],[Date]]</f>
        <v>42006</v>
      </c>
      <c r="M12" s="21">
        <f>tableauventes[[#This Row],[Date]]</f>
        <v>42006</v>
      </c>
    </row>
    <row r="13" spans="3:13" x14ac:dyDescent="0.3">
      <c r="C13" s="9">
        <v>42007</v>
      </c>
      <c r="D13" s="7" t="s">
        <v>51</v>
      </c>
      <c r="E13" s="7" t="s">
        <v>108</v>
      </c>
      <c r="F13" s="7" t="s">
        <v>52</v>
      </c>
      <c r="G13" s="7" t="s">
        <v>53</v>
      </c>
      <c r="H13" s="8">
        <v>389.66666666666669</v>
      </c>
      <c r="I13" s="8">
        <f t="shared" si="0"/>
        <v>33.12166666666667</v>
      </c>
      <c r="J13" s="8">
        <f t="shared" si="1"/>
        <v>422.78833333333336</v>
      </c>
      <c r="K13" s="4" t="s">
        <v>54</v>
      </c>
      <c r="L13" s="16">
        <f>tableauventes[[#This Row],[Date]]</f>
        <v>42007</v>
      </c>
      <c r="M13" s="21">
        <f>tableauventes[[#This Row],[Date]]</f>
        <v>42007</v>
      </c>
    </row>
    <row r="14" spans="3:13" x14ac:dyDescent="0.3">
      <c r="C14" s="9">
        <v>42007</v>
      </c>
      <c r="D14" s="7" t="s">
        <v>55</v>
      </c>
      <c r="E14" s="7" t="s">
        <v>109</v>
      </c>
      <c r="F14" s="7" t="s">
        <v>56</v>
      </c>
      <c r="G14" s="7" t="s">
        <v>57</v>
      </c>
      <c r="H14" s="8">
        <v>439</v>
      </c>
      <c r="I14" s="8">
        <f t="shared" si="0"/>
        <v>37.315000000000005</v>
      </c>
      <c r="J14" s="8">
        <f t="shared" si="1"/>
        <v>476.315</v>
      </c>
      <c r="K14" s="4" t="s">
        <v>58</v>
      </c>
      <c r="L14" s="16">
        <f>tableauventes[[#This Row],[Date]]</f>
        <v>42007</v>
      </c>
      <c r="M14" s="21">
        <f>tableauventes[[#This Row],[Date]]</f>
        <v>42007</v>
      </c>
    </row>
    <row r="15" spans="3:13" x14ac:dyDescent="0.3">
      <c r="C15" s="9">
        <v>42007</v>
      </c>
      <c r="D15" s="7" t="s">
        <v>59</v>
      </c>
      <c r="E15" s="22" t="s">
        <v>107</v>
      </c>
      <c r="F15" s="7" t="s">
        <v>60</v>
      </c>
      <c r="G15" s="7" t="s">
        <v>61</v>
      </c>
      <c r="H15" s="8">
        <v>459</v>
      </c>
      <c r="I15" s="8">
        <f t="shared" si="0"/>
        <v>39.015000000000001</v>
      </c>
      <c r="J15" s="8">
        <f t="shared" si="1"/>
        <v>498.01499999999999</v>
      </c>
      <c r="K15" s="4" t="s">
        <v>62</v>
      </c>
      <c r="L15" s="16">
        <f>tableauventes[[#This Row],[Date]]</f>
        <v>42007</v>
      </c>
      <c r="M15" s="21">
        <f>tableauventes[[#This Row],[Date]]</f>
        <v>42007</v>
      </c>
    </row>
    <row r="16" spans="3:13" x14ac:dyDescent="0.3">
      <c r="C16" s="9">
        <v>42008</v>
      </c>
      <c r="D16" s="7" t="s">
        <v>63</v>
      </c>
      <c r="E16" s="7" t="s">
        <v>102</v>
      </c>
      <c r="F16" s="7" t="s">
        <v>64</v>
      </c>
      <c r="G16" s="7" t="s">
        <v>65</v>
      </c>
      <c r="H16" s="8">
        <v>890</v>
      </c>
      <c r="I16" s="8">
        <f t="shared" si="0"/>
        <v>75.650000000000006</v>
      </c>
      <c r="J16" s="8">
        <f t="shared" si="1"/>
        <v>965.65</v>
      </c>
      <c r="K16" s="4" t="s">
        <v>22</v>
      </c>
      <c r="L16" s="16">
        <f>tableauventes[[#This Row],[Date]]</f>
        <v>42008</v>
      </c>
      <c r="M16" s="21">
        <f>tableauventes[[#This Row],[Date]]</f>
        <v>42008</v>
      </c>
    </row>
    <row r="17" spans="3:13" x14ac:dyDescent="0.3">
      <c r="C17" s="9">
        <v>42008</v>
      </c>
      <c r="D17" s="7" t="s">
        <v>66</v>
      </c>
      <c r="E17" s="7" t="s">
        <v>97</v>
      </c>
      <c r="F17" s="7" t="s">
        <v>67</v>
      </c>
      <c r="G17" s="7" t="s">
        <v>68</v>
      </c>
      <c r="H17" s="8">
        <v>926</v>
      </c>
      <c r="I17" s="8">
        <f t="shared" si="0"/>
        <v>78.710000000000008</v>
      </c>
      <c r="J17" s="8">
        <f t="shared" si="1"/>
        <v>1004.71</v>
      </c>
      <c r="K17" s="4" t="s">
        <v>26</v>
      </c>
      <c r="L17" s="16">
        <f>tableauventes[[#This Row],[Date]]</f>
        <v>42008</v>
      </c>
      <c r="M17" s="21">
        <f>tableauventes[[#This Row],[Date]]</f>
        <v>42008</v>
      </c>
    </row>
    <row r="18" spans="3:13" x14ac:dyDescent="0.3">
      <c r="C18" s="9">
        <v>42008</v>
      </c>
      <c r="D18" s="7" t="s">
        <v>69</v>
      </c>
      <c r="E18" s="7" t="s">
        <v>99</v>
      </c>
      <c r="F18" s="7" t="s">
        <v>70</v>
      </c>
      <c r="G18" s="7" t="s">
        <v>71</v>
      </c>
      <c r="H18" s="8">
        <v>376.66666666666669</v>
      </c>
      <c r="I18" s="8">
        <f t="shared" si="0"/>
        <v>32.016666666666673</v>
      </c>
      <c r="J18" s="8">
        <f t="shared" si="1"/>
        <v>408.68333333333334</v>
      </c>
      <c r="K18" s="4" t="s">
        <v>30</v>
      </c>
      <c r="L18" s="16">
        <f>tableauventes[[#This Row],[Date]]</f>
        <v>42008</v>
      </c>
      <c r="M18" s="21">
        <f>tableauventes[[#This Row],[Date]]</f>
        <v>42008</v>
      </c>
    </row>
    <row r="19" spans="3:13" x14ac:dyDescent="0.3">
      <c r="C19" s="9">
        <v>42009</v>
      </c>
      <c r="D19" s="7" t="s">
        <v>72</v>
      </c>
      <c r="E19" s="7" t="s">
        <v>110</v>
      </c>
      <c r="F19" s="7" t="s">
        <v>73</v>
      </c>
      <c r="G19" s="7" t="s">
        <v>74</v>
      </c>
      <c r="H19" s="8">
        <v>578.33333333333337</v>
      </c>
      <c r="I19" s="8">
        <f t="shared" si="0"/>
        <v>49.158333333333339</v>
      </c>
      <c r="J19" s="8">
        <f t="shared" si="1"/>
        <v>627.49166666666667</v>
      </c>
      <c r="K19" s="4" t="s">
        <v>34</v>
      </c>
      <c r="L19" s="16">
        <f>tableauventes[[#This Row],[Date]]</f>
        <v>42009</v>
      </c>
      <c r="M19" s="21">
        <f>tableauventes[[#This Row],[Date]]</f>
        <v>42009</v>
      </c>
    </row>
    <row r="20" spans="3:13" x14ac:dyDescent="0.3">
      <c r="C20" s="9">
        <v>42009</v>
      </c>
      <c r="D20" s="7" t="s">
        <v>75</v>
      </c>
      <c r="E20" s="7" t="s">
        <v>3</v>
      </c>
      <c r="F20" s="7" t="s">
        <v>76</v>
      </c>
      <c r="G20" s="7" t="s">
        <v>77</v>
      </c>
      <c r="H20" s="8">
        <v>723</v>
      </c>
      <c r="I20" s="8">
        <f t="shared" si="0"/>
        <v>61.455000000000005</v>
      </c>
      <c r="J20" s="8">
        <f t="shared" si="1"/>
        <v>784.45500000000004</v>
      </c>
      <c r="K20" s="4" t="s">
        <v>50</v>
      </c>
      <c r="L20" s="16">
        <f>tableauventes[[#This Row],[Date]]</f>
        <v>42009</v>
      </c>
      <c r="M20" s="21">
        <f>tableauventes[[#This Row],[Date]]</f>
        <v>42009</v>
      </c>
    </row>
    <row r="21" spans="3:13" x14ac:dyDescent="0.3">
      <c r="C21" s="9">
        <v>42009</v>
      </c>
      <c r="D21" s="7" t="s">
        <v>78</v>
      </c>
      <c r="E21" s="7" t="s">
        <v>7</v>
      </c>
      <c r="F21" s="7" t="s">
        <v>79</v>
      </c>
      <c r="G21" s="7" t="s">
        <v>80</v>
      </c>
      <c r="H21" s="8">
        <v>901.33333333333337</v>
      </c>
      <c r="I21" s="8">
        <f t="shared" si="0"/>
        <v>76.613333333333344</v>
      </c>
      <c r="J21" s="8">
        <f t="shared" si="1"/>
        <v>977.94666666666672</v>
      </c>
      <c r="K21" s="4" t="s">
        <v>38</v>
      </c>
      <c r="L21" s="16">
        <f>tableauventes[[#This Row],[Date]]</f>
        <v>42009</v>
      </c>
      <c r="M21" s="21">
        <f>tableauventes[[#This Row],[Date]]</f>
        <v>42009</v>
      </c>
    </row>
    <row r="22" spans="3:13" x14ac:dyDescent="0.3">
      <c r="C22" s="9">
        <v>42010</v>
      </c>
      <c r="D22" s="7" t="s">
        <v>81</v>
      </c>
      <c r="E22" s="7" t="s">
        <v>4</v>
      </c>
      <c r="F22" s="7" t="s">
        <v>82</v>
      </c>
      <c r="G22" s="7" t="s">
        <v>83</v>
      </c>
      <c r="H22" s="8">
        <v>672</v>
      </c>
      <c r="I22" s="8">
        <f t="shared" si="0"/>
        <v>57.120000000000005</v>
      </c>
      <c r="J22" s="8">
        <f t="shared" si="1"/>
        <v>729.12</v>
      </c>
      <c r="K22" s="4" t="s">
        <v>46</v>
      </c>
      <c r="L22" s="16">
        <f>tableauventes[[#This Row],[Date]]</f>
        <v>42010</v>
      </c>
      <c r="M22" s="21">
        <f>tableauventes[[#This Row],[Date]]</f>
        <v>42010</v>
      </c>
    </row>
    <row r="23" spans="3:13" x14ac:dyDescent="0.3">
      <c r="C23" s="9">
        <v>42010</v>
      </c>
      <c r="D23" s="7" t="s">
        <v>84</v>
      </c>
      <c r="E23" s="7" t="s">
        <v>101</v>
      </c>
      <c r="F23" s="7" t="s">
        <v>85</v>
      </c>
      <c r="G23" s="7" t="s">
        <v>86</v>
      </c>
      <c r="H23" s="8">
        <v>850</v>
      </c>
      <c r="I23" s="8">
        <f t="shared" si="0"/>
        <v>72.25</v>
      </c>
      <c r="J23" s="8">
        <f t="shared" si="1"/>
        <v>922.25</v>
      </c>
      <c r="K23" s="4" t="s">
        <v>50</v>
      </c>
      <c r="L23" s="16">
        <f>tableauventes[[#This Row],[Date]]</f>
        <v>42010</v>
      </c>
      <c r="M23" s="21">
        <f>tableauventes[[#This Row],[Date]]</f>
        <v>42010</v>
      </c>
    </row>
    <row r="24" spans="3:13" x14ac:dyDescent="0.3">
      <c r="C24" s="9">
        <v>42010</v>
      </c>
      <c r="D24" s="7" t="s">
        <v>87</v>
      </c>
      <c r="E24" s="7" t="s">
        <v>5</v>
      </c>
      <c r="F24" s="7" t="s">
        <v>88</v>
      </c>
      <c r="G24" s="7" t="s">
        <v>89</v>
      </c>
      <c r="H24" s="8">
        <v>984.66666666666663</v>
      </c>
      <c r="I24" s="8">
        <f t="shared" si="0"/>
        <v>83.696666666666673</v>
      </c>
      <c r="J24" s="8">
        <f t="shared" si="1"/>
        <v>1068.3633333333332</v>
      </c>
      <c r="K24" s="4" t="s">
        <v>54</v>
      </c>
      <c r="L24" s="16">
        <f>tableauventes[[#This Row],[Date]]</f>
        <v>42010</v>
      </c>
      <c r="M24" s="21">
        <f>tableauventes[[#This Row],[Date]]</f>
        <v>42010</v>
      </c>
    </row>
    <row r="25" spans="3:13" x14ac:dyDescent="0.3">
      <c r="C25" s="9">
        <v>42010</v>
      </c>
      <c r="D25" s="7" t="s">
        <v>19</v>
      </c>
      <c r="E25" s="7" t="s">
        <v>105</v>
      </c>
      <c r="F25" s="7" t="s">
        <v>90</v>
      </c>
      <c r="G25" s="7" t="s">
        <v>21</v>
      </c>
      <c r="H25" s="8">
        <v>943.66666666666663</v>
      </c>
      <c r="I25" s="8">
        <f t="shared" si="0"/>
        <v>80.211666666666673</v>
      </c>
      <c r="J25" s="8">
        <f t="shared" si="1"/>
        <v>1023.8783333333333</v>
      </c>
      <c r="K25" s="4" t="s">
        <v>58</v>
      </c>
      <c r="L25" s="16">
        <f>tableauventes[[#This Row],[Date]]</f>
        <v>42010</v>
      </c>
      <c r="M25" s="21">
        <f>tableauventes[[#This Row],[Date]]</f>
        <v>42010</v>
      </c>
    </row>
    <row r="26" spans="3:13" x14ac:dyDescent="0.3">
      <c r="C26" s="9">
        <v>42010</v>
      </c>
      <c r="D26" s="7" t="s">
        <v>23</v>
      </c>
      <c r="E26" s="7" t="s">
        <v>111</v>
      </c>
      <c r="F26" s="7" t="s">
        <v>91</v>
      </c>
      <c r="G26" s="7" t="s">
        <v>25</v>
      </c>
      <c r="H26" s="8">
        <v>560.33333333333337</v>
      </c>
      <c r="I26" s="8">
        <f t="shared" si="0"/>
        <v>47.628333333333337</v>
      </c>
      <c r="J26" s="8">
        <f t="shared" si="1"/>
        <v>607.9616666666667</v>
      </c>
      <c r="K26" s="4" t="s">
        <v>62</v>
      </c>
      <c r="L26" s="16">
        <f>tableauventes[[#This Row],[Date]]</f>
        <v>42010</v>
      </c>
      <c r="M26" s="21">
        <f>tableauventes[[#This Row],[Date]]</f>
        <v>42010</v>
      </c>
    </row>
    <row r="27" spans="3:13" x14ac:dyDescent="0.3">
      <c r="C27" s="9">
        <v>42010</v>
      </c>
      <c r="D27" s="7" t="s">
        <v>27</v>
      </c>
      <c r="E27" s="7" t="s">
        <v>100</v>
      </c>
      <c r="F27" s="7" t="s">
        <v>92</v>
      </c>
      <c r="G27" s="7" t="s">
        <v>29</v>
      </c>
      <c r="H27" s="8">
        <v>480.66666666666669</v>
      </c>
      <c r="I27" s="8">
        <f t="shared" si="0"/>
        <v>40.856666666666669</v>
      </c>
      <c r="J27" s="8">
        <f t="shared" si="1"/>
        <v>521.52333333333331</v>
      </c>
      <c r="K27" s="4" t="s">
        <v>22</v>
      </c>
      <c r="L27" s="16">
        <f>tableauventes[[#This Row],[Date]]</f>
        <v>42010</v>
      </c>
      <c r="M27" s="21">
        <f>tableauventes[[#This Row],[Date]]</f>
        <v>42010</v>
      </c>
    </row>
    <row r="28" spans="3:13" x14ac:dyDescent="0.3">
      <c r="C28" s="9">
        <v>42011</v>
      </c>
      <c r="D28" s="7" t="s">
        <v>31</v>
      </c>
      <c r="E28" s="7" t="s">
        <v>103</v>
      </c>
      <c r="F28" s="7" t="s">
        <v>93</v>
      </c>
      <c r="G28" s="7" t="s">
        <v>33</v>
      </c>
      <c r="H28" s="8">
        <v>375</v>
      </c>
      <c r="I28" s="8">
        <f t="shared" si="0"/>
        <v>31.875000000000004</v>
      </c>
      <c r="J28" s="8">
        <f t="shared" si="1"/>
        <v>406.875</v>
      </c>
      <c r="K28" s="4" t="s">
        <v>26</v>
      </c>
      <c r="L28" s="16">
        <f>tableauventes[[#This Row],[Date]]</f>
        <v>42011</v>
      </c>
      <c r="M28" s="21">
        <f>tableauventes[[#This Row],[Date]]</f>
        <v>42011</v>
      </c>
    </row>
    <row r="29" spans="3:13" x14ac:dyDescent="0.3">
      <c r="C29" s="9">
        <v>42011</v>
      </c>
      <c r="D29" s="7" t="s">
        <v>19</v>
      </c>
      <c r="E29" s="7" t="s">
        <v>6</v>
      </c>
      <c r="F29" s="7" t="s">
        <v>94</v>
      </c>
      <c r="G29" s="7" t="s">
        <v>37</v>
      </c>
      <c r="H29" s="8">
        <v>600</v>
      </c>
      <c r="I29" s="8">
        <f t="shared" si="0"/>
        <v>51.000000000000007</v>
      </c>
      <c r="J29" s="8">
        <f t="shared" si="1"/>
        <v>651</v>
      </c>
      <c r="K29" s="4" t="s">
        <v>30</v>
      </c>
      <c r="L29" s="16">
        <f>tableauventes[[#This Row],[Date]]</f>
        <v>42011</v>
      </c>
      <c r="M29" s="21">
        <f>tableauventes[[#This Row],[Date]]</f>
        <v>42011</v>
      </c>
    </row>
    <row r="30" spans="3:13" x14ac:dyDescent="0.3">
      <c r="C30" s="9">
        <v>42011</v>
      </c>
      <c r="D30" s="7" t="s">
        <v>23</v>
      </c>
      <c r="E30" s="7" t="s">
        <v>98</v>
      </c>
      <c r="F30" s="7" t="s">
        <v>95</v>
      </c>
      <c r="G30" s="7" t="s">
        <v>41</v>
      </c>
      <c r="H30" s="8">
        <v>497.33333333333331</v>
      </c>
      <c r="I30" s="8">
        <f t="shared" si="0"/>
        <v>42.273333333333333</v>
      </c>
      <c r="J30" s="8">
        <f t="shared" si="1"/>
        <v>539.60666666666668</v>
      </c>
      <c r="K30" s="4" t="s">
        <v>34</v>
      </c>
      <c r="L30" s="16">
        <f>tableauventes[[#This Row],[Date]]</f>
        <v>42011</v>
      </c>
      <c r="M30" s="21">
        <f>tableauventes[[#This Row],[Date]]</f>
        <v>42011</v>
      </c>
    </row>
    <row r="31" spans="3:13" x14ac:dyDescent="0.3">
      <c r="C31" s="9">
        <v>42012</v>
      </c>
      <c r="D31" s="7" t="s">
        <v>27</v>
      </c>
      <c r="E31" s="7" t="s">
        <v>106</v>
      </c>
      <c r="F31" s="7" t="s">
        <v>96</v>
      </c>
      <c r="G31" s="7" t="s">
        <v>45</v>
      </c>
      <c r="H31" s="8">
        <v>840</v>
      </c>
      <c r="I31" s="8">
        <f t="shared" si="0"/>
        <v>71.400000000000006</v>
      </c>
      <c r="J31" s="8">
        <f t="shared" si="1"/>
        <v>911.4</v>
      </c>
      <c r="K31" s="4" t="s">
        <v>38</v>
      </c>
      <c r="L31" s="16">
        <f>tableauventes[[#This Row],[Date]]</f>
        <v>42012</v>
      </c>
      <c r="M31" s="21">
        <f>tableauventes[[#This Row],[Date]]</f>
        <v>42012</v>
      </c>
    </row>
  </sheetData>
  <sheetProtection insertRows="0" deleteRows="0" selectLockedCells="1" autoFilter="0"/>
  <mergeCells count="1">
    <mergeCell ref="C2:D2"/>
  </mergeCells>
  <dataValidations count="3">
    <dataValidation type="date" operator="greaterThan" showInputMessage="1" showErrorMessage="1" sqref="C5:C31">
      <formula1>40179</formula1>
    </dataValidation>
    <dataValidation type="list" showInputMessage="1" showErrorMessage="1" sqref="E5:E31">
      <formula1>Liste_Secteurs</formula1>
    </dataValidation>
    <dataValidation type="list" showInputMessage="1" showErrorMessage="1" sqref="K5:K31">
      <formula1>Liste_commercial</formula1>
    </dataValidation>
  </dataValidations>
  <pageMargins left="0.70866141732283472" right="0.70866141732283472" top="0.74803149606299213" bottom="0.74803149606299213" header="0.31496062992125984" footer="0.31496062992125984"/>
  <pageSetup paperSize="9" scale="84" fitToHeight="0" orientation="landscape" r:id="rId1"/>
  <headerFooter>
    <oddFooter>&amp;LSuivi des ventes&amp;C&amp;D&amp;R&amp;P/&amp;N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Paramètres</vt:lpstr>
      <vt:lpstr>Données</vt:lpstr>
      <vt:lpstr>Données!Impression_des_titres</vt:lpstr>
      <vt:lpstr>Liste_commercial</vt:lpstr>
      <vt:lpstr>Liste_Secteurs</vt:lpstr>
      <vt:lpstr>Données!Zone_d_impression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2016-01-11T18:58:32Z</cp:lastPrinted>
  <dcterms:created xsi:type="dcterms:W3CDTF">2006-09-16T00:00:00Z</dcterms:created>
  <dcterms:modified xsi:type="dcterms:W3CDTF">2016-01-13T15:24:13Z</dcterms:modified>
</cp:coreProperties>
</file>