
<file path=[Content_Types].xml><?xml version="1.0" encoding="utf-8"?>
<Types xmlns="http://schemas.openxmlformats.org/package/2006/content-types">
  <Default Extension="png" ContentType="image/png"/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WOLVERINE\DONNEES$\hlenain\Bureau\"/>
    </mc:Choice>
  </mc:AlternateContent>
  <bookViews>
    <workbookView xWindow="0" yWindow="0" windowWidth="25200" windowHeight="11985" activeTab="1"/>
  </bookViews>
  <sheets>
    <sheet name="data" sheetId="1" r:id="rId1"/>
    <sheet name="synthè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2" l="1"/>
  <c r="O4" i="2"/>
  <c r="N4" i="2"/>
  <c r="M4" i="2"/>
  <c r="L4" i="2"/>
  <c r="K4" i="2"/>
  <c r="J4" i="2"/>
  <c r="H4" i="2"/>
  <c r="I4" i="2"/>
  <c r="G4" i="2"/>
  <c r="F4" i="2"/>
  <c r="E4" i="2"/>
  <c r="E5" i="2"/>
  <c r="E6" i="2"/>
  <c r="E7" i="2"/>
  <c r="E8" i="2"/>
  <c r="E9" i="2"/>
  <c r="E10" i="2"/>
  <c r="E11" i="2"/>
  <c r="E12" i="2"/>
  <c r="D4" i="2"/>
  <c r="Q4" i="2" l="1"/>
  <c r="R4" i="2" s="1"/>
  <c r="S4" i="2" s="1"/>
</calcChain>
</file>

<file path=xl/sharedStrings.xml><?xml version="1.0" encoding="utf-8"?>
<sst xmlns="http://schemas.openxmlformats.org/spreadsheetml/2006/main" count="127" uniqueCount="37">
  <si>
    <t>Mois</t>
  </si>
  <si>
    <t xml:space="preserve">date reçue </t>
  </si>
  <si>
    <t>type</t>
  </si>
  <si>
    <t xml:space="preserve">produit </t>
  </si>
  <si>
    <t>Qty</t>
  </si>
  <si>
    <t xml:space="preserve">homme </t>
  </si>
  <si>
    <t>maison</t>
  </si>
  <si>
    <t>voiture</t>
  </si>
  <si>
    <t xml:space="preserve">femme </t>
  </si>
  <si>
    <t xml:space="preserve">jardin </t>
  </si>
  <si>
    <t>roue</t>
  </si>
  <si>
    <t>bracelet</t>
  </si>
  <si>
    <t>crayons</t>
  </si>
  <si>
    <t>livre</t>
  </si>
  <si>
    <t xml:space="preserve">enfant </t>
  </si>
  <si>
    <t xml:space="preserve">mois </t>
  </si>
  <si>
    <t>Produits</t>
  </si>
  <si>
    <t>Réel 2014</t>
  </si>
  <si>
    <t>Notif 2015</t>
  </si>
  <si>
    <t>Notif 2015 
cumul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</si>
  <si>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</si>
  <si>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</si>
  <si>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</si>
  <si>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</si>
  <si>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</si>
  <si>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</si>
  <si>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</si>
  <si>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</si>
  <si>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</si>
  <si>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</si>
  <si>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</si>
  <si>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</si>
  <si>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Réel 2015 cumul</t>
  </si>
  <si>
    <t xml:space="preserve">Ecart en valeur </t>
  </si>
  <si>
    <t xml:space="preserve">ecart en % </t>
  </si>
  <si>
    <t xml:space="preserve">Total 1 </t>
  </si>
  <si>
    <t xml:space="preserve">Total général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</si>
</sst>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mmm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8">
    <xf numFmtId="0" fontId="0" fillId="0" borderId="0" xfId="0"/>
    <xf numFmtId="164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right"/>
    </xf>
    <xf numFmtId="0" fontId="0" fillId="3" borderId="0" xfId="0" applyFill="1"/>
    <xf numFmtId="0" fontId="2" fillId="4" borderId="0" xfId="0" applyFont="1" applyFill="1"/>
    <xf numFmtId="0" fontId="6" fillId="3" borderId="0" xfId="0" applyFont="1" applyFill="1"/>
    <xf numFmtId="0" fontId="8" fillId="0" borderId="1" xfId="0" applyFont="1" applyBorder="1"/>
    <xf numFmtId="3" fontId="7" fillId="0" borderId="1" xfId="1" applyNumberFormat="1" applyFont="1" applyBorder="1" applyAlignment="1">
      <alignment horizontal="center" vertical="center"/>
    </xf>
    <xf numFmtId="3" fontId="7" fillId="0" borderId="1" xfId="2" applyNumberFormat="1" applyFont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vertical="center" wrapText="1"/>
    </xf>
    <xf numFmtId="0" fontId="8" fillId="5" borderId="1" xfId="0" applyFont="1" applyFill="1" applyBorder="1"/>
    <xf numFmtId="0" fontId="7" fillId="5" borderId="1" xfId="0" applyFont="1" applyFill="1" applyBorder="1"/>
  </cellXfs>
  <cellStyles count="3">
    <cellStyle name="Milliers 2" xfId="2"/>
    <cellStyle name="Milliers 3" xfId="1"/>
    <cellStyle name="Normal" xfId="0" builtinId="0"/>
  </cellStyles>
  <dxfs count="2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28575</xdr:rowOff>
    </xdr:to>
    <xdr:pic>
      <xdr:nvPicPr>
        <xdr:cNvPr id="2" name="Picture 7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1524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323850</xdr:colOff>
          <xdr:row>15</xdr:row>
          <xdr:rowOff>171450</xdr:rowOff>
        </xdr:from>
        <xdr:to>
          <xdr:col>3</xdr:col>
          <xdr:colOff>66675</xdr:colOff>
          <xdr:row>18</xdr:row>
          <xdr:rowOff>123825</xdr:rowOff>
        </xdr:to>
        <xdr:sp macro="" textlink="">
          <xdr:nvSpPr>
            <xdr:cNvPr id="2049" name="btn_calcul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BDD_entrees_2015" displayName="BDD_entrees_2015" ref="A1:E32" totalsRowShown="0" headerRowDxfId="28" dataDxfId="27">
  <tableColumns count="5">
    <tableColumn id="3" name="Mois" dataDxfId="22">
      <calculatedColumnFormula>MONTH(BDD_entrees_2015[[#This Row],[date reçue ]])</calculatedColumnFormula>
    </tableColumn>
    <tableColumn id="1" name="date reçue " dataDxfId="23"/>
    <tableColumn id="2" name="type" dataDxfId="26"/>
    <tableColumn id="13" name="produit " dataDxfId="25"/>
    <tableColumn id="15" name="Qty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synth_entrees" displayName="synth_entrees" ref="A3:S12" totalsRowShown="0" headerRowDxfId="0" dataDxfId="1" tableBorderDxfId="21">
  <tableColumns count="19">
    <tableColumn id="1" name="Produits" dataDxfId="20"/>
    <tableColumn id="2" name="Réel 2014" dataDxfId="19" dataCellStyle="Milliers 3"/>
    <tableColumn id="3" name="Notif 2015" dataDxfId="18" dataCellStyle="Milliers 2"/>
    <tableColumn id="4" name="Notif 2015 _x000a_cumul" dataDxfId="17"/>
    <tableColumn id="5" name="Janvier" dataDxfId="16">
      <calculatedColumnFormula>SUMPRODUCT(BDD_entrees_2015[Mois],synthèse!$E$3,BDD_entrees_2015[[produit ]],synthèse!$A4,BDD_entrees_2015[Qty])</calculatedColumnFormula>
    </tableColumn>
    <tableColumn id="6" name="Février" dataDxfId="15"/>
    <tableColumn id="7" name="Mars" dataDxfId="14"/>
    <tableColumn id="8" name="Avril" dataDxfId="13"/>
    <tableColumn id="9" name="Mai" dataDxfId="12"/>
    <tableColumn id="10" name="Juin" dataDxfId="11"/>
    <tableColumn id="11" name="Juillet" dataDxfId="10"/>
    <tableColumn id="12" name="Août" dataDxfId="9"/>
    <tableColumn id="13" name="Septembre" dataDxfId="8"/>
    <tableColumn id="14" name="Octobre" dataDxfId="7"/>
    <tableColumn id="15" name="Novembre" dataDxfId="6"/>
    <tableColumn id="16" name="Décembre" dataDxfId="5"/>
    <tableColumn id="17" name="Réel 2015 cumul" dataDxfId="4"/>
    <tableColumn id="18" name="Ecart en valeur " dataDxfId="3"/>
    <tableColumn id="19" name="ecart en % 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2"/>
  <sheetViews>
    <sheetView topLeftCell="A4" workbookViewId="0">
      <selection activeCell="C14" sqref="C14"/>
    </sheetView>
  </sheetViews>
  <sheetFormatPr baseColWidth="10" defaultRowHeight="15" x14ac:dyDescent="0.25"/>
  <cols>
    <col min="1" max="1" width="19.7109375" bestFit="1" customWidth="1"/>
  </cols>
  <sheetData>
    <row r="1" spans="1:5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</row>
    <row r="2" spans="1:5" x14ac:dyDescent="0.25">
      <c r="A2" s="14" t="s">
        <v>20</v>
      </c>
      <c r="B2" s="5">
        <v>42009</v>
      </c>
      <c r="C2" s="5" t="s">
        <v>5</v>
      </c>
      <c r="D2" s="6" t="s">
        <v>6</v>
      </c>
      <c r="E2" s="7">
        <v>1</v>
      </c>
    </row>
    <row r="3" spans="1:5" x14ac:dyDescent="0.25">
      <c r="A3" s="14" t="s">
        <v>20</v>
      </c>
      <c r="B3" s="5">
        <v>42009</v>
      </c>
      <c r="C3" s="5" t="s">
        <v>5</v>
      </c>
      <c r="D3" s="6" t="s">
        <v>7</v>
      </c>
      <c r="E3" s="7">
        <v>2</v>
      </c>
    </row>
    <row r="4" spans="1:5" x14ac:dyDescent="0.25">
      <c r="A4" s="14" t="s">
        <v>20</v>
      </c>
      <c r="B4" s="5">
        <v>42009</v>
      </c>
      <c r="C4" s="5" t="s">
        <v>8</v>
      </c>
      <c r="D4" s="6" t="s">
        <v>9</v>
      </c>
      <c r="E4" s="7">
        <v>3</v>
      </c>
    </row>
    <row r="5" spans="1:5" x14ac:dyDescent="0.25">
      <c r="A5" s="14" t="s">
        <v>20</v>
      </c>
      <c r="B5" s="5">
        <v>42009</v>
      </c>
      <c r="C5" s="5" t="s">
        <v>8</v>
      </c>
      <c r="D5" s="6" t="s">
        <v>10</v>
      </c>
      <c r="E5" s="7">
        <v>45</v>
      </c>
    </row>
    <row r="6" spans="1:5" x14ac:dyDescent="0.25">
      <c r="A6" s="14" t="s">
        <v>21</v>
      </c>
      <c r="B6" s="5">
        <v>42038</v>
      </c>
      <c r="C6" s="5" t="s">
        <v>8</v>
      </c>
      <c r="D6" s="6" t="s">
        <v>11</v>
      </c>
      <c r="E6" s="7">
        <v>12</v>
      </c>
    </row>
    <row r="7" spans="1:5" x14ac:dyDescent="0.25">
      <c r="A7" s="14" t="s">
        <v>21</v>
      </c>
      <c r="B7" s="5">
        <v>42050</v>
      </c>
      <c r="C7" s="5" t="s">
        <v>5</v>
      </c>
      <c r="D7" s="6" t="s">
        <v>12</v>
      </c>
      <c r="E7" s="7">
        <v>14</v>
      </c>
    </row>
    <row r="8" spans="1:5" x14ac:dyDescent="0.25">
      <c r="A8" s="14" t="s">
        <v>21</v>
      </c>
      <c r="B8" s="5">
        <v>42063</v>
      </c>
      <c r="C8" s="5" t="s">
        <v>5</v>
      </c>
      <c r="D8" s="6" t="s">
        <v>13</v>
      </c>
      <c r="E8" s="7">
        <v>15</v>
      </c>
    </row>
    <row r="9" spans="1:5" x14ac:dyDescent="0.25">
      <c r="A9" s="14" t="s">
        <v>22</v>
      </c>
      <c r="B9" s="5">
        <v>42066</v>
      </c>
      <c r="C9" s="5" t="s">
        <v>5</v>
      </c>
      <c r="D9" s="6" t="s">
        <v>7</v>
      </c>
      <c r="E9" s="7">
        <v>17</v>
      </c>
    </row>
    <row r="10" spans="1:5" x14ac:dyDescent="0.25">
      <c r="A10" s="14" t="s">
        <v>22</v>
      </c>
      <c r="B10" s="5">
        <v>42077</v>
      </c>
      <c r="C10" s="5" t="s">
        <v>8</v>
      </c>
      <c r="D10" s="6" t="s">
        <v>9</v>
      </c>
      <c r="E10" s="7">
        <v>23.1071428571429</v>
      </c>
    </row>
    <row r="11" spans="1:5" x14ac:dyDescent="0.25">
      <c r="A11" s="14" t="s">
        <v>22</v>
      </c>
      <c r="B11" s="5">
        <v>42092</v>
      </c>
      <c r="C11" s="5" t="s">
        <v>14</v>
      </c>
      <c r="D11" s="6" t="s">
        <v>10</v>
      </c>
      <c r="E11" s="7">
        <v>25.214285714285701</v>
      </c>
    </row>
    <row r="12" spans="1:5" x14ac:dyDescent="0.25">
      <c r="A12" s="14" t="s">
        <v>23</v>
      </c>
      <c r="B12" s="5">
        <v>42098</v>
      </c>
      <c r="C12" s="5" t="s">
        <v>8</v>
      </c>
      <c r="D12" s="6" t="s">
        <v>11</v>
      </c>
      <c r="E12" s="7">
        <v>27.321428571428601</v>
      </c>
    </row>
    <row r="13" spans="1:5" x14ac:dyDescent="0.25">
      <c r="A13" s="14" t="s">
        <v>23</v>
      </c>
      <c r="B13" s="5">
        <v>42099</v>
      </c>
      <c r="C13" s="5" t="s">
        <v>8</v>
      </c>
      <c r="D13" s="6" t="s">
        <v>12</v>
      </c>
      <c r="E13" s="7">
        <v>29.428571428571399</v>
      </c>
    </row>
    <row r="14" spans="1:5" x14ac:dyDescent="0.25">
      <c r="A14" s="14" t="s">
        <v>24</v>
      </c>
      <c r="B14" s="5">
        <v>42126</v>
      </c>
      <c r="C14" s="5" t="s">
        <v>5</v>
      </c>
      <c r="D14" s="6" t="s">
        <v>13</v>
      </c>
      <c r="E14" s="7">
        <v>31.535714285714299</v>
      </c>
    </row>
    <row r="15" spans="1:5" x14ac:dyDescent="0.25">
      <c r="A15" s="14" t="s">
        <v>23</v>
      </c>
      <c r="B15" s="5">
        <v>42124</v>
      </c>
      <c r="C15" s="5" t="s">
        <v>14</v>
      </c>
      <c r="D15" s="6" t="s">
        <v>7</v>
      </c>
      <c r="E15" s="7">
        <v>33.642857142857103</v>
      </c>
    </row>
    <row r="16" spans="1:5" x14ac:dyDescent="0.25">
      <c r="A16" s="14" t="s">
        <v>24</v>
      </c>
      <c r="B16" s="5">
        <v>42134</v>
      </c>
      <c r="C16" s="5" t="s">
        <v>8</v>
      </c>
      <c r="D16" s="6" t="s">
        <v>9</v>
      </c>
      <c r="E16" s="7">
        <v>35.75</v>
      </c>
    </row>
    <row r="17" spans="1:5" x14ac:dyDescent="0.25">
      <c r="A17" s="14" t="s">
        <v>24</v>
      </c>
      <c r="B17" s="5">
        <v>42144</v>
      </c>
      <c r="C17" s="5" t="s">
        <v>8</v>
      </c>
      <c r="D17" s="6" t="s">
        <v>10</v>
      </c>
      <c r="E17" s="7">
        <v>37.857142857142897</v>
      </c>
    </row>
    <row r="18" spans="1:5" x14ac:dyDescent="0.25">
      <c r="A18" s="14" t="s">
        <v>25</v>
      </c>
      <c r="B18" s="5">
        <v>42158</v>
      </c>
      <c r="C18" s="5" t="s">
        <v>8</v>
      </c>
      <c r="D18" s="6" t="s">
        <v>11</v>
      </c>
      <c r="E18" s="7">
        <v>39.964285714285701</v>
      </c>
    </row>
    <row r="19" spans="1:5" x14ac:dyDescent="0.25">
      <c r="A19" s="14" t="s">
        <v>25</v>
      </c>
      <c r="B19" s="5">
        <v>42161</v>
      </c>
      <c r="C19" s="5" t="s">
        <v>14</v>
      </c>
      <c r="D19" s="6" t="s">
        <v>12</v>
      </c>
      <c r="E19" s="7">
        <v>42.071428571428598</v>
      </c>
    </row>
    <row r="20" spans="1:5" x14ac:dyDescent="0.25">
      <c r="A20" s="14" t="s">
        <v>26</v>
      </c>
      <c r="B20" s="5">
        <v>42188</v>
      </c>
      <c r="C20" s="5" t="s">
        <v>5</v>
      </c>
      <c r="D20" s="6" t="s">
        <v>13</v>
      </c>
      <c r="E20" s="7">
        <v>44.178571428571402</v>
      </c>
    </row>
    <row r="21" spans="1:5" x14ac:dyDescent="0.25">
      <c r="A21" s="14" t="s">
        <v>26</v>
      </c>
      <c r="B21" s="5">
        <v>42201</v>
      </c>
      <c r="C21" s="5" t="s">
        <v>5</v>
      </c>
      <c r="D21" s="6" t="s">
        <v>7</v>
      </c>
      <c r="E21" s="7">
        <v>46.285714285714299</v>
      </c>
    </row>
    <row r="22" spans="1:5" x14ac:dyDescent="0.25">
      <c r="A22" s="14" t="s">
        <v>26</v>
      </c>
      <c r="B22" s="5">
        <v>42215</v>
      </c>
      <c r="C22" s="5" t="s">
        <v>8</v>
      </c>
      <c r="D22" s="6" t="s">
        <v>9</v>
      </c>
      <c r="E22" s="7">
        <v>48.392857142857103</v>
      </c>
    </row>
    <row r="23" spans="1:5" x14ac:dyDescent="0.25">
      <c r="A23" s="14" t="s">
        <v>27</v>
      </c>
      <c r="B23" s="5">
        <v>42221</v>
      </c>
      <c r="C23" s="5" t="s">
        <v>8</v>
      </c>
      <c r="D23" s="6" t="s">
        <v>10</v>
      </c>
      <c r="E23" s="7">
        <v>50.5</v>
      </c>
    </row>
    <row r="24" spans="1:5" x14ac:dyDescent="0.25">
      <c r="A24" s="14" t="s">
        <v>27</v>
      </c>
      <c r="B24" s="5">
        <v>42244</v>
      </c>
      <c r="C24" s="5" t="s">
        <v>8</v>
      </c>
      <c r="D24" s="6" t="s">
        <v>11</v>
      </c>
      <c r="E24" s="7">
        <v>52.607142857142897</v>
      </c>
    </row>
    <row r="25" spans="1:5" x14ac:dyDescent="0.25">
      <c r="A25" s="14" t="s">
        <v>28</v>
      </c>
      <c r="B25" s="5">
        <v>42256</v>
      </c>
      <c r="C25" s="5" t="s">
        <v>14</v>
      </c>
      <c r="D25" s="6" t="s">
        <v>12</v>
      </c>
      <c r="E25" s="7">
        <v>54.714285714285701</v>
      </c>
    </row>
    <row r="26" spans="1:5" x14ac:dyDescent="0.25">
      <c r="A26" s="14" t="s">
        <v>28</v>
      </c>
      <c r="B26" s="5">
        <v>42277</v>
      </c>
      <c r="C26" s="5" t="s">
        <v>5</v>
      </c>
      <c r="D26" s="6" t="s">
        <v>13</v>
      </c>
      <c r="E26" s="7">
        <v>56.821428571428598</v>
      </c>
    </row>
    <row r="27" spans="1:5" x14ac:dyDescent="0.25">
      <c r="A27" s="14" t="s">
        <v>29</v>
      </c>
      <c r="B27" s="5">
        <v>42287</v>
      </c>
      <c r="C27" s="5" t="s">
        <v>5</v>
      </c>
      <c r="D27" s="6" t="s">
        <v>7</v>
      </c>
      <c r="E27" s="7">
        <v>58.928571428571402</v>
      </c>
    </row>
    <row r="28" spans="1:5" x14ac:dyDescent="0.25">
      <c r="A28" s="14" t="s">
        <v>29</v>
      </c>
      <c r="B28" s="5">
        <v>42307</v>
      </c>
      <c r="C28" s="5" t="s">
        <v>8</v>
      </c>
      <c r="D28" s="6" t="s">
        <v>9</v>
      </c>
      <c r="E28" s="7">
        <v>61.035714285714299</v>
      </c>
    </row>
    <row r="29" spans="1:5" x14ac:dyDescent="0.25">
      <c r="A29" s="14" t="s">
        <v>30</v>
      </c>
      <c r="B29" s="5">
        <v>42319</v>
      </c>
      <c r="C29" s="5" t="s">
        <v>8</v>
      </c>
      <c r="D29" s="6" t="s">
        <v>10</v>
      </c>
      <c r="E29" s="7">
        <v>63.142857142857103</v>
      </c>
    </row>
    <row r="30" spans="1:5" x14ac:dyDescent="0.25">
      <c r="A30" s="14" t="s">
        <v>30</v>
      </c>
      <c r="B30" s="5">
        <v>42338</v>
      </c>
      <c r="C30" s="5" t="s">
        <v>8</v>
      </c>
      <c r="D30" s="6" t="s">
        <v>11</v>
      </c>
      <c r="E30" s="7">
        <v>65.25</v>
      </c>
    </row>
    <row r="31" spans="1:5" x14ac:dyDescent="0.25">
      <c r="A31" s="14" t="s">
        <v>31</v>
      </c>
      <c r="B31" s="5">
        <v>42356</v>
      </c>
      <c r="C31" s="5" t="s">
        <v>14</v>
      </c>
      <c r="D31" s="6" t="s">
        <v>12</v>
      </c>
      <c r="E31" s="7">
        <v>67.357142857142904</v>
      </c>
    </row>
    <row r="32" spans="1:5" x14ac:dyDescent="0.25">
      <c r="A32" s="14" t="s">
        <v>31</v>
      </c>
      <c r="B32" s="5">
        <v>42368</v>
      </c>
      <c r="C32" s="5" t="s">
        <v>5</v>
      </c>
      <c r="D32" s="6" t="s">
        <v>13</v>
      </c>
      <c r="E32" s="7">
        <v>69.464285714285694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12"/>
  <sheetViews>
    <sheetView tabSelected="1" workbookViewId="0">
      <selection activeCell="E23" sqref="E23"/>
    </sheetView>
  </sheetViews>
  <sheetFormatPr baseColWidth="10" defaultRowHeight="15" x14ac:dyDescent="0.25"/>
  <cols>
    <col min="1" max="1" width="13.7109375" style="8" customWidth="1"/>
    <col min="2" max="2" width="11.5703125" style="8" customWidth="1"/>
    <col min="3" max="3" width="12.140625" style="8" customWidth="1"/>
    <col min="4" max="8" width="11.5703125" style="8" customWidth="1"/>
    <col min="9" max="12" width="11.42578125" style="8"/>
    <col min="13" max="13" width="13" style="8" customWidth="1"/>
    <col min="14" max="14" width="11.42578125" style="8"/>
    <col min="15" max="15" width="12.5703125" style="8" customWidth="1"/>
    <col min="16" max="16" width="12.28515625" style="8" customWidth="1"/>
    <col min="17" max="17" width="17.42578125" style="8" customWidth="1"/>
    <col min="18" max="18" width="16.5703125" style="8" customWidth="1"/>
    <col min="19" max="19" width="12.7109375" style="8" customWidth="1"/>
    <col min="20" max="16384" width="11.42578125" style="8"/>
  </cols>
  <sheetData>
    <row r="1" spans="1:19" x14ac:dyDescent="0.25">
      <c r="A1" s="9" t="s">
        <v>15</v>
      </c>
      <c r="B1" s="10">
        <v>12</v>
      </c>
    </row>
    <row r="3" spans="1:19" ht="30" x14ac:dyDescent="0.25">
      <c r="A3" s="15" t="s">
        <v>16</v>
      </c>
      <c r="B3" s="15" t="s">
        <v>17</v>
      </c>
      <c r="C3" s="15" t="s">
        <v>18</v>
      </c>
      <c r="D3" s="15" t="s">
        <v>19</v>
      </c>
      <c r="E3" s="15" t="s">
        <v>20</v>
      </c>
      <c r="F3" s="15" t="s">
        <v>21</v>
      </c>
      <c r="G3" s="15" t="s">
        <v>22</v>
      </c>
      <c r="H3" s="15" t="s">
        <v>23</v>
      </c>
      <c r="I3" s="15" t="s">
        <v>24</v>
      </c>
      <c r="J3" s="15" t="s">
        <v>25</v>
      </c>
      <c r="K3" s="15" t="s">
        <v>26</v>
      </c>
      <c r="L3" s="15" t="s">
        <v>27</v>
      </c>
      <c r="M3" s="15" t="s">
        <v>28</v>
      </c>
      <c r="N3" s="15" t="s">
        <v>29</v>
      </c>
      <c r="O3" s="15" t="s">
        <v>30</v>
      </c>
      <c r="P3" s="15" t="s">
        <v>31</v>
      </c>
      <c r="Q3" s="15" t="s">
        <v>32</v>
      </c>
      <c r="R3" s="15" t="s">
        <v>33</v>
      </c>
      <c r="S3" s="15" t="s">
        <v>34</v>
      </c>
    </row>
    <row r="4" spans="1:19" x14ac:dyDescent="0.25">
      <c r="A4" s="11" t="s">
        <v>6</v>
      </c>
      <c r="B4" s="12">
        <v>345</v>
      </c>
      <c r="C4" s="13">
        <v>456</v>
      </c>
      <c r="D4" s="11">
        <f>(synthèse!$C4/12)*$B$1</f>
        <v>456</v>
      </c>
      <c r="E4" s="11">
        <f>SUMPRODUCT((BDD_entrees_2015[Mois]=synthèse!$E$3)*(BDD_entrees_2015[[produit ]]=synthèse!A4)*(BDD_entrees_2015[Qty]))</f>
        <v>1</v>
      </c>
      <c r="F4" s="11">
        <f>SUMPRODUCT((BDD_entrees_2015[Mois]=synthèse!$F$3)*(BDD_entrees_2015[[produit ]]=synthèse!A4)*(BDD_entrees_2015[Qty]))</f>
        <v>0</v>
      </c>
      <c r="G4" s="11">
        <f>SUMPRODUCT((BDD_entrees_2015[Mois]=synthèse!$G$3)*(BDD_entrees_2015[[produit ]]=synthèse!A4)*(BDD_entrees_2015[Qty]))</f>
        <v>0</v>
      </c>
      <c r="H4" s="11">
        <f>SUMPRODUCT((BDD_entrees_2015[Mois]=synthèse!$H$3)*(BDD_entrees_2015[[produit ]]=synthèse!A4)*(BDD_entrees_2015[Qty]))</f>
        <v>0</v>
      </c>
      <c r="I4" s="11">
        <f>SUMPRODUCT((BDD_entrees_2015[Mois]=synthèse!$I$3)*(BDD_entrees_2015[[produit ]]=synthèse!A4)*(BDD_entrees_2015[Qty]))</f>
        <v>0</v>
      </c>
      <c r="J4" s="11">
        <f>SUMPRODUCT((BDD_entrees_2015[Mois]=synthèse!$J$3)*(BDD_entrees_2015[[produit ]]=synthèse!A4)*(BDD_entrees_2015[Qty]))</f>
        <v>0</v>
      </c>
      <c r="K4" s="11">
        <f>SUMPRODUCT((BDD_entrees_2015[Mois]=synthèse!$K$3)*(BDD_entrees_2015[[produit ]]=synthèse!A4)*(BDD_entrees_2015[Qty]))</f>
        <v>0</v>
      </c>
      <c r="L4" s="11">
        <f>SUMPRODUCT((BDD_entrees_2015[Mois]=synthèse!$L$3)*(BDD_entrees_2015[[produit ]]=synthèse!A4)*(BDD_entrees_2015[Qty]))</f>
        <v>0</v>
      </c>
      <c r="M4" s="11">
        <f>SUMPRODUCT((BDD_entrees_2015[Mois]=synthèse!$M$3)*(BDD_entrees_2015[[produit ]]=synthèse!A4)*(BDD_entrees_2015[Qty]))</f>
        <v>0</v>
      </c>
      <c r="N4" s="11">
        <f>SUMPRODUCT((BDD_entrees_2015[Mois]=synthèse!$N$3)*(BDD_entrees_2015[[produit ]]=synthèse!A4)*(BDD_entrees_2015[Qty]))</f>
        <v>0</v>
      </c>
      <c r="O4" s="11">
        <f>SUMPRODUCT((BDD_entrees_2015[Mois]=synthèse!$O$3)*(BDD_entrees_2015[[produit ]]=synthèse!A4)*(BDD_entrees_2015[Qty]))</f>
        <v>0</v>
      </c>
      <c r="P4" s="11">
        <f>SUMPRODUCT((BDD_entrees_2015[Mois]=synthèse!$P$3)*(BDD_entrees_2015[[produit ]]=synthèse!A4)*(BDD_entrees_2015[Qty]))</f>
        <v>0</v>
      </c>
      <c r="Q4" s="11">
        <f>SUM(E4:P4)</f>
        <v>1</v>
      </c>
      <c r="R4" s="11">
        <f>Q4-D4</f>
        <v>-455</v>
      </c>
      <c r="S4" s="11">
        <f>(R4/D4)*100</f>
        <v>-99.780701754385973</v>
      </c>
    </row>
    <row r="5" spans="1:19" x14ac:dyDescent="0.25">
      <c r="A5" s="11" t="s">
        <v>7</v>
      </c>
      <c r="B5" s="12">
        <v>456</v>
      </c>
      <c r="C5" s="13">
        <v>457</v>
      </c>
      <c r="D5" s="11"/>
      <c r="E5" s="11" t="e">
        <f>SUMPRODUCT(BDD_entrees_2015[Mois],synthèse!$E$3,BDD_entrees_2015[[produit ]],synthèse!$A5,BDD_entrees_2015[Qty])</f>
        <v>#VALUE!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x14ac:dyDescent="0.25">
      <c r="A6" s="11" t="s">
        <v>9</v>
      </c>
      <c r="B6" s="12">
        <v>123</v>
      </c>
      <c r="C6" s="13">
        <v>234</v>
      </c>
      <c r="D6" s="11"/>
      <c r="E6" s="11" t="e">
        <f>SUMPRODUCT(BDD_entrees_2015[Mois],synthèse!$E$3,BDD_entrees_2015[[produit ]],synthèse!$A6,BDD_entrees_2015[Qty])</f>
        <v>#VALUE!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x14ac:dyDescent="0.25">
      <c r="A7" s="11" t="s">
        <v>10</v>
      </c>
      <c r="B7" s="12">
        <v>321</v>
      </c>
      <c r="C7" s="13">
        <v>356</v>
      </c>
      <c r="D7" s="11"/>
      <c r="E7" s="11" t="e">
        <f>SUMPRODUCT(BDD_entrees_2015[Mois],synthèse!$E$3,BDD_entrees_2015[[produit ]],synthèse!$A7,BDD_entrees_2015[Qty])</f>
        <v>#VALUE!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x14ac:dyDescent="0.25">
      <c r="A8" s="11" t="s">
        <v>11</v>
      </c>
      <c r="B8" s="12">
        <v>543</v>
      </c>
      <c r="C8" s="13">
        <v>567</v>
      </c>
      <c r="D8" s="11"/>
      <c r="E8" s="11" t="e">
        <f>SUMPRODUCT(BDD_entrees_2015[Mois],synthèse!$E$3,BDD_entrees_2015[[produit ]],synthèse!$A8,BDD_entrees_2015[Qty])</f>
        <v>#VALUE!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x14ac:dyDescent="0.25">
      <c r="A9" s="11" t="s">
        <v>12</v>
      </c>
      <c r="B9" s="12">
        <v>678</v>
      </c>
      <c r="C9" s="13">
        <v>680</v>
      </c>
      <c r="D9" s="11"/>
      <c r="E9" s="11" t="e">
        <f>SUMPRODUCT(BDD_entrees_2015[Mois],synthèse!$E$3,BDD_entrees_2015[[produit ]],synthèse!$A9,BDD_entrees_2015[Qty])</f>
        <v>#VALUE!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x14ac:dyDescent="0.25">
      <c r="A10" s="16" t="s">
        <v>35</v>
      </c>
      <c r="B10" s="17"/>
      <c r="C10" s="17"/>
      <c r="D10" s="16"/>
      <c r="E10" s="16" t="e">
        <f>SUMPRODUCT(BDD_entrees_2015[Mois],synthèse!$E$3,BDD_entrees_2015[[produit ]],synthèse!$A10,BDD_entrees_2015[Qty])</f>
        <v>#VALUE!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x14ac:dyDescent="0.25">
      <c r="A11" s="11" t="s">
        <v>13</v>
      </c>
      <c r="B11" s="12">
        <v>500</v>
      </c>
      <c r="C11" s="13">
        <v>500</v>
      </c>
      <c r="D11" s="11"/>
      <c r="E11" s="11" t="e">
        <f>SUMPRODUCT(BDD_entrees_2015[Mois],synthèse!$E$3,BDD_entrees_2015[[produit ]],synthèse!$A11,BDD_entrees_2015[Qty])</f>
        <v>#VALUE!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 x14ac:dyDescent="0.25">
      <c r="A12" s="16" t="s">
        <v>36</v>
      </c>
      <c r="B12" s="16"/>
      <c r="C12" s="16"/>
      <c r="D12" s="16"/>
      <c r="E12" s="16" t="e">
        <f>SUMPRODUCT(BDD_entrees_2015[Mois],synthèse!$E$3,BDD_entrees_2015[[produit ]],synthèse!$A12,BDD_entrees_2015[Qty])</f>
        <v>#VALUE!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n_calcul">
          <controlPr defaultSize="0" autoLine="0" r:id="rId4">
            <anchor moveWithCells="1">
              <from>
                <xdr:col>1</xdr:col>
                <xdr:colOff>323850</xdr:colOff>
                <xdr:row>15</xdr:row>
                <xdr:rowOff>171450</xdr:rowOff>
              </from>
              <to>
                <xdr:col>3</xdr:col>
                <xdr:colOff>66675</xdr:colOff>
                <xdr:row>18</xdr:row>
                <xdr:rowOff>123825</xdr:rowOff>
              </to>
            </anchor>
          </controlPr>
        </control>
      </mc:Choice>
      <mc:Fallback>
        <control shapeId="2049" r:id="rId3" name="btn_calcul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synthèse</vt:lpstr>
    </vt:vector>
  </TitlesOfParts>
  <Company>IAE Poitiers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iae86</dc:creator>
  <cp:lastModifiedBy>iae86</cp:lastModifiedBy>
  <dcterms:created xsi:type="dcterms:W3CDTF">2015-12-16T18:04:15Z</dcterms:created>
  <dcterms:modified xsi:type="dcterms:W3CDTF">2015-12-16T18:46:56Z</dcterms:modified>
</cp:coreProperties>
</file>